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comments4.xml" ContentType="application/vnd.openxmlformats-officedocument.spreadsheetml.comments+xml"/>
  <Override PartName="/xl/drawings/drawing7.xml" ContentType="application/vnd.openxmlformats-officedocument.drawing+xml"/>
  <Override PartName="/xl/tables/table4.xml" ContentType="application/vnd.openxmlformats-officedocument.spreadsheetml.table+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tables/table5.xml" ContentType="application/vnd.openxmlformats-officedocument.spreadsheetml.table+xml"/>
  <Override PartName="/xl/comments6.xml" ContentType="application/vnd.openxmlformats-officedocument.spreadsheetml.comments+xml"/>
  <Override PartName="/xl/drawings/drawing10.xml" ContentType="application/vnd.openxmlformats-officedocument.drawing+xml"/>
  <Override PartName="/xl/tables/table6.xml" ContentType="application/vnd.openxmlformats-officedocument.spreadsheetml.table+xml"/>
  <Override PartName="/xl/comments7.xml" ContentType="application/vnd.openxmlformats-officedocument.spreadsheetml.comments+xml"/>
  <Override PartName="/xl/drawings/drawing11.xml" ContentType="application/vnd.openxmlformats-officedocument.drawing+xml"/>
  <Override PartName="/xl/tables/table7.xml" ContentType="application/vnd.openxmlformats-officedocument.spreadsheetml.table+xml"/>
  <Override PartName="/xl/comments8.xml" ContentType="application/vnd.openxmlformats-officedocument.spreadsheetml.comments+xml"/>
  <Override PartName="/xl/drawings/drawing12.xml" ContentType="application/vnd.openxmlformats-officedocument.drawing+xml"/>
  <Override PartName="/xl/tables/table8.xml" ContentType="application/vnd.openxmlformats-officedocument.spreadsheetml.table+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tables/table10.xml" ContentType="application/vnd.openxmlformats-officedocument.spreadsheetml.table+xml"/>
  <Override PartName="/xl/comments9.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moorhouseschool.sharepoint.com/sites/Institute-ShapeCodingresources/Shared Documents/Shape Coding resources/"/>
    </mc:Choice>
  </mc:AlternateContent>
  <xr:revisionPtr revIDLastSave="129" documentId="8_{99777489-9B1C-486D-B05A-EF94851E8C58}" xr6:coauthVersionLast="47" xr6:coauthVersionMax="47" xr10:uidLastSave="{A739576E-A67D-483D-9342-0B3155F6992A}"/>
  <bookViews>
    <workbookView xWindow="0" yWindow="-16320" windowWidth="29040" windowHeight="15840" tabRatio="692" xr2:uid="{00000000-000D-0000-FFFF-FFFF00000000}"/>
  </bookViews>
  <sheets>
    <sheet name="Full list" sheetId="1" r:id="rId1"/>
    <sheet name="Instructions" sheetId="26" r:id="rId2"/>
    <sheet name="Intervention order" sheetId="27" r:id="rId3"/>
    <sheet name="Flowchart" sheetId="28" r:id="rId4"/>
    <sheet name="CnExp order" sheetId="30" r:id="rId5"/>
    <sheet name="Exp order" sheetId="29" state="hidden" r:id="rId6"/>
    <sheet name="MC" sheetId="13" r:id="rId7"/>
    <sheet name="Q" sheetId="15" r:id="rId8"/>
    <sheet name="NG" sheetId="17" r:id="rId9"/>
    <sheet name="NP" sheetId="14" r:id="rId10"/>
    <sheet name="AP" sheetId="31" r:id="rId11"/>
    <sheet name="TA" sheetId="21" r:id="rId12"/>
    <sheet name="AG" sheetId="20" r:id="rId13"/>
    <sheet name="CJ" sheetId="19" r:id="rId14"/>
    <sheet name="AD" sheetId="18" r:id="rId15"/>
    <sheet name="CC" sheetId="22" r:id="rId16"/>
    <sheet name="PS" sheetId="23" r:id="rId17"/>
    <sheet name="RC" sheetId="24" r:id="rId18"/>
    <sheet name="Info" sheetId="25" r:id="rId19"/>
  </sheets>
  <definedNames>
    <definedName name="Google_Sheet_Link_1091912256" localSheetId="2" hidden="1">#REF!</definedName>
    <definedName name="Google_Sheet_Link_1091912256" hidden="1">#REF!</definedName>
    <definedName name="Google_Sheet_Link_115834292" localSheetId="2" hidden="1">#REF!</definedName>
    <definedName name="Google_Sheet_Link_115834292" hidden="1">#REF!</definedName>
    <definedName name="Google_Sheet_Link_1297724736" localSheetId="2" hidden="1">#REF!</definedName>
    <definedName name="Google_Sheet_Link_1297724736" hidden="1">#REF!</definedName>
    <definedName name="Google_Sheet_Link_130470418" localSheetId="2" hidden="1">#REF!</definedName>
    <definedName name="Google_Sheet_Link_130470418" hidden="1">#REF!</definedName>
    <definedName name="Google_Sheet_Link_1450000737" localSheetId="2" hidden="1">#REF!</definedName>
    <definedName name="Google_Sheet_Link_1450000737" hidden="1">#REF!</definedName>
    <definedName name="Google_Sheet_Link_1544789635" localSheetId="2" hidden="1">#REF!</definedName>
    <definedName name="Google_Sheet_Link_1544789635" hidden="1">#REF!</definedName>
    <definedName name="Google_Sheet_Link_1793682618" localSheetId="2" hidden="1">#REF!</definedName>
    <definedName name="Google_Sheet_Link_1793682618" hidden="1">#REF!</definedName>
    <definedName name="Google_Sheet_Link_184091194" localSheetId="2" hidden="1">#REF!</definedName>
    <definedName name="Google_Sheet_Link_184091194" hidden="1">#REF!</definedName>
    <definedName name="Google_Sheet_Link_1960922718" localSheetId="2" hidden="1">#REF!</definedName>
    <definedName name="Google_Sheet_Link_1960922718" hidden="1">#REF!</definedName>
    <definedName name="Google_Sheet_Link_206612384" localSheetId="2" hidden="1">#REF!</definedName>
    <definedName name="Google_Sheet_Link_206612384" hidden="1">#REF!</definedName>
    <definedName name="Google_Sheet_Link_2080790067" localSheetId="2" hidden="1">#REF!</definedName>
    <definedName name="Google_Sheet_Link_2080790067" hidden="1">#REF!</definedName>
    <definedName name="Google_Sheet_Link_287902165" localSheetId="2" hidden="1">#REF!</definedName>
    <definedName name="Google_Sheet_Link_287902165" hidden="1">#REF!</definedName>
    <definedName name="Google_Sheet_Link_372640381" localSheetId="2" hidden="1">#REF!</definedName>
    <definedName name="Google_Sheet_Link_372640381" hidden="1">#REF!</definedName>
    <definedName name="Google_Sheet_Link_664006326" localSheetId="2" hidden="1">#REF!</definedName>
    <definedName name="Google_Sheet_Link_664006326" hidden="1">#REF!</definedName>
    <definedName name="Google_Sheet_Link_833670266" localSheetId="2" hidden="1">#REF!</definedName>
    <definedName name="Google_Sheet_Link_833670266"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 roundtripDataSignature="AMtx7minSTiHw7J1E+OOXbKCzy4Z6r7k3A=="/>
    </ext>
  </extLst>
</workbook>
</file>

<file path=xl/calcChain.xml><?xml version="1.0" encoding="utf-8"?>
<calcChain xmlns="http://schemas.openxmlformats.org/spreadsheetml/2006/main">
  <c r="H13" i="24" l="1"/>
  <c r="H12" i="24"/>
  <c r="H11" i="24"/>
  <c r="H10" i="24"/>
  <c r="H9" i="24"/>
  <c r="H8" i="24"/>
  <c r="H7" i="24"/>
  <c r="H6" i="24"/>
  <c r="H5" i="24"/>
  <c r="H4" i="24"/>
  <c r="H3" i="24"/>
  <c r="H13" i="23"/>
  <c r="H12" i="23"/>
  <c r="H11" i="23"/>
  <c r="H10" i="23"/>
  <c r="H9" i="23"/>
  <c r="H8" i="23"/>
  <c r="H7" i="23"/>
  <c r="H6" i="23"/>
  <c r="H5" i="23"/>
  <c r="H4" i="23"/>
  <c r="H3" i="23"/>
  <c r="H12" i="18"/>
  <c r="H11" i="18"/>
  <c r="H10" i="18"/>
  <c r="H9" i="18"/>
  <c r="H7" i="18"/>
  <c r="H6" i="18"/>
  <c r="H5" i="18"/>
  <c r="H4" i="18"/>
  <c r="H3" i="18"/>
  <c r="H13" i="19"/>
  <c r="H12" i="19"/>
  <c r="H11" i="19"/>
  <c r="H10" i="19"/>
  <c r="H9" i="19"/>
  <c r="H8" i="19"/>
  <c r="H7" i="19"/>
  <c r="H6" i="19"/>
  <c r="H5" i="19"/>
  <c r="H4" i="19"/>
  <c r="H3" i="19"/>
  <c r="H8" i="31"/>
  <c r="H7" i="31"/>
  <c r="H6" i="31"/>
  <c r="H5" i="31"/>
  <c r="H4" i="31"/>
  <c r="H3" i="31"/>
  <c r="H13" i="14"/>
  <c r="H12" i="14"/>
  <c r="H11" i="14"/>
  <c r="H10" i="14"/>
  <c r="H9" i="14"/>
  <c r="H8" i="14"/>
  <c r="H7" i="14"/>
  <c r="H6" i="14"/>
  <c r="H5" i="14"/>
  <c r="H4" i="14"/>
  <c r="H3" i="14"/>
  <c r="H4" i="17"/>
  <c r="H3" i="17"/>
  <c r="H22" i="15"/>
  <c r="H21" i="15"/>
  <c r="H18" i="15"/>
  <c r="H16" i="15"/>
  <c r="H15" i="15"/>
  <c r="H14" i="15"/>
  <c r="H11" i="15"/>
  <c r="H10" i="15"/>
  <c r="H9" i="15"/>
  <c r="H8" i="15"/>
  <c r="H7" i="15"/>
  <c r="H6" i="15"/>
  <c r="H5" i="15"/>
  <c r="H4" i="15"/>
  <c r="H3" i="15"/>
  <c r="H16" i="13"/>
  <c r="H15" i="13"/>
  <c r="H14" i="13"/>
  <c r="H13" i="13"/>
  <c r="H12" i="13"/>
  <c r="H11" i="13"/>
  <c r="H10" i="13"/>
  <c r="H9" i="13"/>
  <c r="H8" i="13"/>
  <c r="H7" i="13"/>
  <c r="H6" i="13"/>
  <c r="H5" i="13"/>
  <c r="H4" i="13"/>
  <c r="H3" i="13"/>
  <c r="K72" i="30"/>
  <c r="Q37" i="30"/>
  <c r="H138" i="30" l="1"/>
  <c r="H137" i="30"/>
  <c r="H136" i="30"/>
  <c r="H135" i="30"/>
  <c r="H134" i="30"/>
  <c r="H117" i="30"/>
  <c r="H116" i="30"/>
  <c r="H115" i="30"/>
  <c r="H114" i="30"/>
  <c r="H113" i="30"/>
  <c r="H112" i="30"/>
  <c r="H99" i="30"/>
  <c r="H98" i="30"/>
  <c r="H97" i="30"/>
  <c r="H87" i="30"/>
  <c r="H86" i="30"/>
  <c r="H78" i="30"/>
  <c r="H77" i="30"/>
  <c r="H76" i="30"/>
  <c r="H75" i="30"/>
  <c r="H74" i="30"/>
  <c r="H73" i="30"/>
  <c r="H52" i="30"/>
  <c r="H51" i="30"/>
  <c r="H39" i="30"/>
  <c r="H38" i="30"/>
  <c r="H33" i="30"/>
  <c r="H29" i="30"/>
  <c r="H28" i="30"/>
  <c r="F126" i="30"/>
  <c r="K126" i="30" s="1"/>
  <c r="G126" i="30"/>
  <c r="H126" i="30"/>
  <c r="H146" i="30" l="1"/>
  <c r="H145" i="30"/>
  <c r="H144" i="30"/>
  <c r="H143" i="30"/>
  <c r="H142" i="30"/>
  <c r="H141" i="30"/>
  <c r="H140" i="30"/>
  <c r="H139" i="30"/>
  <c r="H133" i="30"/>
  <c r="H132" i="30"/>
  <c r="H131" i="30"/>
  <c r="H130" i="30"/>
  <c r="H123" i="30"/>
  <c r="H122" i="30"/>
  <c r="H121" i="30"/>
  <c r="H120" i="30"/>
  <c r="H119" i="30"/>
  <c r="H118" i="30"/>
  <c r="H111" i="30"/>
  <c r="H110" i="30"/>
  <c r="H109" i="30"/>
  <c r="H108" i="30"/>
  <c r="H107" i="30"/>
  <c r="H106" i="30"/>
  <c r="H105" i="30"/>
  <c r="H104" i="30"/>
  <c r="H103" i="30"/>
  <c r="H102" i="30"/>
  <c r="H101" i="30"/>
  <c r="H100" i="30"/>
  <c r="H96" i="30"/>
  <c r="H95" i="30"/>
  <c r="H94" i="30"/>
  <c r="H93" i="30"/>
  <c r="H92" i="30"/>
  <c r="H91" i="30"/>
  <c r="H88" i="30"/>
  <c r="H72" i="30"/>
  <c r="H70" i="30"/>
  <c r="H69" i="30"/>
  <c r="H68" i="30"/>
  <c r="H67" i="30"/>
  <c r="H66" i="30"/>
  <c r="H65" i="30"/>
  <c r="H64" i="30"/>
  <c r="H63" i="30"/>
  <c r="H62" i="30"/>
  <c r="H61" i="30"/>
  <c r="H60" i="30"/>
  <c r="H59" i="30"/>
  <c r="H58" i="30"/>
  <c r="H57" i="30"/>
  <c r="H56" i="30"/>
  <c r="H55" i="30"/>
  <c r="H53" i="30"/>
  <c r="H50" i="30"/>
  <c r="H49" i="30"/>
  <c r="H46" i="30"/>
  <c r="H45" i="30"/>
  <c r="H44" i="30"/>
  <c r="H43" i="30"/>
  <c r="H42" i="30"/>
  <c r="H40" i="30"/>
  <c r="H37" i="30"/>
  <c r="H36" i="30"/>
  <c r="H35" i="30"/>
  <c r="H34" i="30"/>
  <c r="H32" i="30"/>
  <c r="H31" i="30"/>
  <c r="H30" i="30"/>
  <c r="H25" i="30"/>
  <c r="H24" i="30"/>
  <c r="H23" i="30"/>
  <c r="H21" i="30"/>
  <c r="H20" i="30"/>
  <c r="H19" i="30"/>
  <c r="H17" i="30"/>
  <c r="H15" i="30"/>
  <c r="H14" i="30"/>
  <c r="H11" i="30"/>
  <c r="H10" i="30"/>
  <c r="H6" i="30"/>
  <c r="H5" i="30"/>
  <c r="H4" i="30"/>
  <c r="K10" i="21"/>
  <c r="K7" i="21"/>
  <c r="O10" i="18"/>
  <c r="O11" i="18"/>
  <c r="O12" i="18"/>
  <c r="O9" i="18"/>
  <c r="O4" i="18"/>
  <c r="O5" i="18"/>
  <c r="O6" i="18"/>
  <c r="O7" i="18"/>
  <c r="O3" i="18"/>
  <c r="K4" i="22"/>
  <c r="K5" i="22"/>
  <c r="K6" i="22"/>
  <c r="K7" i="22"/>
  <c r="K8" i="22"/>
  <c r="K9" i="22"/>
  <c r="K10" i="22"/>
  <c r="K11" i="22"/>
  <c r="K12" i="22"/>
  <c r="K13" i="22"/>
  <c r="K14" i="22"/>
  <c r="K3" i="22"/>
  <c r="K4" i="20"/>
  <c r="K5" i="20"/>
  <c r="K6" i="20"/>
  <c r="K3" i="20"/>
  <c r="K4" i="21"/>
  <c r="K5" i="21"/>
  <c r="K6" i="21"/>
  <c r="K8" i="21"/>
  <c r="K9" i="21"/>
  <c r="K11" i="21"/>
  <c r="K12" i="21"/>
  <c r="K13" i="21"/>
  <c r="K14" i="21"/>
  <c r="K15" i="21"/>
  <c r="K16" i="21"/>
  <c r="K3" i="21"/>
  <c r="N9" i="24"/>
  <c r="N10" i="24"/>
  <c r="N11" i="24"/>
  <c r="N12" i="24"/>
  <c r="N13" i="24"/>
  <c r="N6" i="24"/>
  <c r="N7" i="24"/>
  <c r="N8" i="24"/>
  <c r="N4" i="24"/>
  <c r="N5" i="24"/>
  <c r="N3" i="24"/>
  <c r="N4" i="23"/>
  <c r="N5" i="23"/>
  <c r="N6" i="23"/>
  <c r="N7" i="23"/>
  <c r="N8" i="23"/>
  <c r="N9" i="23"/>
  <c r="N10" i="23"/>
  <c r="N11" i="23"/>
  <c r="N12" i="23"/>
  <c r="N13" i="23"/>
  <c r="N3" i="23"/>
  <c r="N7" i="19"/>
  <c r="N8" i="19"/>
  <c r="N9" i="19"/>
  <c r="N10" i="19"/>
  <c r="N11" i="19"/>
  <c r="N12" i="19"/>
  <c r="N13" i="19"/>
  <c r="N4" i="19"/>
  <c r="N5" i="19"/>
  <c r="N6" i="19"/>
  <c r="N3" i="19"/>
  <c r="N4" i="31"/>
  <c r="N5" i="31"/>
  <c r="N6" i="31"/>
  <c r="N7" i="31"/>
  <c r="N8" i="31"/>
  <c r="N3" i="31"/>
  <c r="N3" i="14"/>
  <c r="N4" i="14"/>
  <c r="N5" i="14"/>
  <c r="N6" i="14"/>
  <c r="N7" i="14"/>
  <c r="N8" i="14"/>
  <c r="N9" i="14"/>
  <c r="N10" i="14"/>
  <c r="N11" i="14"/>
  <c r="N12" i="14"/>
  <c r="N13" i="14"/>
  <c r="N4" i="17"/>
  <c r="N5" i="17"/>
  <c r="N6" i="17"/>
  <c r="N7" i="17"/>
  <c r="N8" i="17"/>
  <c r="N9" i="17"/>
  <c r="N10" i="17"/>
  <c r="N3" i="17"/>
  <c r="N28" i="15"/>
  <c r="N27" i="15"/>
  <c r="N26" i="15"/>
  <c r="N25" i="15"/>
  <c r="N24" i="15"/>
  <c r="N23" i="15"/>
  <c r="N22" i="15"/>
  <c r="N21" i="15"/>
  <c r="N20" i="15"/>
  <c r="N19" i="15"/>
  <c r="N18" i="15"/>
  <c r="N17" i="15"/>
  <c r="N13" i="15"/>
  <c r="N12" i="15"/>
  <c r="N4" i="13"/>
  <c r="N5" i="13"/>
  <c r="N6" i="13"/>
  <c r="N7" i="13"/>
  <c r="N8" i="13"/>
  <c r="N9" i="13"/>
  <c r="N10" i="13"/>
  <c r="N11" i="13"/>
  <c r="N13" i="13"/>
  <c r="N14" i="13"/>
  <c r="N15" i="13"/>
  <c r="N16" i="13"/>
  <c r="N3" i="13"/>
  <c r="G72" i="30" l="1"/>
  <c r="L22" i="15" l="1"/>
  <c r="M7" i="18" l="1"/>
  <c r="H90" i="30" s="1"/>
  <c r="F90" i="30"/>
  <c r="K90" i="30" s="1"/>
  <c r="G90" i="30" l="1"/>
  <c r="O90" i="30" s="1"/>
  <c r="Q90" i="30" s="1"/>
  <c r="O72" i="30"/>
  <c r="F72" i="30"/>
  <c r="L8" i="24"/>
  <c r="L7" i="24"/>
  <c r="L5" i="24"/>
  <c r="G95" i="30" s="1"/>
  <c r="O95" i="30" s="1"/>
  <c r="I6" i="20"/>
  <c r="I5" i="20"/>
  <c r="L6" i="19"/>
  <c r="L12" i="13"/>
  <c r="N12" i="13" s="1"/>
  <c r="L8" i="17"/>
  <c r="L4" i="17"/>
  <c r="I16" i="21"/>
  <c r="G138" i="30" s="1"/>
  <c r="O138" i="30" s="1"/>
  <c r="I15" i="21"/>
  <c r="L8" i="14"/>
  <c r="L6" i="14"/>
  <c r="G37" i="30" s="1"/>
  <c r="O37" i="30" s="1"/>
  <c r="L3" i="14"/>
  <c r="L4" i="14"/>
  <c r="G32" i="30" s="1"/>
  <c r="L11" i="14"/>
  <c r="G46" i="30" s="1"/>
  <c r="O46" i="30" s="1"/>
  <c r="F46" i="30"/>
  <c r="K46" i="30" s="1"/>
  <c r="I14" i="21"/>
  <c r="I13" i="21"/>
  <c r="I12" i="21"/>
  <c r="G134" i="30" s="1"/>
  <c r="O134" i="30" s="1"/>
  <c r="I11" i="21"/>
  <c r="G112" i="30" s="1"/>
  <c r="O112" i="30" s="1"/>
  <c r="I9" i="21"/>
  <c r="F81" i="29" s="1"/>
  <c r="K81" i="29" s="1"/>
  <c r="I8" i="21"/>
  <c r="F102" i="29" s="1"/>
  <c r="K102" i="29" s="1"/>
  <c r="I3" i="21"/>
  <c r="I6" i="21"/>
  <c r="I5" i="21"/>
  <c r="I4" i="21"/>
  <c r="I7" i="21"/>
  <c r="I10" i="21"/>
  <c r="G99" i="30" s="1"/>
  <c r="O99" i="30" s="1"/>
  <c r="L13" i="14"/>
  <c r="G93" i="30" s="1"/>
  <c r="O93" i="30" s="1"/>
  <c r="F93" i="30"/>
  <c r="K93" i="30" s="1"/>
  <c r="F48" i="30"/>
  <c r="K48" i="30" s="1"/>
  <c r="L7" i="31"/>
  <c r="L8" i="31"/>
  <c r="F85" i="30"/>
  <c r="K85" i="30" s="1"/>
  <c r="L6" i="31"/>
  <c r="F62" i="30"/>
  <c r="K62" i="30" s="1"/>
  <c r="L5" i="31"/>
  <c r="F61" i="30"/>
  <c r="K61" i="30" s="1"/>
  <c r="L4" i="31"/>
  <c r="F60" i="30"/>
  <c r="K60" i="30" s="1"/>
  <c r="L3" i="31"/>
  <c r="G59" i="30" s="1"/>
  <c r="F59" i="30"/>
  <c r="K59" i="30" s="1"/>
  <c r="M5" i="18"/>
  <c r="M9" i="18"/>
  <c r="M6" i="18"/>
  <c r="M3" i="18"/>
  <c r="F50" i="29" s="1"/>
  <c r="K50" i="29" s="1"/>
  <c r="F63" i="30"/>
  <c r="F129" i="30"/>
  <c r="K129" i="30" s="1"/>
  <c r="F128" i="30"/>
  <c r="K128" i="30" s="1"/>
  <c r="F127" i="30"/>
  <c r="K127" i="30" s="1"/>
  <c r="F125" i="30"/>
  <c r="K125" i="30" s="1"/>
  <c r="F89" i="30"/>
  <c r="K89" i="30" s="1"/>
  <c r="F54" i="30"/>
  <c r="K54" i="30" s="1"/>
  <c r="F27" i="30"/>
  <c r="K27" i="30" s="1"/>
  <c r="F7" i="30"/>
  <c r="K7" i="30" s="1"/>
  <c r="F8" i="30"/>
  <c r="K8" i="30" s="1"/>
  <c r="F9" i="30"/>
  <c r="K9" i="30" s="1"/>
  <c r="F69" i="30"/>
  <c r="K69" i="30" s="1"/>
  <c r="L23" i="15"/>
  <c r="F92" i="30"/>
  <c r="K92" i="30" s="1"/>
  <c r="F146" i="30"/>
  <c r="K146" i="30" s="1"/>
  <c r="F145" i="30"/>
  <c r="K145" i="30" s="1"/>
  <c r="F144" i="30"/>
  <c r="K144" i="30" s="1"/>
  <c r="F133" i="30"/>
  <c r="K133" i="30" s="1"/>
  <c r="F132" i="30"/>
  <c r="K132" i="30" s="1"/>
  <c r="F131" i="30"/>
  <c r="K131" i="30" s="1"/>
  <c r="F130" i="30"/>
  <c r="K130" i="30" s="1"/>
  <c r="F96" i="30"/>
  <c r="K96" i="30" s="1"/>
  <c r="F95" i="30"/>
  <c r="K95" i="30" s="1"/>
  <c r="F94" i="30"/>
  <c r="K94" i="30" s="1"/>
  <c r="F143" i="30"/>
  <c r="K143" i="30" s="1"/>
  <c r="F142" i="30"/>
  <c r="K142" i="30" s="1"/>
  <c r="F141" i="30"/>
  <c r="K141" i="30" s="1"/>
  <c r="F140" i="30"/>
  <c r="K140" i="30" s="1"/>
  <c r="F139" i="30"/>
  <c r="K139" i="30" s="1"/>
  <c r="F84" i="30"/>
  <c r="K84" i="30" s="1"/>
  <c r="F83" i="30"/>
  <c r="K83" i="30" s="1"/>
  <c r="F82" i="30"/>
  <c r="K82" i="30" s="1"/>
  <c r="F81" i="30"/>
  <c r="K81" i="30" s="1"/>
  <c r="F80" i="30"/>
  <c r="K80" i="30" s="1"/>
  <c r="F79" i="30"/>
  <c r="K79" i="30" s="1"/>
  <c r="F71" i="30"/>
  <c r="K71" i="30" s="1"/>
  <c r="F123" i="30"/>
  <c r="K123" i="30" s="1"/>
  <c r="F100" i="30"/>
  <c r="K100" i="30" s="1"/>
  <c r="F57" i="30"/>
  <c r="K57" i="30" s="1"/>
  <c r="F58" i="30"/>
  <c r="K58" i="30" s="1"/>
  <c r="F56" i="30"/>
  <c r="K56" i="30" s="1"/>
  <c r="F55" i="30"/>
  <c r="K55" i="30" s="1"/>
  <c r="F49" i="30"/>
  <c r="K49" i="30" s="1"/>
  <c r="F50" i="30"/>
  <c r="K50" i="30" s="1"/>
  <c r="F23" i="30"/>
  <c r="K23" i="30" s="1"/>
  <c r="F20" i="30"/>
  <c r="K20" i="30" s="1"/>
  <c r="F19" i="30"/>
  <c r="K19" i="30" s="1"/>
  <c r="F64" i="30"/>
  <c r="K64" i="30" s="1"/>
  <c r="F67" i="30"/>
  <c r="K67" i="30" s="1"/>
  <c r="F47" i="30"/>
  <c r="K47" i="30" s="1"/>
  <c r="F41" i="30"/>
  <c r="K41" i="30" s="1"/>
  <c r="F26" i="30"/>
  <c r="K26" i="30" s="1"/>
  <c r="F22" i="30"/>
  <c r="K22" i="30" s="1"/>
  <c r="F18" i="30"/>
  <c r="K18" i="30" s="1"/>
  <c r="F16" i="30"/>
  <c r="K16" i="30" s="1"/>
  <c r="F13" i="30"/>
  <c r="K13" i="30" s="1"/>
  <c r="F12" i="30"/>
  <c r="K12" i="30" s="1"/>
  <c r="F31" i="30"/>
  <c r="K31" i="30" s="1"/>
  <c r="F5" i="30"/>
  <c r="K5" i="30" s="1"/>
  <c r="F91" i="30"/>
  <c r="K91" i="30" s="1"/>
  <c r="F45" i="30"/>
  <c r="K45" i="30" s="1"/>
  <c r="F44" i="30"/>
  <c r="K44" i="30" s="1"/>
  <c r="F43" i="30"/>
  <c r="K43" i="30" s="1"/>
  <c r="F42" i="30"/>
  <c r="K42" i="30" s="1"/>
  <c r="F37" i="30"/>
  <c r="K37" i="30" s="1"/>
  <c r="F36" i="30"/>
  <c r="K36" i="30" s="1"/>
  <c r="F32" i="30"/>
  <c r="K32" i="30" s="1"/>
  <c r="F17" i="30"/>
  <c r="K17" i="30" s="1"/>
  <c r="F4" i="30"/>
  <c r="K4" i="30" s="1"/>
  <c r="F6" i="30"/>
  <c r="K6" i="30" s="1"/>
  <c r="F10" i="30"/>
  <c r="K10" i="30" s="1"/>
  <c r="F11" i="30"/>
  <c r="K11" i="30" s="1"/>
  <c r="F14" i="30"/>
  <c r="K14" i="30" s="1"/>
  <c r="F15" i="30"/>
  <c r="K15" i="30" s="1"/>
  <c r="F21" i="30"/>
  <c r="K21" i="30" s="1"/>
  <c r="F24" i="30"/>
  <c r="K24" i="30" s="1"/>
  <c r="F25" i="30"/>
  <c r="K25" i="30" s="1"/>
  <c r="F40" i="30"/>
  <c r="K40" i="30" s="1"/>
  <c r="F53" i="30"/>
  <c r="K53" i="30" s="1"/>
  <c r="F68" i="30"/>
  <c r="K68" i="30" s="1"/>
  <c r="F70" i="30"/>
  <c r="K70" i="30" s="1"/>
  <c r="F88" i="30"/>
  <c r="K88" i="30" s="1"/>
  <c r="L18" i="15"/>
  <c r="F111" i="30"/>
  <c r="F110" i="30"/>
  <c r="F109" i="30"/>
  <c r="F108" i="30"/>
  <c r="F107" i="30"/>
  <c r="F106" i="30"/>
  <c r="F105" i="30"/>
  <c r="F104" i="30"/>
  <c r="F103" i="30"/>
  <c r="F102" i="30"/>
  <c r="F101" i="30"/>
  <c r="F66" i="30"/>
  <c r="F65" i="30"/>
  <c r="F34" i="30"/>
  <c r="F30" i="30"/>
  <c r="F111" i="29"/>
  <c r="K111" i="29" s="1"/>
  <c r="G111" i="29"/>
  <c r="F112" i="29"/>
  <c r="K112" i="29" s="1"/>
  <c r="G112" i="29"/>
  <c r="F113" i="29"/>
  <c r="K113" i="29" s="1"/>
  <c r="G113" i="29"/>
  <c r="F114" i="29"/>
  <c r="K114" i="29" s="1"/>
  <c r="G114" i="29"/>
  <c r="M114" i="29" s="1"/>
  <c r="G110" i="29"/>
  <c r="F110" i="29"/>
  <c r="K110" i="29" s="1"/>
  <c r="L16" i="13"/>
  <c r="G88" i="30" s="1"/>
  <c r="O88" i="30" s="1"/>
  <c r="L15" i="13"/>
  <c r="G70" i="30" s="1"/>
  <c r="O70" i="30" s="1"/>
  <c r="L14" i="13"/>
  <c r="L13" i="13"/>
  <c r="F49" i="29" s="1"/>
  <c r="K49" i="29" s="1"/>
  <c r="L11" i="13"/>
  <c r="F24" i="29" s="1"/>
  <c r="K24" i="29" s="1"/>
  <c r="L10" i="13"/>
  <c r="F23" i="29" s="1"/>
  <c r="K23" i="29" s="1"/>
  <c r="L9" i="13"/>
  <c r="G21" i="30" s="1"/>
  <c r="O21" i="30" s="1"/>
  <c r="L8" i="13"/>
  <c r="L7" i="13"/>
  <c r="F14" i="29" s="1"/>
  <c r="K14" i="29" s="1"/>
  <c r="L6" i="13"/>
  <c r="F11" i="29" s="1"/>
  <c r="K11" i="29" s="1"/>
  <c r="L4" i="13"/>
  <c r="L5" i="13"/>
  <c r="G10" i="30" s="1"/>
  <c r="O10" i="30" s="1"/>
  <c r="L3" i="13"/>
  <c r="F4" i="29" s="1"/>
  <c r="L12" i="14"/>
  <c r="L10" i="14"/>
  <c r="G56" i="29" s="1"/>
  <c r="L9" i="14"/>
  <c r="G44" i="30" s="1"/>
  <c r="O44" i="30" s="1"/>
  <c r="L7" i="14"/>
  <c r="G41" i="29" s="1"/>
  <c r="L5" i="14"/>
  <c r="L10" i="17"/>
  <c r="L9" i="17"/>
  <c r="F95" i="29" s="1"/>
  <c r="K95" i="29" s="1"/>
  <c r="L7" i="17"/>
  <c r="G103" i="30" s="1"/>
  <c r="O103" i="30" s="1"/>
  <c r="L6" i="17"/>
  <c r="G101" i="30" s="1"/>
  <c r="O101" i="30" s="1"/>
  <c r="L5" i="17"/>
  <c r="L3" i="17"/>
  <c r="F35" i="30"/>
  <c r="F16" i="29"/>
  <c r="K16" i="29" s="1"/>
  <c r="L12" i="15"/>
  <c r="L13" i="15"/>
  <c r="L17" i="15"/>
  <c r="L19" i="15"/>
  <c r="L20" i="15"/>
  <c r="L21" i="15"/>
  <c r="L24" i="15"/>
  <c r="L25" i="15"/>
  <c r="L26" i="15"/>
  <c r="F92" i="29" s="1"/>
  <c r="K92" i="29" s="1"/>
  <c r="L27" i="15"/>
  <c r="G108" i="30" s="1"/>
  <c r="O108" i="30" s="1"/>
  <c r="L28" i="15"/>
  <c r="L13" i="19"/>
  <c r="L12" i="19"/>
  <c r="L10" i="19"/>
  <c r="F59" i="29" s="1"/>
  <c r="K59" i="29" s="1"/>
  <c r="L11" i="19"/>
  <c r="L9" i="19"/>
  <c r="G56" i="30" s="1"/>
  <c r="O56" i="30" s="1"/>
  <c r="L8" i="19"/>
  <c r="F53" i="29" s="1"/>
  <c r="K53" i="29" s="1"/>
  <c r="L7" i="19"/>
  <c r="F45" i="29" s="1"/>
  <c r="K45" i="29" s="1"/>
  <c r="L5" i="19"/>
  <c r="L4" i="19"/>
  <c r="F18" i="29" s="1"/>
  <c r="K18" i="29" s="1"/>
  <c r="L3" i="19"/>
  <c r="F17" i="29" s="1"/>
  <c r="K17" i="29" s="1"/>
  <c r="M12" i="18"/>
  <c r="G129" i="30" s="1"/>
  <c r="O129" i="30" s="1"/>
  <c r="M11" i="18"/>
  <c r="H128" i="30" s="1"/>
  <c r="M10" i="18"/>
  <c r="G127" i="30" s="1"/>
  <c r="O127" i="30" s="1"/>
  <c r="M4" i="18"/>
  <c r="H54" i="30" s="1"/>
  <c r="G89" i="30"/>
  <c r="O89" i="30" s="1"/>
  <c r="G69" i="30"/>
  <c r="O69" i="30" s="1"/>
  <c r="G36" i="30"/>
  <c r="O36" i="30" s="1"/>
  <c r="L13" i="24"/>
  <c r="F131" i="29" s="1"/>
  <c r="K131" i="29" s="1"/>
  <c r="L12" i="24"/>
  <c r="L11" i="24"/>
  <c r="G144" i="30" s="1"/>
  <c r="O144" i="30" s="1"/>
  <c r="L10" i="24"/>
  <c r="L9" i="24"/>
  <c r="F117" i="29" s="1"/>
  <c r="K117" i="29" s="1"/>
  <c r="L6" i="24"/>
  <c r="G96" i="30" s="1"/>
  <c r="O96" i="30" s="1"/>
  <c r="L4" i="24"/>
  <c r="L3" i="24"/>
  <c r="G92" i="30" s="1"/>
  <c r="O92" i="30" s="1"/>
  <c r="L4" i="23"/>
  <c r="G75" i="29" s="1"/>
  <c r="L5" i="23"/>
  <c r="F76" i="29" s="1"/>
  <c r="K76" i="29" s="1"/>
  <c r="L6" i="23"/>
  <c r="G77" i="29" s="1"/>
  <c r="L7" i="23"/>
  <c r="L8" i="23"/>
  <c r="F79" i="29" s="1"/>
  <c r="K79" i="29" s="1"/>
  <c r="L9" i="23"/>
  <c r="G139" i="30" s="1"/>
  <c r="O139" i="30" s="1"/>
  <c r="L10" i="23"/>
  <c r="F125" i="29" s="1"/>
  <c r="K125" i="29" s="1"/>
  <c r="L11" i="23"/>
  <c r="G141" i="30" s="1"/>
  <c r="O141" i="30" s="1"/>
  <c r="L12" i="23"/>
  <c r="G142" i="30" s="1"/>
  <c r="O142" i="30" s="1"/>
  <c r="L13" i="23"/>
  <c r="L3" i="23"/>
  <c r="F66" i="29"/>
  <c r="K66" i="29" s="1"/>
  <c r="G63" i="29"/>
  <c r="M63" i="29" s="1"/>
  <c r="G52" i="29"/>
  <c r="G40" i="29"/>
  <c r="I6" i="22"/>
  <c r="G75" i="30" s="1"/>
  <c r="O75" i="30" s="1"/>
  <c r="G145" i="30"/>
  <c r="O145" i="30" s="1"/>
  <c r="G44" i="29"/>
  <c r="F63" i="29"/>
  <c r="K63" i="29" s="1"/>
  <c r="F52" i="29"/>
  <c r="K52" i="29" s="1"/>
  <c r="F44" i="29"/>
  <c r="K44" i="29" s="1"/>
  <c r="F40" i="29"/>
  <c r="K40" i="29" s="1"/>
  <c r="I14" i="22"/>
  <c r="G117" i="30" s="1"/>
  <c r="O117" i="30" s="1"/>
  <c r="I13" i="22"/>
  <c r="I12" i="22"/>
  <c r="G115" i="30" s="1"/>
  <c r="O115" i="30" s="1"/>
  <c r="I8" i="22"/>
  <c r="F71" i="29" s="1"/>
  <c r="K71" i="29" s="1"/>
  <c r="I9" i="22"/>
  <c r="G78" i="30" s="1"/>
  <c r="O78" i="30" s="1"/>
  <c r="I7" i="22"/>
  <c r="G76" i="30" s="1"/>
  <c r="O76" i="30" s="1"/>
  <c r="I10" i="22"/>
  <c r="F97" i="29" s="1"/>
  <c r="K97" i="29" s="1"/>
  <c r="I11" i="22"/>
  <c r="G114" i="30" s="1"/>
  <c r="O114" i="30" s="1"/>
  <c r="I5" i="22"/>
  <c r="F68" i="29" s="1"/>
  <c r="K68" i="29" s="1"/>
  <c r="I4" i="22"/>
  <c r="I3" i="22"/>
  <c r="F54" i="29" s="1"/>
  <c r="K54" i="29" s="1"/>
  <c r="G81" i="29"/>
  <c r="I4" i="20"/>
  <c r="G52" i="30" s="1"/>
  <c r="O52" i="30" s="1"/>
  <c r="I3" i="20"/>
  <c r="G51" i="30" s="1"/>
  <c r="O51" i="30" s="1"/>
  <c r="F20" i="29"/>
  <c r="K20" i="29" s="1"/>
  <c r="F13" i="29"/>
  <c r="K13" i="29" s="1"/>
  <c r="F12" i="29"/>
  <c r="K12" i="29" s="1"/>
  <c r="F10" i="29"/>
  <c r="K10" i="29" s="1"/>
  <c r="F9" i="29"/>
  <c r="K9" i="29" s="1"/>
  <c r="F8" i="29"/>
  <c r="K8" i="29" s="1"/>
  <c r="G113" i="30"/>
  <c r="O113" i="30" s="1"/>
  <c r="F120" i="29"/>
  <c r="K120" i="29" s="1"/>
  <c r="G98" i="30"/>
  <c r="O98" i="30" s="1"/>
  <c r="F123" i="29"/>
  <c r="K123" i="29" s="1"/>
  <c r="F25" i="29"/>
  <c r="K25" i="29" s="1"/>
  <c r="F34" i="29"/>
  <c r="K34" i="29" s="1"/>
  <c r="F75" i="29"/>
  <c r="K75" i="29" s="1"/>
  <c r="G9" i="29"/>
  <c r="G13" i="29"/>
  <c r="G20" i="29"/>
  <c r="G10" i="29"/>
  <c r="G8" i="29"/>
  <c r="G12" i="29"/>
  <c r="F93" i="29"/>
  <c r="K93" i="29" s="1"/>
  <c r="F61" i="29"/>
  <c r="K61" i="29" s="1"/>
  <c r="G128" i="30"/>
  <c r="O128" i="30" s="1"/>
  <c r="F98" i="29"/>
  <c r="K98" i="29" s="1"/>
  <c r="F55" i="29"/>
  <c r="K55" i="29" s="1"/>
  <c r="O126" i="30"/>
  <c r="F39" i="29"/>
  <c r="K39" i="29" s="1"/>
  <c r="F22" i="29"/>
  <c r="K22" i="29" s="1"/>
  <c r="F38" i="29"/>
  <c r="K38" i="29" s="1"/>
  <c r="G105" i="30"/>
  <c r="O105" i="30" s="1"/>
  <c r="G131" i="30"/>
  <c r="O131" i="30" s="1"/>
  <c r="F106" i="29"/>
  <c r="K106" i="29" s="1"/>
  <c r="G106" i="29"/>
  <c r="F119" i="29"/>
  <c r="K119" i="29" s="1"/>
  <c r="G29" i="30"/>
  <c r="O29" i="30" s="1"/>
  <c r="G137" i="30"/>
  <c r="O137" i="30" s="1"/>
  <c r="F48" i="29"/>
  <c r="K48" i="29" s="1"/>
  <c r="G48" i="29"/>
  <c r="G90" i="29"/>
  <c r="G45" i="30"/>
  <c r="O45" i="30" s="1"/>
  <c r="G97" i="30"/>
  <c r="O97" i="30" s="1"/>
  <c r="G135" i="30"/>
  <c r="O135" i="30" s="1"/>
  <c r="G36" i="29"/>
  <c r="G30" i="29"/>
  <c r="G16" i="29"/>
  <c r="M16" i="29" s="1"/>
  <c r="F89" i="29" l="1"/>
  <c r="K89" i="29" s="1"/>
  <c r="G63" i="30"/>
  <c r="O63" i="30" s="1"/>
  <c r="Q69" i="30"/>
  <c r="F65" i="29"/>
  <c r="K65" i="29" s="1"/>
  <c r="G65" i="29"/>
  <c r="M65" i="29" s="1"/>
  <c r="G64" i="30"/>
  <c r="O64" i="30" s="1"/>
  <c r="G67" i="30"/>
  <c r="O67" i="30" s="1"/>
  <c r="G65" i="30"/>
  <c r="O65" i="30" s="1"/>
  <c r="M10" i="29"/>
  <c r="M40" i="29"/>
  <c r="G97" i="29"/>
  <c r="M97" i="29" s="1"/>
  <c r="G73" i="30"/>
  <c r="O73" i="30" s="1"/>
  <c r="G61" i="30"/>
  <c r="G102" i="29"/>
  <c r="M102" i="29" s="1"/>
  <c r="M44" i="29"/>
  <c r="M106" i="29"/>
  <c r="F43" i="29"/>
  <c r="K43" i="29" s="1"/>
  <c r="F74" i="29"/>
  <c r="K74" i="29" s="1"/>
  <c r="F99" i="29"/>
  <c r="K99" i="29" s="1"/>
  <c r="F64" i="29"/>
  <c r="K64" i="29" s="1"/>
  <c r="G55" i="30"/>
  <c r="O55" i="30" s="1"/>
  <c r="G58" i="30"/>
  <c r="G60" i="30"/>
  <c r="O60" i="30" s="1"/>
  <c r="G62" i="30"/>
  <c r="O62" i="30" s="1"/>
  <c r="G102" i="30"/>
  <c r="O102" i="30" s="1"/>
  <c r="G28" i="29"/>
  <c r="Q135" i="30"/>
  <c r="G121" i="29"/>
  <c r="F36" i="29"/>
  <c r="K36" i="29" s="1"/>
  <c r="M12" i="29"/>
  <c r="F130" i="29"/>
  <c r="K130" i="29" s="1"/>
  <c r="F107" i="29"/>
  <c r="K107" i="29" s="1"/>
  <c r="M75" i="29"/>
  <c r="G28" i="30"/>
  <c r="O28" i="30" s="1"/>
  <c r="Q28" i="30" s="1"/>
  <c r="Q46" i="30"/>
  <c r="F56" i="29"/>
  <c r="K56" i="29" s="1"/>
  <c r="Q44" i="30"/>
  <c r="F94" i="29"/>
  <c r="K94" i="29" s="1"/>
  <c r="M8" i="29"/>
  <c r="F21" i="29"/>
  <c r="K21" i="29" s="1"/>
  <c r="F87" i="29"/>
  <c r="K87" i="29" s="1"/>
  <c r="G23" i="30"/>
  <c r="O23" i="30" s="1"/>
  <c r="O61" i="30"/>
  <c r="F82" i="29"/>
  <c r="K82" i="29" s="1"/>
  <c r="F121" i="29"/>
  <c r="K121" i="29" s="1"/>
  <c r="F60" i="29"/>
  <c r="K60" i="29" s="1"/>
  <c r="G38" i="29"/>
  <c r="M38" i="29" s="1"/>
  <c r="G17" i="30"/>
  <c r="O17" i="30" s="1"/>
  <c r="G109" i="30"/>
  <c r="O109" i="30" s="1"/>
  <c r="G57" i="30"/>
  <c r="O57" i="30" s="1"/>
  <c r="Q57" i="30" s="1"/>
  <c r="G122" i="30"/>
  <c r="O122" i="30" s="1"/>
  <c r="F127" i="29"/>
  <c r="K127" i="29" s="1"/>
  <c r="G54" i="29"/>
  <c r="M54" i="29" s="1"/>
  <c r="G99" i="29"/>
  <c r="G107" i="30"/>
  <c r="O107" i="30" s="1"/>
  <c r="G92" i="29"/>
  <c r="M92" i="29" s="1"/>
  <c r="G91" i="29"/>
  <c r="G37" i="29"/>
  <c r="G85" i="29"/>
  <c r="F85" i="29"/>
  <c r="K85" i="29" s="1"/>
  <c r="F67" i="29"/>
  <c r="K67" i="29" s="1"/>
  <c r="G25" i="29"/>
  <c r="M25" i="29" s="1"/>
  <c r="F90" i="29"/>
  <c r="K90" i="29" s="1"/>
  <c r="M90" i="29" s="1"/>
  <c r="G87" i="30"/>
  <c r="O87" i="30" s="1"/>
  <c r="Q87" i="30" s="1"/>
  <c r="Q93" i="30"/>
  <c r="G39" i="30"/>
  <c r="O39" i="30" s="1"/>
  <c r="F126" i="29"/>
  <c r="K126" i="29" s="1"/>
  <c r="G79" i="29"/>
  <c r="M79" i="29" s="1"/>
  <c r="G27" i="29"/>
  <c r="M27" i="29" s="1"/>
  <c r="F77" i="29"/>
  <c r="K77" i="29" s="1"/>
  <c r="F72" i="29"/>
  <c r="K72" i="29" s="1"/>
  <c r="F27" i="29"/>
  <c r="K27" i="29" s="1"/>
  <c r="F91" i="29"/>
  <c r="K91" i="29" s="1"/>
  <c r="Q75" i="30"/>
  <c r="G106" i="30"/>
  <c r="O106" i="30" s="1"/>
  <c r="G19" i="30"/>
  <c r="O19" i="30" s="1"/>
  <c r="G110" i="30"/>
  <c r="O110" i="30" s="1"/>
  <c r="Q103" i="30"/>
  <c r="G126" i="29"/>
  <c r="F88" i="29"/>
  <c r="K88" i="29" s="1"/>
  <c r="F104" i="29"/>
  <c r="K104" i="29" s="1"/>
  <c r="F41" i="29"/>
  <c r="K41" i="29" s="1"/>
  <c r="M41" i="29" s="1"/>
  <c r="G42" i="30"/>
  <c r="O42" i="30" s="1"/>
  <c r="G35" i="30"/>
  <c r="O35" i="30" s="1"/>
  <c r="M48" i="29"/>
  <c r="G86" i="30"/>
  <c r="O86" i="30" s="1"/>
  <c r="Q86" i="30" s="1"/>
  <c r="F116" i="29"/>
  <c r="K116" i="29" s="1"/>
  <c r="F33" i="29"/>
  <c r="K33" i="29" s="1"/>
  <c r="F37" i="29"/>
  <c r="K37" i="29" s="1"/>
  <c r="F32" i="29"/>
  <c r="K32" i="29" s="1"/>
  <c r="G77" i="30"/>
  <c r="O77" i="30" s="1"/>
  <c r="F124" i="29"/>
  <c r="K124" i="29" s="1"/>
  <c r="G124" i="29"/>
  <c r="M124" i="29" s="1"/>
  <c r="G72" i="29"/>
  <c r="G100" i="30"/>
  <c r="O100" i="30" s="1"/>
  <c r="G64" i="29"/>
  <c r="M64" i="29" s="1"/>
  <c r="Q10" i="30"/>
  <c r="F6" i="29"/>
  <c r="K6" i="29" s="1"/>
  <c r="G74" i="29"/>
  <c r="M74" i="29" s="1"/>
  <c r="G94" i="29"/>
  <c r="M94" i="29" s="1"/>
  <c r="G32" i="29"/>
  <c r="M32" i="29" s="1"/>
  <c r="G87" i="29"/>
  <c r="Q17" i="30"/>
  <c r="G22" i="29"/>
  <c r="M22" i="29" s="1"/>
  <c r="G58" i="29"/>
  <c r="M13" i="29"/>
  <c r="G59" i="29"/>
  <c r="M59" i="29" s="1"/>
  <c r="G43" i="29"/>
  <c r="M43" i="29" s="1"/>
  <c r="G118" i="30"/>
  <c r="O118" i="30" s="1"/>
  <c r="G121" i="30"/>
  <c r="O121" i="30" s="1"/>
  <c r="F47" i="29"/>
  <c r="K47" i="29" s="1"/>
  <c r="M9" i="29"/>
  <c r="M72" i="29"/>
  <c r="Q52" i="30"/>
  <c r="Q70" i="30"/>
  <c r="M110" i="29"/>
  <c r="Q141" i="30"/>
  <c r="Q42" i="30"/>
  <c r="G127" i="29"/>
  <c r="M127" i="29" s="1"/>
  <c r="G53" i="29"/>
  <c r="M53" i="29" s="1"/>
  <c r="Q113" i="30"/>
  <c r="G69" i="29"/>
  <c r="G132" i="30"/>
  <c r="O132" i="30" s="1"/>
  <c r="G104" i="30"/>
  <c r="O104" i="30" s="1"/>
  <c r="G66" i="29"/>
  <c r="M66" i="29" s="1"/>
  <c r="M112" i="29"/>
  <c r="Q97" i="30"/>
  <c r="G39" i="29"/>
  <c r="M39" i="29" s="1"/>
  <c r="G40" i="30"/>
  <c r="O40" i="30" s="1"/>
  <c r="G6" i="30"/>
  <c r="O6" i="30" s="1"/>
  <c r="Q6" i="30" s="1"/>
  <c r="F7" i="29"/>
  <c r="K7" i="29" s="1"/>
  <c r="G25" i="30"/>
  <c r="O25" i="30" s="1"/>
  <c r="F19" i="29"/>
  <c r="K19" i="29" s="1"/>
  <c r="G14" i="30"/>
  <c r="O14" i="30" s="1"/>
  <c r="G11" i="30"/>
  <c r="O11" i="30" s="1"/>
  <c r="G143" i="30"/>
  <c r="O143" i="30" s="1"/>
  <c r="F128" i="29"/>
  <c r="K128" i="29" s="1"/>
  <c r="F115" i="29"/>
  <c r="K115" i="29" s="1"/>
  <c r="F5" i="29"/>
  <c r="K5" i="29" s="1"/>
  <c r="G5" i="30"/>
  <c r="O5" i="30" s="1"/>
  <c r="G33" i="29"/>
  <c r="Q36" i="30"/>
  <c r="G140" i="30"/>
  <c r="O140" i="30" s="1"/>
  <c r="F35" i="29"/>
  <c r="K35" i="29" s="1"/>
  <c r="Q145" i="30"/>
  <c r="G130" i="29"/>
  <c r="M130" i="29" s="1"/>
  <c r="G82" i="29"/>
  <c r="M82" i="29" s="1"/>
  <c r="Q99" i="30"/>
  <c r="Q137" i="30"/>
  <c r="G120" i="29"/>
  <c r="M120" i="29" s="1"/>
  <c r="M36" i="29"/>
  <c r="Q65" i="30"/>
  <c r="G123" i="29"/>
  <c r="M123" i="29" s="1"/>
  <c r="G130" i="30"/>
  <c r="O130" i="30" s="1"/>
  <c r="G71" i="29"/>
  <c r="M71" i="29" s="1"/>
  <c r="Q77" i="30"/>
  <c r="G20" i="30"/>
  <c r="O20" i="30" s="1"/>
  <c r="G123" i="30"/>
  <c r="O123" i="30" s="1"/>
  <c r="F108" i="29"/>
  <c r="K108" i="29" s="1"/>
  <c r="Q98" i="30"/>
  <c r="M77" i="29"/>
  <c r="M56" i="29"/>
  <c r="G33" i="30"/>
  <c r="O33" i="30" s="1"/>
  <c r="F30" i="29"/>
  <c r="K30" i="29" s="1"/>
  <c r="M30" i="29" s="1"/>
  <c r="Q45" i="30"/>
  <c r="Q55" i="30"/>
  <c r="G91" i="30"/>
  <c r="O91" i="30" s="1"/>
  <c r="F84" i="29"/>
  <c r="K84" i="29" s="1"/>
  <c r="Q138" i="30"/>
  <c r="G30" i="30"/>
  <c r="O30" i="30" s="1"/>
  <c r="Q30" i="30" s="1"/>
  <c r="F57" i="29"/>
  <c r="K57" i="29" s="1"/>
  <c r="G62" i="29"/>
  <c r="F62" i="29"/>
  <c r="K62" i="29" s="1"/>
  <c r="F96" i="29"/>
  <c r="K96" i="29" s="1"/>
  <c r="G111" i="30"/>
  <c r="O111" i="30" s="1"/>
  <c r="G4" i="30"/>
  <c r="O4" i="30" s="1"/>
  <c r="G68" i="30"/>
  <c r="O68" i="30" s="1"/>
  <c r="M81" i="29"/>
  <c r="M111" i="29"/>
  <c r="M20" i="29"/>
  <c r="F83" i="29"/>
  <c r="K83" i="29" s="1"/>
  <c r="H71" i="30"/>
  <c r="G73" i="29"/>
  <c r="H89" i="30"/>
  <c r="Q89" i="30" s="1"/>
  <c r="G83" i="29"/>
  <c r="Q128" i="30"/>
  <c r="G71" i="30"/>
  <c r="O71" i="30" s="1"/>
  <c r="H127" i="30"/>
  <c r="Q127" i="30" s="1"/>
  <c r="F73" i="29"/>
  <c r="K73" i="29" s="1"/>
  <c r="H129" i="30"/>
  <c r="Q129" i="30" s="1"/>
  <c r="G51" i="29"/>
  <c r="Q105" i="30"/>
  <c r="Q95" i="30"/>
  <c r="Q122" i="30"/>
  <c r="Q126" i="30"/>
  <c r="F78" i="29"/>
  <c r="K78" i="29" s="1"/>
  <c r="G120" i="30"/>
  <c r="O120" i="30" s="1"/>
  <c r="F105" i="29"/>
  <c r="K105" i="29" s="1"/>
  <c r="G94" i="30"/>
  <c r="O94" i="30" s="1"/>
  <c r="G125" i="30"/>
  <c r="O125" i="30" s="1"/>
  <c r="H125" i="30"/>
  <c r="G43" i="30"/>
  <c r="O43" i="30" s="1"/>
  <c r="F42" i="29"/>
  <c r="K42" i="29" s="1"/>
  <c r="G49" i="30"/>
  <c r="O49" i="30" s="1"/>
  <c r="F46" i="29"/>
  <c r="K46" i="29" s="1"/>
  <c r="G15" i="30"/>
  <c r="O15" i="30" s="1"/>
  <c r="F15" i="29"/>
  <c r="K15" i="29" s="1"/>
  <c r="Q29" i="30"/>
  <c r="G17" i="29"/>
  <c r="M17" i="29" s="1"/>
  <c r="G21" i="29"/>
  <c r="M21" i="29" s="1"/>
  <c r="O58" i="30"/>
  <c r="F58" i="29"/>
  <c r="K58" i="29" s="1"/>
  <c r="M58" i="29" s="1"/>
  <c r="G34" i="30"/>
  <c r="O34" i="30" s="1"/>
  <c r="F31" i="29"/>
  <c r="K31" i="29" s="1"/>
  <c r="F80" i="29"/>
  <c r="K80" i="29" s="1"/>
  <c r="F118" i="29"/>
  <c r="K118" i="29" s="1"/>
  <c r="G133" i="30"/>
  <c r="O133" i="30" s="1"/>
  <c r="G24" i="30"/>
  <c r="O24" i="30" s="1"/>
  <c r="G136" i="30"/>
  <c r="O136" i="30" s="1"/>
  <c r="F122" i="29"/>
  <c r="K122" i="29" s="1"/>
  <c r="Q131" i="30"/>
  <c r="G116" i="29"/>
  <c r="M116" i="29" s="1"/>
  <c r="G34" i="29"/>
  <c r="M34" i="29" s="1"/>
  <c r="G116" i="30"/>
  <c r="O116" i="30" s="1"/>
  <c r="F100" i="29"/>
  <c r="K100" i="29" s="1"/>
  <c r="G53" i="30"/>
  <c r="O53" i="30" s="1"/>
  <c r="F129" i="29"/>
  <c r="K129" i="29" s="1"/>
  <c r="F86" i="29"/>
  <c r="K86" i="29" s="1"/>
  <c r="G27" i="30"/>
  <c r="O27" i="30" s="1"/>
  <c r="G26" i="29"/>
  <c r="M52" i="29"/>
  <c r="G50" i="30"/>
  <c r="O50" i="30" s="1"/>
  <c r="F101" i="29"/>
  <c r="K101" i="29" s="1"/>
  <c r="O32" i="30"/>
  <c r="G38" i="30"/>
  <c r="O38" i="30" s="1"/>
  <c r="Q38" i="30" s="1"/>
  <c r="G7" i="29"/>
  <c r="F26" i="29"/>
  <c r="K26" i="29" s="1"/>
  <c r="F29" i="29"/>
  <c r="K29" i="29" s="1"/>
  <c r="G66" i="30"/>
  <c r="O66" i="30" s="1"/>
  <c r="G47" i="29"/>
  <c r="M47" i="29" s="1"/>
  <c r="G74" i="30"/>
  <c r="O74" i="30" s="1"/>
  <c r="F103" i="29"/>
  <c r="K103" i="29" s="1"/>
  <c r="F69" i="29"/>
  <c r="K69" i="29" s="1"/>
  <c r="F70" i="29"/>
  <c r="K70" i="29" s="1"/>
  <c r="G119" i="30"/>
  <c r="O119" i="30" s="1"/>
  <c r="G146" i="30"/>
  <c r="O146" i="30" s="1"/>
  <c r="F51" i="29"/>
  <c r="K51" i="29" s="1"/>
  <c r="G54" i="30"/>
  <c r="O54" i="30" s="1"/>
  <c r="Q54" i="30" s="1"/>
  <c r="O59" i="30"/>
  <c r="F28" i="29"/>
  <c r="K28" i="29" s="1"/>
  <c r="M28" i="29" s="1"/>
  <c r="G31" i="30"/>
  <c r="O31" i="30" s="1"/>
  <c r="Q31" i="30" s="1"/>
  <c r="M113" i="29"/>
  <c r="Q39" i="30" l="1"/>
  <c r="M69" i="29"/>
  <c r="Q58" i="30"/>
  <c r="Q60" i="30"/>
  <c r="Q107" i="30"/>
  <c r="Q64" i="30"/>
  <c r="Q102" i="30"/>
  <c r="M87" i="29"/>
  <c r="Q139" i="30"/>
  <c r="Q72" i="30"/>
  <c r="Q62" i="30"/>
  <c r="G88" i="29"/>
  <c r="M88" i="29" s="1"/>
  <c r="G55" i="29"/>
  <c r="M55" i="29" s="1"/>
  <c r="Q73" i="30"/>
  <c r="M126" i="29"/>
  <c r="M99" i="29"/>
  <c r="Q61" i="30"/>
  <c r="M121" i="29"/>
  <c r="Q59" i="30"/>
  <c r="G60" i="29"/>
  <c r="M60" i="29" s="1"/>
  <c r="Q115" i="30"/>
  <c r="Q19" i="30"/>
  <c r="Q142" i="30"/>
  <c r="Q118" i="30"/>
  <c r="Q100" i="30"/>
  <c r="Q35" i="30"/>
  <c r="M37" i="29"/>
  <c r="Q23" i="30"/>
  <c r="Q33" i="30"/>
  <c r="Q76" i="30"/>
  <c r="Q67" i="30"/>
  <c r="Q109" i="30"/>
  <c r="G67" i="29"/>
  <c r="M67" i="29" s="1"/>
  <c r="M33" i="29"/>
  <c r="G98" i="29"/>
  <c r="M98" i="29" s="1"/>
  <c r="Q114" i="30"/>
  <c r="M85" i="29"/>
  <c r="G104" i="29"/>
  <c r="M104" i="29" s="1"/>
  <c r="Q92" i="30"/>
  <c r="Q74" i="30"/>
  <c r="Q63" i="30"/>
  <c r="M62" i="29"/>
  <c r="G68" i="29"/>
  <c r="M68" i="29" s="1"/>
  <c r="Q106" i="30"/>
  <c r="M91" i="29"/>
  <c r="G6" i="29"/>
  <c r="M6" i="29" s="1"/>
  <c r="G95" i="29"/>
  <c r="M95" i="29" s="1"/>
  <c r="Q110" i="30"/>
  <c r="G89" i="29"/>
  <c r="M89" i="29" s="1"/>
  <c r="Q104" i="30"/>
  <c r="Q66" i="30"/>
  <c r="G117" i="29"/>
  <c r="M117" i="29" s="1"/>
  <c r="Q132" i="30"/>
  <c r="Q111" i="30"/>
  <c r="Q121" i="30"/>
  <c r="Q40" i="30"/>
  <c r="G14" i="29"/>
  <c r="M14" i="29" s="1"/>
  <c r="M7" i="29"/>
  <c r="G24" i="29"/>
  <c r="M24" i="29" s="1"/>
  <c r="Q25" i="30"/>
  <c r="Q21" i="30"/>
  <c r="G19" i="29"/>
  <c r="M19" i="29" s="1"/>
  <c r="Q14" i="30"/>
  <c r="G11" i="29"/>
  <c r="M11" i="29" s="1"/>
  <c r="Q11" i="30"/>
  <c r="Q96" i="30"/>
  <c r="G107" i="29"/>
  <c r="M107" i="29" s="1"/>
  <c r="Q20" i="30"/>
  <c r="G18" i="29"/>
  <c r="M18" i="29" s="1"/>
  <c r="G128" i="29"/>
  <c r="M128" i="29" s="1"/>
  <c r="Q143" i="30"/>
  <c r="Q4" i="30"/>
  <c r="G4" i="29"/>
  <c r="Q91" i="30"/>
  <c r="G84" i="29"/>
  <c r="M84" i="29" s="1"/>
  <c r="G61" i="29"/>
  <c r="M61" i="29" s="1"/>
  <c r="Q68" i="30"/>
  <c r="G108" i="29"/>
  <c r="M108" i="29" s="1"/>
  <c r="Q123" i="30"/>
  <c r="G125" i="29"/>
  <c r="M125" i="29" s="1"/>
  <c r="Q140" i="30"/>
  <c r="G5" i="29"/>
  <c r="M5" i="29" s="1"/>
  <c r="Q5" i="30"/>
  <c r="Q56" i="30"/>
  <c r="G57" i="29"/>
  <c r="M57" i="29" s="1"/>
  <c r="Q130" i="30"/>
  <c r="G115" i="29"/>
  <c r="M115" i="29" s="1"/>
  <c r="G96" i="29"/>
  <c r="M96" i="29" s="1"/>
  <c r="M51" i="29"/>
  <c r="M73" i="29"/>
  <c r="Q134" i="30"/>
  <c r="G119" i="29"/>
  <c r="M119" i="29" s="1"/>
  <c r="G35" i="29"/>
  <c r="M35" i="29" s="1"/>
  <c r="Q51" i="30"/>
  <c r="M83" i="29"/>
  <c r="Q71" i="30"/>
  <c r="Q125" i="30"/>
  <c r="G29" i="29"/>
  <c r="M29" i="29" s="1"/>
  <c r="Q32" i="30"/>
  <c r="G103" i="29"/>
  <c r="M103" i="29" s="1"/>
  <c r="Q112" i="30"/>
  <c r="G131" i="29"/>
  <c r="M131" i="29" s="1"/>
  <c r="Q146" i="30"/>
  <c r="G101" i="29"/>
  <c r="M101" i="29" s="1"/>
  <c r="Q117" i="30"/>
  <c r="Q50" i="30"/>
  <c r="G45" i="29"/>
  <c r="M45" i="29" s="1"/>
  <c r="G31" i="29"/>
  <c r="M31" i="29" s="1"/>
  <c r="Q34" i="30"/>
  <c r="G42" i="29"/>
  <c r="M42" i="29" s="1"/>
  <c r="Q43" i="30"/>
  <c r="Q94" i="30"/>
  <c r="G105" i="29"/>
  <c r="M105" i="29" s="1"/>
  <c r="G70" i="29"/>
  <c r="M70" i="29" s="1"/>
  <c r="Q78" i="30"/>
  <c r="Q144" i="30"/>
  <c r="G129" i="29"/>
  <c r="M129" i="29" s="1"/>
  <c r="Q136" i="30"/>
  <c r="G122" i="29"/>
  <c r="M122" i="29" s="1"/>
  <c r="G23" i="29"/>
  <c r="M23" i="29" s="1"/>
  <c r="Q24" i="30"/>
  <c r="Q49" i="30"/>
  <c r="G46" i="29"/>
  <c r="M46" i="29" s="1"/>
  <c r="G50" i="29"/>
  <c r="M50" i="29" s="1"/>
  <c r="H27" i="30"/>
  <c r="Q27" i="30" s="1"/>
  <c r="Q101" i="30"/>
  <c r="G86" i="29"/>
  <c r="M86" i="29" s="1"/>
  <c r="Q88" i="30"/>
  <c r="G80" i="29"/>
  <c r="M80" i="29" s="1"/>
  <c r="G78" i="29"/>
  <c r="M78" i="29" s="1"/>
  <c r="Q120" i="30"/>
  <c r="Q119" i="30"/>
  <c r="G76" i="29"/>
  <c r="M76" i="29" s="1"/>
  <c r="Q108" i="30"/>
  <c r="G93" i="29"/>
  <c r="M93" i="29" s="1"/>
  <c r="M26" i="29"/>
  <c r="G49" i="29"/>
  <c r="M49" i="29" s="1"/>
  <c r="Q53" i="30"/>
  <c r="G100" i="29"/>
  <c r="M100" i="29" s="1"/>
  <c r="Q116" i="30"/>
  <c r="Q133" i="30"/>
  <c r="G118" i="29"/>
  <c r="M118" i="29" s="1"/>
  <c r="Q15" i="30"/>
  <c r="G15" i="29"/>
  <c r="M15" i="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ebbelss</author>
  </authors>
  <commentList>
    <comment ref="C3" authorId="0" shapeId="0" xr:uid="{E21D6327-F303-4D61-9740-EDC50AC39DC2}">
      <text>
        <r>
          <rPr>
            <sz val="10"/>
            <color rgb="FF000000"/>
            <rFont val="Arial"/>
            <family val="2"/>
          </rPr>
          <t xml:space="preserve">Example: "eat'
</t>
        </r>
      </text>
    </comment>
    <comment ref="E3" authorId="0" shapeId="0" xr:uid="{DDE86695-BAA0-479E-BDC8-5A5DAB5A85B0}">
      <text>
        <r>
          <rPr>
            <sz val="10"/>
            <color rgb="FF000000"/>
            <rFont val="Arial"/>
            <family val="2"/>
          </rPr>
          <t>The concept that "who" refers to a person, and use of "who" as the subject of a question. 
Example: Who (is) eating?</t>
        </r>
      </text>
    </comment>
    <comment ref="G3" authorId="0" shapeId="0" xr:uid="{60B024F2-439F-436C-9C05-07ED760AF648}">
      <text>
        <r>
          <rPr>
            <sz val="10"/>
            <color rgb="FF000000"/>
            <rFont val="Arial"/>
            <family val="2"/>
          </rPr>
          <t>Use of "no" or "not" to indicate refusal.
Example: "No want it!"
 "Not want it!"</t>
        </r>
      </text>
    </comment>
    <comment ref="I3" authorId="0" shapeId="0" xr:uid="{6F44C373-7027-499D-BC2F-6FC4C635518E}">
      <text>
        <r>
          <rPr>
            <sz val="10"/>
            <color rgb="FF000000"/>
            <rFont val="Arial"/>
            <family val="2"/>
          </rPr>
          <t xml:space="preserve">Example: "boys" 
</t>
        </r>
      </text>
    </comment>
    <comment ref="C4" authorId="0" shapeId="0" xr:uid="{8BEC85C0-8EF2-4373-BA58-2BFFEB96B015}">
      <text>
        <r>
          <rPr>
            <sz val="10"/>
            <color rgb="FF000000"/>
            <rFont val="Arial"/>
            <family val="2"/>
          </rPr>
          <t>Example: "You eat."</t>
        </r>
      </text>
    </comment>
    <comment ref="E4" authorId="0" shapeId="0" xr:uid="{2EC1892B-C9D0-490E-AF77-1A8CFD437012}">
      <text>
        <r>
          <rPr>
            <sz val="10"/>
            <color rgb="FF000000"/>
            <rFont val="Arial"/>
            <family val="2"/>
          </rPr>
          <t>The concept that "what" refers to a thing, and use of "what" as the subject of a question. 
Example: "What (is) on the plate?"</t>
        </r>
      </text>
    </comment>
    <comment ref="C5" authorId="0" shapeId="0" xr:uid="{5261DD11-1825-4D1A-B348-279B476F3D0E}">
      <text>
        <r>
          <rPr>
            <sz val="10"/>
            <color rgb="FF000000"/>
            <rFont val="Arial"/>
            <family val="2"/>
          </rPr>
          <t>Example: "Sam (is) not eat(ing)"</t>
        </r>
      </text>
    </comment>
    <comment ref="E5" authorId="0" shapeId="0" xr:uid="{726382A7-8626-4B95-9DD7-EA708CF91E32}">
      <text>
        <r>
          <rPr>
            <sz val="10"/>
            <color rgb="FF000000"/>
            <rFont val="Arial"/>
            <family val="2"/>
          </rPr>
          <t>"What doing" is for actions. 
Example: "What (is) he doing?"</t>
        </r>
      </text>
    </comment>
    <comment ref="C6" authorId="0" shapeId="0" xr:uid="{E088B17B-3882-4DAE-ADD2-2D57E43DB72A}">
      <text>
        <r>
          <rPr>
            <sz val="10"/>
            <color rgb="FF000000"/>
            <rFont val="Arial"/>
            <family val="2"/>
          </rPr>
          <t>Example: "Sam [is] hungry."</t>
        </r>
      </text>
    </comment>
    <comment ref="E6" authorId="0" shapeId="0" xr:uid="{15C9D47A-219C-495E-AD1B-AE3CA7FC1916}">
      <text>
        <r>
          <rPr>
            <sz val="10"/>
            <color rgb="FF000000"/>
            <rFont val="Arial"/>
            <family val="2"/>
          </rPr>
          <t xml:space="preserve">"How feel" is for emotions.
Example: "How (do) you feel?"
</t>
        </r>
      </text>
    </comment>
    <comment ref="C7" authorId="0" shapeId="0" xr:uid="{A9742D9E-FD14-46CC-82BA-152739887002}">
      <text>
        <r>
          <rPr>
            <sz val="10"/>
            <color rgb="FF000000"/>
            <rFont val="Arial"/>
            <family val="2"/>
          </rPr>
          <t>subject + verb + object noun phrase
Example: "You eat pasta"</t>
        </r>
      </text>
    </comment>
    <comment ref="E7" authorId="0" shapeId="0" xr:uid="{326ABFB2-DBD7-4111-B2C0-10D238270E41}">
      <text>
        <r>
          <rPr>
            <sz val="10"/>
            <color rgb="FF000000"/>
            <rFont val="Arial"/>
            <family val="2"/>
          </rPr>
          <t>"What like" is for descriptions.
Example: "What (is) chocolate like?"</t>
        </r>
      </text>
    </comment>
    <comment ref="C8" authorId="0" shapeId="0" xr:uid="{5445652A-8115-4F18-99EA-EDC381DE61BF}">
      <text>
        <r>
          <rPr>
            <sz val="10"/>
            <color rgb="FF000000"/>
            <rFont val="Arial"/>
            <family val="2"/>
          </rPr>
          <t xml:space="preserve">Subject + prepositional phrase denoting location. 
Example: Sam (is) in school. </t>
        </r>
      </text>
    </comment>
    <comment ref="E8" authorId="0" shapeId="0" xr:uid="{49F7885C-C474-4AE0-A3BF-A4680E913701}">
      <text>
        <r>
          <rPr>
            <sz val="10"/>
            <color rgb="FF000000"/>
            <rFont val="Arial"/>
            <family val="2"/>
          </rPr>
          <t>"Where" is for location.
Example: "Where (is) Sam?"</t>
        </r>
      </text>
    </comment>
    <comment ref="C10" authorId="0" shapeId="0" xr:uid="{756F799E-25E5-4FE6-87D2-5B9E26D97EBF}">
      <text>
        <r>
          <rPr>
            <sz val="10"/>
            <color rgb="FF000000"/>
            <rFont val="Arial"/>
            <family val="2"/>
          </rPr>
          <t xml:space="preserve">Examples: today, yesterday, last week, every Tuesday
</t>
        </r>
      </text>
    </comment>
    <comment ref="E10" authorId="0" shapeId="0" xr:uid="{AE5534E8-4693-4361-8611-8BA1473AA4B8}">
      <text>
        <r>
          <rPr>
            <sz val="10"/>
            <color rgb="FF000000"/>
            <rFont val="Arial"/>
            <family val="2"/>
          </rPr>
          <t>Examples: "who/what is Sam pushing?", 
"Who/what is the pasta on/under?"</t>
        </r>
      </text>
    </comment>
    <comment ref="G10" authorId="0" shapeId="0" xr:uid="{1D80C252-1A06-4E7A-92CE-D78EFC629B30}">
      <text>
        <r>
          <rPr>
            <sz val="10"/>
            <color rgb="FF000000"/>
            <rFont val="Arial"/>
            <family val="2"/>
          </rPr>
          <t>Negative "not" following an auxiliary or copula (form of the verb BE). 
Examples: 
"Sam is not happy." (copula)
"Sam is not in school."(copula)
"Sam is not cooking." (auxiliary)</t>
        </r>
      </text>
    </comment>
    <comment ref="I10" authorId="0" shapeId="0" xr:uid="{DC2F4284-4D45-4599-B052-A47E71996017}">
      <text>
        <r>
          <rPr>
            <sz val="10"/>
            <color rgb="FF000000"/>
            <rFont val="Arial"/>
            <family val="2"/>
          </rPr>
          <t>Singular subject pronouns (I, he, she, singular they)  vs. singular object pronouns (me, him, her, singular them). Many children use the object pronoun instead of the subject pronoun, esp when tense is omitted.
Examples: "I see her. She sees me. She sees him."</t>
        </r>
      </text>
    </comment>
    <comment ref="K10" authorId="0" shapeId="0" xr:uid="{43E15F63-2179-4720-B5A0-A95DA5D1471C}">
      <text>
        <r>
          <rPr>
            <sz val="10"/>
            <color rgb="FF000000"/>
            <rFont val="Arial"/>
            <family val="2"/>
          </rPr>
          <t>How tall? Quite/very tall</t>
        </r>
      </text>
    </comment>
    <comment ref="M10" authorId="0" shapeId="0" xr:uid="{2A9C267B-FD46-4807-B80F-5B76E61F71BD}">
      <text>
        <r>
          <rPr>
            <sz val="10"/>
            <color rgb="FF000000"/>
            <rFont val="Arial"/>
            <family val="2"/>
          </rPr>
          <t>present progressive auxiliary + -ing (is/are VERBing) + time
"Sam is cooking now."</t>
        </r>
      </text>
    </comment>
    <comment ref="O10" authorId="0" shapeId="0" xr:uid="{8E400475-5722-4B26-9098-D68587FC287C}">
      <text>
        <r>
          <rPr>
            <sz val="10"/>
            <color rgb="FF000000"/>
            <rFont val="Arial"/>
            <family val="2"/>
          </rPr>
          <t xml:space="preserve">Agreement in number between a plural noun phrase and the present copula or auxiliary:
"Those boys / they / we are happy / in school / cooking
We are running / in school.
</t>
        </r>
      </text>
    </comment>
    <comment ref="Q10" authorId="0" shapeId="0" xr:uid="{908FA2A0-E652-44A2-A10A-20B143BA9D36}">
      <text>
        <r>
          <rPr>
            <sz val="10"/>
            <color rgb="FF000000"/>
            <rFont val="Arial"/>
            <family val="2"/>
          </rPr>
          <t>"You cook the pasta, and I eat it."</t>
        </r>
      </text>
    </comment>
    <comment ref="S10" authorId="0" shapeId="0" xr:uid="{4FAF5018-D143-41B3-9F3E-196AE58F5D06}">
      <text>
        <r>
          <rPr>
            <sz val="10"/>
            <color rgb="FF000000"/>
            <rFont val="Arial"/>
            <family val="2"/>
          </rPr>
          <t xml:space="preserve">Causal clause with "because" in answer to a </t>
        </r>
        <r>
          <rPr>
            <i/>
            <sz val="10"/>
            <color rgb="FF000000"/>
            <rFont val="Arial"/>
            <family val="2"/>
          </rPr>
          <t>why</t>
        </r>
        <r>
          <rPr>
            <sz val="10"/>
            <color rgb="FF000000"/>
            <rFont val="Arial"/>
            <family val="2"/>
          </rPr>
          <t xml:space="preserve"> question, or in discourse as a single clause
"because the ramp is high." </t>
        </r>
      </text>
    </comment>
    <comment ref="U10" authorId="0" shapeId="0" xr:uid="{8FC6695F-93A4-4331-9B75-C111E0AC4F2A}">
      <text>
        <r>
          <rPr>
            <sz val="10"/>
            <color rgb="FF000000"/>
            <rFont val="Arial"/>
            <family val="2"/>
          </rPr>
          <t>wanna, hafta, gonna, sposta, trynta
"I wanna eat."</t>
        </r>
      </text>
    </comment>
    <comment ref="C11" authorId="0" shapeId="0" xr:uid="{99EC78FC-959F-4726-A4D8-C6A064B8F3E1}">
      <text>
        <r>
          <rPr>
            <sz val="10"/>
            <color rgb="FF000000"/>
            <rFont val="Arial"/>
            <family val="2"/>
          </rPr>
          <t>subject + verb + prepositional phrase denoting the goal (the place to which something moves or the thing toward which action is directed)
Example: "You run into school."</t>
        </r>
      </text>
    </comment>
    <comment ref="E11" authorId="0" shapeId="0" xr:uid="{07EDE3B1-0EB4-4B82-948D-878DC0B97E9D}">
      <text>
        <r>
          <rPr>
            <sz val="10"/>
            <color rgb="FF000000"/>
            <rFont val="Arial"/>
            <family val="2"/>
          </rPr>
          <t>"When" is for time. 
Example: "When (is) lunch?"</t>
        </r>
      </text>
    </comment>
    <comment ref="G11" authorId="0" shapeId="0" xr:uid="{B68664E9-25AD-4A57-9E04-9FF4EF0FCEB0}">
      <text>
        <r>
          <rPr>
            <sz val="10"/>
            <color rgb="FF000000"/>
            <rFont val="Arial"/>
            <family val="2"/>
          </rPr>
          <t xml:space="preserve">Negative "not" following a modal. Modals are auxiliary/helping verbs (can, could, may, might, will, would, shall, should) used with another verb to show necessity or possibility. 
Example: "Sam will not eat." </t>
        </r>
      </text>
    </comment>
    <comment ref="I11" authorId="0" shapeId="0" xr:uid="{9D8E3A1C-AF10-40DE-8B87-F508EDC4EC1D}">
      <text>
        <r>
          <rPr>
            <sz val="10"/>
            <color rgb="FF000000"/>
            <rFont val="Arial"/>
            <family val="2"/>
          </rPr>
          <t xml:space="preserve">Determiner (e.g., a, the, every) + noun
Example: "The dog" </t>
        </r>
      </text>
    </comment>
    <comment ref="K11" authorId="0" shapeId="0" xr:uid="{F81A5794-A9F8-4F10-860B-71C6F50D6E7F}">
      <text>
        <r>
          <rPr>
            <sz val="10"/>
            <color rgb="FF000000"/>
            <rFont val="Arial"/>
            <family val="2"/>
          </rPr>
          <t>Examples: "the tree is taller than the man","the tree is less tall than the man" the tree is more noble than the man"</t>
        </r>
      </text>
    </comment>
    <comment ref="M11" authorId="0" shapeId="0" xr:uid="{62928FB6-643A-47C1-9CBD-7C2A26000526}">
      <text>
        <r>
          <rPr>
            <sz val="10"/>
            <color rgb="FF000000"/>
            <rFont val="Arial"/>
            <family val="2"/>
          </rPr>
          <t xml:space="preserve">Use of the copula. 
Sam is happy.
Sam is in school. </t>
        </r>
      </text>
    </comment>
    <comment ref="O11" authorId="0" shapeId="0" xr:uid="{47BC9097-C4F1-4BC1-9162-11C1A9701611}">
      <text>
        <r>
          <rPr>
            <sz val="10"/>
            <color rgb="FF000000"/>
            <rFont val="Arial"/>
            <family val="2"/>
          </rPr>
          <t xml:space="preserve">"The boy and the girl are cooking / happy / in school." </t>
        </r>
      </text>
    </comment>
    <comment ref="Q11" authorId="0" shapeId="0" xr:uid="{2C5258E3-3361-46DC-8B0F-B227EF330C56}">
      <text>
        <r>
          <rPr>
            <sz val="10"/>
            <color rgb="FF000000"/>
            <rFont val="Arial"/>
            <family val="2"/>
          </rPr>
          <t>"You cook the pasta (and) then I eat it."</t>
        </r>
      </text>
    </comment>
    <comment ref="S11" authorId="0" shapeId="0" xr:uid="{5279642A-EF17-47F8-BA42-CDBA1F566AB9}">
      <text>
        <r>
          <rPr>
            <sz val="10"/>
            <color rgb="FF000000"/>
            <rFont val="Arial"/>
            <family val="2"/>
          </rPr>
          <t xml:space="preserve">Adverbial subordinate causal clause with "because" together with main clause
"The car is going fast because the ramp is high." </t>
        </r>
      </text>
    </comment>
    <comment ref="C12" authorId="0" shapeId="0" xr:uid="{9DD3C1E9-F9B3-4153-8622-A8BDBCB8ADD3}">
      <text>
        <r>
          <rPr>
            <sz val="10"/>
            <color rgb="FF000000"/>
            <rFont val="Arial"/>
            <family val="2"/>
          </rPr>
          <t>subject + verb + noun phrase for the object/theme + prepositional phrase denoting the goal (the place to which something moves or the thing toward which action is directed). The theme is the object that is located or relocated in space. 
Example: "You put pasta in the pot."</t>
        </r>
      </text>
    </comment>
    <comment ref="E12" authorId="1" shapeId="0" xr:uid="{2E0365DE-6710-4296-906E-55D79119CE58}">
      <text>
        <r>
          <rPr>
            <sz val="9"/>
            <color indexed="81"/>
            <rFont val="Tahoma"/>
            <family val="2"/>
          </rPr>
          <t xml:space="preserve">"Why" is for reason 
Example: "Why (is) Sam happy?"
</t>
        </r>
      </text>
    </comment>
    <comment ref="I12" authorId="0" shapeId="0" xr:uid="{F686928B-CBAC-46A6-8507-63E0C44BC557}">
      <text>
        <r>
          <rPr>
            <sz val="10"/>
            <color rgb="FF000000"/>
            <rFont val="Arial"/>
            <family val="2"/>
          </rPr>
          <t xml:space="preserve">Plural subject pronouns (we, they)  vs. 
Plural object pronouns (us, them)
Many children use the object pronoun instead of the subject pronoun, esp when tense is omitted.
Examples: "We see them. They see us." </t>
        </r>
      </text>
    </comment>
    <comment ref="K12" authorId="0" shapeId="0" xr:uid="{407AE657-DFA5-4E9D-90CF-050789105418}">
      <text>
        <r>
          <rPr>
            <sz val="10"/>
            <color rgb="FF000000"/>
            <rFont val="Arial"/>
            <family val="2"/>
          </rPr>
          <t>Example: "the tree is as tall as the man"</t>
        </r>
      </text>
    </comment>
    <comment ref="M12" authorId="0" shapeId="0" xr:uid="{9EBB2B8C-ABFD-4D3C-9890-820E0601A8EC}">
      <text>
        <r>
          <rPr>
            <sz val="10"/>
            <color rgb="FF000000"/>
            <rFont val="Arial"/>
            <family val="2"/>
          </rPr>
          <t>Examples: 
"Sam can cook."
"Sam will cook."
(The verb cook is an infinitive because it does not carry information about tense.)</t>
        </r>
      </text>
    </comment>
    <comment ref="Q12" authorId="0" shapeId="0" xr:uid="{6B44C9AF-2E20-450C-AF37-ABDF6639C6A4}">
      <text>
        <r>
          <rPr>
            <sz val="10"/>
            <color rgb="FF000000"/>
            <rFont val="Arial"/>
            <family val="2"/>
          </rPr>
          <t>"First, he brushed his teeth. Next, he got into his bed. Finally, he fell asleep."</t>
        </r>
      </text>
    </comment>
    <comment ref="S12" authorId="0" shapeId="0" xr:uid="{9554C491-32F0-41AC-9595-D96330377369}">
      <text>
        <r>
          <rPr>
            <sz val="10"/>
            <color rgb="FF000000"/>
            <rFont val="Arial"/>
            <family val="2"/>
          </rPr>
          <t>before, after, when, while, until
Examples: "We will eat the pasta, when it is ready". "Brush your teeth before you go to bed". "I will cook while you lay the table"</t>
        </r>
      </text>
    </comment>
    <comment ref="C13" authorId="0" shapeId="0" xr:uid="{4F5D3A85-9CC1-4036-8023-32DA41B4FB63}">
      <text>
        <r>
          <rPr>
            <sz val="10"/>
            <color rgb="FF000000"/>
            <rFont val="Arial"/>
            <family val="2"/>
          </rPr>
          <t>Examples: quickly, quietly</t>
        </r>
      </text>
    </comment>
    <comment ref="E13" authorId="0" shapeId="0" xr:uid="{E81B8BC8-6F6C-41C9-ABC5-8FD44F7CA5A2}">
      <text>
        <r>
          <rPr>
            <sz val="10"/>
            <color rgb="FF000000"/>
            <rFont val="Arial"/>
            <family val="2"/>
          </rPr>
          <t>Movement of present copula or auxiliary in yes/no questions:
"Is Sam hungry?", "Is Sam running?"</t>
        </r>
      </text>
    </comment>
    <comment ref="I13" authorId="0" shapeId="0" xr:uid="{0917CC2B-118C-4F48-ABFF-E8C44B5BC3DE}">
      <text>
        <r>
          <rPr>
            <sz val="10"/>
            <color rgb="FF000000"/>
            <rFont val="Arial"/>
            <family val="2"/>
          </rPr>
          <t>"this" and "that"</t>
        </r>
      </text>
    </comment>
    <comment ref="K13" authorId="0" shapeId="0" xr:uid="{C3F7042E-E9A7-4FDD-831F-4E11AB23C2E5}">
      <text>
        <r>
          <rPr>
            <sz val="10"/>
            <color rgb="FF000000"/>
            <rFont val="Arial"/>
            <family val="2"/>
          </rPr>
          <t>"The redwood is the tallest tree / the most noble tree"</t>
        </r>
      </text>
    </comment>
    <comment ref="M13" authorId="0" shapeId="0" xr:uid="{D25B63B8-F997-4F6A-9CA9-ACE5CA5CA008}">
      <text>
        <r>
          <rPr>
            <sz val="10"/>
            <color rgb="FF000000"/>
            <rFont val="Arial"/>
            <family val="2"/>
          </rPr>
          <t>Past tense copula / auxiliary
"Sam was happy / in school"
"Sam was happy"</t>
        </r>
      </text>
    </comment>
    <comment ref="Q13" authorId="0" shapeId="0" xr:uid="{6A3C3CFB-435B-46DF-B768-D8699BD29949}">
      <text>
        <r>
          <rPr>
            <sz val="10"/>
            <color rgb="FF000000"/>
            <rFont val="Arial"/>
            <family val="2"/>
          </rPr>
          <t>"You can eat and cook."
"He is tired and sad."
"We like icecream and chocolate"
"He is behind the cat and the dog."</t>
        </r>
      </text>
    </comment>
    <comment ref="C14" authorId="0" shapeId="0" xr:uid="{D007D608-BF89-4BC8-81B6-6E11793CEAE5}">
      <text>
        <r>
          <rPr>
            <sz val="10"/>
            <color rgb="FF000000"/>
            <rFont val="Arial"/>
            <family val="2"/>
          </rPr>
          <t>subject + verb + adjective
Examples: "You look happy", "I feel hungry."</t>
        </r>
      </text>
    </comment>
    <comment ref="E14" authorId="0" shapeId="0" xr:uid="{4BFB3168-B88C-4B8A-A4BE-079F896287CC}">
      <text>
        <r>
          <rPr>
            <sz val="10"/>
            <color rgb="FF000000"/>
            <rFont val="Arial"/>
            <family val="2"/>
          </rPr>
          <t>Movement of modal in yes/no questions:
"Can/will Sam eat pasta?"</t>
        </r>
      </text>
    </comment>
    <comment ref="I14" authorId="0" shapeId="0" xr:uid="{A1D3D005-216D-4706-9538-8DD84B911596}">
      <text>
        <r>
          <rPr>
            <sz val="10"/>
            <color rgb="FF000000"/>
            <rFont val="Arial"/>
            <family val="2"/>
          </rPr>
          <t>"these" and "those"</t>
        </r>
      </text>
    </comment>
    <comment ref="M14" authorId="0" shapeId="0" xr:uid="{8705F257-4024-4723-87F3-AB7FC47718FF}">
      <text>
        <r>
          <rPr>
            <sz val="10"/>
            <color rgb="FF000000"/>
            <rFont val="Arial"/>
            <family val="2"/>
          </rPr>
          <t>"Sam cooked yesterday."</t>
        </r>
      </text>
    </comment>
    <comment ref="Q14" authorId="0" shapeId="0" xr:uid="{F35B13F4-6A8D-4E88-A815-BBAEE420C129}">
      <text>
        <r>
          <rPr>
            <sz val="10"/>
            <color rgb="FF000000"/>
            <rFont val="Arial"/>
            <family val="2"/>
          </rPr>
          <t>"The girl and the boy cook."</t>
        </r>
      </text>
    </comment>
    <comment ref="C15" authorId="0" shapeId="0" xr:uid="{D5F262A2-D5EA-464D-9813-495A270BABF1}">
      <text>
        <r>
          <rPr>
            <sz val="10"/>
            <color rgb="FF000000"/>
            <rFont val="Arial"/>
            <family val="2"/>
          </rPr>
          <t>Example: "You eat pasta with a fork"</t>
        </r>
      </text>
    </comment>
    <comment ref="E15" authorId="0" shapeId="0" xr:uid="{A195771F-593F-4759-87D0-61893D8D5712}">
      <text>
        <r>
          <rPr>
            <sz val="10"/>
            <color rgb="FF000000"/>
            <rFont val="Arial"/>
            <family val="2"/>
          </rPr>
          <t>"How" is for manner. 
Example: "How (is) he running?"</t>
        </r>
      </text>
    </comment>
    <comment ref="I15" authorId="0" shapeId="0" xr:uid="{3D7514D7-2C66-43E9-8C49-1A498AD1B338}">
      <text>
        <r>
          <rPr>
            <sz val="10"/>
            <color rgb="FF000000"/>
            <rFont val="Arial"/>
            <family val="2"/>
          </rPr>
          <t>my, your, his, her, our, their + noun or
mine, yours, his, hers, ours, theirs
Example: "my dog" vs. "mine"</t>
        </r>
      </text>
    </comment>
    <comment ref="Q15" authorId="0" shapeId="0" xr:uid="{2B1B4073-2B45-4530-8D9D-C5D6A65F805E}">
      <text>
        <r>
          <rPr>
            <sz val="10"/>
            <color rgb="FF000000"/>
            <rFont val="Arial"/>
            <family val="2"/>
          </rPr>
          <t>"The ramp is high, so the car is going fast."</t>
        </r>
      </text>
    </comment>
    <comment ref="C16" authorId="1" shapeId="0" xr:uid="{E156CB03-CC28-411F-843D-2DBC3EA8B90F}">
      <text>
        <r>
          <rPr>
            <sz val="9"/>
            <color indexed="81"/>
            <rFont val="Tahoma"/>
            <family val="2"/>
          </rPr>
          <t xml:space="preserve">Examples: before school, after dinner, until lunchtime, since this morning
</t>
        </r>
      </text>
    </comment>
    <comment ref="E16" authorId="1" shapeId="0" xr:uid="{D183C876-5939-4503-BBEF-232C998C3740}">
      <text>
        <r>
          <rPr>
            <sz val="9"/>
            <color indexed="81"/>
            <rFont val="Tahoma"/>
            <family val="2"/>
          </rPr>
          <t xml:space="preserve">Knowledge that "whose [noun]?" specifies possession, plus comprehension in subject vs. object questions 
Examples: "Whose coat is on the floor?", "whose dog is chasing the cat", "whose dog is the cat chasing?"
</t>
        </r>
      </text>
    </comment>
    <comment ref="I16" authorId="0" shapeId="0" xr:uid="{B68F3B90-E189-4CE1-B3D2-48B1818A9BD3}">
      <text>
        <r>
          <rPr>
            <sz val="10"/>
            <color rgb="FF000000"/>
            <rFont val="Arial"/>
            <family val="2"/>
          </rPr>
          <t>determiner OR pronoun + adjective + noun
Example: "the fluffy dog" "my fluffy dog"</t>
        </r>
      </text>
    </comment>
    <comment ref="Q16" authorId="0" shapeId="0" xr:uid="{20356F06-08B4-4A09-8D7F-DD46B7BC1103}">
      <text>
        <r>
          <rPr>
            <sz val="10"/>
            <color rgb="FF000000"/>
            <rFont val="Arial"/>
            <family val="2"/>
          </rPr>
          <t>"You cook, but they eat."</t>
        </r>
      </text>
    </comment>
    <comment ref="E17" authorId="0" shapeId="0" xr:uid="{D6A64711-2F8D-488E-B694-42105AE4D7DD}">
      <text>
        <r>
          <rPr>
            <sz val="10"/>
            <color rgb="FF000000"/>
            <rFont val="Arial"/>
            <family val="2"/>
          </rPr>
          <t>Knowledge that "which [noun]?" specifies a person/thing, plus comprehension in subject vs. object questions
Examples: "Which boy is chasing the dog?", "Which boy is the dog chasing?"</t>
        </r>
      </text>
    </comment>
    <comment ref="I17" authorId="0" shapeId="0" xr:uid="{93079B9C-32DC-4A63-8530-338F31A63651}">
      <text>
        <r>
          <rPr>
            <sz val="10"/>
            <color rgb="FF000000"/>
            <rFont val="Arial"/>
            <family val="2"/>
          </rPr>
          <t>[noun phrase]'s [noun]
Example: "Sam's dog"</t>
        </r>
      </text>
    </comment>
    <comment ref="Q17" authorId="0" shapeId="0" xr:uid="{10B01059-FBA2-49A1-8927-47745D3D0339}">
      <text>
        <r>
          <rPr>
            <sz val="10"/>
            <color rgb="FF000000"/>
            <rFont val="Arial"/>
            <family val="2"/>
          </rPr>
          <t>"You can eat but not cook."
"The pasta is hot but not soggy."</t>
        </r>
      </text>
    </comment>
    <comment ref="E18" authorId="0" shapeId="0" xr:uid="{E587801E-2BA0-46E8-B2BC-C65630559621}">
      <text>
        <r>
          <rPr>
            <sz val="10"/>
            <color rgb="FF000000"/>
            <rFont val="Arial"/>
            <family val="2"/>
          </rPr>
          <t>"Where is Sam?"
"Why is Sam happy?"
"How is Sam running?"
"When is he coming?"</t>
        </r>
      </text>
    </comment>
    <comment ref="I18" authorId="0" shapeId="0" xr:uid="{E69DDC5C-713C-41C4-AA4A-B8A1F3DD9540}">
      <text>
        <r>
          <rPr>
            <sz val="10"/>
            <color rgb="FF000000"/>
            <rFont val="Arial"/>
            <family val="2"/>
          </rPr>
          <t xml:space="preserve">Joining two noun phrases with "or" or "but not" to make one larger noun phrase.
Examples: "the boy or the girl"
"the boy but not the girl" </t>
        </r>
      </text>
    </comment>
    <comment ref="Q18" authorId="0" shapeId="0" xr:uid="{EC5B6621-BF12-4BF2-83C3-B8B416213321}">
      <text>
        <r>
          <rPr>
            <sz val="10"/>
            <color rgb="FF000000"/>
            <rFont val="Arial"/>
            <family val="2"/>
          </rPr>
          <t>"Sam or/but not Pat can come"
"I can cook pasta or/but not rice."</t>
        </r>
      </text>
    </comment>
    <comment ref="E19" authorId="0" shapeId="0" xr:uid="{880C005E-3367-48EB-B470-DD8DDCC45F71}">
      <text>
        <r>
          <rPr>
            <sz val="10"/>
            <color rgb="FF000000"/>
            <rFont val="Arial"/>
            <family val="2"/>
          </rPr>
          <t>Who/what questions requiring movement out of another shape and auxiliary movement to second position
"Who/what is Sam pushing/behind?", "what is the pasta on?", "what is a cat smaller than?", "what is a dog as big as?"</t>
        </r>
      </text>
    </comment>
    <comment ref="E20" authorId="0" shapeId="0" xr:uid="{953AF7D9-EBB1-413B-A3C5-C3B74E8D500C}">
      <text>
        <r>
          <rPr>
            <sz val="10"/>
            <color rgb="FF000000"/>
            <rFont val="Arial"/>
            <family val="2"/>
          </rPr>
          <t>"What was/is he doing?"</t>
        </r>
      </text>
    </comment>
    <comment ref="E21" authorId="0" shapeId="0" xr:uid="{939EAF1C-C9A5-49D1-952F-0B27DB6B21BF}">
      <text>
        <r>
          <rPr>
            <sz val="10"/>
            <color rgb="FF000000"/>
            <rFont val="Arial"/>
            <family val="2"/>
          </rPr>
          <t>"What is/was your dog like?"</t>
        </r>
      </text>
    </comment>
    <comment ref="E22" authorId="1" shapeId="0" xr:uid="{642911E3-E3A7-4EC6-8326-9B99757C11E7}">
      <text>
        <r>
          <rPr>
            <sz val="9"/>
            <color indexed="81"/>
            <rFont val="Tahoma"/>
            <family val="2"/>
          </rPr>
          <t>Formation of object questions with whose/which [noun], with auxiliary movement
Examples: "whose coat are you holding?", "which boy is the cow pushing?"</t>
        </r>
      </text>
    </comment>
    <comment ref="E23" authorId="0" shapeId="0" xr:uid="{C8AB823D-B070-4657-B36A-FDB0B674FEC1}">
      <text>
        <r>
          <rPr>
            <sz val="10"/>
            <color rgb="FF000000"/>
            <rFont val="Arial"/>
            <family val="2"/>
          </rPr>
          <t>"How" can ask about the instrument used to carry out an action
Example: "How is he eating the pasta?" A: "with a fork"</t>
        </r>
      </text>
    </comment>
    <comment ref="C25" authorId="0" shapeId="0" xr:uid="{4C1233A2-14E9-4E59-B51F-223BBB8A3ABE}">
      <text>
        <r>
          <rPr>
            <sz val="10"/>
            <color rgb="FF000000"/>
            <rFont val="Arial"/>
            <family val="2"/>
          </rPr>
          <t xml:space="preserve">Example: "You give Sam pasta." </t>
        </r>
      </text>
    </comment>
    <comment ref="E25" authorId="0" shapeId="0" xr:uid="{B1C6A490-EF03-43CB-BF76-EAA0B24A0739}">
      <text>
        <r>
          <rPr>
            <sz val="10"/>
            <color rgb="FF000000"/>
            <rFont val="Arial"/>
            <family val="2"/>
          </rPr>
          <t>"Do you like pasta?" "when do you cook pasta?", "what do you like?"</t>
        </r>
      </text>
    </comment>
    <comment ref="G25" authorId="0" shapeId="0" xr:uid="{7232CDE7-5CBB-43EB-9002-66549B099AA6}">
      <text>
        <r>
          <rPr>
            <sz val="10"/>
            <color rgb="FF000000"/>
            <rFont val="Arial"/>
            <family val="2"/>
          </rPr>
          <t xml:space="preserve">"do" support for negatives (present tense, not 3rd person singular)
Example: "You do not cook." </t>
        </r>
      </text>
    </comment>
    <comment ref="I25" authorId="0" shapeId="0" xr:uid="{E85DDD9B-5D6A-4851-B762-739E455E17B4}">
      <text>
        <r>
          <rPr>
            <sz val="10"/>
            <color rgb="FF000000"/>
            <rFont val="Arial"/>
            <family val="2"/>
          </rPr>
          <t xml:space="preserve">Pronouns for when the subject and object of the sentence are the same: myself, yourself, himself, herself, itself, oneself, themselves, ourselves, yourselves
Examples: "I see myself." </t>
        </r>
      </text>
    </comment>
    <comment ref="K25" authorId="0" shapeId="0" xr:uid="{CBA01820-7637-4589-9D63-0F6CA975836C}">
      <text>
        <r>
          <rPr>
            <sz val="10"/>
            <color rgb="FF000000"/>
            <rFont val="Arial"/>
            <family val="2"/>
          </rPr>
          <t>"afraid of spiders", 
"excited about the party", 
"pleased with the results"</t>
        </r>
      </text>
    </comment>
    <comment ref="M25" authorId="0" shapeId="0" xr:uid="{7FCAA8A7-388A-4570-BCFE-EFCF98BCF41A}">
      <text>
        <r>
          <rPr>
            <sz val="10"/>
            <color rgb="FF000000"/>
            <rFont val="Arial"/>
            <family val="2"/>
          </rPr>
          <t>might, should,  would, may, shall, must
"You might / should / would / could /  must eat."</t>
        </r>
      </text>
    </comment>
    <comment ref="O25" authorId="0" shapeId="0" xr:uid="{D05C6AAD-361F-4335-B5AC-C90368DEC76C}">
      <text>
        <r>
          <rPr>
            <sz val="10"/>
            <color rgb="FF000000"/>
            <rFont val="Arial"/>
            <family val="2"/>
          </rPr>
          <t xml:space="preserve">Agreement in number between a plural noun phrase and the past tense copula / auxiliary:
Those boys / they / we were happy / cooking / in school. </t>
        </r>
      </text>
    </comment>
    <comment ref="Q25" authorId="0" shapeId="0" xr:uid="{F215F0FE-82A8-4A0B-9353-D0BA59463C03}">
      <text>
        <r>
          <rPr>
            <sz val="10"/>
            <color rgb="FF000000"/>
            <rFont val="Arial"/>
            <family val="2"/>
          </rPr>
          <t xml:space="preserve">"Neither the boy nor the dog can swim."
"The girl can neither fish nor swim"
"It is not only wet but also cold"
</t>
        </r>
      </text>
    </comment>
    <comment ref="S25" authorId="0" shapeId="0" xr:uid="{6CC2FB23-E4C0-487D-B20D-7A5CFB9E750B}">
      <text>
        <r>
          <rPr>
            <sz val="10"/>
            <color rgb="FF000000"/>
            <rFont val="Arial"/>
            <family val="2"/>
          </rPr>
          <t>Examples: "If the ramp is high, the car will go fast." 
"The car will go slowly unless the ramp is high."</t>
        </r>
      </text>
    </comment>
    <comment ref="U25" authorId="0" shapeId="0" xr:uid="{C1CFD913-2DB2-418A-98C1-3AB22332A96A}">
      <text>
        <r>
          <rPr>
            <sz val="10"/>
            <color rgb="FF000000"/>
            <rFont val="Arial"/>
            <family val="2"/>
          </rPr>
          <t>nonfinite (infinitival) complement with no overt subject
"I want/need to go home.", "I am happy to go home"
"He needs / is happy to eat his lunch"</t>
        </r>
      </text>
    </comment>
    <comment ref="W25" authorId="0" shapeId="0" xr:uid="{15B06693-BCFC-4E43-B5CC-391DDE5205BE}">
      <text>
        <r>
          <rPr>
            <sz val="10"/>
            <color rgb="FF000000"/>
            <rFont val="Arial"/>
            <family val="2"/>
          </rPr>
          <t xml:space="preserve">Example: "The chair got broken."
</t>
        </r>
      </text>
    </comment>
    <comment ref="Y25" authorId="0" shapeId="0" xr:uid="{103B4DF6-C857-43D5-AF68-F2B02D7E9CAA}">
      <text>
        <r>
          <rPr>
            <sz val="10"/>
            <color rgb="FF000000"/>
            <rFont val="Arial"/>
            <family val="2"/>
          </rPr>
          <t>"The boy that/who threw the ball"</t>
        </r>
      </text>
    </comment>
    <comment ref="E26" authorId="0" shapeId="0" xr:uid="{090E9B89-5951-41C1-884E-7CE8043DB684}">
      <text>
        <r>
          <rPr>
            <sz val="10"/>
            <color rgb="FF000000"/>
            <rFont val="Arial"/>
            <family val="2"/>
          </rPr>
          <t>"Did you like pasta?"
"When did you cook pasta?"
"what did you like?"</t>
        </r>
      </text>
    </comment>
    <comment ref="G26" authorId="0" shapeId="0" xr:uid="{867513B0-0778-401D-B20C-4B22CAF99B26}">
      <text>
        <r>
          <rPr>
            <sz val="10"/>
            <color rgb="FF000000"/>
            <rFont val="Arial"/>
            <family val="2"/>
          </rPr>
          <t xml:space="preserve">"did" support for negatives (past tense)
Example: You did not cook. </t>
        </r>
      </text>
    </comment>
    <comment ref="I26" authorId="0" shapeId="0" xr:uid="{2EBB7B0C-E55D-4118-A1EE-3376F1AC2700}">
      <text>
        <r>
          <rPr>
            <sz val="10"/>
            <color rgb="FF000000"/>
            <rFont val="Arial"/>
            <family val="2"/>
          </rPr>
          <t>Examples: "the man in the shopl", "the cat with white ears"</t>
        </r>
      </text>
    </comment>
    <comment ref="K26" authorId="0" shapeId="0" xr:uid="{42581FF5-9C3B-4FF3-BEB0-324E3156A2E0}">
      <text>
        <r>
          <rPr>
            <sz val="10"/>
            <color rgb="FF000000"/>
            <rFont val="Arial"/>
            <family val="2"/>
          </rPr>
          <t>"the traffic is as slow as a snail" 
"the traffic is like a snail"</t>
        </r>
      </text>
    </comment>
    <comment ref="M26" authorId="0" shapeId="0" xr:uid="{32C5181B-2873-4B6D-81FB-66A4D4A75861}">
      <text>
        <r>
          <rPr>
            <sz val="10"/>
            <color rgb="FF000000"/>
            <rFont val="Arial"/>
            <family val="2"/>
          </rPr>
          <t>States: "You like pasta."
Repeated actions: "You cook every Tuesday"</t>
        </r>
      </text>
    </comment>
    <comment ref="O26" authorId="0" shapeId="0" xr:uid="{C8313BD6-A8BF-4C60-BE42-0198B8258717}">
      <text>
        <r>
          <rPr>
            <sz val="10"/>
            <color rgb="FF000000"/>
            <rFont val="Arial"/>
            <family val="2"/>
          </rPr>
          <t>"The boy and the girl were happy / in school / cooking."</t>
        </r>
      </text>
    </comment>
    <comment ref="S26" authorId="0" shapeId="0" xr:uid="{75222196-AB96-45ED-9BB7-1F2EF8FB4061}">
      <text>
        <r>
          <rPr>
            <sz val="10"/>
            <color rgb="FF000000"/>
            <rFont val="Arial"/>
            <family val="2"/>
          </rPr>
          <t>before, after, when, while, until
Examples: "We will eat the pasta, when it is ready". "Brush your teeth before you go to bed". "I will cook while you lay the table"</t>
        </r>
      </text>
    </comment>
    <comment ref="U26" authorId="0" shapeId="0" xr:uid="{8601299B-544B-4437-9EBB-B214DFA039D0}">
      <text>
        <r>
          <rPr>
            <sz val="10"/>
            <color rgb="FF000000"/>
            <rFont val="Arial"/>
            <family val="2"/>
          </rPr>
          <t>Finite complement, with a different subject:
"We know / are happy (that) you are cooking."
"I noticed (that) you were cooking"
"I wondered if / whether you were cooking"</t>
        </r>
      </text>
    </comment>
    <comment ref="W26" authorId="0" shapeId="0" xr:uid="{3A3A1A4B-B2D9-4397-B5EF-B92E266FE32E}">
      <text>
        <r>
          <rPr>
            <sz val="10"/>
            <color rgb="FF000000"/>
            <rFont val="Arial"/>
            <family val="2"/>
          </rPr>
          <t xml:space="preserve">Active: The boy broke the chair. [chair = inanimate Patient]
--&gt; Passive: The chair was broken (by the boy). 
The full passive includes the BY clause. The short passive omits it. </t>
        </r>
      </text>
    </comment>
    <comment ref="Y26" authorId="0" shapeId="0" xr:uid="{B9C4C97E-9133-475F-BC64-C8F53F743541}">
      <text>
        <r>
          <rPr>
            <sz val="10"/>
            <color rgb="FF000000"/>
            <rFont val="Arial"/>
            <family val="2"/>
          </rPr>
          <t>"The ball (that) the boy threw"</t>
        </r>
      </text>
    </comment>
    <comment ref="E27" authorId="0" shapeId="0" xr:uid="{2A6F88E7-13AC-4ADE-9281-8B21AB96A6FC}">
      <text>
        <r>
          <rPr>
            <sz val="10"/>
            <color rgb="FF000000"/>
            <rFont val="Arial"/>
            <family val="2"/>
          </rPr>
          <t>"Does he like pasta?"
"When does he cook pasta?"
"What does he like?"</t>
        </r>
      </text>
    </comment>
    <comment ref="G27" authorId="0" shapeId="0" xr:uid="{B8BAA8BB-1482-4773-A64F-305F84C87F6A}">
      <text>
        <r>
          <rPr>
            <sz val="10"/>
            <color rgb="FF000000"/>
            <rFont val="Arial"/>
            <family val="2"/>
          </rPr>
          <t xml:space="preserve">"does" support for negatives (present tense, 3rd person singular)
Example: "Sam does not cook." </t>
        </r>
      </text>
    </comment>
    <comment ref="M27" authorId="0" shapeId="0" xr:uid="{1438CCCA-9295-4A28-98A2-951D854CA86A}">
      <text>
        <r>
          <rPr>
            <sz val="10"/>
            <color rgb="FF000000"/>
            <rFont val="Arial"/>
            <family val="2"/>
          </rPr>
          <t>"Sam likes pasta."
"Sam cooks every Tuesday."</t>
        </r>
      </text>
    </comment>
    <comment ref="O27" authorId="0" shapeId="0" xr:uid="{9C655CA5-A997-4858-8419-8E23384F5BE0}">
      <text>
        <r>
          <rPr>
            <sz val="10"/>
            <color rgb="FF000000"/>
            <rFont val="Arial"/>
            <family val="2"/>
          </rPr>
          <t xml:space="preserve">Example: "Sam cooks"
</t>
        </r>
      </text>
    </comment>
    <comment ref="U27" authorId="0" shapeId="0" xr:uid="{A62CF935-533E-414C-9EEF-556BEDC0073E}">
      <text>
        <r>
          <rPr>
            <sz val="10"/>
            <color rgb="FF000000"/>
            <rFont val="Arial"/>
            <family val="2"/>
          </rPr>
          <t>Nonfinite (with participle) complement with no overt subject.
"We like / are happy playing." 
"We are excited about / tired of playing"
"they start / stop chatting"</t>
        </r>
      </text>
    </comment>
    <comment ref="W27" authorId="0" shapeId="0" xr:uid="{B293B8B7-6D9C-43B1-AED5-0D896148E7E3}">
      <text>
        <r>
          <rPr>
            <sz val="10"/>
            <color rgb="FF000000"/>
            <rFont val="Arial"/>
            <family val="2"/>
          </rPr>
          <t xml:space="preserve">Active: The cow pushed the girl. [girl = animate Patient]
--&gt; Passive: The girl was pushed (by the cow). 
The full passive includes the BY clause. The short passive omits it. </t>
        </r>
      </text>
    </comment>
    <comment ref="Y27" authorId="0" shapeId="0" xr:uid="{C9A742DC-47D9-4583-8429-030E40DFD25A}">
      <text>
        <r>
          <rPr>
            <sz val="10"/>
            <color rgb="FF000000"/>
            <rFont val="Arial"/>
            <family val="2"/>
          </rPr>
          <t xml:space="preserve">"That's the boy that/who threw the ball."
</t>
        </r>
      </text>
    </comment>
    <comment ref="E28" authorId="0" shapeId="0" xr:uid="{57E2E06E-E418-4B2F-8D10-30A4E8D95132}">
      <text>
        <r>
          <rPr>
            <sz val="10"/>
            <color rgb="FF000000"/>
            <rFont val="Arial"/>
            <family val="2"/>
          </rPr>
          <t xml:space="preserve">"What did/does he do?"
</t>
        </r>
      </text>
    </comment>
    <comment ref="G28" authorId="0" shapeId="0" xr:uid="{54ACD85A-7FE9-4EEF-A830-948D46361AB6}">
      <text>
        <r>
          <rPr>
            <sz val="10"/>
            <color rgb="FF000000"/>
            <rFont val="Arial"/>
            <family val="2"/>
          </rPr>
          <t xml:space="preserve">Negative contractions with n't
Examples: "Sam isn't cooking." "Sam didn't cook", "Sam can't cook" </t>
        </r>
      </text>
    </comment>
    <comment ref="M28" authorId="0" shapeId="0" xr:uid="{708F622F-43AB-492B-9F97-51B5D464711A}">
      <text>
        <r>
          <rPr>
            <sz val="10"/>
            <color rgb="FF000000"/>
            <rFont val="Arial"/>
            <family val="2"/>
          </rPr>
          <t>"You
 have eaten."</t>
        </r>
      </text>
    </comment>
    <comment ref="U28" authorId="0" shapeId="0" xr:uid="{3773D0FB-91A1-47B4-A228-BAABD087882E}">
      <text>
        <r>
          <rPr>
            <sz val="10"/>
            <color rgb="FF000000"/>
            <rFont val="Arial"/>
            <family val="2"/>
          </rPr>
          <t>Nonfinite (infinitival) complement with a different subject from the main verb:
"I want / are happy for her to go home."
"We need / are happy for Mum to buy ice cream"</t>
        </r>
      </text>
    </comment>
    <comment ref="W28" authorId="0" shapeId="0" xr:uid="{0B1B3C5A-A363-4D77-8053-1572EEDA0322}">
      <text>
        <r>
          <rPr>
            <sz val="10"/>
            <color rgb="FF000000"/>
            <rFont val="Arial"/>
            <family val="2"/>
          </rPr>
          <t xml:space="preserve">Active: The car pushed the girl. [car = inanimate Agent]
--&gt; Passive: The girl was pushed (by the car). 
The full passive includes the BY clause. The short passive omits it. </t>
        </r>
      </text>
    </comment>
    <comment ref="Y28" authorId="0" shapeId="0" xr:uid="{65CBD604-3E37-4603-8475-9A484A55D0A4}">
      <text>
        <r>
          <rPr>
            <sz val="10"/>
            <color rgb="FF000000"/>
            <rFont val="Arial"/>
            <family val="2"/>
          </rPr>
          <t xml:space="preserve">"That's the ball (that) the boy threw."
</t>
        </r>
      </text>
    </comment>
    <comment ref="E29" authorId="0" shapeId="0" xr:uid="{ED58D6DB-B31E-423A-86D0-75D5A3EE897C}">
      <text>
        <r>
          <rPr>
            <sz val="10"/>
            <color rgb="FF000000"/>
            <rFont val="Arial"/>
            <family val="2"/>
          </rPr>
          <t>"How do / does / did you / he feel?"</t>
        </r>
      </text>
    </comment>
    <comment ref="G29" authorId="1" shapeId="0" xr:uid="{8CA077D1-0203-41D3-A313-C46568EE2548}">
      <text>
        <r>
          <rPr>
            <sz val="9"/>
            <color indexed="81"/>
            <rFont val="Tahoma"/>
            <family val="2"/>
          </rPr>
          <t>Tag questions
Example: Sam cooked, didn't he?</t>
        </r>
      </text>
    </comment>
    <comment ref="U29" authorId="1" shapeId="0" xr:uid="{9716C4DC-93BA-4E50-85AC-B42F7AC89179}">
      <text>
        <r>
          <rPr>
            <sz val="9"/>
            <color indexed="81"/>
            <rFont val="Tahoma"/>
            <family val="2"/>
          </rPr>
          <t>causative/ perception main verb, nonfinite complement with a different subject
Example: "We saw/made/let him fall"</t>
        </r>
      </text>
    </comment>
    <comment ref="W29" authorId="0" shapeId="0" xr:uid="{F858D020-E404-458A-86FD-FDD81224D201}">
      <text>
        <r>
          <rPr>
            <sz val="10"/>
            <color rgb="FF000000"/>
            <rFont val="Arial"/>
            <family val="2"/>
          </rPr>
          <t>Present progressive: "The girl is being pushed (by the car)."
Past progressive: "The girl was being pushed (by the car)."</t>
        </r>
      </text>
    </comment>
    <comment ref="E30" authorId="0" shapeId="0" xr:uid="{7C51EF5E-7AE8-48CF-BC3B-5F4DE6F7ADCB}">
      <text>
        <r>
          <rPr>
            <sz val="10"/>
            <color rgb="FF000000"/>
            <rFont val="Arial"/>
            <family val="2"/>
          </rPr>
          <t>"What did she look like?"
"What does it sound like?"</t>
        </r>
      </text>
    </comment>
    <comment ref="U30" authorId="0" shapeId="0" xr:uid="{FCC155E9-498E-4AA2-ABFD-986A723CD84E}">
      <text>
        <r>
          <rPr>
            <sz val="10"/>
            <color rgb="FF000000"/>
            <rFont val="Arial"/>
            <family val="2"/>
          </rPr>
          <t xml:space="preserve">Nonfinite (participle) complement with a different subject from the main verb:
"We saw him falling."
"Wea re sad about him falling" </t>
        </r>
      </text>
    </comment>
    <comment ref="W30" authorId="0" shapeId="0" xr:uid="{A8FC3A82-896A-49C4-899B-43BBC8906816}">
      <text>
        <r>
          <rPr>
            <sz val="10"/>
            <color rgb="FF000000"/>
            <rFont val="Arial"/>
            <family val="2"/>
          </rPr>
          <t>"The chair is being broken" vs. "The chair is broken."</t>
        </r>
      </text>
    </comment>
    <comment ref="U31" authorId="1" shapeId="0" xr:uid="{9846F7CF-765D-4B35-BE7D-C60B0A6B4103}">
      <text>
        <r>
          <rPr>
            <sz val="9"/>
            <color indexed="81"/>
            <rFont val="Tahoma"/>
            <family val="2"/>
          </rPr>
          <t>Nonfinite (infinitival) wh-complemennt with no overt subject
Example: "You know what to cook / where to go"
"We are sure about what to cook"</t>
        </r>
      </text>
    </comment>
    <comment ref="U32" authorId="0" shapeId="0" xr:uid="{BCDCAACB-4742-4031-BEF9-9CE890765EC6}">
      <text>
        <r>
          <rPr>
            <sz val="10"/>
            <color rgb="FF000000"/>
            <rFont val="Arial"/>
            <family val="2"/>
          </rPr>
          <t>Finite "wh" complement with different subjects. "wh" word also has a role in the embedded clause
Example: "We know what you are cooking."
"We are sad about what you are cooking"</t>
        </r>
      </text>
    </comment>
    <comment ref="U33" authorId="1" shapeId="0" xr:uid="{C2C7DB45-2509-4EAB-A314-5FBF490A492D}">
      <text>
        <r>
          <rPr>
            <sz val="9"/>
            <color indexed="81"/>
            <rFont val="Tahoma"/>
            <family val="2"/>
          </rPr>
          <t>communication main verb, nonfinite (infinitival) complement with no overt subject 
Example: "We told him to come back"</t>
        </r>
      </text>
    </comment>
    <comment ref="U34" authorId="1" shapeId="0" xr:uid="{36B2E0A9-0DFF-4A79-B849-CB4D04D9F746}">
      <text>
        <r>
          <rPr>
            <sz val="9"/>
            <color indexed="81"/>
            <rFont val="Tahoma"/>
            <family val="2"/>
          </rPr>
          <t>communication main verb, finite complement with different subject
Example: "We told him (that) she was cooking"
"We asked him if / whether she was cooking"</t>
        </r>
      </text>
    </comment>
    <comment ref="U35" authorId="1" shapeId="0" xr:uid="{03E782F9-23D2-4A9E-8477-E59EADB2D007}">
      <text>
        <r>
          <rPr>
            <sz val="9"/>
            <color indexed="81"/>
            <rFont val="Tahoma"/>
            <family val="2"/>
          </rPr>
          <t>communication verb, finite wh-complement with a different subject, wh-complement plays a role in the embedded clause
Example: "We told him what she was cooking"</t>
        </r>
      </text>
    </comment>
    <comment ref="M37" authorId="0" shapeId="0" xr:uid="{A359D44C-3CB0-49CA-B1D2-BB02C09B355B}">
      <text>
        <r>
          <rPr>
            <sz val="10"/>
            <color rgb="FF000000"/>
            <rFont val="Arial"/>
            <family val="2"/>
          </rPr>
          <t>"You may be eating."</t>
        </r>
      </text>
    </comment>
    <comment ref="Q37" authorId="0" shapeId="0" xr:uid="{A1BA383C-F267-46A8-961B-C17589C3A10B}">
      <text>
        <r>
          <rPr>
            <sz val="10"/>
            <color rgb="FF000000"/>
            <rFont val="Arial"/>
            <family val="2"/>
          </rPr>
          <t>afterwards, after that, suddenly, also, in addition, as a result, consequently, therefore, thus, unfortunately, however, nevertheless, alternatively, on the other hand, otherwise</t>
        </r>
      </text>
    </comment>
    <comment ref="S37" authorId="0" shapeId="0" xr:uid="{7311A5A8-95DA-429D-B3C5-2A80F2B72CC0}">
      <text>
        <r>
          <rPr>
            <sz val="10"/>
            <color rgb="FF000000"/>
            <rFont val="Arial"/>
            <family val="2"/>
          </rPr>
          <t xml:space="preserve">(In any order)
Causal: since, as, so that, just in case, (in order) to
Concessive: although, even though, whereas
Joining: besides, in addition to
Conditional: in case, provided that, so long as 
Contrastive: rather than, instead of </t>
        </r>
      </text>
    </comment>
    <comment ref="W37" authorId="0" shapeId="0" xr:uid="{5D4A73C2-47CE-4166-BBA1-A2049EA2B766}">
      <text>
        <r>
          <rPr>
            <sz val="10"/>
            <color rgb="FF000000"/>
            <rFont val="Arial"/>
            <family val="2"/>
          </rPr>
          <t>Use of a passive with a modal verb: may, should, would, must, etc. 
Example: "The chair may be broken."</t>
        </r>
      </text>
    </comment>
    <comment ref="Y37" authorId="0" shapeId="0" xr:uid="{ABFDD2B4-7705-4450-98F3-0A00118EB8F2}">
      <text>
        <r>
          <rPr>
            <sz val="10"/>
            <color rgb="FF000000"/>
            <rFont val="Arial"/>
            <family val="2"/>
          </rPr>
          <t>"I know the girl that/who chased the boy."</t>
        </r>
      </text>
    </comment>
    <comment ref="M38" authorId="0" shapeId="0" xr:uid="{A0C637D2-D0A4-49C9-9E81-ADBDCE137CE4}">
      <text>
        <r>
          <rPr>
            <sz val="10"/>
            <color rgb="FF000000"/>
            <rFont val="Arial"/>
            <family val="2"/>
          </rPr>
          <t>"You have been eating."</t>
        </r>
      </text>
    </comment>
    <comment ref="W38" authorId="0" shapeId="0" xr:uid="{F8F9FDC5-F498-4027-BEB4-82EC472A48B9}">
      <text>
        <r>
          <rPr>
            <sz val="10"/>
            <color rgb="FF000000"/>
            <rFont val="Arial"/>
            <family val="2"/>
          </rPr>
          <t>A passive where the verb is in the perfect tense (has/have been [verb]ed). 
Example: "The chair has been broken."</t>
        </r>
      </text>
    </comment>
    <comment ref="Y38" authorId="0" shapeId="0" xr:uid="{C1F947EA-051E-4FE4-9F54-918FDD7BE110}">
      <text>
        <r>
          <rPr>
            <sz val="10"/>
            <color rgb="FF000000"/>
            <rFont val="Arial"/>
            <family val="2"/>
          </rPr>
          <t>"The girl that/who chased the boy is my friend."</t>
        </r>
      </text>
    </comment>
    <comment ref="M39" authorId="0" shapeId="0" xr:uid="{96714BAF-DD73-487D-8383-B2BCC608F0B2}">
      <text>
        <r>
          <rPr>
            <sz val="10"/>
            <color rgb="FF000000"/>
            <rFont val="Arial"/>
            <family val="2"/>
          </rPr>
          <t>"You had been eating."</t>
        </r>
      </text>
    </comment>
    <comment ref="W39" authorId="0" shapeId="0" xr:uid="{16FFBD64-493C-47A1-B897-BD5C4FFB6AC1}">
      <text>
        <r>
          <rPr>
            <sz val="10"/>
            <color rgb="FF000000"/>
            <rFont val="Arial"/>
            <family val="2"/>
          </rPr>
          <t>"The chair might be being broken."</t>
        </r>
      </text>
    </comment>
    <comment ref="Y39" authorId="0" shapeId="0" xr:uid="{C9951067-781B-453F-A62B-1404126D0D5A}">
      <text>
        <r>
          <rPr>
            <sz val="10"/>
            <color rgb="FF000000"/>
            <rFont val="Arial"/>
            <family val="2"/>
          </rPr>
          <t>"The girl chased the ball (that) the boy threw."</t>
        </r>
      </text>
    </comment>
    <comment ref="M40" authorId="0" shapeId="0" xr:uid="{967F5D28-B00C-4688-9A20-F107C9D35684}">
      <text>
        <r>
          <rPr>
            <sz val="10"/>
            <color rgb="FF000000"/>
            <rFont val="Arial"/>
            <family val="2"/>
          </rPr>
          <t>"You may have eaten."</t>
        </r>
      </text>
    </comment>
    <comment ref="W40" authorId="0" shapeId="0" xr:uid="{2E037BC3-FFAF-4EA6-BD1F-CCA915A2AB3C}">
      <text>
        <r>
          <rPr>
            <sz val="10"/>
            <color rgb="FF000000"/>
            <rFont val="Arial"/>
            <family val="2"/>
          </rPr>
          <t>"The chair might have been broken."</t>
        </r>
      </text>
    </comment>
    <comment ref="Y40" authorId="0" shapeId="0" xr:uid="{DFB84D22-7588-49AE-8E68-AB330CA5960F}">
      <text>
        <r>
          <rPr>
            <sz val="10"/>
            <color rgb="FF000000"/>
            <rFont val="Arial"/>
            <family val="2"/>
          </rPr>
          <t>"The ball that the boy threw broke a window."</t>
        </r>
      </text>
    </comment>
    <comment ref="M41" authorId="0" shapeId="0" xr:uid="{C6AA93C0-5BAD-4035-821D-75266A5EFC0C}">
      <text>
        <r>
          <rPr>
            <sz val="10"/>
            <color rgb="FF000000"/>
            <rFont val="Arial"/>
            <family val="2"/>
          </rPr>
          <t>"You may have been eating."</t>
        </r>
      </text>
    </comment>
    <comment ref="W41" authorId="0" shapeId="0" xr:uid="{DBB579D1-8395-4FA1-9BCA-5CEA26AC0345}">
      <text>
        <r>
          <rPr>
            <sz val="10"/>
            <color rgb="FF000000"/>
            <rFont val="Arial"/>
            <family val="2"/>
          </rPr>
          <t xml:space="preserve">"The chair might have been being broken."
</t>
        </r>
      </text>
    </comment>
    <comment ref="Y41" authorId="0" shapeId="0" xr:uid="{42B78BCD-7485-476E-885D-F5EBC2F268C2}">
      <text>
        <r>
          <rPr>
            <sz val="10"/>
            <color rgb="FF000000"/>
            <rFont val="Arial"/>
            <family val="2"/>
          </rPr>
          <t>"The ball (that was) thrown (by the boy)"</t>
        </r>
      </text>
    </comment>
    <comment ref="Y42" authorId="0" shapeId="0" xr:uid="{7C88247F-FB00-4A0E-90A1-ED7E715910C6}">
      <text>
        <r>
          <rPr>
            <sz val="10"/>
            <color rgb="FF000000"/>
            <rFont val="Arial"/>
            <family val="2"/>
          </rPr>
          <t>"I know the girl (that/who was) cut (by the knife)."</t>
        </r>
      </text>
    </comment>
    <comment ref="Y43" authorId="0" shapeId="0" xr:uid="{4D7AE8D9-EDBD-4608-8A3C-1478745044BE}">
      <text>
        <r>
          <rPr>
            <sz val="10"/>
            <color rgb="FF000000"/>
            <rFont val="Arial"/>
            <family val="2"/>
          </rPr>
          <t>"The girl (who was) cut (by the knife) was bleeding."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G17" authorId="0" shapeId="0" xr:uid="{5937B1EB-F18D-4979-8D2F-74CB44E10881}">
      <text>
        <r>
          <rPr>
            <b/>
            <sz val="9"/>
            <color indexed="81"/>
            <rFont val="Tahoma"/>
            <family val="2"/>
          </rPr>
          <t>Consider dialect, esp US</t>
        </r>
      </text>
    </comment>
    <comment ref="H17" authorId="0" shapeId="0" xr:uid="{3932A206-7C5A-4C1F-950D-54BBA60E5A35}">
      <text>
        <r>
          <rPr>
            <b/>
            <sz val="9"/>
            <color indexed="81"/>
            <rFont val="Tahoma"/>
            <family val="2"/>
          </rPr>
          <t>Consider dialect, esp US</t>
        </r>
      </text>
    </comment>
    <comment ref="O17" authorId="0" shapeId="0" xr:uid="{B5D48ED8-F3C7-48D8-8C21-3774A386733E}">
      <text>
        <r>
          <rPr>
            <b/>
            <sz val="9"/>
            <color indexed="81"/>
            <rFont val="Tahoma"/>
            <family val="2"/>
          </rPr>
          <t>Consider dialect, esp US</t>
        </r>
      </text>
    </comment>
    <comment ref="Q17" authorId="0" shapeId="0" xr:uid="{4D7C5C67-E427-4318-9813-5C748A94A135}">
      <text>
        <r>
          <rPr>
            <b/>
            <sz val="9"/>
            <color indexed="81"/>
            <rFont val="Tahoma"/>
            <family val="2"/>
          </rPr>
          <t>Consider dialect, esp US</t>
        </r>
      </text>
    </comment>
    <comment ref="G29" authorId="0" shapeId="0" xr:uid="{5AC1A692-0677-4062-87A8-B90E50AE1C68}">
      <text>
        <r>
          <rPr>
            <b/>
            <sz val="9"/>
            <color indexed="81"/>
            <rFont val="Tahoma"/>
            <charset val="1"/>
          </rPr>
          <t>Consider dialect, esp US</t>
        </r>
        <r>
          <rPr>
            <sz val="9"/>
            <color indexed="81"/>
            <rFont val="Tahoma"/>
            <charset val="1"/>
          </rPr>
          <t xml:space="preserve">
</t>
        </r>
      </text>
    </comment>
    <comment ref="H29" authorId="0" shapeId="0" xr:uid="{71E733EC-4B00-4435-B6E3-BAC48EF04E15}">
      <text>
        <r>
          <rPr>
            <b/>
            <sz val="9"/>
            <color indexed="81"/>
            <rFont val="Tahoma"/>
            <family val="2"/>
          </rPr>
          <t>Consider dialect, esp US</t>
        </r>
      </text>
    </comment>
    <comment ref="O29" authorId="0" shapeId="0" xr:uid="{015235B9-52FD-45C4-90D6-D20B8DA708F9}">
      <text>
        <r>
          <rPr>
            <b/>
            <sz val="9"/>
            <color indexed="81"/>
            <rFont val="Tahoma"/>
            <family val="2"/>
          </rPr>
          <t>Consider dialect, esp US</t>
        </r>
      </text>
    </comment>
    <comment ref="Q29" authorId="0" shapeId="0" xr:uid="{9EE8F14F-6301-4D29-884A-3F32D1F8A55A}">
      <text>
        <r>
          <rPr>
            <b/>
            <sz val="9"/>
            <color indexed="81"/>
            <rFont val="Tahoma"/>
            <family val="2"/>
          </rPr>
          <t>Consider dialect, esp US</t>
        </r>
      </text>
    </comment>
    <comment ref="G31" authorId="0" shapeId="0" xr:uid="{18580377-EE90-407E-A735-69CD5152C988}">
      <text>
        <r>
          <rPr>
            <b/>
            <sz val="9"/>
            <color indexed="81"/>
            <rFont val="Tahoma"/>
            <family val="2"/>
          </rPr>
          <t>Consider dialect, esp US</t>
        </r>
        <r>
          <rPr>
            <sz val="9"/>
            <color indexed="81"/>
            <rFont val="Tahoma"/>
            <family val="2"/>
          </rPr>
          <t xml:space="preserve">
</t>
        </r>
      </text>
    </comment>
    <comment ref="H31" authorId="0" shapeId="0" xr:uid="{9B2F8135-5226-444E-8D7D-35D21D3C3EB5}">
      <text>
        <r>
          <rPr>
            <b/>
            <sz val="9"/>
            <color indexed="81"/>
            <rFont val="Tahoma"/>
            <family val="2"/>
          </rPr>
          <t>Consider dialect, esp US</t>
        </r>
      </text>
    </comment>
    <comment ref="G32" authorId="0" shapeId="0" xr:uid="{4B75672D-7909-4845-84C9-3303E59BC90C}">
      <text>
        <r>
          <rPr>
            <b/>
            <sz val="9"/>
            <color indexed="81"/>
            <rFont val="Tahoma"/>
            <family val="2"/>
          </rPr>
          <t>Consider dialect, esp UK</t>
        </r>
        <r>
          <rPr>
            <sz val="9"/>
            <color indexed="81"/>
            <rFont val="Tahoma"/>
            <family val="2"/>
          </rPr>
          <t xml:space="preserve">
</t>
        </r>
      </text>
    </comment>
    <comment ref="H32" authorId="0" shapeId="0" xr:uid="{18D9073D-5F41-4181-881A-3CAA4FE6F950}">
      <text>
        <r>
          <rPr>
            <b/>
            <sz val="9"/>
            <color indexed="81"/>
            <rFont val="Tahoma"/>
            <family val="2"/>
          </rPr>
          <t>Consider dialect, esp UK</t>
        </r>
      </text>
    </comment>
    <comment ref="O32" authorId="0" shapeId="0" xr:uid="{5A23B3BF-01D6-4F74-AF7C-431E852DB6FE}">
      <text>
        <r>
          <rPr>
            <b/>
            <sz val="9"/>
            <color indexed="81"/>
            <rFont val="Tahoma"/>
            <family val="2"/>
          </rPr>
          <t>Consider dialect, esp UK</t>
        </r>
      </text>
    </comment>
    <comment ref="Q32" authorId="0" shapeId="0" xr:uid="{E0A133C9-F08D-49CF-B3BB-6C327C8635D2}">
      <text>
        <r>
          <rPr>
            <b/>
            <sz val="9"/>
            <color indexed="81"/>
            <rFont val="Tahoma"/>
            <family val="2"/>
          </rPr>
          <t>Consider dialect, esp UK</t>
        </r>
      </text>
    </comment>
    <comment ref="G37" authorId="0" shapeId="0" xr:uid="{2C743E91-8DC6-438B-A6AD-C5368EC1C258}">
      <text>
        <r>
          <rPr>
            <b/>
            <sz val="9"/>
            <color indexed="81"/>
            <rFont val="Tahoma"/>
            <family val="2"/>
          </rPr>
          <t>Consider dialect, esp UK</t>
        </r>
      </text>
    </comment>
    <comment ref="H37" authorId="0" shapeId="0" xr:uid="{E047A1AD-9BE8-482A-94D4-16E0405396DE}">
      <text>
        <r>
          <rPr>
            <b/>
            <sz val="9"/>
            <color indexed="81"/>
            <rFont val="Tahoma"/>
            <family val="2"/>
          </rPr>
          <t>Consider dialect, esp UK</t>
        </r>
      </text>
    </comment>
    <comment ref="O37" authorId="0" shapeId="0" xr:uid="{A5E26A1D-28C9-4B9D-9056-8B40C6197D73}">
      <text>
        <r>
          <rPr>
            <b/>
            <sz val="9"/>
            <color indexed="81"/>
            <rFont val="Tahoma"/>
            <family val="2"/>
          </rPr>
          <t>Consider dialect, esp UK</t>
        </r>
      </text>
    </comment>
    <comment ref="Q37" authorId="0" shapeId="0" xr:uid="{D3762059-6BB2-491D-8586-04F110142928}">
      <text>
        <r>
          <rPr>
            <b/>
            <sz val="9"/>
            <color indexed="81"/>
            <rFont val="Tahoma"/>
            <family val="2"/>
          </rPr>
          <t>Consider dialect, esp UK</t>
        </r>
      </text>
    </comment>
    <comment ref="G39" authorId="0" shapeId="0" xr:uid="{5ECA7008-40CE-4416-9244-959E22ACE3D1}">
      <text>
        <r>
          <rPr>
            <b/>
            <sz val="9"/>
            <color indexed="81"/>
            <rFont val="Tahoma"/>
            <family val="2"/>
          </rPr>
          <t>Consider dialect, esp US</t>
        </r>
      </text>
    </comment>
    <comment ref="H39" authorId="0" shapeId="0" xr:uid="{8687C016-F8D2-4798-87C1-2BAE0260A311}">
      <text>
        <r>
          <rPr>
            <b/>
            <sz val="9"/>
            <color indexed="81"/>
            <rFont val="Tahoma"/>
            <family val="2"/>
          </rPr>
          <t>Consider dialect, esp US</t>
        </r>
      </text>
    </comment>
    <comment ref="O39" authorId="0" shapeId="0" xr:uid="{2ECD0A10-7199-4554-B75F-18423E32B7CE}">
      <text>
        <r>
          <rPr>
            <b/>
            <sz val="9"/>
            <color indexed="81"/>
            <rFont val="Tahoma"/>
            <family val="2"/>
          </rPr>
          <t>Consider dialect, esp US</t>
        </r>
      </text>
    </comment>
    <comment ref="Q39" authorId="0" shapeId="0" xr:uid="{40632012-24D2-42BB-A3DD-C8069AEAACD2}">
      <text>
        <r>
          <rPr>
            <b/>
            <sz val="9"/>
            <color indexed="81"/>
            <rFont val="Tahoma"/>
            <family val="2"/>
          </rPr>
          <t>Consider dialect, esp US</t>
        </r>
      </text>
    </comment>
    <comment ref="G40" authorId="0" shapeId="0" xr:uid="{5D6EC0A1-35FD-4B97-9A6A-8228383C8EC2}">
      <text>
        <r>
          <rPr>
            <b/>
            <sz val="9"/>
            <color indexed="81"/>
            <rFont val="Tahoma"/>
            <family val="2"/>
          </rPr>
          <t>Consider dialect, esp UK</t>
        </r>
        <r>
          <rPr>
            <sz val="9"/>
            <color indexed="81"/>
            <rFont val="Tahoma"/>
            <family val="2"/>
          </rPr>
          <t xml:space="preserve">
</t>
        </r>
      </text>
    </comment>
    <comment ref="H40" authorId="0" shapeId="0" xr:uid="{DDC2F624-4637-4594-8A8B-1E70FF76D03B}">
      <text>
        <r>
          <rPr>
            <b/>
            <sz val="9"/>
            <color indexed="81"/>
            <rFont val="Tahoma"/>
            <family val="2"/>
          </rPr>
          <t>Consider dialect, esp UK</t>
        </r>
      </text>
    </comment>
    <comment ref="O40" authorId="0" shapeId="0" xr:uid="{F25B6603-D084-4C39-A692-00533D346998}">
      <text>
        <r>
          <rPr>
            <b/>
            <sz val="9"/>
            <color indexed="81"/>
            <rFont val="Tahoma"/>
            <family val="2"/>
          </rPr>
          <t>Consider dialect, esp UK</t>
        </r>
      </text>
    </comment>
    <comment ref="Q40" authorId="0" shapeId="0" xr:uid="{77857F8D-D219-435D-B10C-EC5EA0F442A4}">
      <text>
        <r>
          <rPr>
            <b/>
            <sz val="9"/>
            <color indexed="81"/>
            <rFont val="Tahoma"/>
            <family val="2"/>
          </rPr>
          <t>Consider dialect, esp UK</t>
        </r>
      </text>
    </comment>
    <comment ref="G43" authorId="0" shapeId="0" xr:uid="{81F4791F-C1AB-4778-85A0-87BFD83237F6}">
      <text>
        <r>
          <rPr>
            <b/>
            <sz val="9"/>
            <color indexed="81"/>
            <rFont val="Tahoma"/>
            <charset val="1"/>
          </rPr>
          <t>Consider dialect, esp UK</t>
        </r>
      </text>
    </comment>
    <comment ref="H43" authorId="0" shapeId="0" xr:uid="{1C6C4C18-718E-416D-A1A2-E2C10B3100E0}">
      <text>
        <r>
          <rPr>
            <b/>
            <sz val="9"/>
            <color indexed="81"/>
            <rFont val="Tahoma"/>
            <family val="2"/>
          </rPr>
          <t>Consider dialect, esp UK</t>
        </r>
      </text>
    </comment>
    <comment ref="G46" authorId="0" shapeId="0" xr:uid="{594B927E-AC1C-4987-8599-96D8F9291EB2}">
      <text>
        <r>
          <rPr>
            <b/>
            <sz val="9"/>
            <color indexed="81"/>
            <rFont val="Tahoma"/>
            <charset val="1"/>
          </rPr>
          <t>Consider dialect, esp US</t>
        </r>
      </text>
    </comment>
    <comment ref="H46" authorId="0" shapeId="0" xr:uid="{2662DA3B-A8AA-48AD-AAFA-D8C44F8D3C18}">
      <text>
        <r>
          <rPr>
            <b/>
            <sz val="9"/>
            <color indexed="81"/>
            <rFont val="Tahoma"/>
            <family val="2"/>
          </rPr>
          <t>Consider dialect, esp US</t>
        </r>
      </text>
    </comment>
    <comment ref="G49" authorId="0" shapeId="0" xr:uid="{B62309F5-77A2-4D93-993C-82CB744757EB}">
      <text>
        <r>
          <rPr>
            <b/>
            <sz val="9"/>
            <color indexed="81"/>
            <rFont val="Tahoma"/>
            <family val="2"/>
          </rPr>
          <t>Consider dialect, esp UK</t>
        </r>
        <r>
          <rPr>
            <sz val="9"/>
            <color indexed="81"/>
            <rFont val="Tahoma"/>
            <family val="2"/>
          </rPr>
          <t xml:space="preserve">
</t>
        </r>
      </text>
    </comment>
    <comment ref="H49" authorId="0" shapeId="0" xr:uid="{0FA922EE-F971-4CFA-84B9-8ADA5BCCA789}">
      <text>
        <r>
          <rPr>
            <b/>
            <sz val="9"/>
            <color indexed="81"/>
            <rFont val="Tahoma"/>
            <family val="2"/>
          </rPr>
          <t>Consider dialect, esp UK</t>
        </r>
      </text>
    </comment>
    <comment ref="O49" authorId="0" shapeId="0" xr:uid="{7A2C4E57-7748-4705-A04A-9AFD12B22362}">
      <text>
        <r>
          <rPr>
            <b/>
            <sz val="9"/>
            <color indexed="81"/>
            <rFont val="Tahoma"/>
            <family val="2"/>
          </rPr>
          <t>Consider dialect, esp UK</t>
        </r>
        <r>
          <rPr>
            <sz val="9"/>
            <color indexed="81"/>
            <rFont val="Tahoma"/>
            <family val="2"/>
          </rPr>
          <t xml:space="preserve">
</t>
        </r>
      </text>
    </comment>
    <comment ref="Q49" authorId="0" shapeId="0" xr:uid="{9784D03B-283E-41E2-9788-93AAD158ABA3}">
      <text>
        <r>
          <rPr>
            <b/>
            <sz val="9"/>
            <color indexed="81"/>
            <rFont val="Tahoma"/>
            <family val="2"/>
          </rPr>
          <t>Consider dialect, esp UK</t>
        </r>
        <r>
          <rPr>
            <sz val="9"/>
            <color indexed="81"/>
            <rFont val="Tahoma"/>
            <family val="2"/>
          </rPr>
          <t xml:space="preserve">
</t>
        </r>
      </text>
    </comment>
    <comment ref="G86" authorId="0" shapeId="0" xr:uid="{B4E6521C-F012-46F4-89F8-60CCF973C217}">
      <text>
        <r>
          <rPr>
            <b/>
            <sz val="9"/>
            <color indexed="81"/>
            <rFont val="Tahoma"/>
            <family val="2"/>
          </rPr>
          <t>Consider dialect, esp UK</t>
        </r>
        <r>
          <rPr>
            <sz val="9"/>
            <color indexed="81"/>
            <rFont val="Tahoma"/>
            <family val="2"/>
          </rPr>
          <t xml:space="preserve">
</t>
        </r>
      </text>
    </comment>
    <comment ref="H86" authorId="0" shapeId="0" xr:uid="{CE8BE1E3-77AE-486C-9BDF-82AC87BA3D1A}">
      <text>
        <r>
          <rPr>
            <b/>
            <sz val="9"/>
            <color indexed="81"/>
            <rFont val="Tahoma"/>
            <family val="2"/>
          </rPr>
          <t>Consider dialect, esp UK</t>
        </r>
      </text>
    </comment>
    <comment ref="O86" authorId="0" shapeId="0" xr:uid="{5D13D888-AC95-4386-AE9D-CC188B19EC3B}">
      <text>
        <r>
          <rPr>
            <b/>
            <sz val="9"/>
            <color indexed="81"/>
            <rFont val="Tahoma"/>
            <family val="2"/>
          </rPr>
          <t>Consider dialect, esp UK</t>
        </r>
        <r>
          <rPr>
            <sz val="9"/>
            <color indexed="81"/>
            <rFont val="Tahoma"/>
            <family val="2"/>
          </rPr>
          <t xml:space="preserve">
</t>
        </r>
      </text>
    </comment>
    <comment ref="Q86" authorId="0" shapeId="0" xr:uid="{EA778BA3-7295-4612-93FC-FCF9A3CE9C94}">
      <text>
        <r>
          <rPr>
            <b/>
            <sz val="9"/>
            <color indexed="81"/>
            <rFont val="Tahoma"/>
            <family val="2"/>
          </rPr>
          <t>Consider dialect, esp UK</t>
        </r>
        <r>
          <rPr>
            <sz val="9"/>
            <color indexed="81"/>
            <rFont val="Tahoma"/>
            <family val="2"/>
          </rPr>
          <t xml:space="preserve">
</t>
        </r>
      </text>
    </comment>
    <comment ref="G87" authorId="0" shapeId="0" xr:uid="{9DCDFD01-9184-4711-BCBC-533E257C024A}">
      <text>
        <r>
          <rPr>
            <b/>
            <sz val="9"/>
            <color indexed="81"/>
            <rFont val="Tahoma"/>
            <family val="2"/>
          </rPr>
          <t>Consider dialect, esp UK</t>
        </r>
        <r>
          <rPr>
            <sz val="9"/>
            <color indexed="81"/>
            <rFont val="Tahoma"/>
            <family val="2"/>
          </rPr>
          <t xml:space="preserve">
</t>
        </r>
      </text>
    </comment>
    <comment ref="H87" authorId="0" shapeId="0" xr:uid="{066226CD-A95D-4872-8C4E-DB470B3AE872}">
      <text>
        <r>
          <rPr>
            <b/>
            <sz val="9"/>
            <color indexed="81"/>
            <rFont val="Tahoma"/>
            <family val="2"/>
          </rPr>
          <t>Consider dialect, esp UK</t>
        </r>
      </text>
    </comment>
    <comment ref="O87" authorId="0" shapeId="0" xr:uid="{FEBAC46C-30B1-4B02-B7E7-AB4642738869}">
      <text>
        <r>
          <rPr>
            <b/>
            <sz val="9"/>
            <color indexed="81"/>
            <rFont val="Tahoma"/>
            <family val="2"/>
          </rPr>
          <t>Consider dialect, esp UK</t>
        </r>
        <r>
          <rPr>
            <sz val="9"/>
            <color indexed="81"/>
            <rFont val="Tahoma"/>
            <family val="2"/>
          </rPr>
          <t xml:space="preserve">
</t>
        </r>
      </text>
    </comment>
    <comment ref="Q87" authorId="0" shapeId="0" xr:uid="{161C17B0-55CC-4820-AD47-B490CC07FD09}">
      <text>
        <r>
          <rPr>
            <b/>
            <sz val="9"/>
            <color indexed="81"/>
            <rFont val="Tahoma"/>
            <family val="2"/>
          </rPr>
          <t>Consider dialect, esp UK</t>
        </r>
        <r>
          <rPr>
            <sz val="9"/>
            <color indexed="81"/>
            <rFont val="Tahoma"/>
            <family val="2"/>
          </rPr>
          <t xml:space="preserve">
</t>
        </r>
      </text>
    </comment>
    <comment ref="O95" authorId="0" shapeId="0" xr:uid="{2468183A-2051-4EC5-9A18-C141CB77CB8F}">
      <text>
        <r>
          <rPr>
            <b/>
            <sz val="9"/>
            <color indexed="81"/>
            <rFont val="Tahoma"/>
            <family val="2"/>
          </rPr>
          <t>Consider dialect, esp US</t>
        </r>
        <r>
          <rPr>
            <sz val="9"/>
            <color indexed="81"/>
            <rFont val="Tahoma"/>
            <family val="2"/>
          </rPr>
          <t xml:space="preserve">
</t>
        </r>
      </text>
    </comment>
    <comment ref="Q95" authorId="0" shapeId="0" xr:uid="{469403D9-2346-4B80-B957-D473B564750E}">
      <text>
        <r>
          <rPr>
            <b/>
            <sz val="9"/>
            <color indexed="81"/>
            <rFont val="Tahoma"/>
            <family val="2"/>
          </rPr>
          <t xml:space="preserve">Consider dialect, esp US
</t>
        </r>
        <r>
          <rPr>
            <sz val="9"/>
            <color indexed="81"/>
            <rFont val="Tahoma"/>
            <family val="2"/>
          </rPr>
          <t xml:space="preserve">
</t>
        </r>
      </text>
    </comment>
    <comment ref="G99" authorId="0" shapeId="0" xr:uid="{605601A0-C860-473C-A056-0D5FEB1F3A6B}">
      <text>
        <r>
          <rPr>
            <b/>
            <sz val="9"/>
            <color indexed="81"/>
            <rFont val="Tahoma"/>
            <family val="2"/>
          </rPr>
          <t>consider dialect, esp US</t>
        </r>
      </text>
    </comment>
    <comment ref="H99" authorId="0" shapeId="0" xr:uid="{ED4A9EC3-6C4E-48B0-AFC9-1BE7F81A0463}">
      <text>
        <r>
          <rPr>
            <b/>
            <sz val="9"/>
            <color indexed="81"/>
            <rFont val="Tahoma"/>
            <family val="2"/>
          </rPr>
          <t>Consider dialect, esp US</t>
        </r>
      </text>
    </comment>
    <comment ref="G105" authorId="0" shapeId="0" xr:uid="{C4C29049-537F-413B-8377-DEBA41BE0B05}">
      <text>
        <r>
          <rPr>
            <b/>
            <sz val="9"/>
            <color indexed="81"/>
            <rFont val="Tahoma"/>
            <family val="2"/>
          </rPr>
          <t>Consider dialect</t>
        </r>
        <r>
          <rPr>
            <sz val="9"/>
            <color indexed="81"/>
            <rFont val="Tahoma"/>
            <family val="2"/>
          </rPr>
          <t xml:space="preserve">
</t>
        </r>
      </text>
    </comment>
    <comment ref="H105" authorId="0" shapeId="0" xr:uid="{041225CD-4AE0-4702-9DC6-A9EC708EB7AB}">
      <text>
        <r>
          <rPr>
            <b/>
            <sz val="9"/>
            <color indexed="81"/>
            <rFont val="Tahoma"/>
            <family val="2"/>
          </rPr>
          <t>Consider dialect</t>
        </r>
      </text>
    </comment>
    <comment ref="O105" authorId="0" shapeId="0" xr:uid="{AE915637-AC4B-4598-AA6E-316DDE579A29}">
      <text>
        <r>
          <rPr>
            <b/>
            <sz val="9"/>
            <color indexed="81"/>
            <rFont val="Tahoma"/>
            <family val="2"/>
          </rPr>
          <t>Consider dialect</t>
        </r>
        <r>
          <rPr>
            <sz val="9"/>
            <color indexed="81"/>
            <rFont val="Tahoma"/>
            <family val="2"/>
          </rPr>
          <t xml:space="preserve">
</t>
        </r>
      </text>
    </comment>
    <comment ref="Q105" authorId="0" shapeId="0" xr:uid="{34F3E88E-5E24-44BD-9E04-06A9A8733163}">
      <text>
        <r>
          <rPr>
            <b/>
            <sz val="9"/>
            <color indexed="81"/>
            <rFont val="Tahoma"/>
            <family val="2"/>
          </rPr>
          <t>Consider dialect</t>
        </r>
        <r>
          <rPr>
            <sz val="9"/>
            <color indexed="81"/>
            <rFont val="Tahoma"/>
            <family val="2"/>
          </rPr>
          <t xml:space="preserve">
</t>
        </r>
      </text>
    </comment>
    <comment ref="G130" authorId="0" shapeId="0" xr:uid="{0393F60E-4C2C-44DE-B04F-38CF8F4264A5}">
      <text>
        <r>
          <rPr>
            <b/>
            <sz val="9"/>
            <color indexed="81"/>
            <rFont val="Tahoma"/>
            <family val="2"/>
          </rPr>
          <t>Consider dialect, esp US</t>
        </r>
        <r>
          <rPr>
            <sz val="9"/>
            <color indexed="81"/>
            <rFont val="Tahoma"/>
            <family val="2"/>
          </rPr>
          <t xml:space="preserve">
</t>
        </r>
      </text>
    </comment>
    <comment ref="H130" authorId="0" shapeId="0" xr:uid="{0E511D60-EBD8-4295-AE95-26268B1784A5}">
      <text>
        <r>
          <rPr>
            <b/>
            <sz val="9"/>
            <color indexed="81"/>
            <rFont val="Tahoma"/>
            <family val="2"/>
          </rPr>
          <t>Consider dialect, esp US</t>
        </r>
        <r>
          <rPr>
            <sz val="9"/>
            <color indexed="81"/>
            <rFont val="Tahoma"/>
            <family val="2"/>
          </rPr>
          <t xml:space="preserve">
</t>
        </r>
      </text>
    </comment>
    <comment ref="O130" authorId="0" shapeId="0" xr:uid="{17F12617-4076-4861-B9CB-35918270035F}">
      <text>
        <r>
          <rPr>
            <b/>
            <sz val="9"/>
            <color indexed="81"/>
            <rFont val="Tahoma"/>
            <family val="2"/>
          </rPr>
          <t>Consider dialect, esp US</t>
        </r>
        <r>
          <rPr>
            <sz val="9"/>
            <color indexed="81"/>
            <rFont val="Tahoma"/>
            <family val="2"/>
          </rPr>
          <t xml:space="preserve">
</t>
        </r>
      </text>
    </comment>
    <comment ref="Q130" authorId="0" shapeId="0" xr:uid="{2879DAD9-9689-43C0-BFF1-91E67BE11051}">
      <text>
        <r>
          <rPr>
            <b/>
            <sz val="9"/>
            <color indexed="81"/>
            <rFont val="Tahoma"/>
            <family val="2"/>
          </rPr>
          <t xml:space="preserve">Consider dialect, esp US
</t>
        </r>
        <r>
          <rPr>
            <sz val="9"/>
            <color indexed="81"/>
            <rFont val="Tahoma"/>
            <family val="2"/>
          </rPr>
          <t xml:space="preserve">
</t>
        </r>
      </text>
    </comment>
    <comment ref="G131" authorId="0" shapeId="0" xr:uid="{B374C8A9-5FCA-40F2-B61A-A159D198AE4B}">
      <text>
        <r>
          <rPr>
            <b/>
            <sz val="9"/>
            <color indexed="81"/>
            <rFont val="Tahoma"/>
            <family val="2"/>
          </rPr>
          <t>Consider dialect, esp US</t>
        </r>
        <r>
          <rPr>
            <sz val="9"/>
            <color indexed="81"/>
            <rFont val="Tahoma"/>
            <family val="2"/>
          </rPr>
          <t xml:space="preserve">
</t>
        </r>
      </text>
    </comment>
    <comment ref="H131" authorId="0" shapeId="0" xr:uid="{F3FF9A5F-C204-4E2D-B6B5-B5AADD93660F}">
      <text>
        <r>
          <rPr>
            <b/>
            <sz val="9"/>
            <color indexed="81"/>
            <rFont val="Tahoma"/>
            <family val="2"/>
          </rPr>
          <t>Consider dialect, esp US</t>
        </r>
        <r>
          <rPr>
            <sz val="9"/>
            <color indexed="81"/>
            <rFont val="Tahoma"/>
            <family val="2"/>
          </rPr>
          <t xml:space="preserve">
</t>
        </r>
      </text>
    </comment>
    <comment ref="O131" authorId="0" shapeId="0" xr:uid="{754E3615-0265-4405-8CAB-EF45159E71F8}">
      <text>
        <r>
          <rPr>
            <b/>
            <sz val="9"/>
            <color indexed="81"/>
            <rFont val="Tahoma"/>
            <family val="2"/>
          </rPr>
          <t>Consider dialect, esp US</t>
        </r>
        <r>
          <rPr>
            <sz val="9"/>
            <color indexed="81"/>
            <rFont val="Tahoma"/>
            <family val="2"/>
          </rPr>
          <t xml:space="preserve">
</t>
        </r>
      </text>
    </comment>
    <comment ref="Q131" authorId="0" shapeId="0" xr:uid="{03B3A06D-F8C9-4419-986B-F8ABA98C38DC}">
      <text>
        <r>
          <rPr>
            <b/>
            <sz val="9"/>
            <color indexed="81"/>
            <rFont val="Tahoma"/>
            <family val="2"/>
          </rPr>
          <t xml:space="preserve">Consider dialect, esp US
</t>
        </r>
        <r>
          <rPr>
            <sz val="9"/>
            <color indexed="81"/>
            <rFont val="Tahoma"/>
            <family val="2"/>
          </rPr>
          <t xml:space="preserve">
</t>
        </r>
      </text>
    </comment>
    <comment ref="G137" authorId="0" shapeId="0" xr:uid="{073BEBED-2270-4D7A-BCDC-4DE5D2D892D0}">
      <text>
        <r>
          <rPr>
            <b/>
            <sz val="9"/>
            <color indexed="81"/>
            <rFont val="Tahoma"/>
            <family val="2"/>
          </rPr>
          <t>Consider dialect, esp UK</t>
        </r>
        <r>
          <rPr>
            <sz val="9"/>
            <color indexed="81"/>
            <rFont val="Tahoma"/>
            <family val="2"/>
          </rPr>
          <t xml:space="preserve">
</t>
        </r>
      </text>
    </comment>
    <comment ref="H137" authorId="0" shapeId="0" xr:uid="{7BE574B5-5514-4A81-BBA1-85C2BD1D7A72}">
      <text>
        <r>
          <rPr>
            <b/>
            <sz val="9"/>
            <color indexed="81"/>
            <rFont val="Tahoma"/>
            <family val="2"/>
          </rPr>
          <t>Consider dialect, esp UK</t>
        </r>
      </text>
    </comment>
    <comment ref="O137" authorId="0" shapeId="0" xr:uid="{26573EFD-74FF-4C69-99C3-2354F94780E7}">
      <text>
        <r>
          <rPr>
            <b/>
            <sz val="9"/>
            <color indexed="81"/>
            <rFont val="Tahoma"/>
            <family val="2"/>
          </rPr>
          <t>Consider dialect, esp UK</t>
        </r>
      </text>
    </comment>
    <comment ref="Q137" authorId="0" shapeId="0" xr:uid="{F7E6A36F-C448-4C9A-A8BB-0EA0CACCCE4D}">
      <text>
        <r>
          <rPr>
            <b/>
            <sz val="9"/>
            <color indexed="81"/>
            <rFont val="Tahoma"/>
            <family val="2"/>
          </rPr>
          <t>Consider dialect, esp UK</t>
        </r>
        <r>
          <rPr>
            <sz val="9"/>
            <color indexed="81"/>
            <rFont val="Tahoma"/>
            <family val="2"/>
          </rPr>
          <t xml:space="preserve">
</t>
        </r>
      </text>
    </comment>
    <comment ref="G138" authorId="0" shapeId="0" xr:uid="{D4179CDF-BA79-4D1B-9384-2F482AA9EA5E}">
      <text>
        <r>
          <rPr>
            <b/>
            <sz val="9"/>
            <color indexed="81"/>
            <rFont val="Tahoma"/>
            <family val="2"/>
          </rPr>
          <t>Consider dialect, esp UK</t>
        </r>
        <r>
          <rPr>
            <sz val="9"/>
            <color indexed="81"/>
            <rFont val="Tahoma"/>
            <family val="2"/>
          </rPr>
          <t xml:space="preserve">
</t>
        </r>
      </text>
    </comment>
    <comment ref="H138" authorId="0" shapeId="0" xr:uid="{07FD09FF-90D1-4E42-AF5E-F43BA6EEC872}">
      <text>
        <r>
          <rPr>
            <b/>
            <sz val="9"/>
            <color indexed="81"/>
            <rFont val="Tahoma"/>
            <family val="2"/>
          </rPr>
          <t>Consider dialect, esp UK</t>
        </r>
      </text>
    </comment>
    <comment ref="O138" authorId="0" shapeId="0" xr:uid="{5E4395C2-BED7-4393-8AFB-F713E7185744}">
      <text>
        <r>
          <rPr>
            <b/>
            <sz val="9"/>
            <color indexed="81"/>
            <rFont val="Tahoma"/>
            <family val="2"/>
          </rPr>
          <t>Consider dialect, esp UK</t>
        </r>
      </text>
    </comment>
    <comment ref="Q138" authorId="0" shapeId="0" xr:uid="{5F8F9F77-945F-4D3D-8EF4-D216E6FD0F24}">
      <text>
        <r>
          <rPr>
            <b/>
            <sz val="9"/>
            <color indexed="81"/>
            <rFont val="Tahoma"/>
            <family val="2"/>
          </rPr>
          <t>Consider dialect, esp UK</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12" authorId="0" shapeId="0" xr:uid="{1329D409-2037-49B4-9B52-7B674DA914BA}">
      <text>
        <r>
          <rPr>
            <b/>
            <sz val="9"/>
            <color indexed="81"/>
            <rFont val="Tahoma"/>
            <family val="2"/>
          </rPr>
          <t>Consider dialect, esp UK</t>
        </r>
        <r>
          <rPr>
            <sz val="9"/>
            <color indexed="81"/>
            <rFont val="Tahoma"/>
            <family val="2"/>
          </rPr>
          <t xml:space="preserve">
</t>
        </r>
      </text>
    </comment>
    <comment ref="N12" authorId="0" shapeId="0" xr:uid="{0212F648-A86E-4E5C-B3BA-1CA64897E33C}">
      <text>
        <r>
          <rPr>
            <b/>
            <sz val="9"/>
            <color indexed="81"/>
            <rFont val="Tahoma"/>
            <family val="2"/>
          </rPr>
          <t xml:space="preserve">Consider dialect, esp UK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4" authorId="0" shapeId="0" xr:uid="{ED8B2F57-1C57-4E04-8843-6F21875EB6BF}">
      <text>
        <r>
          <rPr>
            <b/>
            <sz val="9"/>
            <color indexed="81"/>
            <rFont val="Tahoma"/>
            <family val="2"/>
          </rPr>
          <t>Consider dialect, esp US</t>
        </r>
        <r>
          <rPr>
            <sz val="9"/>
            <color indexed="81"/>
            <rFont val="Tahoma"/>
            <family val="2"/>
          </rPr>
          <t xml:space="preserve">
</t>
        </r>
      </text>
    </comment>
    <comment ref="N4" authorId="0" shapeId="0" xr:uid="{A8F73D74-5A39-48EC-9D87-72789EB0440D}">
      <text>
        <r>
          <rPr>
            <b/>
            <sz val="9"/>
            <color indexed="81"/>
            <rFont val="Tahoma"/>
            <family val="2"/>
          </rPr>
          <t>Consider dialect, esp US</t>
        </r>
        <r>
          <rPr>
            <sz val="9"/>
            <color indexed="81"/>
            <rFont val="Tahoma"/>
            <family val="2"/>
          </rPr>
          <t xml:space="preserve">
</t>
        </r>
      </text>
    </comment>
    <comment ref="L8" authorId="0" shapeId="0" xr:uid="{C64D8ADF-5AE1-446D-9FEA-1270569D1BFD}">
      <text>
        <r>
          <rPr>
            <b/>
            <sz val="9"/>
            <color indexed="81"/>
            <rFont val="Tahoma"/>
            <family val="2"/>
          </rPr>
          <t>Consider dialect</t>
        </r>
        <r>
          <rPr>
            <sz val="9"/>
            <color indexed="81"/>
            <rFont val="Tahoma"/>
            <family val="2"/>
          </rPr>
          <t xml:space="preserve">
</t>
        </r>
      </text>
    </comment>
    <comment ref="N8" authorId="0" shapeId="0" xr:uid="{37FBCF32-D0CD-4EDD-8A36-6EA55F3DB674}">
      <text>
        <r>
          <rPr>
            <b/>
            <sz val="9"/>
            <color indexed="81"/>
            <rFont val="Tahoma"/>
            <family val="2"/>
          </rPr>
          <t>Consider dialect</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3" authorId="0" shapeId="0" xr:uid="{D0DFA38F-67B2-4CA7-A23F-2FAF6E82DA4E}">
      <text>
        <r>
          <rPr>
            <b/>
            <sz val="9"/>
            <color indexed="81"/>
            <rFont val="Tahoma"/>
            <family val="2"/>
          </rPr>
          <t>Consider dialect, esp US</t>
        </r>
      </text>
    </comment>
    <comment ref="N3" authorId="0" shapeId="0" xr:uid="{E7E37AC4-5E0D-46CA-80DB-D89D1C3E2AAF}">
      <text>
        <r>
          <rPr>
            <b/>
            <sz val="9"/>
            <color indexed="81"/>
            <rFont val="Tahoma"/>
            <family val="2"/>
          </rPr>
          <t>Consider dialect, esp US</t>
        </r>
      </text>
    </comment>
    <comment ref="L4" authorId="0" shapeId="0" xr:uid="{629D0AB6-10CD-48A9-B432-35CA17D09989}">
      <text>
        <r>
          <rPr>
            <b/>
            <sz val="9"/>
            <color indexed="81"/>
            <rFont val="Tahoma"/>
            <family val="2"/>
          </rPr>
          <t>Consider dialect, esp UK</t>
        </r>
      </text>
    </comment>
    <comment ref="N4" authorId="0" shapeId="0" xr:uid="{8F247954-D3A9-4A85-A7AC-B032C9C92FE5}">
      <text>
        <r>
          <rPr>
            <b/>
            <sz val="9"/>
            <color indexed="81"/>
            <rFont val="Tahoma"/>
            <family val="2"/>
          </rPr>
          <t>Consider dialect, esp UK</t>
        </r>
      </text>
    </comment>
    <comment ref="L6" authorId="0" shapeId="0" xr:uid="{63D09E09-40AA-45A5-83EC-0D58A068FEE2}">
      <text>
        <r>
          <rPr>
            <b/>
            <sz val="9"/>
            <color indexed="81"/>
            <rFont val="Tahoma"/>
            <family val="2"/>
          </rPr>
          <t>Consider dialect, esp UK</t>
        </r>
      </text>
    </comment>
    <comment ref="N6" authorId="0" shapeId="0" xr:uid="{BFE798B5-C034-4FD5-B7C2-7DBEE3DC5C5A}">
      <text>
        <r>
          <rPr>
            <b/>
            <sz val="9"/>
            <color indexed="81"/>
            <rFont val="Tahoma"/>
            <family val="2"/>
          </rPr>
          <t>Consider dialect, esp UK</t>
        </r>
      </text>
    </comment>
    <comment ref="L8" authorId="0" shapeId="0" xr:uid="{D82C66C4-81B8-4DF3-82F8-48D32D487C9F}">
      <text>
        <r>
          <rPr>
            <b/>
            <sz val="9"/>
            <color indexed="81"/>
            <rFont val="Tahoma"/>
            <family val="2"/>
          </rPr>
          <t>Consider dialect, esp UK</t>
        </r>
      </text>
    </comment>
    <comment ref="N8" authorId="0" shapeId="0" xr:uid="{41C832AB-1B7E-41F6-8980-0077EFD80BB6}">
      <text>
        <r>
          <rPr>
            <b/>
            <sz val="9"/>
            <color indexed="81"/>
            <rFont val="Tahoma"/>
            <family val="2"/>
          </rPr>
          <t>Consider dialect, esp UK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I4" authorId="0" shapeId="0" xr:uid="{E2C184D5-7F79-499A-B603-983067374430}">
      <text>
        <r>
          <rPr>
            <b/>
            <sz val="9"/>
            <color indexed="81"/>
            <rFont val="Tahoma"/>
            <family val="2"/>
          </rPr>
          <t>Consider dialect, esp US</t>
        </r>
      </text>
    </comment>
    <comment ref="K4" authorId="0" shapeId="0" xr:uid="{295910BA-43A3-4150-99CC-B05437E6D4D9}">
      <text>
        <r>
          <rPr>
            <b/>
            <sz val="9"/>
            <color indexed="81"/>
            <rFont val="Tahoma"/>
            <charset val="1"/>
          </rPr>
          <t>Consider dialect, esp US</t>
        </r>
        <r>
          <rPr>
            <sz val="9"/>
            <color indexed="81"/>
            <rFont val="Tahoma"/>
            <charset val="1"/>
          </rPr>
          <t xml:space="preserve">
</t>
        </r>
      </text>
    </comment>
    <comment ref="I7" authorId="0" shapeId="0" xr:uid="{5B68E885-C1A0-4526-B504-6EDBFC9D695B}">
      <text>
        <r>
          <rPr>
            <b/>
            <sz val="9"/>
            <color indexed="81"/>
            <rFont val="Tahoma"/>
            <family val="2"/>
          </rPr>
          <t>Consider dialect, esp US</t>
        </r>
      </text>
    </comment>
    <comment ref="K7" authorId="0" shapeId="0" xr:uid="{83E9A061-4153-4770-A068-C6045CC2D3E2}">
      <text>
        <r>
          <rPr>
            <b/>
            <sz val="9"/>
            <color indexed="81"/>
            <rFont val="Tahoma"/>
            <charset val="1"/>
          </rPr>
          <t>Consider dialect, esp US</t>
        </r>
        <r>
          <rPr>
            <sz val="9"/>
            <color indexed="81"/>
            <rFont val="Tahoma"/>
            <charset val="1"/>
          </rPr>
          <t xml:space="preserve">
</t>
        </r>
      </text>
    </comment>
    <comment ref="I10" authorId="0" shapeId="0" xr:uid="{C05A8772-029B-49AF-9779-A0A0A871BDF5}">
      <text>
        <r>
          <rPr>
            <b/>
            <sz val="9"/>
            <color indexed="81"/>
            <rFont val="Tahoma"/>
            <family val="2"/>
          </rPr>
          <t>Consider dialect, esp US</t>
        </r>
      </text>
    </comment>
    <comment ref="K10" authorId="0" shapeId="0" xr:uid="{349CB83F-919F-4F78-AC61-9789E8B7E313}">
      <text>
        <r>
          <rPr>
            <b/>
            <sz val="9"/>
            <color indexed="81"/>
            <rFont val="Tahoma"/>
            <charset val="1"/>
          </rPr>
          <t>Consider dialect, esp US</t>
        </r>
        <r>
          <rPr>
            <sz val="9"/>
            <color indexed="81"/>
            <rFont val="Tahoma"/>
            <charset val="1"/>
          </rPr>
          <t xml:space="preserve">
</t>
        </r>
      </text>
    </comment>
    <comment ref="I15" authorId="0" shapeId="0" xr:uid="{2741C17F-5F10-483C-BB04-9FAA47E8F892}">
      <text>
        <r>
          <rPr>
            <b/>
            <sz val="9"/>
            <color indexed="81"/>
            <rFont val="Tahoma"/>
            <family val="2"/>
          </rPr>
          <t>Consider dialect, esp UK</t>
        </r>
      </text>
    </comment>
    <comment ref="K15" authorId="0" shapeId="0" xr:uid="{2C2182A2-8FCD-4138-B379-23F68599BA4F}">
      <text>
        <r>
          <rPr>
            <b/>
            <sz val="9"/>
            <color indexed="81"/>
            <rFont val="Tahoma"/>
            <family val="2"/>
          </rPr>
          <t>Consider dialect, esp UK</t>
        </r>
        <r>
          <rPr>
            <sz val="9"/>
            <color indexed="81"/>
            <rFont val="Tahoma"/>
            <family val="2"/>
          </rPr>
          <t xml:space="preserve">
</t>
        </r>
      </text>
    </comment>
    <comment ref="I16" authorId="0" shapeId="0" xr:uid="{ECF993F5-68AB-4B21-BDC3-7B5CC9848559}">
      <text>
        <r>
          <rPr>
            <b/>
            <sz val="9"/>
            <color indexed="81"/>
            <rFont val="Tahoma"/>
            <family val="2"/>
          </rPr>
          <t>Consider dialect, esp UK</t>
        </r>
        <r>
          <rPr>
            <sz val="9"/>
            <color indexed="81"/>
            <rFont val="Tahoma"/>
            <family val="2"/>
          </rPr>
          <t xml:space="preserve">
</t>
        </r>
      </text>
    </comment>
    <comment ref="K16" authorId="0" shapeId="0" xr:uid="{F01CCD58-2D72-4B81-81D1-C1960BEAB82C}">
      <text>
        <r>
          <rPr>
            <b/>
            <sz val="9"/>
            <color indexed="81"/>
            <rFont val="Tahoma"/>
            <family val="2"/>
          </rPr>
          <t>Consider dialect, esp UK</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I5" authorId="0" shapeId="0" xr:uid="{62CE8BCB-936D-4893-9D32-234177DC2193}">
      <text>
        <r>
          <rPr>
            <b/>
            <sz val="9"/>
            <color indexed="81"/>
            <rFont val="Tahoma"/>
            <family val="2"/>
          </rPr>
          <t>Consider dialect, esp UK</t>
        </r>
        <r>
          <rPr>
            <sz val="9"/>
            <color indexed="81"/>
            <rFont val="Tahoma"/>
            <family val="2"/>
          </rPr>
          <t xml:space="preserve">
</t>
        </r>
      </text>
    </comment>
    <comment ref="K5" authorId="0" shapeId="0" xr:uid="{873BA21C-5E12-4507-B6F5-8150C6EFC057}">
      <text>
        <r>
          <rPr>
            <b/>
            <sz val="9"/>
            <color indexed="81"/>
            <rFont val="Tahoma"/>
            <family val="2"/>
          </rPr>
          <t xml:space="preserve">Consider dialect, esp UK
</t>
        </r>
        <r>
          <rPr>
            <sz val="9"/>
            <color indexed="81"/>
            <rFont val="Tahoma"/>
            <family val="2"/>
          </rPr>
          <t xml:space="preserve">
</t>
        </r>
      </text>
    </comment>
    <comment ref="I6" authorId="0" shapeId="0" xr:uid="{72F8C0BD-2C15-45EB-B328-A64F80D94478}">
      <text>
        <r>
          <rPr>
            <b/>
            <sz val="9"/>
            <color indexed="81"/>
            <rFont val="Tahoma"/>
            <family val="2"/>
          </rPr>
          <t>Consider dialect, esp UK</t>
        </r>
        <r>
          <rPr>
            <sz val="9"/>
            <color indexed="81"/>
            <rFont val="Tahoma"/>
            <family val="2"/>
          </rPr>
          <t xml:space="preserve">
</t>
        </r>
      </text>
    </comment>
    <comment ref="K6" authorId="0" shapeId="0" xr:uid="{3F7FEC1A-EF73-4D32-A6AA-9B7A57F19AF7}">
      <text>
        <r>
          <rPr>
            <b/>
            <sz val="9"/>
            <color indexed="81"/>
            <rFont val="Tahoma"/>
            <family val="2"/>
          </rPr>
          <t xml:space="preserve">Consider dialect, esp UK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6" authorId="0" shapeId="0" xr:uid="{9CB2EDCC-5897-4F5E-AAEA-EE55AFE66959}">
      <text>
        <r>
          <rPr>
            <b/>
            <sz val="9"/>
            <color indexed="81"/>
            <rFont val="Tahoma"/>
            <family val="2"/>
          </rPr>
          <t>Consider dialect, esp UK</t>
        </r>
        <r>
          <rPr>
            <sz val="9"/>
            <color indexed="81"/>
            <rFont val="Tahoma"/>
            <family val="2"/>
          </rPr>
          <t xml:space="preserve">
</t>
        </r>
      </text>
    </comment>
    <comment ref="N6" authorId="0" shapeId="0" xr:uid="{B50602A6-4932-4D18-870A-8351D7C53C7C}">
      <text>
        <r>
          <rPr>
            <b/>
            <sz val="9"/>
            <color indexed="81"/>
            <rFont val="Tahoma"/>
            <family val="2"/>
          </rPr>
          <t>Consider dialect, esp UK</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ebbelss</author>
  </authors>
  <commentList>
    <comment ref="L5" authorId="0" shapeId="0" xr:uid="{9CE58E30-5888-495B-A7B8-6DDE1BBB4454}">
      <text>
        <r>
          <rPr>
            <b/>
            <sz val="9"/>
            <color indexed="81"/>
            <rFont val="Tahoma"/>
            <family val="2"/>
          </rPr>
          <t>Consider dialect, esp US</t>
        </r>
        <r>
          <rPr>
            <sz val="9"/>
            <color indexed="81"/>
            <rFont val="Tahoma"/>
            <family val="2"/>
          </rPr>
          <t xml:space="preserve">
</t>
        </r>
      </text>
    </comment>
    <comment ref="N5" authorId="0" shapeId="0" xr:uid="{A3992ACC-9AD6-44F2-8F02-C95812D5442B}">
      <text>
        <r>
          <rPr>
            <b/>
            <sz val="9"/>
            <color indexed="81"/>
            <rFont val="Tahoma"/>
            <family val="2"/>
          </rPr>
          <t>Consider dialect, esp US</t>
        </r>
        <r>
          <rPr>
            <sz val="9"/>
            <color indexed="81"/>
            <rFont val="Tahoma"/>
            <family val="2"/>
          </rPr>
          <t xml:space="preserve">
</t>
        </r>
      </text>
    </comment>
    <comment ref="L7" authorId="0" shapeId="0" xr:uid="{CAE94738-CFC3-4B38-9893-E92E7367C2E3}">
      <text>
        <r>
          <rPr>
            <b/>
            <sz val="9"/>
            <color indexed="81"/>
            <rFont val="Tahoma"/>
            <family val="2"/>
          </rPr>
          <t>Consider dialect, esp US</t>
        </r>
        <r>
          <rPr>
            <sz val="9"/>
            <color indexed="81"/>
            <rFont val="Tahoma"/>
            <family val="2"/>
          </rPr>
          <t xml:space="preserve">
</t>
        </r>
      </text>
    </comment>
    <comment ref="N7" authorId="0" shapeId="0" xr:uid="{7FA0A014-656F-415D-B542-FF7AC38B6D58}">
      <text>
        <r>
          <rPr>
            <b/>
            <sz val="9"/>
            <color indexed="81"/>
            <rFont val="Tahoma"/>
            <family val="2"/>
          </rPr>
          <t>Consider dialect, esp US</t>
        </r>
        <r>
          <rPr>
            <sz val="9"/>
            <color indexed="81"/>
            <rFont val="Tahoma"/>
            <family val="2"/>
          </rPr>
          <t xml:space="preserve">
</t>
        </r>
      </text>
    </comment>
    <comment ref="L8" authorId="0" shapeId="0" xr:uid="{5955D749-4C7A-4863-8032-7B17AF743E5E}">
      <text>
        <r>
          <rPr>
            <b/>
            <sz val="9"/>
            <color indexed="81"/>
            <rFont val="Tahoma"/>
            <family val="2"/>
          </rPr>
          <t>Consider dialect, esp US</t>
        </r>
        <r>
          <rPr>
            <sz val="9"/>
            <color indexed="81"/>
            <rFont val="Tahoma"/>
            <family val="2"/>
          </rPr>
          <t xml:space="preserve">
</t>
        </r>
      </text>
    </comment>
    <comment ref="N8" authorId="0" shapeId="0" xr:uid="{FC7AF7E3-83C1-4C11-8B0F-90BFEA7BE37B}">
      <text>
        <r>
          <rPr>
            <b/>
            <sz val="9"/>
            <color indexed="81"/>
            <rFont val="Tahoma"/>
            <family val="2"/>
          </rPr>
          <t>Consider dialect, esp US</t>
        </r>
        <r>
          <rPr>
            <sz val="9"/>
            <color indexed="81"/>
            <rFont val="Tahoma"/>
            <family val="2"/>
          </rPr>
          <t xml:space="preserve">
</t>
        </r>
      </text>
    </comment>
  </commentList>
</comments>
</file>

<file path=xl/sharedStrings.xml><?xml version="1.0" encoding="utf-8"?>
<sst xmlns="http://schemas.openxmlformats.org/spreadsheetml/2006/main" count="2151" uniqueCount="856">
  <si>
    <r>
      <t xml:space="preserve">Identifying Grammatical targets - 2nd edition, </t>
    </r>
    <r>
      <rPr>
        <b/>
        <u/>
        <sz val="16"/>
        <color theme="1"/>
        <rFont val="Arial"/>
        <family val="2"/>
      </rPr>
      <t>Ebbels &amp; Nicoll (2023)</t>
    </r>
    <r>
      <rPr>
        <b/>
        <u/>
        <sz val="16"/>
        <color theme="1"/>
        <rFont val="Calibri"/>
        <family val="2"/>
      </rPr>
      <t>.</t>
    </r>
    <r>
      <rPr>
        <b/>
        <i/>
        <u/>
        <sz val="16"/>
        <color theme="1"/>
        <rFont val="Calibri"/>
        <family val="2"/>
      </rPr>
      <t xml:space="preserve">  </t>
    </r>
    <r>
      <rPr>
        <b/>
        <i/>
        <u/>
        <sz val="18"/>
        <color theme="1"/>
        <rFont val="Calibri"/>
        <family val="2"/>
      </rPr>
      <t xml:space="preserve">        </t>
    </r>
    <r>
      <rPr>
        <i/>
        <u/>
        <sz val="12"/>
        <color theme="1"/>
        <rFont val="Calibri"/>
        <family val="2"/>
      </rPr>
      <t xml:space="preserve"> </t>
    </r>
    <r>
      <rPr>
        <u/>
        <sz val="12"/>
        <color theme="1"/>
        <rFont val="Arial"/>
        <family val="2"/>
      </rPr>
      <t>Extension of</t>
    </r>
    <r>
      <rPr>
        <i/>
        <u/>
        <sz val="12"/>
        <color theme="1"/>
        <rFont val="Arial"/>
        <family val="2"/>
      </rPr>
      <t>: Grammatical Concepts of English: Suggested Order of Intervention,</t>
    </r>
    <r>
      <rPr>
        <i/>
        <sz val="12"/>
        <rFont val="Arial"/>
        <family val="2"/>
      </rPr>
      <t xml:space="preserve"> Ebbels &amp; Owen Van Horne (2020)</t>
    </r>
  </si>
  <si>
    <t>Main Clause Structure</t>
  </si>
  <si>
    <t>Questions</t>
  </si>
  <si>
    <t>Negation</t>
  </si>
  <si>
    <t>Noun Phrases</t>
  </si>
  <si>
    <t>FOUNDATIONAL LEVEL</t>
  </si>
  <si>
    <t>MC1</t>
  </si>
  <si>
    <t>main verb</t>
  </si>
  <si>
    <t>Q1</t>
  </si>
  <si>
    <r>
      <t>who</t>
    </r>
    <r>
      <rPr>
        <sz val="10"/>
        <color rgb="FF000000"/>
        <rFont val="Calibri"/>
        <family val="2"/>
      </rPr>
      <t xml:space="preserve"> / person</t>
    </r>
  </si>
  <si>
    <t>NG1</t>
  </si>
  <si>
    <r>
      <t>not, no /</t>
    </r>
    <r>
      <rPr>
        <sz val="10"/>
        <color rgb="FF000000"/>
        <rFont val="Calibri"/>
        <family val="2"/>
      </rPr>
      <t xml:space="preserve"> refusal</t>
    </r>
    <r>
      <rPr>
        <i/>
        <sz val="10"/>
        <color rgb="FF000000"/>
        <rFont val="Calibri"/>
        <family val="2"/>
      </rPr>
      <t xml:space="preserve"> </t>
    </r>
  </si>
  <si>
    <t>NP1</t>
  </si>
  <si>
    <r>
      <t xml:space="preserve">plural </t>
    </r>
    <r>
      <rPr>
        <i/>
        <sz val="10"/>
        <rFont val="Calibri"/>
        <family val="2"/>
      </rPr>
      <t>-s</t>
    </r>
  </si>
  <si>
    <t xml:space="preserve">For important information about this chart, see the "Info" tab below. The numbered order within columns represents a suggested teaching order for those structures. The foundational concepts (in red) should be taught first. After that, you may want to teach the skills within a colour grouping (across categories) before moving on to the more advanced skills in the next colour group. Hover over any item with a filled-in corner for a definition and/or example. The column headings are linked to the individual sheets for that category (see the tabs at the bottom). These sheets include additonal examples, explanations, prerequisite structures, visual examples using the SHAPE CODING system and columns for entering scores to decide which targets to work on (see the "Instructions" below for more information).
</t>
  </si>
  <si>
    <t>MC2</t>
  </si>
  <si>
    <t>subject + verb</t>
  </si>
  <si>
    <t>Q2</t>
  </si>
  <si>
    <r>
      <t xml:space="preserve">what </t>
    </r>
    <r>
      <rPr>
        <sz val="10"/>
        <color rgb="FF000000"/>
        <rFont val="Calibri"/>
        <family val="2"/>
      </rPr>
      <t>/ thing</t>
    </r>
  </si>
  <si>
    <t>MC3</t>
  </si>
  <si>
    <r>
      <rPr>
        <sz val="10"/>
        <color rgb="FF000000"/>
        <rFont val="Calibri"/>
        <family val="2"/>
      </rPr>
      <t xml:space="preserve">subject + </t>
    </r>
    <r>
      <rPr>
        <i/>
        <sz val="10"/>
        <color rgb="FF000000"/>
        <rFont val="Calibri"/>
        <family val="2"/>
      </rPr>
      <t xml:space="preserve">not </t>
    </r>
    <r>
      <rPr>
        <sz val="10"/>
        <color rgb="FF000000"/>
        <rFont val="Calibri"/>
        <family val="2"/>
      </rPr>
      <t>+ verb</t>
    </r>
  </si>
  <si>
    <t>Q3</t>
  </si>
  <si>
    <r>
      <rPr>
        <i/>
        <sz val="10"/>
        <rFont val="Calibri"/>
        <family val="2"/>
      </rPr>
      <t>what doing</t>
    </r>
    <r>
      <rPr>
        <sz val="10"/>
        <color theme="1"/>
        <rFont val="Calibri"/>
        <family val="2"/>
      </rPr>
      <t xml:space="preserve"> / actions</t>
    </r>
  </si>
  <si>
    <t>MC4</t>
  </si>
  <si>
    <t>subject + adjective</t>
  </si>
  <si>
    <t>Q4</t>
  </si>
  <si>
    <r>
      <t xml:space="preserve">how feel </t>
    </r>
    <r>
      <rPr>
        <sz val="10"/>
        <color rgb="FF000000"/>
        <rFont val="Calibri"/>
        <family val="2"/>
      </rPr>
      <t>/ emotion</t>
    </r>
  </si>
  <si>
    <t>MC5</t>
  </si>
  <si>
    <t>subject + verb + object</t>
  </si>
  <si>
    <t>Q5</t>
  </si>
  <si>
    <r>
      <rPr>
        <i/>
        <sz val="10"/>
        <color rgb="FF000000"/>
        <rFont val="Calibri"/>
        <family val="2"/>
      </rPr>
      <t>what like</t>
    </r>
    <r>
      <rPr>
        <b/>
        <sz val="10"/>
        <color rgb="FF000000"/>
        <rFont val="Calibri"/>
        <family val="2"/>
      </rPr>
      <t xml:space="preserve"> </t>
    </r>
    <r>
      <rPr>
        <sz val="10"/>
        <color rgb="FF000000"/>
        <rFont val="Calibri"/>
        <family val="2"/>
      </rPr>
      <t>/ description</t>
    </r>
  </si>
  <si>
    <t>MC6</t>
  </si>
  <si>
    <t>subject + PP/location</t>
  </si>
  <si>
    <t>Q6</t>
  </si>
  <si>
    <r>
      <rPr>
        <i/>
        <sz val="10"/>
        <color rgb="FF000000"/>
        <rFont val="Calibri"/>
        <family val="2"/>
      </rPr>
      <t>where</t>
    </r>
    <r>
      <rPr>
        <sz val="10"/>
        <color rgb="FF000000"/>
        <rFont val="Calibri"/>
        <family val="2"/>
      </rPr>
      <t xml:space="preserve"> / location</t>
    </r>
  </si>
  <si>
    <t>Adjective Phrases</t>
  </si>
  <si>
    <t>Tense &amp; Aspect</t>
  </si>
  <si>
    <t>Agreement</t>
  </si>
  <si>
    <t>Conjoining</t>
  </si>
  <si>
    <t>Adverbials</t>
  </si>
  <si>
    <t>Complement Clauses</t>
  </si>
  <si>
    <t>LEVEL 1</t>
  </si>
  <si>
    <t>MC7</t>
  </si>
  <si>
    <t>time adverbial</t>
  </si>
  <si>
    <t>Q7</t>
  </si>
  <si>
    <r>
      <t xml:space="preserve">Comprehension of </t>
    </r>
    <r>
      <rPr>
        <i/>
        <sz val="10"/>
        <color rgb="FF000000"/>
        <rFont val="Calibri"/>
        <family val="2"/>
      </rPr>
      <t>who/what</t>
    </r>
    <r>
      <rPr>
        <sz val="10"/>
        <color rgb="FF000000"/>
        <rFont val="Calibri"/>
        <family val="2"/>
      </rPr>
      <t xml:space="preserve"> object questions in SVO and SV + PP</t>
    </r>
  </si>
  <si>
    <t>NG2</t>
  </si>
  <si>
    <r>
      <t xml:space="preserve">auxiliary/copula + </t>
    </r>
    <r>
      <rPr>
        <i/>
        <sz val="10"/>
        <rFont val="Calibri"/>
        <family val="2"/>
      </rPr>
      <t>not</t>
    </r>
  </si>
  <si>
    <t>NP2</t>
  </si>
  <si>
    <t>singular subject (and object pronouns)</t>
  </si>
  <si>
    <t>AP1</t>
  </si>
  <si>
    <r>
      <t xml:space="preserve">degree modifiers with gradable adjectives and the link with </t>
    </r>
    <r>
      <rPr>
        <i/>
        <sz val="10"/>
        <color rgb="FF000000"/>
        <rFont val="Calibri"/>
        <family val="2"/>
      </rPr>
      <t>How</t>
    </r>
  </si>
  <si>
    <t>TA1</t>
  </si>
  <si>
    <r>
      <rPr>
        <sz val="10"/>
        <color rgb="FF000000"/>
        <rFont val="Calibri"/>
        <family val="2"/>
      </rPr>
      <t xml:space="preserve">present progressive </t>
    </r>
    <r>
      <rPr>
        <i/>
        <sz val="10"/>
        <color rgb="FF000000"/>
        <rFont val="Calibri"/>
        <family val="2"/>
      </rPr>
      <t>aux + -ing</t>
    </r>
  </si>
  <si>
    <t>AG1</t>
  </si>
  <si>
    <r>
      <rPr>
        <i/>
        <sz val="10"/>
        <rFont val="Calibri"/>
        <family val="2"/>
      </rPr>
      <t>are</t>
    </r>
    <r>
      <rPr>
        <sz val="10"/>
        <color theme="1"/>
        <rFont val="Calibri"/>
        <family val="2"/>
      </rPr>
      <t xml:space="preserve"> (copula/aux.) with plural subject NP</t>
    </r>
  </si>
  <si>
    <t>CJ1</t>
  </si>
  <si>
    <r>
      <t xml:space="preserve">coordinated clauses with </t>
    </r>
    <r>
      <rPr>
        <i/>
        <sz val="10"/>
        <rFont val="Calibri"/>
        <family val="2"/>
      </rPr>
      <t>and</t>
    </r>
  </si>
  <si>
    <t>AD1</t>
  </si>
  <si>
    <r>
      <t xml:space="preserve">because </t>
    </r>
    <r>
      <rPr>
        <sz val="10"/>
        <color rgb="FF000000"/>
        <rFont val="Calibri"/>
        <family val="2"/>
      </rPr>
      <t xml:space="preserve">clause in answer to </t>
    </r>
    <r>
      <rPr>
        <i/>
        <sz val="10"/>
        <color rgb="FF000000"/>
        <rFont val="Calibri"/>
        <family val="2"/>
      </rPr>
      <t>why</t>
    </r>
    <r>
      <rPr>
        <sz val="10"/>
        <color rgb="FF000000"/>
        <rFont val="Calibri"/>
        <family val="2"/>
      </rPr>
      <t xml:space="preserve"> ?</t>
    </r>
  </si>
  <si>
    <t>CC1</t>
  </si>
  <si>
    <t>semi-modals</t>
  </si>
  <si>
    <t>MC8</t>
  </si>
  <si>
    <t>subject + verb + PP/goal</t>
  </si>
  <si>
    <t>Q8</t>
  </si>
  <si>
    <r>
      <rPr>
        <i/>
        <sz val="10"/>
        <rFont val="Calibri"/>
        <family val="2"/>
      </rPr>
      <t>when</t>
    </r>
    <r>
      <rPr>
        <sz val="10"/>
        <color theme="1"/>
        <rFont val="Calibri"/>
        <family val="2"/>
      </rPr>
      <t xml:space="preserve"> / time</t>
    </r>
  </si>
  <si>
    <t>NG3</t>
  </si>
  <si>
    <r>
      <t xml:space="preserve">modal + </t>
    </r>
    <r>
      <rPr>
        <i/>
        <sz val="10"/>
        <rFont val="Calibri"/>
        <family val="2"/>
      </rPr>
      <t>not</t>
    </r>
  </si>
  <si>
    <t>NP3</t>
  </si>
  <si>
    <t>determiner + noun</t>
  </si>
  <si>
    <t>AP2</t>
  </si>
  <si>
    <t>comparative constructions</t>
  </si>
  <si>
    <t>TA2</t>
  </si>
  <si>
    <r>
      <t>present tense copula (</t>
    </r>
    <r>
      <rPr>
        <i/>
        <sz val="10"/>
        <rFont val="Calibri"/>
        <family val="2"/>
      </rPr>
      <t>am/is/are</t>
    </r>
    <r>
      <rPr>
        <sz val="10"/>
        <color theme="1"/>
        <rFont val="Calibri"/>
        <family val="2"/>
      </rPr>
      <t>)</t>
    </r>
  </si>
  <si>
    <t>AG2</t>
  </si>
  <si>
    <r>
      <rPr>
        <i/>
        <sz val="10"/>
        <rFont val="Calibri"/>
        <family val="2"/>
      </rPr>
      <t>are</t>
    </r>
    <r>
      <rPr>
        <sz val="10"/>
        <color theme="1"/>
        <rFont val="Calibri"/>
        <family val="2"/>
      </rPr>
      <t xml:space="preserve"> (copula or auxiliary) with coordinated subject NPs</t>
    </r>
  </si>
  <si>
    <t>CJ2</t>
  </si>
  <si>
    <r>
      <t xml:space="preserve">coordinated clauses with </t>
    </r>
    <r>
      <rPr>
        <i/>
        <sz val="10"/>
        <rFont val="Calibri"/>
        <family val="2"/>
      </rPr>
      <t>(and) then</t>
    </r>
  </si>
  <si>
    <t>AD2</t>
  </si>
  <si>
    <r>
      <rPr>
        <i/>
        <sz val="10"/>
        <color rgb="FF000000"/>
        <rFont val="Calibri"/>
        <family val="2"/>
      </rPr>
      <t>because</t>
    </r>
    <r>
      <rPr>
        <sz val="10"/>
        <color rgb="FF000000"/>
        <rFont val="Calibri"/>
        <family val="2"/>
      </rPr>
      <t xml:space="preserve"> clause + main clause</t>
    </r>
  </si>
  <si>
    <t>MC9</t>
  </si>
  <si>
    <t>subject + verb + object + PP/goal</t>
  </si>
  <si>
    <t>Q9</t>
  </si>
  <si>
    <r>
      <t xml:space="preserve">why </t>
    </r>
    <r>
      <rPr>
        <sz val="10"/>
        <color rgb="FF000000"/>
        <rFont val="Calibri"/>
        <family val="2"/>
      </rPr>
      <t>/ reason</t>
    </r>
  </si>
  <si>
    <t>NP4</t>
  </si>
  <si>
    <t>plural subject (and object) pronouns</t>
  </si>
  <si>
    <t>AP3</t>
  </si>
  <si>
    <t>equative constructions</t>
  </si>
  <si>
    <t>TA3</t>
  </si>
  <si>
    <r>
      <t xml:space="preserve">modal </t>
    </r>
    <r>
      <rPr>
        <i/>
        <sz val="10"/>
        <rFont val="Calibri"/>
        <family val="2"/>
      </rPr>
      <t xml:space="preserve">can/will </t>
    </r>
    <r>
      <rPr>
        <sz val="10"/>
        <color theme="1"/>
        <rFont val="Calibri"/>
        <family val="2"/>
      </rPr>
      <t>+ infinitive</t>
    </r>
  </si>
  <si>
    <t>CJ3</t>
  </si>
  <si>
    <r>
      <t xml:space="preserve">conjuncts of time: </t>
    </r>
    <r>
      <rPr>
        <i/>
        <sz val="10"/>
        <rFont val="Calibri"/>
        <family val="2"/>
      </rPr>
      <t>first, next, finally</t>
    </r>
  </si>
  <si>
    <t>AD3</t>
  </si>
  <si>
    <t>common temporal adverbials</t>
  </si>
  <si>
    <t>MC10</t>
  </si>
  <si>
    <t>manner adverbial</t>
  </si>
  <si>
    <t>Q10</t>
  </si>
  <si>
    <t>Move pres. cop./aux. in Y/N ?s</t>
  </si>
  <si>
    <t>NP5</t>
  </si>
  <si>
    <t>demonstrative pronouns &amp; determiners (singular)</t>
  </si>
  <si>
    <t>AP4</t>
  </si>
  <si>
    <t>superlatives</t>
  </si>
  <si>
    <t>TA4</t>
  </si>
  <si>
    <r>
      <t>past tense copula/aux  (</t>
    </r>
    <r>
      <rPr>
        <i/>
        <sz val="10"/>
        <rFont val="Calibri"/>
        <family val="2"/>
      </rPr>
      <t>was</t>
    </r>
    <r>
      <rPr>
        <sz val="10"/>
        <color theme="1"/>
        <rFont val="Calibri"/>
        <family val="2"/>
      </rPr>
      <t>)</t>
    </r>
  </si>
  <si>
    <t>CJ4</t>
  </si>
  <si>
    <r>
      <t xml:space="preserve">coordinated verb/adjective/internal noun phrases with </t>
    </r>
    <r>
      <rPr>
        <i/>
        <sz val="10"/>
        <rFont val="Calibri"/>
        <family val="2"/>
      </rPr>
      <t>and</t>
    </r>
  </si>
  <si>
    <t>MC11</t>
  </si>
  <si>
    <t>subject + verb + adj</t>
  </si>
  <si>
    <t>Q11</t>
  </si>
  <si>
    <r>
      <t xml:space="preserve">Move </t>
    </r>
    <r>
      <rPr>
        <sz val="10"/>
        <rFont val="Calibri"/>
        <family val="2"/>
      </rPr>
      <t>modal</t>
    </r>
    <r>
      <rPr>
        <sz val="10"/>
        <color theme="1"/>
        <rFont val="Calibri"/>
        <family val="2"/>
      </rPr>
      <t xml:space="preserve"> in Y/N ?s</t>
    </r>
  </si>
  <si>
    <t>NP6</t>
  </si>
  <si>
    <t>demonstrative pronouns and determiners (plural)</t>
  </si>
  <si>
    <t>TA5</t>
  </si>
  <si>
    <r>
      <t xml:space="preserve">simple regular past tense </t>
    </r>
    <r>
      <rPr>
        <i/>
        <sz val="10"/>
        <rFont val="Calibri"/>
        <family val="2"/>
      </rPr>
      <t>–ed</t>
    </r>
  </si>
  <si>
    <t>CJ5</t>
  </si>
  <si>
    <r>
      <t xml:space="preserve">coordinated noun phrases with </t>
    </r>
    <r>
      <rPr>
        <i/>
        <sz val="10"/>
        <rFont val="Calibri"/>
        <family val="2"/>
      </rPr>
      <t>and</t>
    </r>
  </si>
  <si>
    <t>MC12</t>
  </si>
  <si>
    <t>subject + verb + object + instrument</t>
  </si>
  <si>
    <t>Q12</t>
  </si>
  <si>
    <r>
      <t xml:space="preserve">how </t>
    </r>
    <r>
      <rPr>
        <sz val="10"/>
        <color rgb="FF000000"/>
        <rFont val="Calibri"/>
        <family val="2"/>
      </rPr>
      <t>/ manner</t>
    </r>
  </si>
  <si>
    <t>NP7</t>
  </si>
  <si>
    <t>possessive pronoun + noun or possessive demonstrative</t>
  </si>
  <si>
    <t>CJ6</t>
  </si>
  <si>
    <r>
      <t xml:space="preserve">causal conjunct </t>
    </r>
    <r>
      <rPr>
        <i/>
        <sz val="10"/>
        <rFont val="Calibri"/>
        <family val="2"/>
      </rPr>
      <t>so</t>
    </r>
  </si>
  <si>
    <t>MC13</t>
  </si>
  <si>
    <t>time adverbial with preposition</t>
  </si>
  <si>
    <t>Q13</t>
  </si>
  <si>
    <r>
      <t xml:space="preserve">whose </t>
    </r>
    <r>
      <rPr>
        <sz val="10"/>
        <color rgb="FF000000"/>
        <rFont val="Calibri"/>
        <family val="2"/>
      </rPr>
      <t>+ Noun</t>
    </r>
    <r>
      <rPr>
        <i/>
        <sz val="10"/>
        <color rgb="FF000000"/>
        <rFont val="Calibri"/>
        <family val="2"/>
      </rPr>
      <t xml:space="preserve"> </t>
    </r>
    <r>
      <rPr>
        <sz val="10"/>
        <color rgb="FF000000"/>
        <rFont val="Calibri"/>
        <family val="2"/>
      </rPr>
      <t>/ possession. Subject vs object question comprehension</t>
    </r>
  </si>
  <si>
    <t>NP8</t>
  </si>
  <si>
    <t>determiner/pronoun + adj + noun</t>
  </si>
  <si>
    <t>CJ7</t>
  </si>
  <si>
    <r>
      <t xml:space="preserve">coordinated clauses with </t>
    </r>
    <r>
      <rPr>
        <i/>
        <sz val="10"/>
        <rFont val="Calibri"/>
        <family val="2"/>
      </rPr>
      <t>but, or</t>
    </r>
  </si>
  <si>
    <t>Q14</t>
  </si>
  <si>
    <r>
      <rPr>
        <i/>
        <sz val="10"/>
        <rFont val="Calibri"/>
        <family val="2"/>
      </rPr>
      <t>which</t>
    </r>
    <r>
      <rPr>
        <sz val="10"/>
        <color theme="1"/>
        <rFont val="Calibri"/>
        <family val="2"/>
      </rPr>
      <t xml:space="preserve"> [noun]? Subject vs object question comprehension</t>
    </r>
  </si>
  <si>
    <t>NP9</t>
  </si>
  <si>
    <r>
      <t xml:space="preserve">possessive noun </t>
    </r>
    <r>
      <rPr>
        <i/>
        <sz val="10"/>
        <color rgb="FF000000"/>
        <rFont val="Calibri"/>
        <family val="2"/>
      </rPr>
      <t>'s</t>
    </r>
    <r>
      <rPr>
        <sz val="10"/>
        <color rgb="FF000000"/>
        <rFont val="Calibri"/>
        <family val="2"/>
      </rPr>
      <t xml:space="preserve"> + noun</t>
    </r>
  </si>
  <si>
    <t>CJ8</t>
  </si>
  <si>
    <r>
      <t xml:space="preserve">coordinated verb/adjective phrases with </t>
    </r>
    <r>
      <rPr>
        <i/>
        <sz val="10"/>
        <rFont val="Calibri"/>
        <family val="2"/>
      </rPr>
      <t xml:space="preserve"> or, but not</t>
    </r>
  </si>
  <si>
    <t>Q15</t>
  </si>
  <si>
    <r>
      <t xml:space="preserve">Move auxiliary/copula with </t>
    </r>
    <r>
      <rPr>
        <i/>
        <sz val="10"/>
        <color rgb="FF000000"/>
        <rFont val="Calibri"/>
        <family val="2"/>
      </rPr>
      <t>Where, How, When, Why</t>
    </r>
    <r>
      <rPr>
        <sz val="10"/>
        <color rgb="FF000000"/>
        <rFont val="Calibri"/>
        <family val="2"/>
      </rPr>
      <t xml:space="preserve"> questions</t>
    </r>
  </si>
  <si>
    <t>CJ9</t>
  </si>
  <si>
    <r>
      <t xml:space="preserve">coordinated noun phrases with </t>
    </r>
    <r>
      <rPr>
        <i/>
        <sz val="10"/>
        <rFont val="Calibri"/>
        <family val="2"/>
      </rPr>
      <t>or</t>
    </r>
    <r>
      <rPr>
        <sz val="10"/>
        <color theme="1"/>
        <rFont val="Calibri"/>
        <family val="2"/>
      </rPr>
      <t xml:space="preserve">, </t>
    </r>
    <r>
      <rPr>
        <i/>
        <sz val="10"/>
        <rFont val="Calibri"/>
        <family val="2"/>
      </rPr>
      <t>but not</t>
    </r>
  </si>
  <si>
    <t>Q16</t>
  </si>
  <si>
    <r>
      <t>who/what</t>
    </r>
    <r>
      <rPr>
        <sz val="10"/>
        <color rgb="FF000000"/>
        <rFont val="Calibri"/>
        <family val="2"/>
      </rPr>
      <t xml:space="preserve"> ?s requiring aux movement</t>
    </r>
  </si>
  <si>
    <t>Q17</t>
  </si>
  <si>
    <r>
      <rPr>
        <i/>
        <sz val="10"/>
        <rFont val="Calibri"/>
        <family val="2"/>
      </rPr>
      <t>what doing?</t>
    </r>
    <r>
      <rPr>
        <sz val="10"/>
        <color theme="1"/>
        <rFont val="Calibri"/>
        <family val="2"/>
      </rPr>
      <t xml:space="preserve"> questions, present/past progressive (move aux)</t>
    </r>
  </si>
  <si>
    <t>Q18</t>
  </si>
  <si>
    <r>
      <rPr>
        <i/>
        <sz val="10"/>
        <rFont val="Calibri"/>
        <family val="2"/>
      </rPr>
      <t>what like?</t>
    </r>
    <r>
      <rPr>
        <sz val="10"/>
        <color theme="1"/>
        <rFont val="Calibri"/>
        <family val="2"/>
      </rPr>
      <t xml:space="preserve"> questions for adjectives (move copula)</t>
    </r>
  </si>
  <si>
    <t>Q19</t>
  </si>
  <si>
    <r>
      <rPr>
        <i/>
        <sz val="10"/>
        <color rgb="FF000000"/>
        <rFont val="Calibri"/>
        <family val="2"/>
      </rPr>
      <t>Whose/which</t>
    </r>
    <r>
      <rPr>
        <sz val="10"/>
        <color rgb="FF000000"/>
        <rFont val="Calibri"/>
        <family val="2"/>
      </rPr>
      <t xml:space="preserve"> object questions (with aux movement)</t>
    </r>
  </si>
  <si>
    <t>Q20</t>
  </si>
  <si>
    <r>
      <rPr>
        <i/>
        <sz val="10"/>
        <rFont val="Calibri"/>
        <family val="2"/>
      </rPr>
      <t>How</t>
    </r>
    <r>
      <rPr>
        <sz val="10"/>
        <rFont val="Calibri"/>
        <family val="2"/>
      </rPr>
      <t xml:space="preserve"> can ask about an instrument</t>
    </r>
  </si>
  <si>
    <t>Passives</t>
  </si>
  <si>
    <t>Relative Clauses</t>
  </si>
  <si>
    <t>LEVEL 2</t>
  </si>
  <si>
    <t>MC14</t>
  </si>
  <si>
    <t>subject + verb + indirect object + direct object</t>
  </si>
  <si>
    <t>Q21</t>
  </si>
  <si>
    <r>
      <rPr>
        <i/>
        <sz val="10"/>
        <rFont val="Calibri"/>
        <family val="2"/>
      </rPr>
      <t>do-</t>
    </r>
    <r>
      <rPr>
        <sz val="10"/>
        <color theme="1"/>
        <rFont val="Calibri"/>
        <family val="2"/>
      </rPr>
      <t>support for questions (present, not 3s)</t>
    </r>
  </si>
  <si>
    <t>NG4</t>
  </si>
  <si>
    <r>
      <t xml:space="preserve">do not </t>
    </r>
    <r>
      <rPr>
        <sz val="10"/>
        <color rgb="FF000000"/>
        <rFont val="Calibri"/>
        <family val="2"/>
      </rPr>
      <t>+ verb</t>
    </r>
  </si>
  <si>
    <t>NP10</t>
  </si>
  <si>
    <t>reflexive pronouns</t>
  </si>
  <si>
    <t>AP5</t>
  </si>
  <si>
    <t>phrasal modification</t>
  </si>
  <si>
    <t>TA6</t>
  </si>
  <si>
    <t>harder modals</t>
  </si>
  <si>
    <t>AG3</t>
  </si>
  <si>
    <r>
      <rPr>
        <i/>
        <sz val="10"/>
        <rFont val="Calibri"/>
        <family val="2"/>
      </rPr>
      <t>were</t>
    </r>
    <r>
      <rPr>
        <sz val="10"/>
        <color theme="1"/>
        <rFont val="Calibri"/>
        <family val="2"/>
      </rPr>
      <t xml:space="preserve"> (copula/aux.) with plural subject NP</t>
    </r>
  </si>
  <si>
    <t>CJ10</t>
  </si>
  <si>
    <r>
      <t xml:space="preserve">coordinated phrases with </t>
    </r>
    <r>
      <rPr>
        <i/>
        <sz val="10"/>
        <rFont val="Calibri"/>
        <family val="2"/>
      </rPr>
      <t>neither/nor, not only/but also</t>
    </r>
  </si>
  <si>
    <t>AD4</t>
  </si>
  <si>
    <r>
      <t xml:space="preserve">common conditionals: </t>
    </r>
    <r>
      <rPr>
        <i/>
        <sz val="10"/>
        <rFont val="Calibri"/>
        <family val="2"/>
      </rPr>
      <t>if, unless</t>
    </r>
  </si>
  <si>
    <t>CC2</t>
  </si>
  <si>
    <t>nonfinite (infinitival) complement with no overt subject</t>
  </si>
  <si>
    <t>PS1</t>
  </si>
  <si>
    <r>
      <t xml:space="preserve">get </t>
    </r>
    <r>
      <rPr>
        <sz val="10"/>
        <color rgb="FF000000"/>
        <rFont val="Calibri"/>
        <family val="2"/>
      </rPr>
      <t>passives</t>
    </r>
  </si>
  <si>
    <t>RC1</t>
  </si>
  <si>
    <t>unembedded subject relative</t>
  </si>
  <si>
    <t>Q22</t>
  </si>
  <si>
    <r>
      <rPr>
        <i/>
        <sz val="10"/>
        <rFont val="Calibri"/>
        <family val="2"/>
      </rPr>
      <t>did-</t>
    </r>
    <r>
      <rPr>
        <sz val="10"/>
        <color theme="1"/>
        <rFont val="Calibri"/>
        <family val="2"/>
      </rPr>
      <t>support for questions (past)</t>
    </r>
  </si>
  <si>
    <t>NG5</t>
  </si>
  <si>
    <r>
      <t xml:space="preserve">did not </t>
    </r>
    <r>
      <rPr>
        <sz val="10"/>
        <color rgb="FF000000"/>
        <rFont val="Calibri"/>
        <family val="2"/>
      </rPr>
      <t>+ verb</t>
    </r>
  </si>
  <si>
    <t>NP11</t>
  </si>
  <si>
    <t>AP6</t>
  </si>
  <si>
    <t>similies</t>
  </si>
  <si>
    <t>TA7</t>
  </si>
  <si>
    <t>simple present tense for states and repeated actions</t>
  </si>
  <si>
    <t>AG4</t>
  </si>
  <si>
    <r>
      <rPr>
        <i/>
        <sz val="10"/>
        <rFont val="Calibri"/>
        <family val="2"/>
      </rPr>
      <t>were</t>
    </r>
    <r>
      <rPr>
        <sz val="10"/>
        <color theme="1"/>
        <rFont val="Calibri"/>
        <family val="2"/>
      </rPr>
      <t xml:space="preserve"> (copula or auxiliary) with coordinated subject NPs</t>
    </r>
  </si>
  <si>
    <t>AD5</t>
  </si>
  <si>
    <r>
      <t xml:space="preserve">concessive adverbials: </t>
    </r>
    <r>
      <rPr>
        <i/>
        <sz val="10"/>
        <color rgb="FF000000"/>
        <rFont val="Calibri"/>
        <family val="2"/>
      </rPr>
      <t>although, even though, whereas</t>
    </r>
  </si>
  <si>
    <t>CC3</t>
  </si>
  <si>
    <t xml:space="preserve">finite complement with different subject </t>
  </si>
  <si>
    <t>PS2</t>
  </si>
  <si>
    <t>full/short passives from actives (animate Agent, inanimate Patient)</t>
  </si>
  <si>
    <t>RC2</t>
  </si>
  <si>
    <t>unembedded object relative (active)</t>
  </si>
  <si>
    <t>Q23</t>
  </si>
  <si>
    <r>
      <rPr>
        <i/>
        <sz val="10"/>
        <rFont val="Calibri"/>
        <family val="2"/>
      </rPr>
      <t>does-</t>
    </r>
    <r>
      <rPr>
        <sz val="10"/>
        <color theme="1"/>
        <rFont val="Calibri"/>
        <family val="2"/>
      </rPr>
      <t>support for questions (present, 3s)</t>
    </r>
  </si>
  <si>
    <t>NG6</t>
  </si>
  <si>
    <r>
      <t>does not</t>
    </r>
    <r>
      <rPr>
        <sz val="10"/>
        <color rgb="FF000000"/>
        <rFont val="Calibri"/>
        <family val="2"/>
      </rPr>
      <t xml:space="preserve"> + verb</t>
    </r>
  </si>
  <si>
    <t>TA8</t>
  </si>
  <si>
    <r>
      <t xml:space="preserve">3rd person singular </t>
    </r>
    <r>
      <rPr>
        <i/>
        <sz val="10"/>
        <rFont val="Calibri"/>
        <family val="2"/>
      </rPr>
      <t>–s</t>
    </r>
  </si>
  <si>
    <t>AG5</t>
  </si>
  <si>
    <t>CC4</t>
  </si>
  <si>
    <t>nonfinite (participle) complement with no overt subject</t>
  </si>
  <si>
    <t>PS3</t>
  </si>
  <si>
    <t>full/short passives from actives (animate Agent &amp; Patient)</t>
  </si>
  <si>
    <t>RC3</t>
  </si>
  <si>
    <t>presentational relative (subject relative)</t>
  </si>
  <si>
    <t>Q24</t>
  </si>
  <si>
    <r>
      <rPr>
        <i/>
        <sz val="10"/>
        <rFont val="Calibri"/>
        <family val="2"/>
      </rPr>
      <t>What doing?</t>
    </r>
    <r>
      <rPr>
        <sz val="10"/>
        <color theme="1"/>
        <rFont val="Calibri"/>
        <family val="2"/>
      </rPr>
      <t xml:space="preserve"> questions, simple present/ past tense</t>
    </r>
  </si>
  <si>
    <t>NG7</t>
  </si>
  <si>
    <t>negative contractions</t>
  </si>
  <si>
    <t>TA9</t>
  </si>
  <si>
    <t>perfect tense</t>
  </si>
  <si>
    <t>CC5</t>
  </si>
  <si>
    <t>nonfinite (infinitival) complement with different subject</t>
  </si>
  <si>
    <t>PS4</t>
  </si>
  <si>
    <t>full/short passives from actives (inanimate Agent, animate Patient)</t>
  </si>
  <si>
    <t>RC4</t>
  </si>
  <si>
    <t>presentational relative (object relative)</t>
  </si>
  <si>
    <t>Q25</t>
  </si>
  <si>
    <r>
      <t xml:space="preserve">Questions with </t>
    </r>
    <r>
      <rPr>
        <i/>
        <sz val="10"/>
        <rFont val="Calibri"/>
        <family val="2"/>
      </rPr>
      <t>how feel?</t>
    </r>
  </si>
  <si>
    <t>NG8</t>
  </si>
  <si>
    <t>tag questions</t>
  </si>
  <si>
    <t>CC6</t>
  </si>
  <si>
    <t>causative/perception main verb, nonfinite complement with different subject</t>
  </si>
  <si>
    <t>PS5</t>
  </si>
  <si>
    <t>present/past progressive</t>
  </si>
  <si>
    <t>Q26</t>
  </si>
  <si>
    <r>
      <t xml:space="preserve">Questions with </t>
    </r>
    <r>
      <rPr>
        <i/>
        <sz val="10"/>
        <rFont val="Calibri"/>
        <family val="2"/>
      </rPr>
      <t>what sound/look/feel like?</t>
    </r>
  </si>
  <si>
    <t>CC7</t>
  </si>
  <si>
    <t xml:space="preserve">nonfinite (participle) complement with different subject </t>
  </si>
  <si>
    <t>PS6</t>
  </si>
  <si>
    <t>short passives with progressive vs. adjectival</t>
  </si>
  <si>
    <t>CC8</t>
  </si>
  <si>
    <t>nonfinite (infinitival) wh-complement with no overt subject</t>
  </si>
  <si>
    <t>CC9</t>
  </si>
  <si>
    <t>finite wh-complement with different subject</t>
  </si>
  <si>
    <t>CC10</t>
  </si>
  <si>
    <t>communication main verb, nonfinite (infinitival) complement with no overt subject</t>
  </si>
  <si>
    <t>CC11</t>
  </si>
  <si>
    <t>communication main verb, finite complement with different subject</t>
  </si>
  <si>
    <t>CC12</t>
  </si>
  <si>
    <t>communication main verb, finite wh-complement with different subject</t>
  </si>
  <si>
    <t>LEVEL 3</t>
  </si>
  <si>
    <t>TA10</t>
  </si>
  <si>
    <t>modal + present progressive</t>
  </si>
  <si>
    <t>CJ11</t>
  </si>
  <si>
    <t>advanced conjuncts</t>
  </si>
  <si>
    <t>AD6</t>
  </si>
  <si>
    <t>advanced adverbial clauses</t>
  </si>
  <si>
    <t>PS7</t>
  </si>
  <si>
    <t>modals</t>
  </si>
  <si>
    <t>RC5</t>
  </si>
  <si>
    <t>subject relative, modifies object of main clause</t>
  </si>
  <si>
    <t>TA11</t>
  </si>
  <si>
    <t>present perfect progressive</t>
  </si>
  <si>
    <t>PS8</t>
  </si>
  <si>
    <t>RC6</t>
  </si>
  <si>
    <t>subject relative, modifies subject of main clause</t>
  </si>
  <si>
    <t>TA12</t>
  </si>
  <si>
    <t>past perfect progressive</t>
  </si>
  <si>
    <t>PS9</t>
  </si>
  <si>
    <t>RC7</t>
  </si>
  <si>
    <t>object relative, modifies object of main clause</t>
  </si>
  <si>
    <t>TA13</t>
  </si>
  <si>
    <t>modal + perfect</t>
  </si>
  <si>
    <t>PS10</t>
  </si>
  <si>
    <t>RC8</t>
  </si>
  <si>
    <t>object relative, modifies subject of main clause</t>
  </si>
  <si>
    <t>TA14</t>
  </si>
  <si>
    <t>modal + perfect progressive</t>
  </si>
  <si>
    <t>PS11</t>
  </si>
  <si>
    <t>RC9</t>
  </si>
  <si>
    <t>unembedded object relative (passive)</t>
  </si>
  <si>
    <t>RC10</t>
  </si>
  <si>
    <t>passive object relative, modifies object of main clause</t>
  </si>
  <si>
    <t>RC11</t>
  </si>
  <si>
    <t>passive object relative, centre embedded</t>
  </si>
  <si>
    <t>Instructions for identifying grammatical targets for expressive language</t>
  </si>
  <si>
    <t xml:space="preserve"> </t>
  </si>
  <si>
    <t>Instructions for identifying grammatical targets for receptive language</t>
  </si>
  <si>
    <t xml:space="preserve">You may wish to first carry out a standardised test of grammatical comprehension which may include many of the structures. For other structures, you may need to do informal probe tests to establish whether the child understands each structure. We have set the formulae so that the spreadsheet indicates that an area of receptive grammar should be targeted if the child scores below 85% correct.
 </t>
  </si>
  <si>
    <t>Intervention order</t>
  </si>
  <si>
    <r>
      <t xml:space="preserve">In principle, you could start at the top of any given tab and work your way down. However, we recommend instead using the colour coding and the pre-requisites to help your decision-making
The colour coding used in the spreadsheet and flowchart are as follows:
•	 </t>
    </r>
    <r>
      <rPr>
        <sz val="11"/>
        <color rgb="FFCE0101"/>
        <rFont val="Calibri"/>
        <family val="2"/>
        <scheme val="minor"/>
      </rPr>
      <t xml:space="preserve"> RED = FOUNDATIONAL LEVEL, top priority. These structures cover the basic building blocks of language and should be targeted first.</t>
    </r>
    <r>
      <rPr>
        <sz val="11"/>
        <color theme="1"/>
        <rFont val="Calibri"/>
        <family val="2"/>
        <scheme val="minor"/>
      </rPr>
      <t xml:space="preserve">
•	  </t>
    </r>
    <r>
      <rPr>
        <sz val="11"/>
        <color rgb="FFFF9E0D"/>
        <rFont val="Calibri"/>
        <family val="2"/>
        <scheme val="minor"/>
      </rPr>
      <t xml:space="preserve">ORANGE = LEVEL 1, high priority. We recommend that all red areas are targeted before moving onto orange areas
</t>
    </r>
    <r>
      <rPr>
        <sz val="11"/>
        <color theme="1"/>
        <rFont val="Calibri"/>
        <family val="2"/>
        <scheme val="minor"/>
      </rPr>
      <t xml:space="preserve">•	 </t>
    </r>
    <r>
      <rPr>
        <sz val="11"/>
        <color rgb="FF00B050"/>
        <rFont val="Calibri"/>
        <family val="2"/>
        <scheme val="minor"/>
      </rPr>
      <t xml:space="preserve"> GREEN = LEVEL 2, medium priority. We recommend all orange areas relevant to the child's dialect are targeted before moving on to the green areas</t>
    </r>
    <r>
      <rPr>
        <sz val="11"/>
        <color theme="1"/>
        <rFont val="Calibri"/>
        <family val="2"/>
        <scheme val="minor"/>
      </rPr>
      <t xml:space="preserve">
•	 </t>
    </r>
    <r>
      <rPr>
        <sz val="11"/>
        <color rgb="FF0070C0"/>
        <rFont val="Calibri"/>
        <family val="2"/>
        <scheme val="minor"/>
      </rPr>
      <t xml:space="preserve"> BLUE = LEVEL 3, low priority. These may be needed for written or literate language, but for many children, you may never get to these</t>
    </r>
    <r>
      <rPr>
        <sz val="11"/>
        <color theme="1"/>
        <rFont val="Calibri"/>
        <family val="2"/>
        <scheme val="minor"/>
      </rPr>
      <t xml:space="preserve">
</t>
    </r>
    <r>
      <rPr>
        <b/>
        <sz val="14"/>
        <color theme="1"/>
        <rFont val="Calibri"/>
        <family val="2"/>
        <scheme val="minor"/>
      </rPr>
      <t>Switching between tabs</t>
    </r>
    <r>
      <rPr>
        <sz val="11"/>
        <color theme="1"/>
        <rFont val="Calibri"/>
        <family val="2"/>
        <scheme val="minor"/>
      </rPr>
      <t xml:space="preserve">
Working straight down a single tab alone is unlikely to be the best strategy as
1.	  structures near the top of most tabs are likely to be more functional and important than areas lower down most other tabs, and
2.	  structures in other tabs may be prerequisite to structures within the tab you are working on. Many structures within the main clause (MC), noun phrase (NP) and tense &amp; aspect (TA) tabs are prerequisites to structures in other tabs, so are high priority for intervention (and thus usually marked red or amber). However, the child's dialect also needs to be considered when deciding on an order of intervention, or indeed whether some targets are relevant at all.
Thus, switching between tabs, or indeed, combining targets across tabs may be the best approach. For example, you may simultaneously target an area of syntax with an area of morphology. Use the colour coding system to help you with this. </t>
    </r>
    <r>
      <rPr>
        <b/>
        <sz val="11"/>
        <color theme="1"/>
        <rFont val="Calibri"/>
        <family val="2"/>
        <scheme val="minor"/>
      </rPr>
      <t>You may also find the "Flowchart" tab below helpful. For a suggested order combining receptive and expressive grammar targets, see tab "CnExp order"</t>
    </r>
    <r>
      <rPr>
        <sz val="11"/>
        <color theme="1"/>
        <rFont val="Calibri"/>
        <family val="2"/>
        <scheme val="minor"/>
      </rPr>
      <t>, but be aware that a child does not have to have fully achieved one target before introducing the next</t>
    </r>
    <r>
      <rPr>
        <b/>
        <sz val="11"/>
        <color theme="1"/>
        <rFont val="Calibri"/>
        <family val="2"/>
        <scheme val="minor"/>
      </rPr>
      <t xml:space="preserve">. </t>
    </r>
    <r>
      <rPr>
        <i/>
        <sz val="11"/>
        <color theme="1"/>
        <rFont val="Calibri"/>
        <family val="2"/>
        <scheme val="minor"/>
      </rPr>
      <t xml:space="preserve">For further discussion of order of intervention, see this blogpost for The Informed SLP by Ebbels &amp; van Horne (2020) here: </t>
    </r>
    <r>
      <rPr>
        <i/>
        <u/>
        <sz val="11"/>
        <color theme="1"/>
        <rFont val="Calibri"/>
        <family val="2"/>
        <scheme val="minor"/>
      </rPr>
      <t xml:space="preserve">https://www.theinformedslp.com/how-to/grammar-chart </t>
    </r>
  </si>
  <si>
    <t xml:space="preserve">This flowchart aims to provide an overview of how different areas might fit together with arrows showing prerequisites from different sections (only within a colour). Within a section, later structures appear beneath earlier structures (but are not joined with lines to simplify the image). Areas which would be best worked on together are joined with double lines. Prerequisites from different sections and colours are shown in different ways:                         	
•  	solid arrow = from the main clause or passive structure sections
•  	dashed arrow = from the noun or adjective phrase sections
•  	dotted arrow = from the tense and aspect section
•  	dots &amp; dashes = from questions section
                                                                                                                                               This means that if you identify a target you’d like to work on, you might want to look at what arrows point to it as well as which boxes are above it. These are its logical precursors. However, you will also need to consider the child's dialect when deciding whether to target a particular area; some targets may not be relevant for some children. </t>
  </si>
  <si>
    <t>This sheet contains a suggested order for targeting both receptive and expressive constructions, suitable for standard British English. Some targets appear later for where only production is impaired. However, where both comprehension and production are impaired, it may be best to work on both at the same time. This suggested order may not be suitable for all children and will depend on factors such as dialect, importance of each structure for current functioning etc. Indeed some targets may not be appropriate at all for some children. Where there are known dialectal differences, an asterisk appears if a structure is suggested for intervention and the box stays orange. See note for particular geographical areas where this may be of most relevance. For further discussion of these issues, please see blog from link on "Info" tab.</t>
  </si>
  <si>
    <t>Transferred from other tabs</t>
  </si>
  <si>
    <t xml:space="preserve">                                                                     Calculated on this tab</t>
  </si>
  <si>
    <t>Order</t>
  </si>
  <si>
    <t>Tab code</t>
  </si>
  <si>
    <t>Example using SHAPE CODING system</t>
  </si>
  <si>
    <t>Comprehension INTERVENTION?</t>
  </si>
  <si>
    <t>Production PROBE TEST? *=consider dialect</t>
  </si>
  <si>
    <t>Production INTERVENTION? *=consider dialect</t>
  </si>
  <si>
    <t>number of COMPREHENSION errors</t>
  </si>
  <si>
    <t>number correct COMPREHENSION</t>
  </si>
  <si>
    <t>INTERVENTION FOR COMPREHENSION?</t>
  </si>
  <si>
    <t>number of PRODUCTION errors</t>
  </si>
  <si>
    <t>number of correct PRODUCTIONS</t>
  </si>
  <si>
    <t>At least 2 correct PRODUCTIONS?</t>
  </si>
  <si>
    <t>TARGET PRODUCTION? *=consider dialect</t>
  </si>
  <si>
    <t>Probe test % correct</t>
  </si>
  <si>
    <t>INTERVENTION FOR PRODUCTION? *=consider dialect</t>
  </si>
  <si>
    <t>Scoring notes</t>
  </si>
  <si>
    <t>eat</t>
  </si>
  <si>
    <t>No shape pattern as this is not a fully grammatical pattern</t>
  </si>
  <si>
    <r>
      <t xml:space="preserve">not, no </t>
    </r>
    <r>
      <rPr>
        <sz val="12"/>
        <color theme="1"/>
        <rFont val="Calibri"/>
        <family val="2"/>
      </rPr>
      <t xml:space="preserve">for refusal </t>
    </r>
  </si>
  <si>
    <t>Not/no want it!</t>
  </si>
  <si>
    <t xml:space="preserve">You eat  </t>
  </si>
  <si>
    <r>
      <t xml:space="preserve">Who </t>
    </r>
    <r>
      <rPr>
        <sz val="12"/>
        <color rgb="FF000000"/>
        <rFont val="Calibri"/>
        <family val="2"/>
      </rPr>
      <t>is for a person
(subject questions)</t>
    </r>
  </si>
  <si>
    <t>Who (is) eating?</t>
  </si>
  <si>
    <t>If comprehension is ok, leave production intervention until later</t>
  </si>
  <si>
    <r>
      <rPr>
        <i/>
        <sz val="12"/>
        <rFont val="Calibri"/>
        <family val="2"/>
        <scheme val="minor"/>
      </rPr>
      <t>What</t>
    </r>
    <r>
      <rPr>
        <sz val="12"/>
        <color theme="1"/>
        <rFont val="Calibri"/>
        <family val="2"/>
        <scheme val="minor"/>
      </rPr>
      <t xml:space="preserve"> is for a thing
(subject questions)</t>
    </r>
  </si>
  <si>
    <t>What (is) on the plate?</t>
  </si>
  <si>
    <r>
      <t xml:space="preserve">What doing </t>
    </r>
    <r>
      <rPr>
        <sz val="12"/>
        <color rgb="FF000000"/>
        <rFont val="Calibri"/>
        <family val="2"/>
      </rPr>
      <t>is for actions</t>
    </r>
  </si>
  <si>
    <t>What (is) he doing?</t>
  </si>
  <si>
    <r>
      <rPr>
        <sz val="10"/>
        <rFont val="Arial"/>
        <family val="2"/>
      </rPr>
      <t>subject</t>
    </r>
    <r>
      <rPr>
        <i/>
        <sz val="10"/>
        <rFont val="Arial"/>
        <family val="2"/>
      </rPr>
      <t xml:space="preserve"> + not</t>
    </r>
    <r>
      <rPr>
        <sz val="11"/>
        <rFont val="Arial"/>
        <family val="2"/>
      </rPr>
      <t xml:space="preserve"> + verb</t>
    </r>
  </si>
  <si>
    <t>Sam (is) not eat(ing)</t>
  </si>
  <si>
    <t>Sam (is) hungry.</t>
  </si>
  <si>
    <r>
      <t xml:space="preserve">How feel </t>
    </r>
    <r>
      <rPr>
        <sz val="12"/>
        <color rgb="FF000000"/>
        <rFont val="Calibri"/>
        <family val="2"/>
      </rPr>
      <t>is for emotions</t>
    </r>
  </si>
  <si>
    <t>How (do) you feel?</t>
  </si>
  <si>
    <r>
      <t xml:space="preserve">What like </t>
    </r>
    <r>
      <rPr>
        <sz val="12"/>
        <color rgb="FF000000"/>
        <rFont val="Calibri"/>
        <family val="2"/>
      </rPr>
      <t>is for descriptions</t>
    </r>
  </si>
  <si>
    <t>What (is) chocolate like?</t>
  </si>
  <si>
    <t>You eat pasta.</t>
  </si>
  <si>
    <t>subject + prepositional phrase (location)</t>
  </si>
  <si>
    <t>Sam (is) in school.</t>
  </si>
  <si>
    <r>
      <t xml:space="preserve">Where </t>
    </r>
    <r>
      <rPr>
        <sz val="12"/>
        <color rgb="FF000000"/>
        <rFont val="Calibri"/>
        <family val="2"/>
      </rPr>
      <t>is for location</t>
    </r>
  </si>
  <si>
    <t>Where (is) Sam?</t>
  </si>
  <si>
    <r>
      <t>plural -</t>
    </r>
    <r>
      <rPr>
        <i/>
        <sz val="10"/>
        <rFont val="Arial"/>
        <family val="2"/>
      </rPr>
      <t>s</t>
    </r>
  </si>
  <si>
    <t>boys</t>
  </si>
  <si>
    <r>
      <rPr>
        <sz val="12"/>
        <color rgb="FF000000"/>
        <rFont val="Calibri"/>
        <family val="2"/>
      </rPr>
      <t>Comprehension of</t>
    </r>
    <r>
      <rPr>
        <i/>
        <sz val="12"/>
        <color rgb="FF000000"/>
        <rFont val="Calibri"/>
        <family val="2"/>
      </rPr>
      <t xml:space="preserve"> Who/What </t>
    </r>
    <r>
      <rPr>
        <sz val="12"/>
        <color rgb="FF000000"/>
        <rFont val="Calibri"/>
        <family val="2"/>
      </rPr>
      <t>object questions</t>
    </r>
    <r>
      <rPr>
        <i/>
        <sz val="12"/>
        <color rgb="FF000000"/>
        <rFont val="Calibri"/>
        <family val="2"/>
      </rPr>
      <t xml:space="preserve"> </t>
    </r>
    <r>
      <rPr>
        <sz val="12"/>
        <color rgb="FF000000"/>
        <rFont val="Calibri"/>
        <family val="2"/>
      </rPr>
      <t>in SVO and S + PP</t>
    </r>
  </si>
  <si>
    <t>Who/what is Sam pushing? Who/what is the pasta on/under?</t>
  </si>
  <si>
    <r>
      <t xml:space="preserve">coordinated clauses with </t>
    </r>
    <r>
      <rPr>
        <i/>
        <sz val="12"/>
        <color theme="1"/>
        <rFont val="Calibri"/>
        <family val="2"/>
      </rPr>
      <t>and</t>
    </r>
  </si>
  <si>
    <t>You cook the pasta and I eat it.</t>
  </si>
  <si>
    <r>
      <t xml:space="preserve">coordinated clauses with </t>
    </r>
    <r>
      <rPr>
        <i/>
        <sz val="10"/>
        <rFont val="Arial"/>
        <family val="2"/>
      </rPr>
      <t>(and) then</t>
    </r>
  </si>
  <si>
    <t>You cook the pasta (and) then I eat it.</t>
  </si>
  <si>
    <t>today, yesterday, last week, every Tuesday</t>
  </si>
  <si>
    <r>
      <t xml:space="preserve">When </t>
    </r>
    <r>
      <rPr>
        <sz val="12"/>
        <rFont val="Calibri"/>
        <family val="2"/>
      </rPr>
      <t>is for time</t>
    </r>
  </si>
  <si>
    <t>When (is) lunch?</t>
  </si>
  <si>
    <r>
      <t xml:space="preserve">conjuncts of time: </t>
    </r>
    <r>
      <rPr>
        <i/>
        <sz val="12"/>
        <color theme="1"/>
        <rFont val="Calibri"/>
        <family val="2"/>
      </rPr>
      <t>first, next, finally</t>
    </r>
  </si>
  <si>
    <t xml:space="preserve">First he brushed his teeth. Next he got into his bed. Finally, he fell asleep. </t>
  </si>
  <si>
    <t>subject + verb + prepositional phrase (goal)</t>
  </si>
  <si>
    <t>You run into school.</t>
  </si>
  <si>
    <t>subject + verb + object + 
prepositional phrase (goal)</t>
  </si>
  <si>
    <t>You put pasta in the pot.</t>
  </si>
  <si>
    <r>
      <t xml:space="preserve">Why </t>
    </r>
    <r>
      <rPr>
        <sz val="12"/>
        <color rgb="FF000000"/>
        <rFont val="Calibri"/>
        <family val="2"/>
      </rPr>
      <t>is for reason</t>
    </r>
  </si>
  <si>
    <t>Why (is) he happy?</t>
  </si>
  <si>
    <r>
      <rPr>
        <i/>
        <sz val="12"/>
        <color theme="1"/>
        <rFont val="Calibri"/>
        <family val="2"/>
      </rPr>
      <t>because</t>
    </r>
    <r>
      <rPr>
        <sz val="12"/>
        <color theme="1"/>
        <rFont val="Calibri"/>
        <family val="2"/>
      </rPr>
      <t xml:space="preserve"> clauses in answer to </t>
    </r>
    <r>
      <rPr>
        <i/>
        <sz val="12"/>
        <color theme="1"/>
        <rFont val="Calibri"/>
        <family val="2"/>
      </rPr>
      <t>why</t>
    </r>
    <r>
      <rPr>
        <sz val="12"/>
        <color theme="1"/>
        <rFont val="Calibri"/>
        <family val="2"/>
      </rPr>
      <t xml:space="preserve"> question or in discourse as single clause</t>
    </r>
  </si>
  <si>
    <t>because the ramp is high</t>
  </si>
  <si>
    <r>
      <t xml:space="preserve">present progressive aux + </t>
    </r>
    <r>
      <rPr>
        <i/>
        <sz val="12"/>
        <rFont val="Calibri"/>
        <family val="2"/>
      </rPr>
      <t>-ing</t>
    </r>
  </si>
  <si>
    <t>Sam is cooking.</t>
  </si>
  <si>
    <t>n/a</t>
  </si>
  <si>
    <r>
      <t>present tense copula (</t>
    </r>
    <r>
      <rPr>
        <i/>
        <sz val="12"/>
        <rFont val="Calibri"/>
        <family val="2"/>
        <scheme val="major"/>
      </rPr>
      <t>am/is/are</t>
    </r>
    <r>
      <rPr>
        <sz val="11"/>
        <color theme="1"/>
        <rFont val="Arial"/>
        <family val="2"/>
      </rPr>
      <t>)</t>
    </r>
  </si>
  <si>
    <t>Sam is happy / in school.</t>
  </si>
  <si>
    <r>
      <t xml:space="preserve">Movement of copula/aux </t>
    </r>
    <r>
      <rPr>
        <i/>
        <sz val="12"/>
        <rFont val="Calibri"/>
        <family val="2"/>
      </rPr>
      <t>is/are</t>
    </r>
    <r>
      <rPr>
        <sz val="12"/>
        <color theme="1"/>
        <rFont val="Calibri"/>
        <family val="2"/>
      </rPr>
      <t xml:space="preserve"> in yes/no questions</t>
    </r>
  </si>
  <si>
    <t>Is Sam hungry? Is Sam running?</t>
  </si>
  <si>
    <r>
      <t xml:space="preserve">auxiliary/copula + </t>
    </r>
    <r>
      <rPr>
        <i/>
        <sz val="10"/>
        <rFont val="Arial"/>
        <family val="2"/>
      </rPr>
      <t>not</t>
    </r>
  </si>
  <si>
    <t>Sam is not happy / in school / cooking.</t>
  </si>
  <si>
    <t>singular pronouns / subject vs. object</t>
  </si>
  <si>
    <t>I/he/she see(s) him/her/me</t>
  </si>
  <si>
    <r>
      <t xml:space="preserve">modal </t>
    </r>
    <r>
      <rPr>
        <i/>
        <sz val="12"/>
        <rFont val="Calibri"/>
        <family val="2"/>
      </rPr>
      <t xml:space="preserve">can/will </t>
    </r>
    <r>
      <rPr>
        <sz val="12"/>
        <color theme="1"/>
        <rFont val="Calibri"/>
        <family val="2"/>
      </rPr>
      <t>+ infinitive</t>
    </r>
  </si>
  <si>
    <t>Sam will/can cook.</t>
  </si>
  <si>
    <r>
      <t xml:space="preserve">Movement of modal in </t>
    </r>
    <r>
      <rPr>
        <i/>
        <sz val="12"/>
        <color rgb="FF000000"/>
        <rFont val="Calibri"/>
        <family val="2"/>
      </rPr>
      <t>yes/no</t>
    </r>
    <r>
      <rPr>
        <sz val="12"/>
        <color rgb="FF000000"/>
        <rFont val="Calibri"/>
        <family val="2"/>
      </rPr>
      <t xml:space="preserve"> questions</t>
    </r>
  </si>
  <si>
    <t>Can/will Sam eat pasta?</t>
  </si>
  <si>
    <r>
      <rPr>
        <sz val="12"/>
        <color theme="1"/>
        <rFont val="Calibri"/>
        <family val="2"/>
      </rPr>
      <t>modal +</t>
    </r>
    <r>
      <rPr>
        <i/>
        <sz val="12"/>
        <color theme="1"/>
        <rFont val="Calibri"/>
        <family val="2"/>
      </rPr>
      <t xml:space="preserve"> </t>
    </r>
    <r>
      <rPr>
        <i/>
        <sz val="10"/>
        <rFont val="Arial"/>
        <family val="2"/>
      </rPr>
      <t>not</t>
    </r>
  </si>
  <si>
    <t>Sam will not eat.</t>
  </si>
  <si>
    <t>the dog, a dog</t>
  </si>
  <si>
    <t>plural pronouns / subject vs. object</t>
  </si>
  <si>
    <t xml:space="preserve">We/they see them/us. </t>
  </si>
  <si>
    <r>
      <t>past tense copula/aux (</t>
    </r>
    <r>
      <rPr>
        <i/>
        <sz val="12"/>
        <rFont val="Calibri"/>
        <family val="2"/>
        <scheme val="minor"/>
      </rPr>
      <t>was</t>
    </r>
    <r>
      <rPr>
        <sz val="11"/>
        <color theme="1"/>
        <rFont val="Arial"/>
        <family val="2"/>
      </rPr>
      <t>)</t>
    </r>
  </si>
  <si>
    <t>Sam was happy / in school. Sam was cooking</t>
  </si>
  <si>
    <r>
      <t xml:space="preserve">simple regular past tense </t>
    </r>
    <r>
      <rPr>
        <i/>
        <sz val="10"/>
        <rFont val="Arial"/>
        <family val="2"/>
      </rPr>
      <t>–</t>
    </r>
    <r>
      <rPr>
        <i/>
        <sz val="12"/>
        <rFont val="Calibri"/>
        <family val="2"/>
        <scheme val="major"/>
      </rPr>
      <t>ed</t>
    </r>
  </si>
  <si>
    <t>Sam cooked yesterday.</t>
  </si>
  <si>
    <t>quickly</t>
  </si>
  <si>
    <r>
      <t>How</t>
    </r>
    <r>
      <rPr>
        <sz val="12"/>
        <color rgb="FF000000"/>
        <rFont val="Calibri"/>
        <family val="2"/>
      </rPr>
      <t xml:space="preserve"> is for manner</t>
    </r>
  </si>
  <si>
    <t>How (is) he running?</t>
  </si>
  <si>
    <t>this, that</t>
  </si>
  <si>
    <t>these, those</t>
  </si>
  <si>
    <r>
      <t xml:space="preserve">my/your/his/her/our/their) dog </t>
    </r>
    <r>
      <rPr>
        <sz val="12"/>
        <color theme="1"/>
        <rFont val="Calibri"/>
        <family val="2"/>
      </rPr>
      <t xml:space="preserve">or </t>
    </r>
    <r>
      <rPr>
        <i/>
        <sz val="12"/>
        <color theme="1"/>
        <rFont val="Calibri"/>
        <family val="2"/>
      </rPr>
      <t>mine/yours/his/hers/ours/theirs</t>
    </r>
  </si>
  <si>
    <t>determiner/pronoun + [adj] + [noun]</t>
  </si>
  <si>
    <t>(the/my/your/his/her/our/their) fluffy dog</t>
  </si>
  <si>
    <t>possessive noun + [noun]</t>
  </si>
  <si>
    <t>Sam's dog</t>
  </si>
  <si>
    <r>
      <t xml:space="preserve">Whose </t>
    </r>
    <r>
      <rPr>
        <sz val="12"/>
        <color rgb="FF000000"/>
        <rFont val="Calibri"/>
        <family val="2"/>
      </rPr>
      <t>+ [noun] is for possession</t>
    </r>
    <r>
      <rPr>
        <i/>
        <sz val="12"/>
        <color rgb="FF000000"/>
        <rFont val="Calibri"/>
        <family val="2"/>
      </rPr>
      <t xml:space="preserve">. </t>
    </r>
    <r>
      <rPr>
        <sz val="12"/>
        <color rgb="FF000000"/>
        <rFont val="Calibri"/>
        <family val="2"/>
      </rPr>
      <t>Subject vs object Qn comprehension</t>
    </r>
  </si>
  <si>
    <t>Whose coat is on the floor? Whose dog is chasing the cat? Whose dog is the cat chasing?</t>
  </si>
  <si>
    <r>
      <t xml:space="preserve">Which + </t>
    </r>
    <r>
      <rPr>
        <sz val="12"/>
        <color rgb="FF000000"/>
        <rFont val="Calibri"/>
        <family val="2"/>
      </rPr>
      <t>[noun] specifies person/thing</t>
    </r>
    <r>
      <rPr>
        <i/>
        <sz val="12"/>
        <color rgb="FF000000"/>
        <rFont val="Calibri"/>
        <family val="2"/>
      </rPr>
      <t xml:space="preserve">. </t>
    </r>
    <r>
      <rPr>
        <sz val="12"/>
        <color rgb="FF000000"/>
        <rFont val="Calibri"/>
        <family val="2"/>
      </rPr>
      <t>Subject versus object question comprehension</t>
    </r>
  </si>
  <si>
    <t>Which boy is chasing the dog? Which boy is the dog chasing?</t>
  </si>
  <si>
    <r>
      <t xml:space="preserve">coordinated verb/adjective/internal noun phrases with </t>
    </r>
    <r>
      <rPr>
        <i/>
        <sz val="12"/>
        <color theme="1"/>
        <rFont val="Calibri"/>
        <family val="2"/>
      </rPr>
      <t>and</t>
    </r>
  </si>
  <si>
    <t>You can eat and cook. He is tired and sad. We like icecream and chocolate. He is behind the cat and the dog.</t>
  </si>
  <si>
    <r>
      <t xml:space="preserve">coordinated noun phrases in subject position with </t>
    </r>
    <r>
      <rPr>
        <i/>
        <sz val="10"/>
        <rFont val="Arial"/>
        <family val="2"/>
      </rPr>
      <t>and</t>
    </r>
  </si>
  <si>
    <t>The girl and the boy cook</t>
  </si>
  <si>
    <r>
      <rPr>
        <i/>
        <sz val="12"/>
        <rFont val="Calibri"/>
        <family val="2"/>
        <scheme val="minor"/>
      </rPr>
      <t xml:space="preserve">are </t>
    </r>
    <r>
      <rPr>
        <sz val="12"/>
        <color theme="1"/>
        <rFont val="Calibri"/>
        <family val="2"/>
        <scheme val="minor"/>
      </rPr>
      <t>(aux/copula) with plural subject noun phrase</t>
    </r>
  </si>
  <si>
    <t>(Those boys/they/we) are (happy, in school, cooking).</t>
  </si>
  <si>
    <r>
      <t xml:space="preserve">are </t>
    </r>
    <r>
      <rPr>
        <sz val="12"/>
        <color theme="1"/>
        <rFont val="Calibri"/>
        <family val="2"/>
      </rPr>
      <t>(copula or auxiliary) with coordinated subject noun phrases</t>
    </r>
  </si>
  <si>
    <t>The boy and the girl are cooking.</t>
  </si>
  <si>
    <t>subject + verb + adjective</t>
  </si>
  <si>
    <t>You look happy</t>
  </si>
  <si>
    <r>
      <t xml:space="preserve">because </t>
    </r>
    <r>
      <rPr>
        <sz val="12"/>
        <color rgb="FF000000"/>
        <rFont val="Calibri"/>
        <family val="2"/>
      </rPr>
      <t>clauses</t>
    </r>
    <r>
      <rPr>
        <i/>
        <sz val="12"/>
        <color rgb="FF000000"/>
        <rFont val="Calibri"/>
        <family val="2"/>
      </rPr>
      <t xml:space="preserve"> </t>
    </r>
    <r>
      <rPr>
        <sz val="12"/>
        <color rgb="FF000000"/>
        <rFont val="Calibri"/>
        <family val="2"/>
      </rPr>
      <t>+ main clause</t>
    </r>
  </si>
  <si>
    <t>The car is going fast because the ramp is high</t>
  </si>
  <si>
    <r>
      <t xml:space="preserve">causal conjunct </t>
    </r>
    <r>
      <rPr>
        <i/>
        <sz val="12"/>
        <color theme="1"/>
        <rFont val="Calibri"/>
        <family val="2"/>
      </rPr>
      <t>so</t>
    </r>
  </si>
  <si>
    <t>The ramp is high, so the car is going fast.</t>
  </si>
  <si>
    <r>
      <t>coordinated clauses with</t>
    </r>
    <r>
      <rPr>
        <i/>
        <sz val="12"/>
        <color theme="1"/>
        <rFont val="Calibri"/>
        <family val="2"/>
      </rPr>
      <t xml:space="preserve"> but, or</t>
    </r>
  </si>
  <si>
    <t>You cook but they eat.</t>
  </si>
  <si>
    <r>
      <t xml:space="preserve">coordinated verb/adjective phrases with </t>
    </r>
    <r>
      <rPr>
        <i/>
        <sz val="12"/>
        <color theme="1"/>
        <rFont val="Calibri"/>
        <family val="2"/>
      </rPr>
      <t>or, but not</t>
    </r>
  </si>
  <si>
    <t xml:space="preserve">The pasta is hot but not soggy. You can eat but not cook. </t>
  </si>
  <si>
    <t xml:space="preserve">CJ9  </t>
  </si>
  <si>
    <r>
      <t xml:space="preserve">coordinated noun phrases (both subject and object) with </t>
    </r>
    <r>
      <rPr>
        <i/>
        <sz val="12"/>
        <color theme="1"/>
        <rFont val="Calibri"/>
        <family val="2"/>
      </rPr>
      <t>or, but not</t>
    </r>
  </si>
  <si>
    <t>You can cook pasta or rice. You can cook pasta but not rice</t>
  </si>
  <si>
    <r>
      <rPr>
        <sz val="12"/>
        <color theme="1"/>
        <rFont val="Calibri"/>
        <family val="2"/>
      </rPr>
      <t xml:space="preserve">degree modifiers with gradable adjectives and the link with </t>
    </r>
    <r>
      <rPr>
        <i/>
        <sz val="12"/>
        <color theme="1"/>
        <rFont val="Calibri"/>
        <family val="2"/>
      </rPr>
      <t>How</t>
    </r>
  </si>
  <si>
    <t>How tall? Quite/very tall</t>
  </si>
  <si>
    <t>the tree is taller than the man, The tree is less tall than the man, the tree is more noble than the man</t>
  </si>
  <si>
    <t>the tree is as tall as the man</t>
  </si>
  <si>
    <t>The redwood is the tallest tree / the most noble tree</t>
  </si>
  <si>
    <r>
      <t xml:space="preserve">Move auxiliary/copula with </t>
    </r>
    <r>
      <rPr>
        <i/>
        <sz val="12"/>
        <rFont val="Calibri"/>
        <family val="2"/>
      </rPr>
      <t xml:space="preserve">Where, How, When, Why </t>
    </r>
    <r>
      <rPr>
        <sz val="12"/>
        <rFont val="Calibri"/>
        <family val="2"/>
      </rPr>
      <t>questions</t>
    </r>
  </si>
  <si>
    <t>Where is Sam? Why is Sam happy? How is Sam running?</t>
  </si>
  <si>
    <r>
      <rPr>
        <i/>
        <sz val="12"/>
        <rFont val="Calibri"/>
        <family val="2"/>
      </rPr>
      <t>Who/What</t>
    </r>
    <r>
      <rPr>
        <sz val="12"/>
        <rFont val="Calibri"/>
        <family val="2"/>
      </rPr>
      <t xml:space="preserve"> </t>
    </r>
    <r>
      <rPr>
        <sz val="12"/>
        <color rgb="FF000000"/>
        <rFont val="Calibri"/>
        <family val="2"/>
      </rPr>
      <t>involving movement from verb, prepositional or adjective phrase (with aux movement)</t>
    </r>
  </si>
  <si>
    <t>Who is Sam pushing? What is the pasta on? What is a cat smaller than?</t>
  </si>
  <si>
    <r>
      <t xml:space="preserve">What doing? </t>
    </r>
    <r>
      <rPr>
        <sz val="12"/>
        <color rgb="FF000000"/>
        <rFont val="Calibri"/>
        <family val="2"/>
      </rPr>
      <t>questions, present/past progressive</t>
    </r>
    <r>
      <rPr>
        <sz val="12"/>
        <color rgb="FF000000"/>
        <rFont val="Calibri"/>
        <family val="2"/>
        <scheme val="minor"/>
      </rPr>
      <t xml:space="preserve"> (move aux)</t>
    </r>
  </si>
  <si>
    <t>What is/was he doing?</t>
  </si>
  <si>
    <r>
      <rPr>
        <i/>
        <sz val="12"/>
        <rFont val="Calibri"/>
        <family val="2"/>
        <scheme val="minor"/>
      </rPr>
      <t>What like?</t>
    </r>
    <r>
      <rPr>
        <sz val="12"/>
        <color theme="1"/>
        <rFont val="Calibri"/>
        <family val="2"/>
        <scheme val="minor"/>
      </rPr>
      <t xml:space="preserve"> questions for adjectives (move copula)</t>
    </r>
  </si>
  <si>
    <t>What is/was your dog like?</t>
  </si>
  <si>
    <r>
      <t xml:space="preserve">Whose/which </t>
    </r>
    <r>
      <rPr>
        <sz val="12"/>
        <color rgb="FF000000"/>
        <rFont val="Calibri"/>
        <family val="2"/>
      </rPr>
      <t>object questions (with aux movement)</t>
    </r>
  </si>
  <si>
    <t>Which boy is eating? Which boy is the cow pushing? Whose mum is coming? Whose coat are you holding?</t>
  </si>
  <si>
    <t>You eat pasta with a fork.</t>
  </si>
  <si>
    <r>
      <rPr>
        <i/>
        <sz val="12"/>
        <color rgb="FF000000"/>
        <rFont val="Calibri"/>
        <family val="2"/>
      </rPr>
      <t>How</t>
    </r>
    <r>
      <rPr>
        <sz val="12"/>
        <color rgb="FF000000"/>
        <rFont val="Calibri"/>
        <family val="2"/>
      </rPr>
      <t xml:space="preserve"> can ask about instrument</t>
    </r>
  </si>
  <si>
    <t>How did he eat the pasta?</t>
  </si>
  <si>
    <t>before school, after dinner, until lunchtime, since this morning</t>
  </si>
  <si>
    <r>
      <t xml:space="preserve">common temporal adverbials: </t>
    </r>
    <r>
      <rPr>
        <i/>
        <sz val="10"/>
        <rFont val="Arial"/>
        <family val="2"/>
      </rPr>
      <t>before, after, when, while, until</t>
    </r>
  </si>
  <si>
    <t>Brush your teeth before you go to bed.
We will eat the pasta when it is ready.
I will cook while you lay the table</t>
  </si>
  <si>
    <t>afraid of spiders, excited about the party, pleased with the results</t>
  </si>
  <si>
    <t>We need / are happy to go home.
I want to / am happy to buy ice cream.
He needs to / is happy to eat his lunch.</t>
  </si>
  <si>
    <t>We know / are happy (that) you are cooking. 
I noticed (that) you were cooking.                             I wondered if/whether you were cooking.</t>
  </si>
  <si>
    <t>We like / are happy playing, we are excited about / tired of playing, they start chatting, we stopped listening</t>
  </si>
  <si>
    <t xml:space="preserve">We want / are happy for her to go home.
We need / are happy for Mum to buy ice cream. </t>
  </si>
  <si>
    <t xml:space="preserve">We saw him fall. I made/let him fall. 
</t>
  </si>
  <si>
    <t>We saw him falling. We are sad about him falling.</t>
  </si>
  <si>
    <t>PS1 (Cn)</t>
  </si>
  <si>
    <r>
      <t xml:space="preserve">get </t>
    </r>
    <r>
      <rPr>
        <sz val="12"/>
        <rFont val="Calibri"/>
        <family val="2"/>
      </rPr>
      <t>passives</t>
    </r>
  </si>
  <si>
    <t>The chair got broken.</t>
  </si>
  <si>
    <t>PS2 (Cn)</t>
  </si>
  <si>
    <t>full/short passives from actives (inanimate object)</t>
  </si>
  <si>
    <t>The boy broke/pushed the chair -&gt; The chair was broken/pushed (by the boy)</t>
  </si>
  <si>
    <t>PS3 (Cn)</t>
  </si>
  <si>
    <t>full/short passives from actives (animate object)</t>
  </si>
  <si>
    <t>The girl was pushed (by the cow).</t>
  </si>
  <si>
    <t>PS4 (Cn)</t>
  </si>
  <si>
    <t>full/short passives from actives (inanimate subject)</t>
  </si>
  <si>
    <t>The girl was pushed (by the car).</t>
  </si>
  <si>
    <t>PS5 (Cn)</t>
  </si>
  <si>
    <t>passive with present/past progressive</t>
  </si>
  <si>
    <t>The girl is/was being pushed (by the car).</t>
  </si>
  <si>
    <t>PS6 (Cn)</t>
  </si>
  <si>
    <r>
      <t xml:space="preserve">The chair </t>
    </r>
    <r>
      <rPr>
        <i/>
        <sz val="12"/>
        <rFont val="Calibri"/>
        <family val="2"/>
        <scheme val="minor"/>
      </rPr>
      <t>is being broken</t>
    </r>
    <r>
      <rPr>
        <sz val="12"/>
        <color theme="1"/>
        <rFont val="Calibri"/>
        <family val="2"/>
        <scheme val="minor"/>
      </rPr>
      <t xml:space="preserve"> vs. </t>
    </r>
    <r>
      <rPr>
        <i/>
        <sz val="12"/>
        <color theme="1"/>
        <rFont val="Calibri"/>
        <family val="2"/>
        <scheme val="minor"/>
      </rPr>
      <t>the chair</t>
    </r>
    <r>
      <rPr>
        <sz val="12"/>
        <color theme="1"/>
        <rFont val="Calibri"/>
        <family val="2"/>
        <scheme val="minor"/>
      </rPr>
      <t xml:space="preserve"> </t>
    </r>
    <r>
      <rPr>
        <i/>
        <sz val="12"/>
        <color theme="1"/>
        <rFont val="Calibri"/>
        <family val="2"/>
        <scheme val="minor"/>
      </rPr>
      <t>is broken.</t>
    </r>
  </si>
  <si>
    <t>AP6 (Cn)</t>
  </si>
  <si>
    <t>the traffic is as slow as a snail, the traffic is like a snail</t>
  </si>
  <si>
    <r>
      <rPr>
        <i/>
        <sz val="12"/>
        <rFont val="Calibri"/>
        <family val="2"/>
        <scheme val="minor"/>
      </rPr>
      <t xml:space="preserve">were </t>
    </r>
    <r>
      <rPr>
        <sz val="12"/>
        <color theme="1"/>
        <rFont val="Calibri"/>
        <family val="2"/>
        <scheme val="minor"/>
      </rPr>
      <t>(aux/copula) with plural subject noun phrase</t>
    </r>
  </si>
  <si>
    <t>Those boys/they/we were happy/in school/cooking.</t>
  </si>
  <si>
    <r>
      <rPr>
        <i/>
        <sz val="12"/>
        <rFont val="Calibri"/>
        <family val="2"/>
        <scheme val="minor"/>
      </rPr>
      <t>were</t>
    </r>
    <r>
      <rPr>
        <sz val="12"/>
        <color theme="1"/>
        <rFont val="Calibri"/>
        <family val="2"/>
        <scheme val="minor"/>
      </rPr>
      <t xml:space="preserve"> (copula or auxiliary) with coordinated subject noun phrases</t>
    </r>
  </si>
  <si>
    <t>The boy and the girl were happy/in school/cooking.</t>
  </si>
  <si>
    <t>You give Sam pasta.</t>
  </si>
  <si>
    <r>
      <t xml:space="preserve">common conditionals: </t>
    </r>
    <r>
      <rPr>
        <i/>
        <sz val="10"/>
        <rFont val="Arial"/>
        <family val="2"/>
      </rPr>
      <t>if, unless</t>
    </r>
  </si>
  <si>
    <t>If the ramp is high, the car will go fast. 
The car will go slowly unless the ramp is high.</t>
  </si>
  <si>
    <r>
      <t>common conditional adverbials:</t>
    </r>
    <r>
      <rPr>
        <sz val="12"/>
        <color rgb="FF000000"/>
        <rFont val="Calibri"/>
        <family val="2"/>
        <scheme val="major"/>
      </rPr>
      <t xml:space="preserve"> </t>
    </r>
    <r>
      <rPr>
        <i/>
        <sz val="12"/>
        <rFont val="Calibri"/>
        <family val="2"/>
        <scheme val="major"/>
      </rPr>
      <t>if, unless</t>
    </r>
  </si>
  <si>
    <t>(I/you/he/she/we/they) see (myself/yourself/himself/herself/ourselves/themselves).</t>
  </si>
  <si>
    <t xml:space="preserve">The boy that threw the ball </t>
  </si>
  <si>
    <t>The man in the shop, the boy throwing a ball</t>
  </si>
  <si>
    <t>The ball (that) the boy threw</t>
  </si>
  <si>
    <t xml:space="preserve">That's the boy that threw the ball. 
</t>
  </si>
  <si>
    <t>That's the ball (that) the boy threw.</t>
  </si>
  <si>
    <t>You might/should/would/may/shall/must eat.</t>
  </si>
  <si>
    <t>You like pasta. You cook every Tuesday.</t>
  </si>
  <si>
    <r>
      <t xml:space="preserve">3rd person singular </t>
    </r>
    <r>
      <rPr>
        <i/>
        <sz val="10"/>
        <rFont val="Arial"/>
        <family val="2"/>
      </rPr>
      <t>–s</t>
    </r>
  </si>
  <si>
    <t>Sam likes pasta / cooks every Tuesday.</t>
  </si>
  <si>
    <r>
      <t xml:space="preserve">coordinated phrases with </t>
    </r>
    <r>
      <rPr>
        <i/>
        <sz val="12"/>
        <rFont val="Calibri"/>
        <family val="2"/>
        <scheme val="major"/>
      </rPr>
      <t>neither/nor, not only/but also</t>
    </r>
  </si>
  <si>
    <t>Neither the boy nor the dog can swim. 
The girl can neither fish nor swim. 
It is not only wet but also cold.</t>
  </si>
  <si>
    <r>
      <t xml:space="preserve">do not </t>
    </r>
    <r>
      <rPr>
        <sz val="12"/>
        <color rgb="FF000000"/>
        <rFont val="Calibri"/>
        <family val="2"/>
      </rPr>
      <t>+ [verb]</t>
    </r>
  </si>
  <si>
    <t>You do not cook.</t>
  </si>
  <si>
    <r>
      <t>do</t>
    </r>
    <r>
      <rPr>
        <sz val="12"/>
        <color rgb="FF000000"/>
        <rFont val="Calibri"/>
        <family val="2"/>
      </rPr>
      <t>-support for questions</t>
    </r>
  </si>
  <si>
    <t>Do you like pasta?</t>
  </si>
  <si>
    <r>
      <t xml:space="preserve">did not </t>
    </r>
    <r>
      <rPr>
        <sz val="12"/>
        <color rgb="FF000000"/>
        <rFont val="Calibri"/>
        <family val="2"/>
      </rPr>
      <t>+ [verb]</t>
    </r>
  </si>
  <si>
    <t>You did not cook.</t>
  </si>
  <si>
    <r>
      <t>did</t>
    </r>
    <r>
      <rPr>
        <sz val="12"/>
        <color rgb="FF000000"/>
        <rFont val="Calibri"/>
        <family val="2"/>
      </rPr>
      <t>-support for questions</t>
    </r>
  </si>
  <si>
    <t>Did you like pasta?</t>
  </si>
  <si>
    <r>
      <t xml:space="preserve">does not </t>
    </r>
    <r>
      <rPr>
        <sz val="12"/>
        <color rgb="FF000000"/>
        <rFont val="Calibri"/>
        <family val="2"/>
      </rPr>
      <t>+ [verb]</t>
    </r>
  </si>
  <si>
    <t>Sam does not cook.</t>
  </si>
  <si>
    <r>
      <t>does</t>
    </r>
    <r>
      <rPr>
        <sz val="12"/>
        <color rgb="FF000000"/>
        <rFont val="Calibri"/>
        <family val="2"/>
      </rPr>
      <t>-support for questions</t>
    </r>
  </si>
  <si>
    <t>Does he like pasta?</t>
  </si>
  <si>
    <r>
      <t xml:space="preserve">What doing? </t>
    </r>
    <r>
      <rPr>
        <sz val="12"/>
        <color rgb="FF000000"/>
        <rFont val="Calibri"/>
        <family val="2"/>
      </rPr>
      <t>questions in simple present/past tense</t>
    </r>
  </si>
  <si>
    <t>What did he do?</t>
  </si>
  <si>
    <r>
      <t xml:space="preserve">How feel? </t>
    </r>
    <r>
      <rPr>
        <sz val="12"/>
        <color rgb="FF000000"/>
        <rFont val="Calibri"/>
        <family val="2"/>
      </rPr>
      <t>questions in simple present/past tense</t>
    </r>
  </si>
  <si>
    <t>How do/does/did you/he feel?</t>
  </si>
  <si>
    <r>
      <rPr>
        <i/>
        <sz val="12"/>
        <rFont val="Calibri"/>
        <family val="2"/>
        <scheme val="minor"/>
      </rPr>
      <t>What sound/look/feel like?</t>
    </r>
    <r>
      <rPr>
        <sz val="12"/>
        <rFont val="Calibri"/>
        <family val="2"/>
        <scheme val="minor"/>
      </rPr>
      <t xml:space="preserve"> </t>
    </r>
    <r>
      <rPr>
        <sz val="12"/>
        <color theme="1"/>
        <rFont val="Calibri"/>
        <family val="2"/>
        <scheme val="minor"/>
      </rPr>
      <t>questions</t>
    </r>
  </si>
  <si>
    <t>What do/does/did you sound/look/feel like?</t>
  </si>
  <si>
    <t>Sam isn't cooking / didn't / can't cook</t>
  </si>
  <si>
    <t>Sam cooked, didn't he?</t>
  </si>
  <si>
    <t>You have eaten.</t>
  </si>
  <si>
    <t>You know what to cook / where to go. We are sure about what to cook</t>
  </si>
  <si>
    <t>We know what you are cooking. 
We are sad about what you are cooking</t>
  </si>
  <si>
    <t>We told him to come back</t>
  </si>
  <si>
    <t>We told him (that) she was cooking.</t>
  </si>
  <si>
    <t>We told him what she was cooking.</t>
  </si>
  <si>
    <t>PS1 (Pn)</t>
  </si>
  <si>
    <t>comprehension targeted earlier</t>
  </si>
  <si>
    <t>PS3 (Pn)</t>
  </si>
  <si>
    <t xml:space="preserve">full/short passives from actives </t>
  </si>
  <si>
    <t>PS5 (Pn)</t>
  </si>
  <si>
    <t>PS6 (Pn)</t>
  </si>
  <si>
    <t>AP6 (Pn)</t>
  </si>
  <si>
    <t>The boy brushed his teeth. In addition, he brushed his hair. Afterwards, he got changed. Thus, he was ready for bed. Unfortunately, his pillow was missing. However, his mother found it. Consequently he could get into bed.</t>
  </si>
  <si>
    <t>Key point is to teach the meaning of the conjunct and then link it to the known templates for using conjuncts. Order may depend on school needs and other functional choices.</t>
  </si>
  <si>
    <t>Advanced adverbial clauses, in any order:</t>
  </si>
  <si>
    <r>
      <t xml:space="preserve">causal / </t>
    </r>
    <r>
      <rPr>
        <i/>
        <sz val="10"/>
        <rFont val="Arial"/>
        <family val="2"/>
      </rPr>
      <t>since</t>
    </r>
    <r>
      <rPr>
        <i/>
        <sz val="10"/>
        <color rgb="FF000000"/>
        <rFont val="Arial"/>
        <family val="2"/>
      </rPr>
      <t>, as, so that, just in case, (in order) to</t>
    </r>
  </si>
  <si>
    <t>Since his cat was in the tree, he called the fire brigade.</t>
  </si>
  <si>
    <r>
      <t>concessive /</t>
    </r>
    <r>
      <rPr>
        <i/>
        <sz val="10"/>
        <rFont val="Arial"/>
        <family val="2"/>
      </rPr>
      <t xml:space="preserve"> although, even though, whereas</t>
    </r>
  </si>
  <si>
    <t xml:space="preserve">He played football although he had a broken leg. </t>
  </si>
  <si>
    <r>
      <t xml:space="preserve">joining / </t>
    </r>
    <r>
      <rPr>
        <i/>
        <sz val="10"/>
        <rFont val="Arial"/>
        <family val="2"/>
      </rPr>
      <t>besides, in addition to</t>
    </r>
  </si>
  <si>
    <t>Besides washing up, he cooked dinner</t>
  </si>
  <si>
    <r>
      <t xml:space="preserve">conditional / </t>
    </r>
    <r>
      <rPr>
        <i/>
        <sz val="10"/>
        <rFont val="Arial"/>
        <family val="2"/>
      </rPr>
      <t>in case,  provided that, so long as</t>
    </r>
  </si>
  <si>
    <t xml:space="preserve">Provided that it is warm, we can have a picnic.                                                         
</t>
  </si>
  <si>
    <r>
      <t xml:space="preserve">contrastive / </t>
    </r>
    <r>
      <rPr>
        <i/>
        <sz val="10"/>
        <rFont val="Arial"/>
        <family val="2"/>
      </rPr>
      <t xml:space="preserve">rather than, instead of </t>
    </r>
  </si>
  <si>
    <t>Rather than going out, we had a picnic at home.</t>
  </si>
  <si>
    <t>I know the girl that/who chased the boy.</t>
  </si>
  <si>
    <t>The girl that/who chased the boy is my friend.</t>
  </si>
  <si>
    <t>The girl chased the ball (that) the boy threw.</t>
  </si>
  <si>
    <t>object relative, modifes subject of main clause</t>
  </si>
  <si>
    <t>The ball (that) the boy threw broke a window.</t>
  </si>
  <si>
    <t>You may be eating.</t>
  </si>
  <si>
    <t>You have been eating.</t>
  </si>
  <si>
    <t>You had been eating.</t>
  </si>
  <si>
    <t>You may have eaten.</t>
  </si>
  <si>
    <t>You may have been eating.</t>
  </si>
  <si>
    <t>passive with modals</t>
  </si>
  <si>
    <t>The chair may/should/would/must be broken.</t>
  </si>
  <si>
    <t>passive with perfect tense</t>
  </si>
  <si>
    <t>The chair has been broken.</t>
  </si>
  <si>
    <t>passive with modal + present progressive</t>
  </si>
  <si>
    <t>The chair might be being broken.</t>
  </si>
  <si>
    <t>passive with modal + perfect</t>
  </si>
  <si>
    <t>The chair might have been broken.</t>
  </si>
  <si>
    <t>passive with modal + perfect progressive</t>
  </si>
  <si>
    <t>The chair might have been being broken.</t>
  </si>
  <si>
    <t>The ball (that was) thrown (by the boy).</t>
  </si>
  <si>
    <t>I know the girl (that/who was) cut (by the knife).</t>
  </si>
  <si>
    <t>passive object relative, center embedded</t>
  </si>
  <si>
    <t xml:space="preserve">The girl (who was) cut (by the knife) was bleeding. </t>
  </si>
  <si>
    <r>
      <rPr>
        <b/>
        <i/>
        <sz val="11"/>
        <rFont val="Arial"/>
        <family val="2"/>
      </rPr>
      <t>This sheet contains a suggested order for targeting expressive constructions. However, this order may not be suitable for all children and will depend on factors such as dialect, importance of each structure for current functioning etc. For further discussion of these issues, please click</t>
    </r>
    <r>
      <rPr>
        <b/>
        <i/>
        <u/>
        <sz val="11"/>
        <color theme="10"/>
        <rFont val="Arial"/>
        <family val="2"/>
      </rPr>
      <t xml:space="preserve"> here. </t>
    </r>
  </si>
  <si>
    <t>Transferred from other tabs (hide these columns if calculating here)</t>
  </si>
  <si>
    <t xml:space="preserve">                       Calculated on this tab (hide these columns if transferring from other tabs)</t>
  </si>
  <si>
    <t xml:space="preserve">Production PROBE TEST? </t>
  </si>
  <si>
    <t>Production INTERVENTION?</t>
  </si>
  <si>
    <t>TARGET PRODUCTION?</t>
  </si>
  <si>
    <t>INTERVENTION FOR PRODUCTION?</t>
  </si>
  <si>
    <r>
      <rPr>
        <i/>
        <sz val="10"/>
        <rFont val="Arial"/>
        <family val="2"/>
      </rPr>
      <t>not</t>
    </r>
    <r>
      <rPr>
        <sz val="11"/>
        <color theme="1"/>
        <rFont val="Arial"/>
        <family val="2"/>
      </rPr>
      <t xml:space="preserve"> + verb</t>
    </r>
  </si>
  <si>
    <t>not eat</t>
  </si>
  <si>
    <r>
      <t xml:space="preserve">When </t>
    </r>
    <r>
      <rPr>
        <sz val="12"/>
        <color rgb="FF000000"/>
        <rFont val="Calibri"/>
        <family val="2"/>
      </rPr>
      <t>is for time</t>
    </r>
  </si>
  <si>
    <r>
      <t xml:space="preserve">present progressive aux + </t>
    </r>
    <r>
      <rPr>
        <i/>
        <sz val="12"/>
        <rFont val="Calibri"/>
        <family val="2"/>
      </rPr>
      <t xml:space="preserve">-ing </t>
    </r>
    <r>
      <rPr>
        <sz val="12"/>
        <color theme="1"/>
        <rFont val="Calibri"/>
        <family val="2"/>
      </rPr>
      <t>+ time</t>
    </r>
  </si>
  <si>
    <t>Sam is cooking now.</t>
  </si>
  <si>
    <t>singular pronouns / subject v. object</t>
  </si>
  <si>
    <t>(I/he/she) see (him/her/me).</t>
  </si>
  <si>
    <t>Movement of modal in yes/no questions</t>
  </si>
  <si>
    <r>
      <t xml:space="preserve">modal + </t>
    </r>
    <r>
      <rPr>
        <i/>
        <sz val="10"/>
        <rFont val="Arial"/>
        <family val="2"/>
      </rPr>
      <t>not</t>
    </r>
  </si>
  <si>
    <t>the dog</t>
  </si>
  <si>
    <t xml:space="preserve">(We/they) see (them/us). </t>
  </si>
  <si>
    <r>
      <rPr>
        <i/>
        <sz val="12"/>
        <rFont val="Calibri"/>
        <family val="2"/>
        <scheme val="minor"/>
      </rPr>
      <t xml:space="preserve">are </t>
    </r>
    <r>
      <rPr>
        <sz val="12"/>
        <color theme="1"/>
        <rFont val="Calibri"/>
        <family val="2"/>
        <scheme val="minor"/>
      </rPr>
      <t>(aux/copula) // plural noun phrase</t>
    </r>
  </si>
  <si>
    <r>
      <t>past tense copula/aux (</t>
    </r>
    <r>
      <rPr>
        <i/>
        <sz val="12"/>
        <rFont val="Calibri"/>
        <family val="2"/>
        <scheme val="minor"/>
      </rPr>
      <t>was/were</t>
    </r>
    <r>
      <rPr>
        <sz val="11"/>
        <color theme="1"/>
        <rFont val="Arial"/>
        <family val="2"/>
      </rPr>
      <t>)</t>
    </r>
  </si>
  <si>
    <t>Sam was happy / in school.</t>
  </si>
  <si>
    <r>
      <rPr>
        <i/>
        <sz val="12"/>
        <rFont val="Calibri"/>
        <family val="2"/>
        <scheme val="minor"/>
      </rPr>
      <t xml:space="preserve">were </t>
    </r>
    <r>
      <rPr>
        <sz val="12"/>
        <color theme="1"/>
        <rFont val="Calibri"/>
        <family val="2"/>
        <scheme val="minor"/>
      </rPr>
      <t>(aux/copula) // plural noun phrase</t>
    </r>
  </si>
  <si>
    <t>(Those boys/they/we) were (happy, in school, cooking).</t>
  </si>
  <si>
    <t>demonstratives (singular)</t>
  </si>
  <si>
    <t>demonstratives (plural)</t>
  </si>
  <si>
    <t>possessive pronoun + noun vs. possessive demonstrative</t>
  </si>
  <si>
    <r>
      <t xml:space="preserve">(my/your/his/her/our/their) dog </t>
    </r>
    <r>
      <rPr>
        <sz val="12"/>
        <color theme="1"/>
        <rFont val="Calibri"/>
        <family val="2"/>
      </rPr>
      <t xml:space="preserve">vs. </t>
    </r>
    <r>
      <rPr>
        <i/>
        <sz val="12"/>
        <color theme="1"/>
        <rFont val="Calibri"/>
        <family val="2"/>
      </rPr>
      <t>mine/yours/his/hers/ours/theirs)</t>
    </r>
  </si>
  <si>
    <r>
      <rPr>
        <i/>
        <sz val="12"/>
        <color rgb="FF000000"/>
        <rFont val="Calibri"/>
        <family val="2"/>
      </rPr>
      <t xml:space="preserve">Whose </t>
    </r>
    <r>
      <rPr>
        <sz val="12"/>
        <color rgb="FF000000"/>
        <rFont val="Calibri"/>
        <family val="2"/>
      </rPr>
      <t>+ Noun is for possession</t>
    </r>
  </si>
  <si>
    <t>Whose coat is on the floor?</t>
  </si>
  <si>
    <t>CJ4 &amp; NP8</t>
  </si>
  <si>
    <r>
      <t xml:space="preserve">coordinated noun phrases with </t>
    </r>
    <r>
      <rPr>
        <i/>
        <sz val="10"/>
        <rFont val="Arial"/>
        <family val="2"/>
      </rPr>
      <t>and</t>
    </r>
  </si>
  <si>
    <r>
      <t xml:space="preserve">coordinated verb/adjective phrases with </t>
    </r>
    <r>
      <rPr>
        <i/>
        <sz val="12"/>
        <color theme="1"/>
        <rFont val="Calibri"/>
        <family val="2"/>
      </rPr>
      <t>and</t>
    </r>
  </si>
  <si>
    <t>You can eat and cook. 
The pasta is hot and soggy</t>
  </si>
  <si>
    <r>
      <t xml:space="preserve">are </t>
    </r>
    <r>
      <rPr>
        <sz val="12"/>
        <color theme="1"/>
        <rFont val="Calibri"/>
        <family val="2"/>
      </rPr>
      <t>(copula or auxiliary) // coordinated noun phrases</t>
    </r>
  </si>
  <si>
    <r>
      <rPr>
        <i/>
        <sz val="12"/>
        <rFont val="Calibri"/>
        <family val="2"/>
        <scheme val="minor"/>
      </rPr>
      <t>were</t>
    </r>
    <r>
      <rPr>
        <sz val="12"/>
        <color theme="1"/>
        <rFont val="Calibri"/>
        <family val="2"/>
        <scheme val="minor"/>
      </rPr>
      <t xml:space="preserve"> (copula or auxiliary) // coordinated noun phrases</t>
    </r>
  </si>
  <si>
    <t>The boy and the girl were (happy, in school, cooking).</t>
  </si>
  <si>
    <t>I wanna eat. 
You hafta buy icecream.
You're gonna visit the store.</t>
  </si>
  <si>
    <t>simple nonfinite (infinitival), no overt NP</t>
  </si>
  <si>
    <t>You need to go home.
I want to buy ice cream.
He needs to eat his lunch.</t>
  </si>
  <si>
    <t>You cook but I eat.</t>
  </si>
  <si>
    <t>CJ8 &amp; NP10</t>
  </si>
  <si>
    <r>
      <t xml:space="preserve">coordinated noun phrases with </t>
    </r>
    <r>
      <rPr>
        <i/>
        <sz val="12"/>
        <color theme="1"/>
        <rFont val="Calibri"/>
        <family val="2"/>
      </rPr>
      <t>or, but not</t>
    </r>
  </si>
  <si>
    <t xml:space="preserve">The pasta is hot but not soggy.        You can eat but not cook. 
</t>
  </si>
  <si>
    <t>possessive noun + noun</t>
  </si>
  <si>
    <r>
      <rPr>
        <sz val="12"/>
        <rFont val="Calibri"/>
        <family val="2"/>
      </rPr>
      <t>Forming</t>
    </r>
    <r>
      <rPr>
        <i/>
        <sz val="12"/>
        <rFont val="Calibri"/>
        <family val="2"/>
      </rPr>
      <t xml:space="preserve"> Where, Why </t>
    </r>
    <r>
      <rPr>
        <sz val="12"/>
        <rFont val="Calibri"/>
        <family val="2"/>
      </rPr>
      <t>and</t>
    </r>
    <r>
      <rPr>
        <i/>
        <sz val="12"/>
        <rFont val="Calibri"/>
        <family val="2"/>
      </rPr>
      <t xml:space="preserve"> How </t>
    </r>
    <r>
      <rPr>
        <sz val="12"/>
        <color theme="1"/>
        <rFont val="Calibri"/>
        <family val="2"/>
      </rPr>
      <t>questions accurately (moving aux/copula)</t>
    </r>
  </si>
  <si>
    <r>
      <t xml:space="preserve">Who/what </t>
    </r>
    <r>
      <rPr>
        <sz val="12"/>
        <color rgb="FF000000"/>
        <rFont val="Calibri"/>
        <family val="2"/>
      </rPr>
      <t>questions requiring movement out of another shape</t>
    </r>
  </si>
  <si>
    <t>Who/what is Sam pushing/behind?</t>
  </si>
  <si>
    <r>
      <t xml:space="preserve">What doing? </t>
    </r>
    <r>
      <rPr>
        <sz val="12"/>
        <color rgb="FF000000"/>
        <rFont val="Calibri"/>
        <family val="2"/>
      </rPr>
      <t>questions, present/past progressive</t>
    </r>
  </si>
  <si>
    <t>What is your dog like?</t>
  </si>
  <si>
    <r>
      <t>Which [noun]?</t>
    </r>
    <r>
      <rPr>
        <sz val="12"/>
        <color rgb="FF000000"/>
        <rFont val="Calibri"/>
        <family val="2"/>
      </rPr>
      <t xml:space="preserve"> specifies person/thing</t>
    </r>
    <r>
      <rPr>
        <i/>
        <sz val="12"/>
        <color rgb="FF000000"/>
        <rFont val="Calibri"/>
        <family val="2"/>
      </rPr>
      <t xml:space="preserve">
</t>
    </r>
    <r>
      <rPr>
        <sz val="12"/>
        <color rgb="FF000000"/>
        <rFont val="Calibri"/>
        <family val="2"/>
      </rPr>
      <t>subject  vs object questions</t>
    </r>
  </si>
  <si>
    <t>Which boy is eating? Which boy is the cow pushing?</t>
  </si>
  <si>
    <t>simple nonfinite (participle), no overt NP</t>
  </si>
  <si>
    <t>We like playing, they start chatting, we stopped listening</t>
  </si>
  <si>
    <t>finite, complements 1 noun</t>
  </si>
  <si>
    <t>We know (that) you are cooking. 
I noticed (that) you were happy.                             I wondered if/whether you were happy.</t>
  </si>
  <si>
    <t>nonfinite, different subjects (infinitival)</t>
  </si>
  <si>
    <t xml:space="preserve">We want her to go home.
We need Mum to buy ice cream. </t>
  </si>
  <si>
    <t>nonfinite, different subjects (participle)</t>
  </si>
  <si>
    <t>We saw him falling.</t>
  </si>
  <si>
    <t>simple causative/ perception nonfinite complements</t>
  </si>
  <si>
    <t xml:space="preserve">We saw him fall.            I made him fall. 
</t>
  </si>
  <si>
    <r>
      <t xml:space="preserve">get </t>
    </r>
    <r>
      <rPr>
        <sz val="12"/>
        <color rgb="FF000000"/>
        <rFont val="Calibri"/>
        <family val="2"/>
      </rPr>
      <t>passives</t>
    </r>
  </si>
  <si>
    <t>You like pasta.You cook every Tuesday.</t>
  </si>
  <si>
    <t>NP12</t>
  </si>
  <si>
    <t>CJ10 &amp; NP13</t>
  </si>
  <si>
    <r>
      <t xml:space="preserve">coordinated phrases with </t>
    </r>
    <r>
      <rPr>
        <sz val="10"/>
        <rFont val="Arial"/>
        <family val="2"/>
      </rPr>
      <t>neither/nor, not only/but also</t>
    </r>
  </si>
  <si>
    <t>do not + verb</t>
  </si>
  <si>
    <t>did not + verb</t>
  </si>
  <si>
    <t>does not + verb</t>
  </si>
  <si>
    <t>nonfinite, wh-complement, no overt NP</t>
  </si>
  <si>
    <t>You know what to cook / where to go</t>
  </si>
  <si>
    <t>finite wh-complements 1 noun</t>
  </si>
  <si>
    <t xml:space="preserve">We know what you are cooking. 
</t>
  </si>
  <si>
    <t>nonfinite complements w/ 2 nouns</t>
  </si>
  <si>
    <t>finite, complements w/ 2 nouns</t>
  </si>
  <si>
    <t>finite wh-complements w/ 2 nouns</t>
  </si>
  <si>
    <t>Target</t>
  </si>
  <si>
    <t>Examples</t>
  </si>
  <si>
    <t>Notes/Prerequisites</t>
  </si>
  <si>
    <t>Mark if verbs produced in patterns below</t>
  </si>
  <si>
    <t>Link with Q1-3</t>
  </si>
  <si>
    <t>Also mark if full negatives are produced</t>
  </si>
  <si>
    <t>Sam (is) hungry, tall</t>
  </si>
  <si>
    <t>Link with Q4-5</t>
  </si>
  <si>
    <t xml:space="preserve">Link with Q6. Semantics of individual preposition concepts may need to be taught. </t>
  </si>
  <si>
    <r>
      <t xml:space="preserve">Answers a </t>
    </r>
    <r>
      <rPr>
        <i/>
        <sz val="12"/>
        <color theme="1"/>
        <rFont val="Calibri"/>
        <family val="2"/>
      </rPr>
      <t>when</t>
    </r>
    <r>
      <rPr>
        <sz val="12"/>
        <color theme="1"/>
        <rFont val="Calibri"/>
        <family val="2"/>
      </rPr>
      <t xml:space="preserve"> question. Link with Q8</t>
    </r>
  </si>
  <si>
    <t>quickly, quietly</t>
  </si>
  <si>
    <r>
      <t xml:space="preserve">Answers a </t>
    </r>
    <r>
      <rPr>
        <i/>
        <sz val="12"/>
        <color theme="1"/>
        <rFont val="Calibri"/>
        <family val="2"/>
      </rPr>
      <t>how</t>
    </r>
    <r>
      <rPr>
        <sz val="12"/>
        <color theme="1"/>
        <rFont val="Calibri"/>
        <family val="2"/>
      </rPr>
      <t xml:space="preserve"> question. Links with Q12. Consider dialect, esp UK.</t>
    </r>
  </si>
  <si>
    <t>You look happy, I feel hungry</t>
  </si>
  <si>
    <t>Links with Q19</t>
  </si>
  <si>
    <t>Semantics of individual preposition concepts may need to be taught. Can be assumed if AD3 present.</t>
  </si>
  <si>
    <r>
      <t xml:space="preserve">Question Formation / Movement
</t>
    </r>
    <r>
      <rPr>
        <i/>
        <sz val="16"/>
        <rFont val="Calibri"/>
        <family val="2"/>
        <scheme val="minor"/>
      </rPr>
      <t>[scroll down for important notes]</t>
    </r>
  </si>
  <si>
    <t>number of correct productions</t>
  </si>
  <si>
    <t>At least 2 correct productions?</t>
  </si>
  <si>
    <t>Notes/ Prerequisites</t>
  </si>
  <si>
    <t>Example(s) using SHAPE CODING system</t>
  </si>
  <si>
    <t>number of errors</t>
  </si>
  <si>
    <r>
      <rPr>
        <i/>
        <sz val="12"/>
        <color rgb="FF000000"/>
        <rFont val="Calibri"/>
        <family val="2"/>
      </rPr>
      <t xml:space="preserve">Who </t>
    </r>
    <r>
      <rPr>
        <sz val="12"/>
        <color rgb="FF000000"/>
        <rFont val="Calibri"/>
        <family val="2"/>
      </rPr>
      <t>is for a person
(subject questions)</t>
    </r>
  </si>
  <si>
    <r>
      <t xml:space="preserve">Links with </t>
    </r>
    <r>
      <rPr>
        <sz val="10"/>
        <color rgb="FF000000"/>
        <rFont val="Arial"/>
        <family val="2"/>
      </rPr>
      <t>MC2</t>
    </r>
  </si>
  <si>
    <t>Focus on production later (in Q16), unless comprehension is impaired. In this case, work on both together</t>
  </si>
  <si>
    <t>Focus on production later (in Q17), unless comprehension is impaired. In this case, work on both together</t>
  </si>
  <si>
    <r>
      <t xml:space="preserve">Links with </t>
    </r>
    <r>
      <rPr>
        <sz val="10"/>
        <color rgb="FF000000"/>
        <rFont val="Arial"/>
        <family val="2"/>
      </rPr>
      <t>MC4</t>
    </r>
  </si>
  <si>
    <t>Focus on production later (in Q25), unless comprehension is impaired. In this case, work on both together</t>
  </si>
  <si>
    <t>Focus on production later (in Q18), unless comprehension is impaired. In this case, work on both together</t>
  </si>
  <si>
    <r>
      <t xml:space="preserve">Links with </t>
    </r>
    <r>
      <rPr>
        <sz val="10"/>
        <color rgb="FF000000"/>
        <rFont val="Arial"/>
        <family val="2"/>
      </rPr>
      <t>MC6</t>
    </r>
  </si>
  <si>
    <t>Focus on production later (in Q15), unless comprehension is impaired. In this case, work on both together</t>
  </si>
  <si>
    <t>Who/what (is) Sam pushing? Who/what is the pasta on/under</t>
  </si>
  <si>
    <t>If present, also mark Q1 or Q2 as appropriate. Particularly consider comprehension of reversible questions</t>
  </si>
  <si>
    <r>
      <t xml:space="preserve">Links with </t>
    </r>
    <r>
      <rPr>
        <sz val="10"/>
        <color rgb="FF000000"/>
        <rFont val="Arial"/>
        <family val="2"/>
      </rPr>
      <t>MC7</t>
    </r>
  </si>
  <si>
    <t>Why (is) Sam happy?</t>
  </si>
  <si>
    <t>Links with AD1</t>
  </si>
  <si>
    <r>
      <rPr>
        <sz val="12"/>
        <color rgb="FF000000"/>
        <rFont val="Calibri"/>
        <family val="2"/>
        <scheme val="minor"/>
      </rPr>
      <t>Movement of copula/aux</t>
    </r>
    <r>
      <rPr>
        <i/>
        <sz val="12"/>
        <color rgb="FF000000"/>
        <rFont val="Calibri"/>
        <family val="2"/>
        <scheme val="minor"/>
      </rPr>
      <t xml:space="preserve"> </t>
    </r>
    <r>
      <rPr>
        <i/>
        <sz val="12"/>
        <rFont val="Calibri"/>
        <family val="2"/>
      </rPr>
      <t>is/are</t>
    </r>
    <r>
      <rPr>
        <sz val="12"/>
        <color theme="1"/>
        <rFont val="Calibri"/>
        <family val="2"/>
      </rPr>
      <t xml:space="preserve"> in yes/no questions</t>
    </r>
  </si>
  <si>
    <t>Requires: TA1-2</t>
  </si>
  <si>
    <r>
      <rPr>
        <sz val="12"/>
        <color rgb="FF000000"/>
        <rFont val="Calibri"/>
        <family val="2"/>
      </rPr>
      <t xml:space="preserve">Movement of modal in </t>
    </r>
    <r>
      <rPr>
        <i/>
        <sz val="12"/>
        <color rgb="FF000000"/>
        <rFont val="Calibri"/>
        <family val="2"/>
      </rPr>
      <t>yes/no</t>
    </r>
    <r>
      <rPr>
        <sz val="12"/>
        <color rgb="FF000000"/>
        <rFont val="Calibri"/>
        <family val="2"/>
      </rPr>
      <t xml:space="preserve"> questions</t>
    </r>
  </si>
  <si>
    <t>Requires: TA3</t>
  </si>
  <si>
    <r>
      <t xml:space="preserve">Links with </t>
    </r>
    <r>
      <rPr>
        <sz val="10"/>
        <color rgb="FF000000"/>
        <rFont val="Arial"/>
        <family val="2"/>
      </rPr>
      <t>MC10</t>
    </r>
    <r>
      <rPr>
        <sz val="12"/>
        <color theme="1"/>
        <rFont val="Calibri"/>
        <family val="2"/>
      </rPr>
      <t>. May need to contrast with AP1</t>
    </r>
  </si>
  <si>
    <r>
      <t xml:space="preserve">Whose </t>
    </r>
    <r>
      <rPr>
        <sz val="12"/>
        <color rgb="FF000000"/>
        <rFont val="Calibri"/>
        <family val="2"/>
      </rPr>
      <t>+ [noun] is for possession</t>
    </r>
    <r>
      <rPr>
        <i/>
        <sz val="12"/>
        <color rgb="FF000000"/>
        <rFont val="Calibri"/>
        <family val="2"/>
      </rPr>
      <t xml:space="preserve">. </t>
    </r>
    <r>
      <rPr>
        <sz val="12"/>
        <color rgb="FF000000"/>
        <rFont val="Calibri"/>
        <family val="2"/>
      </rPr>
      <t>Subject versus object question comprehension</t>
    </r>
  </si>
  <si>
    <t>Links with NP7 and NP9. Particularly consider comprehension of reversible questions</t>
  </si>
  <si>
    <t>Focus on production later (in Q19), unless comprehension is impaired. In this case, work on both together</t>
  </si>
  <si>
    <r>
      <rPr>
        <i/>
        <sz val="12"/>
        <color rgb="FF000000"/>
        <rFont val="Calibri"/>
        <family val="2"/>
      </rPr>
      <t xml:space="preserve">Which </t>
    </r>
    <r>
      <rPr>
        <sz val="12"/>
        <color rgb="FF000000"/>
        <rFont val="Calibri"/>
        <family val="2"/>
      </rPr>
      <t>+</t>
    </r>
    <r>
      <rPr>
        <i/>
        <sz val="12"/>
        <color rgb="FF000000"/>
        <rFont val="Calibri"/>
        <family val="2"/>
      </rPr>
      <t xml:space="preserve"> </t>
    </r>
    <r>
      <rPr>
        <sz val="12"/>
        <color rgb="FF000000"/>
        <rFont val="Calibri"/>
        <family val="2"/>
      </rPr>
      <t>[noun] specifies person/thing</t>
    </r>
    <r>
      <rPr>
        <i/>
        <sz val="12"/>
        <color rgb="FF000000"/>
        <rFont val="Calibri"/>
        <family val="2"/>
      </rPr>
      <t xml:space="preserve">. </t>
    </r>
    <r>
      <rPr>
        <sz val="12"/>
        <color rgb="FF000000"/>
        <rFont val="Calibri"/>
        <family val="2"/>
      </rPr>
      <t>Subject versus object question comprehension</t>
    </r>
  </si>
  <si>
    <t>Links with NP8 and NP9. Particularly consider comprehension of reversible questions</t>
  </si>
  <si>
    <r>
      <rPr>
        <sz val="12"/>
        <rFont val="Calibri"/>
        <family val="2"/>
      </rPr>
      <t xml:space="preserve">Move auxiliary/copula with </t>
    </r>
    <r>
      <rPr>
        <i/>
        <sz val="12"/>
        <rFont val="Calibri"/>
        <family val="2"/>
      </rPr>
      <t xml:space="preserve">Where, How, When, Why </t>
    </r>
    <r>
      <rPr>
        <sz val="12"/>
        <rFont val="Calibri"/>
        <family val="2"/>
      </rPr>
      <t>questions</t>
    </r>
  </si>
  <si>
    <t>Where is Sam? Why is Sam happy? How is Sam running? When is he coming?</t>
  </si>
  <si>
    <t>If present, also mark Q6, Q10 or Q12 as appropriate</t>
  </si>
  <si>
    <r>
      <t xml:space="preserve">Who/What </t>
    </r>
    <r>
      <rPr>
        <sz val="12"/>
        <color rgb="FF000000"/>
        <rFont val="Calibri"/>
        <family val="2"/>
      </rPr>
      <t>involving movement from verb, prepositional or adjective phrase (with aux movement)</t>
    </r>
  </si>
  <si>
    <t>Who is Sam pushing? What is the pasta on? What is a cat smaller than? What is a dog as big as?</t>
  </si>
  <si>
    <t>If present, also mark Q7. Requires MC5-6 and AP2. For comprehension, score only comprehension of comparatives, as the other constructions were targeted in Q7</t>
  </si>
  <si>
    <t>If present, also mark Q3</t>
  </si>
  <si>
    <r>
      <t xml:space="preserve">What like? </t>
    </r>
    <r>
      <rPr>
        <sz val="12"/>
        <color rgb="FF000000"/>
        <rFont val="Calibri"/>
        <family val="2"/>
        <scheme val="minor"/>
      </rPr>
      <t>questions for adjectives present/past (move copula)</t>
    </r>
  </si>
  <si>
    <t>If present, also mark Q5</t>
  </si>
  <si>
    <r>
      <rPr>
        <i/>
        <sz val="12"/>
        <color rgb="FF000000"/>
        <rFont val="Calibri"/>
        <family val="2"/>
      </rPr>
      <t xml:space="preserve">Whose/which </t>
    </r>
    <r>
      <rPr>
        <sz val="12"/>
        <color rgb="FF000000"/>
        <rFont val="Calibri"/>
        <family val="2"/>
      </rPr>
      <t>object questions (with aux movement)</t>
    </r>
  </si>
  <si>
    <t xml:space="preserve">Whose coat are you holding? Which boy is the cow pushing? </t>
  </si>
  <si>
    <r>
      <t xml:space="preserve">Requires: </t>
    </r>
    <r>
      <rPr>
        <sz val="12"/>
        <color rgb="FF000000"/>
        <rFont val="Calibri"/>
        <family val="2"/>
      </rPr>
      <t>NP7-</t>
    </r>
    <r>
      <rPr>
        <sz val="12"/>
        <color theme="1"/>
        <rFont val="Calibri"/>
        <family val="2"/>
      </rPr>
      <t>9</t>
    </r>
  </si>
  <si>
    <r>
      <t xml:space="preserve">How </t>
    </r>
    <r>
      <rPr>
        <sz val="12"/>
        <color rgb="FF000000"/>
        <rFont val="Calibri"/>
        <family val="2"/>
      </rPr>
      <t>can ask about instrument</t>
    </r>
  </si>
  <si>
    <t>How is he eating the pasta?</t>
  </si>
  <si>
    <t>Links with MC12. May need to contrast with AP1</t>
  </si>
  <si>
    <t>Do you like pasta? When do you cook pasta? What do you like?</t>
  </si>
  <si>
    <r>
      <t xml:space="preserve">See also </t>
    </r>
    <r>
      <rPr>
        <sz val="10"/>
        <color rgb="FF000000"/>
        <rFont val="Arial"/>
        <family val="2"/>
      </rPr>
      <t>NG4</t>
    </r>
    <r>
      <rPr>
        <sz val="11"/>
        <color theme="1"/>
        <rFont val="Arial"/>
        <family val="2"/>
      </rPr>
      <t>.</t>
    </r>
    <r>
      <rPr>
        <sz val="12"/>
        <color theme="1"/>
        <rFont val="Calibri"/>
        <family val="2"/>
      </rPr>
      <t xml:space="preserve"> Start with yes/no questions before moving onto </t>
    </r>
    <r>
      <rPr>
        <i/>
        <sz val="12"/>
        <color theme="1"/>
        <rFont val="Calibri"/>
        <family val="2"/>
      </rPr>
      <t>wh</t>
    </r>
    <r>
      <rPr>
        <sz val="12"/>
        <color theme="1"/>
        <rFont val="Calibri"/>
        <family val="2"/>
      </rPr>
      <t xml:space="preserve"> questions</t>
    </r>
  </si>
  <si>
    <t>Did you like pasta? When did you cook pasta? What did you like?</t>
  </si>
  <si>
    <t>Does he like pasta? When does he cook pasta? What does he like?</t>
  </si>
  <si>
    <t>What did/does he do?</t>
  </si>
  <si>
    <t>If present, also mark Q4</t>
  </si>
  <si>
    <t>What do/does/did you/he sound/look/feel like?</t>
  </si>
  <si>
    <r>
      <t xml:space="preserve">For all of these, it is vital to check comprehension. </t>
    </r>
    <r>
      <rPr>
        <b/>
        <sz val="12"/>
        <rFont val="Calibri"/>
        <family val="2"/>
      </rPr>
      <t>Accurate comprehension is much more important than perfectly grammatical production</t>
    </r>
    <r>
      <rPr>
        <sz val="12"/>
        <color theme="1"/>
        <rFont val="Calibri"/>
        <family val="2"/>
      </rPr>
      <t xml:space="preserve">. Inaccurate production may still be functional—e.g., by including question words or using rising intonation. </t>
    </r>
  </si>
  <si>
    <r>
      <rPr>
        <i/>
        <sz val="12"/>
        <color rgb="FF000000"/>
        <rFont val="Calibri"/>
        <family val="2"/>
      </rPr>
      <t xml:space="preserve">not, no </t>
    </r>
    <r>
      <rPr>
        <sz val="12"/>
        <color rgb="FF000000"/>
        <rFont val="Calibri"/>
        <family val="2"/>
      </rPr>
      <t>for refusal</t>
    </r>
    <r>
      <rPr>
        <i/>
        <sz val="12"/>
        <color rgb="FF000000"/>
        <rFont val="Calibri"/>
        <family val="2"/>
      </rPr>
      <t xml:space="preserve"> </t>
    </r>
  </si>
  <si>
    <t>See also MC3, can be assumed if examples below present.</t>
  </si>
  <si>
    <r>
      <rPr>
        <sz val="12"/>
        <color rgb="FF000000"/>
        <rFont val="Calibri"/>
        <family val="2"/>
      </rPr>
      <t xml:space="preserve">[auxiliary/copula] + </t>
    </r>
    <r>
      <rPr>
        <i/>
        <sz val="12"/>
        <color rgb="FF000000"/>
        <rFont val="Calibri"/>
        <family val="2"/>
      </rPr>
      <t>not</t>
    </r>
  </si>
  <si>
    <t>Sam is/was not happy / in school / cooking. He has /we have not cooked.</t>
  </si>
  <si>
    <t>Requires: TA1-2. Consider dialect, esp US.</t>
  </si>
  <si>
    <r>
      <rPr>
        <sz val="12"/>
        <color rgb="FF000000"/>
        <rFont val="Calibri"/>
        <family val="2"/>
      </rPr>
      <t>[modal] +</t>
    </r>
    <r>
      <rPr>
        <i/>
        <sz val="12"/>
        <color rgb="FF000000"/>
        <rFont val="Calibri"/>
        <family val="2"/>
      </rPr>
      <t xml:space="preserve"> </t>
    </r>
    <r>
      <rPr>
        <i/>
        <sz val="10"/>
        <color rgb="FF000000"/>
        <rFont val="Arial"/>
        <family val="2"/>
      </rPr>
      <t>not</t>
    </r>
  </si>
  <si>
    <r>
      <t xml:space="preserve">Requires: </t>
    </r>
    <r>
      <rPr>
        <sz val="10"/>
        <color rgb="FF000000"/>
        <rFont val="Arial"/>
        <family val="2"/>
      </rPr>
      <t>TA3</t>
    </r>
  </si>
  <si>
    <r>
      <rPr>
        <i/>
        <sz val="12"/>
        <color rgb="FF000000"/>
        <rFont val="Calibri"/>
        <family val="2"/>
      </rPr>
      <t xml:space="preserve">do not </t>
    </r>
    <r>
      <rPr>
        <sz val="12"/>
        <color rgb="FF000000"/>
        <rFont val="Calibri"/>
        <family val="2"/>
      </rPr>
      <t>+ [verb]</t>
    </r>
  </si>
  <si>
    <t>See also Q18</t>
  </si>
  <si>
    <r>
      <rPr>
        <i/>
        <sz val="12"/>
        <color rgb="FF000000"/>
        <rFont val="Calibri"/>
        <family val="2"/>
      </rPr>
      <t xml:space="preserve">did not </t>
    </r>
    <r>
      <rPr>
        <sz val="12"/>
        <color rgb="FF000000"/>
        <rFont val="Calibri"/>
        <family val="2"/>
      </rPr>
      <t>+ [verb]</t>
    </r>
  </si>
  <si>
    <r>
      <t xml:space="preserve">See also Q19. Requires: </t>
    </r>
    <r>
      <rPr>
        <sz val="10"/>
        <color rgb="FF000000"/>
        <rFont val="Arial"/>
        <family val="2"/>
      </rPr>
      <t>TA6</t>
    </r>
  </si>
  <si>
    <r>
      <rPr>
        <i/>
        <sz val="12"/>
        <color rgb="FF000000"/>
        <rFont val="Calibri"/>
        <family val="2"/>
      </rPr>
      <t xml:space="preserve">does not </t>
    </r>
    <r>
      <rPr>
        <sz val="12"/>
        <color rgb="FF000000"/>
        <rFont val="Calibri"/>
        <family val="2"/>
      </rPr>
      <t>+ [verb]</t>
    </r>
  </si>
  <si>
    <r>
      <t xml:space="preserve">See also Q20. Requires: </t>
    </r>
    <r>
      <rPr>
        <sz val="10"/>
        <color rgb="FF000000"/>
        <rFont val="Arial"/>
        <family val="2"/>
      </rPr>
      <t>TA8</t>
    </r>
    <r>
      <rPr>
        <sz val="12"/>
        <color rgb="FF000000"/>
        <rFont val="Calibri"/>
        <family val="2"/>
      </rPr>
      <t>. If present, also mark NG4. Consider dialect</t>
    </r>
  </si>
  <si>
    <t>isn't / aren't / wasn't / weren't / ain't / don't / doesn't / didn't / can't / couldn't / won't / hasn't / haven't</t>
  </si>
  <si>
    <t>If present, also mark NG2-6 as appropriate</t>
  </si>
  <si>
    <t xml:space="preserve">Sam cooked, didn't he? Sam is cooking, isn't he? We are cooking, aren't we? </t>
  </si>
  <si>
    <t>If present, also mark NG2-7 as appropriate. Also mark "innit" as correct</t>
  </si>
  <si>
    <t>Consider dialect when with number, esp US.</t>
  </si>
  <si>
    <t>singular subject (and object) pronouns</t>
  </si>
  <si>
    <t>I/he/she(s) see him/her/me</t>
  </si>
  <si>
    <t>Requires: MC5. Consider dialect, esp UK.</t>
  </si>
  <si>
    <t>Consider dialect, esp UK.</t>
  </si>
  <si>
    <t>Consider dialect, esp UK</t>
  </si>
  <si>
    <r>
      <t xml:space="preserve">my/your/his/her/our/their dog </t>
    </r>
    <r>
      <rPr>
        <sz val="12"/>
        <color theme="1"/>
        <rFont val="Calibri"/>
        <family val="2"/>
      </rPr>
      <t>or</t>
    </r>
    <r>
      <rPr>
        <i/>
        <sz val="12"/>
        <color theme="1"/>
        <rFont val="Calibri"/>
        <family val="2"/>
      </rPr>
      <t xml:space="preserve"> mine/yours/his/hers/ours/theirs</t>
    </r>
  </si>
  <si>
    <t>Links with Q13</t>
  </si>
  <si>
    <t>Links with Q14</t>
  </si>
  <si>
    <t>Links with Q13. Consider dialect, esp US.</t>
  </si>
  <si>
    <r>
      <rPr>
        <sz val="12"/>
        <color theme="1"/>
        <rFont val="Calibri"/>
        <family val="2"/>
      </rPr>
      <t xml:space="preserve">degree modifiers / intensifiers with gradable adjectives and the link with </t>
    </r>
    <r>
      <rPr>
        <i/>
        <sz val="12"/>
        <color theme="1"/>
        <rFont val="Calibri"/>
        <family val="2"/>
      </rPr>
      <t>How</t>
    </r>
  </si>
  <si>
    <t>How tall? Quite/very/really tall</t>
  </si>
  <si>
    <t>For comprehension, contrast with AP4. See Q16 for related question form</t>
  </si>
  <si>
    <t>For comprehension, contrast with AP3</t>
  </si>
  <si>
    <r>
      <t>present progressive aux +</t>
    </r>
    <r>
      <rPr>
        <i/>
        <sz val="12"/>
        <color rgb="FF000000"/>
        <rFont val="Calibri"/>
        <family val="2"/>
      </rPr>
      <t xml:space="preserve"> -ing </t>
    </r>
  </si>
  <si>
    <t xml:space="preserve">Requires MC1, MC3. Recommend MC7. Can be assumed if TA12 or TA13 are present. </t>
  </si>
  <si>
    <r>
      <t>present tense copula (</t>
    </r>
    <r>
      <rPr>
        <i/>
        <sz val="12"/>
        <color rgb="FF000000"/>
        <rFont val="Calibri"/>
        <family val="2"/>
      </rPr>
      <t>am/is/are</t>
    </r>
    <r>
      <rPr>
        <sz val="12"/>
        <color rgb="FF000000"/>
        <rFont val="Calibri"/>
        <family val="2"/>
      </rPr>
      <t>)</t>
    </r>
  </si>
  <si>
    <t>Requires: MC4, MC6. Recommend MC7. Consider dialect, esp US.</t>
  </si>
  <si>
    <r>
      <t xml:space="preserve">modal </t>
    </r>
    <r>
      <rPr>
        <i/>
        <sz val="12"/>
        <color rgb="FF000000"/>
        <rFont val="Calibri"/>
        <family val="2"/>
      </rPr>
      <t xml:space="preserve">can/will </t>
    </r>
    <r>
      <rPr>
        <sz val="12"/>
        <color rgb="FF000000"/>
        <rFont val="Calibri"/>
        <family val="2"/>
      </rPr>
      <t>+ infinitive</t>
    </r>
  </si>
  <si>
    <t>Can be assumed if TA8, TA10, TA11 or TA14 are present</t>
  </si>
  <si>
    <r>
      <t>past tense copula/aux (</t>
    </r>
    <r>
      <rPr>
        <i/>
        <sz val="12"/>
        <color rgb="FF000000"/>
        <rFont val="Calibri"/>
        <family val="2"/>
      </rPr>
      <t>was</t>
    </r>
    <r>
      <rPr>
        <sz val="12"/>
        <color rgb="FF000000"/>
        <rFont val="Calibri"/>
        <family val="2"/>
      </rPr>
      <t>)</t>
    </r>
  </si>
  <si>
    <t>Requires: MC7</t>
  </si>
  <si>
    <r>
      <rPr>
        <sz val="12"/>
        <color rgb="FF000000"/>
        <rFont val="Calibri"/>
        <family val="2"/>
      </rPr>
      <t xml:space="preserve">simple regular past tense </t>
    </r>
    <r>
      <rPr>
        <i/>
        <sz val="12"/>
        <color rgb="FF000000"/>
        <rFont val="Calibri"/>
        <family val="2"/>
      </rPr>
      <t>–ed</t>
    </r>
  </si>
  <si>
    <t>Sam cooked (yesterday).</t>
  </si>
  <si>
    <t>It's most important to get the regular rule. Irregulars may take a long time to learn, so this can continue in parallel with other targets. Consider dialect, esp US.</t>
  </si>
  <si>
    <t>You might/ should/ would/ could/ may/ shall/ must eat.</t>
  </si>
  <si>
    <t xml:space="preserve">If present, also mark TA3. </t>
  </si>
  <si>
    <t>Requires: MC7. Can be assumed if TA8 present.</t>
  </si>
  <si>
    <t>If present, also mark TA7. Consider dialect, esp US.</t>
  </si>
  <si>
    <r>
      <t xml:space="preserve">Can be assumed if TA11 ,TA12, TA13 or TA14 are present. It is most important that they know how this structure works (with a </t>
    </r>
    <r>
      <rPr>
        <i/>
        <sz val="12"/>
        <color rgb="FF000000"/>
        <rFont val="Calibri"/>
        <family val="2"/>
      </rPr>
      <t>have</t>
    </r>
    <r>
      <rPr>
        <sz val="12"/>
        <color rgb="FF000000"/>
        <rFont val="Calibri"/>
        <family val="2"/>
      </rPr>
      <t xml:space="preserve"> auxiliary to carry tense). Irregular forms may take much longer to learn, so this can continue in parallel with other targets.</t>
    </r>
  </si>
  <si>
    <t>If present, also mark TA1 and TA3. Can be assumed if TA14 is present</t>
  </si>
  <si>
    <t>If present, also mark TA1 and TA9. Can be assumed if TA14 is present</t>
  </si>
  <si>
    <t>If present, also mark TA1, TA4 and TA9.</t>
  </si>
  <si>
    <t>If present, also mark TA3 and TA9. Consider dialect, esp UK</t>
  </si>
  <si>
    <t>If present, also mark TA3, TA9, TA10 and TA12. Consider dialect, esp UK</t>
  </si>
  <si>
    <t>INTERVENTION FOR PRODUCTION *=consider dialect</t>
  </si>
  <si>
    <r>
      <rPr>
        <i/>
        <sz val="12"/>
        <color rgb="FF000000"/>
        <rFont val="Calibri"/>
        <family val="2"/>
      </rPr>
      <t xml:space="preserve">are </t>
    </r>
    <r>
      <rPr>
        <sz val="12"/>
        <color rgb="FF000000"/>
        <rFont val="Calibri"/>
        <family val="2"/>
      </rPr>
      <t>(aux/copula) with plural  subject noun phrase</t>
    </r>
  </si>
  <si>
    <t>Those boys/they/we are happy, in school, cooking.</t>
  </si>
  <si>
    <t>Requires: MC1-6, NP1&amp;4, TA1-2
Best to start with noun phrases vs. pronouns.</t>
  </si>
  <si>
    <r>
      <rPr>
        <i/>
        <sz val="12"/>
        <color rgb="FF000000"/>
        <rFont val="Calibri"/>
        <family val="2"/>
      </rPr>
      <t>are</t>
    </r>
    <r>
      <rPr>
        <sz val="12"/>
        <color rgb="FF000000"/>
        <rFont val="Calibri"/>
        <family val="2"/>
      </rPr>
      <t xml:space="preserve"> (copula or auxiliary) with coordinated subject noun phrases</t>
    </r>
  </si>
  <si>
    <t>The boy and the girl are cooking / happy / in school.</t>
  </si>
  <si>
    <r>
      <t xml:space="preserve">Requires: </t>
    </r>
    <r>
      <rPr>
        <sz val="12"/>
        <color rgb="FF000000"/>
        <rFont val="Calibri"/>
        <family val="2"/>
        <scheme val="major"/>
      </rPr>
      <t>CJ4</t>
    </r>
  </si>
  <si>
    <r>
      <rPr>
        <i/>
        <sz val="12"/>
        <color rgb="FF000000"/>
        <rFont val="Calibri"/>
        <family val="2"/>
      </rPr>
      <t xml:space="preserve">were </t>
    </r>
    <r>
      <rPr>
        <sz val="12"/>
        <color rgb="FF000000"/>
        <rFont val="Calibri"/>
        <family val="2"/>
      </rPr>
      <t>(aux/copula) with plural subject noun phrase</t>
    </r>
  </si>
  <si>
    <t>Requires: TA4. Consider dialect, esp UK</t>
  </si>
  <si>
    <r>
      <rPr>
        <i/>
        <sz val="12"/>
        <color rgb="FF000000"/>
        <rFont val="Calibri"/>
        <family val="2"/>
      </rPr>
      <t>were</t>
    </r>
    <r>
      <rPr>
        <sz val="12"/>
        <color rgb="FF000000"/>
        <rFont val="Calibri"/>
        <family val="2"/>
      </rPr>
      <t xml:space="preserve"> (copula or auxiliary) with coordinated subject noun phrases</t>
    </r>
  </si>
  <si>
    <r>
      <t xml:space="preserve">Conjoining
</t>
    </r>
    <r>
      <rPr>
        <i/>
        <sz val="16"/>
        <rFont val="Calibri"/>
        <family val="2"/>
        <scheme val="minor"/>
      </rPr>
      <t>[scroll down for important notes]</t>
    </r>
  </si>
  <si>
    <r>
      <rPr>
        <sz val="12"/>
        <color rgb="FF000000"/>
        <rFont val="Calibri"/>
        <family val="2"/>
      </rPr>
      <t xml:space="preserve">coordinated clauses with </t>
    </r>
    <r>
      <rPr>
        <i/>
        <sz val="12"/>
        <color rgb="FF000000"/>
        <rFont val="Calibri"/>
        <family val="2"/>
      </rPr>
      <t>and</t>
    </r>
  </si>
  <si>
    <r>
      <t xml:space="preserve">Requires: MC1-MC6. 
Recommend having: use of </t>
    </r>
    <r>
      <rPr>
        <i/>
        <sz val="12"/>
        <rFont val="Calibri"/>
        <family val="2"/>
      </rPr>
      <t>and</t>
    </r>
    <r>
      <rPr>
        <sz val="12"/>
        <color theme="1"/>
        <rFont val="Calibri"/>
        <family val="2"/>
      </rPr>
      <t xml:space="preserve"> in discourse joining single clauses across speakers. Can be assumed if CJ2 present.</t>
    </r>
  </si>
  <si>
    <r>
      <rPr>
        <sz val="12"/>
        <color rgb="FF000000"/>
        <rFont val="Calibri"/>
        <family val="2"/>
      </rPr>
      <t xml:space="preserve">coordinated clauses with </t>
    </r>
    <r>
      <rPr>
        <i/>
        <sz val="12"/>
        <color rgb="FF000000"/>
        <rFont val="Calibri"/>
        <family val="2"/>
      </rPr>
      <t>(and) then</t>
    </r>
  </si>
  <si>
    <t>Recommend having: MC7. If present, also mark CJ1.</t>
  </si>
  <si>
    <r>
      <t xml:space="preserve">conjuncts of time: </t>
    </r>
    <r>
      <rPr>
        <i/>
        <sz val="12"/>
        <color theme="1"/>
        <rFont val="Calibri"/>
        <family val="2"/>
      </rPr>
      <t>first, next, after that, finally</t>
    </r>
  </si>
  <si>
    <t>Recommend having: TA6</t>
  </si>
  <si>
    <r>
      <rPr>
        <sz val="12"/>
        <color rgb="FF000000"/>
        <rFont val="Calibri"/>
        <family val="2"/>
      </rPr>
      <t xml:space="preserve">coordinated noun phrases in subject position with </t>
    </r>
    <r>
      <rPr>
        <i/>
        <sz val="12"/>
        <color rgb="FF000000"/>
        <rFont val="Calibri"/>
        <family val="2"/>
      </rPr>
      <t>and</t>
    </r>
  </si>
  <si>
    <t xml:space="preserve">Recommend having earlier NP structures (NP1-7). </t>
  </si>
  <si>
    <t>Requires: AD2</t>
  </si>
  <si>
    <r>
      <rPr>
        <sz val="12"/>
        <color rgb="FF000000"/>
        <rFont val="Calibri"/>
        <family val="2"/>
      </rPr>
      <t xml:space="preserve">coordinated clauses with </t>
    </r>
    <r>
      <rPr>
        <i/>
        <sz val="12"/>
        <color rgb="FF000000"/>
        <rFont val="Calibri"/>
        <family val="2"/>
      </rPr>
      <t>but, or</t>
    </r>
  </si>
  <si>
    <r>
      <t xml:space="preserve">Recommend having: use of </t>
    </r>
    <r>
      <rPr>
        <i/>
        <sz val="12"/>
        <rFont val="Calibri"/>
        <family val="2"/>
      </rPr>
      <t>but/or</t>
    </r>
    <r>
      <rPr>
        <sz val="12"/>
        <color theme="1"/>
        <rFont val="Calibri"/>
        <family val="2"/>
      </rPr>
      <t xml:space="preserve"> in discourse joining single clauses across speakers</t>
    </r>
  </si>
  <si>
    <r>
      <rPr>
        <sz val="12"/>
        <color rgb="FF000000"/>
        <rFont val="Calibri"/>
        <family val="2"/>
      </rPr>
      <t xml:space="preserve">coordinated verb/adjective phrases with </t>
    </r>
    <r>
      <rPr>
        <i/>
        <sz val="12"/>
        <color rgb="FF000000"/>
        <rFont val="Calibri"/>
        <family val="2"/>
      </rPr>
      <t>or, but not</t>
    </r>
  </si>
  <si>
    <t xml:space="preserve">The pasta is hot but not soggy.        You can eat but not cook. </t>
  </si>
  <si>
    <t>Sam or/but not Pat can come. You can cook pasta or/but not rice.</t>
  </si>
  <si>
    <r>
      <t xml:space="preserve">If the child can use this pattern in objects, but not subjects, this may not need targeting, as long as a) they can understand the subject forms and b) express the meaning in another way (e.g., </t>
    </r>
    <r>
      <rPr>
        <i/>
        <sz val="12"/>
        <color theme="1"/>
        <rFont val="Calibri"/>
        <family val="2"/>
      </rPr>
      <t>Sam can come, but Pat can't</t>
    </r>
    <r>
      <rPr>
        <sz val="12"/>
        <color theme="1"/>
        <rFont val="Calibri"/>
        <family val="2"/>
      </rPr>
      <t>)</t>
    </r>
  </si>
  <si>
    <r>
      <t xml:space="preserve">coordinated phrases with </t>
    </r>
    <r>
      <rPr>
        <i/>
        <sz val="12"/>
        <rFont val="Calibri"/>
        <family val="2"/>
        <scheme val="minor"/>
      </rPr>
      <t>neither/nor, not only/but also</t>
    </r>
  </si>
  <si>
    <r>
      <rPr>
        <sz val="12"/>
        <color rgb="FF000000"/>
        <rFont val="Calibri"/>
        <family val="2"/>
      </rPr>
      <t xml:space="preserve">advanced conjuncts (e.g., </t>
    </r>
    <r>
      <rPr>
        <i/>
        <sz val="12"/>
        <color rgb="FF000000"/>
        <rFont val="Calibri"/>
        <family val="2"/>
      </rPr>
      <t>consequently, therefore, thus, unfortunately, however, nevertheless, alternatively, on the other hand, otherwise</t>
    </r>
    <r>
      <rPr>
        <sz val="12"/>
        <color rgb="FF000000"/>
        <rFont val="Calibri"/>
        <family val="2"/>
      </rPr>
      <t>)</t>
    </r>
  </si>
  <si>
    <t>Requires: MC7
Recommend: MC13</t>
  </si>
  <si>
    <t xml:space="preserve">*In typical development, coordination and adverbials develop nearly simultaneously.  Kids need initial strategies for combining clauses from a syntactic perspective, and simultaneously need to learn the semantic force of the individual conjuncts/conjunctions. This order proposed here is based on frequency of use/functional needs rather than expected generalization. Some aspects (e.g., use in phrases vs. clauses) also have mixed evidence with early work suggesting that learning to use these in phrases is harder (later developing) than learning to use in clauses.                </t>
  </si>
  <si>
    <r>
      <t xml:space="preserve">Adverbials
</t>
    </r>
    <r>
      <rPr>
        <i/>
        <sz val="16"/>
        <rFont val="Calibri"/>
        <family val="2"/>
        <scheme val="minor"/>
      </rPr>
      <t>[scroll down for important notes]</t>
    </r>
  </si>
  <si>
    <t>number fronted</t>
  </si>
  <si>
    <r>
      <rPr>
        <i/>
        <sz val="12"/>
        <color rgb="FF000000"/>
        <rFont val="Calibri"/>
        <family val="2"/>
      </rPr>
      <t>because</t>
    </r>
    <r>
      <rPr>
        <sz val="12"/>
        <color rgb="FF000000"/>
        <rFont val="Calibri"/>
        <family val="2"/>
      </rPr>
      <t xml:space="preserve"> clauses in answer to </t>
    </r>
    <r>
      <rPr>
        <i/>
        <sz val="12"/>
        <color rgb="FF000000"/>
        <rFont val="Calibri"/>
        <family val="2"/>
      </rPr>
      <t>why</t>
    </r>
    <r>
      <rPr>
        <sz val="12"/>
        <color rgb="FF000000"/>
        <rFont val="Calibri"/>
        <family val="2"/>
      </rPr>
      <t xml:space="preserve"> question or in discourse as single clause</t>
    </r>
  </si>
  <si>
    <t>Links with Q9. Can be assumed if AD2 present.</t>
  </si>
  <si>
    <r>
      <rPr>
        <i/>
        <sz val="12"/>
        <color rgb="FF000000"/>
        <rFont val="Calibri"/>
        <family val="2"/>
      </rPr>
      <t xml:space="preserve">because </t>
    </r>
    <r>
      <rPr>
        <sz val="12"/>
        <color rgb="FF000000"/>
        <rFont val="Calibri"/>
        <family val="2"/>
      </rPr>
      <t>clauses + main clause</t>
    </r>
  </si>
  <si>
    <t>If present, also mark AD1.</t>
  </si>
  <si>
    <r>
      <rPr>
        <sz val="12"/>
        <color rgb="FF000000"/>
        <rFont val="Calibri"/>
        <family val="2"/>
      </rPr>
      <t>common temporal adverbials:</t>
    </r>
    <r>
      <rPr>
        <b/>
        <sz val="12"/>
        <color rgb="FF000000"/>
        <rFont val="Calibri"/>
        <family val="2"/>
      </rPr>
      <t xml:space="preserve"> </t>
    </r>
    <r>
      <rPr>
        <i/>
        <sz val="12"/>
        <color rgb="FF000000"/>
        <rFont val="Calibri"/>
        <family val="2"/>
        <scheme val="major"/>
      </rPr>
      <t>before, after, when, while, until</t>
    </r>
  </si>
  <si>
    <r>
      <t xml:space="preserve">Requires: MC7
Recommend: Use of </t>
    </r>
    <r>
      <rPr>
        <i/>
        <sz val="12"/>
        <rFont val="Calibri"/>
        <family val="2"/>
      </rPr>
      <t>before/after</t>
    </r>
    <r>
      <rPr>
        <sz val="12"/>
        <color theme="1"/>
        <rFont val="Calibri"/>
        <family val="2"/>
      </rPr>
      <t xml:space="preserve"> as prepositions (MC13)</t>
    </r>
  </si>
  <si>
    <r>
      <t xml:space="preserve">Recommend: </t>
    </r>
    <r>
      <rPr>
        <sz val="12"/>
        <color rgb="FF000000"/>
        <rFont val="Calibri"/>
        <family val="2"/>
        <scheme val="major"/>
      </rPr>
      <t>TA9</t>
    </r>
  </si>
  <si>
    <r>
      <rPr>
        <sz val="12"/>
        <color rgb="FF000000"/>
        <rFont val="Calibri"/>
        <family val="2"/>
      </rPr>
      <t>concessive</t>
    </r>
    <r>
      <rPr>
        <b/>
        <sz val="12"/>
        <color rgb="FF000000"/>
        <rFont val="Calibri"/>
        <family val="2"/>
      </rPr>
      <t xml:space="preserve"> </t>
    </r>
    <r>
      <rPr>
        <sz val="12"/>
        <color rgb="FF000000"/>
        <rFont val="Calibri"/>
        <family val="2"/>
      </rPr>
      <t>adverbials:</t>
    </r>
    <r>
      <rPr>
        <i/>
        <sz val="12"/>
        <rFont val="Calibri"/>
        <family val="2"/>
        <scheme val="major"/>
      </rPr>
      <t xml:space="preserve"> although, even though, whereas</t>
    </r>
  </si>
  <si>
    <t>Recommend: CJ7</t>
  </si>
  <si>
    <t xml:space="preserve">More likely to be preposed than earlier developing adverbs and thus a different syntactic frame (though can still occur medially).  Rare in spontaneous speech. Most relevant for literate language. </t>
  </si>
  <si>
    <r>
      <rPr>
        <sz val="12"/>
        <color rgb="FF000000"/>
        <rFont val="Calibri"/>
        <family val="2"/>
      </rPr>
      <t>causal adverbials:</t>
    </r>
    <r>
      <rPr>
        <b/>
        <sz val="12"/>
        <color rgb="FF000000"/>
        <rFont val="Calibri"/>
        <family val="2"/>
      </rPr>
      <t xml:space="preserve"> </t>
    </r>
    <r>
      <rPr>
        <i/>
        <sz val="12"/>
        <rFont val="Calibri"/>
        <family val="2"/>
        <scheme val="major"/>
      </rPr>
      <t>since</t>
    </r>
    <r>
      <rPr>
        <i/>
        <sz val="12"/>
        <color rgb="FF000000"/>
        <rFont val="Calibri"/>
        <family val="2"/>
        <scheme val="major"/>
      </rPr>
      <t>, as, so that, just in case, (in order) to</t>
    </r>
  </si>
  <si>
    <r>
      <t xml:space="preserve">joining adverbials: </t>
    </r>
    <r>
      <rPr>
        <i/>
        <sz val="12"/>
        <rFont val="Calibri"/>
        <family val="2"/>
        <scheme val="major"/>
      </rPr>
      <t>besides, in addition to</t>
    </r>
  </si>
  <si>
    <r>
      <rPr>
        <sz val="12"/>
        <color rgb="FF000000"/>
        <rFont val="Calibri"/>
        <family val="2"/>
      </rPr>
      <t>conditional adverbials:</t>
    </r>
    <r>
      <rPr>
        <b/>
        <sz val="12"/>
        <color rgb="FF000000"/>
        <rFont val="Calibri"/>
        <family val="2"/>
      </rPr>
      <t xml:space="preserve"> </t>
    </r>
    <r>
      <rPr>
        <i/>
        <sz val="12"/>
        <rFont val="Calibri"/>
        <family val="2"/>
        <scheme val="major"/>
      </rPr>
      <t>in case,  provided that, so long as</t>
    </r>
  </si>
  <si>
    <t xml:space="preserve">Provided that it is warm, we can have a picnic.                                                         </t>
  </si>
  <si>
    <r>
      <t xml:space="preserve">contrastive adverbials: </t>
    </r>
    <r>
      <rPr>
        <i/>
        <sz val="12"/>
        <rFont val="Calibri"/>
        <family val="2"/>
        <scheme val="major"/>
      </rPr>
      <t xml:space="preserve">rather than, instead of </t>
    </r>
  </si>
  <si>
    <r>
      <t xml:space="preserve">*In typical development, coordination and adverbials develop nearly simultaneously.  Children need initial strategies for combining clauses from a syntactic perspective, and simultaneously need to learn the semantic force of the individual conjuncts/conjunctions.  We don't have evidence for generalization across adverbials in very young children but some evidence for this in older children.  This order proposed here is based on frequency of use/functional needs rather than expected generalization. In all cases, </t>
    </r>
    <r>
      <rPr>
        <b/>
        <sz val="10"/>
        <rFont val="Arial"/>
        <family val="2"/>
      </rPr>
      <t>comprehension should not be assumed and should be directly assessed/taught as its own goal.</t>
    </r>
  </si>
  <si>
    <r>
      <t xml:space="preserve">Complement Clauses
</t>
    </r>
    <r>
      <rPr>
        <i/>
        <sz val="16"/>
        <rFont val="Calibri"/>
        <family val="2"/>
        <scheme val="minor"/>
      </rPr>
      <t>[scroll down for important notes]</t>
    </r>
  </si>
  <si>
    <t>Examples using SHAPE CODING system</t>
  </si>
  <si>
    <r>
      <t>Requires: MC1–MC6</t>
    </r>
    <r>
      <rPr>
        <sz val="12"/>
        <color theme="1"/>
        <rFont val="Calibri"/>
        <family val="2"/>
      </rPr>
      <t xml:space="preserve"> 
Not truly complex; </t>
    </r>
    <r>
      <rPr>
        <i/>
        <sz val="12"/>
        <rFont val="Calibri"/>
        <family val="2"/>
      </rPr>
      <t>gonna, wanna, hafta, sposta, trynta</t>
    </r>
    <r>
      <rPr>
        <sz val="12"/>
        <color theme="1"/>
        <rFont val="Calibri"/>
        <family val="2"/>
      </rPr>
      <t xml:space="preserve"> all function more like </t>
    </r>
    <r>
      <rPr>
        <i/>
        <sz val="12"/>
        <rFont val="Calibri"/>
        <family val="2"/>
      </rPr>
      <t>may</t>
    </r>
    <r>
      <rPr>
        <sz val="12"/>
        <color theme="1"/>
        <rFont val="Calibri"/>
        <family val="2"/>
      </rPr>
      <t xml:space="preserve"> or </t>
    </r>
    <r>
      <rPr>
        <i/>
        <sz val="12"/>
        <rFont val="Calibri"/>
        <family val="2"/>
      </rPr>
      <t>can</t>
    </r>
    <r>
      <rPr>
        <sz val="12"/>
        <color theme="1"/>
        <rFont val="Calibri"/>
        <family val="2"/>
      </rPr>
      <t xml:space="preserve"> than like a true clause structure. These are only possible with first and second person subjects.</t>
    </r>
    <r>
      <rPr>
        <sz val="12"/>
        <color rgb="FF000000"/>
        <rFont val="Calibri"/>
        <family val="2"/>
      </rPr>
      <t xml:space="preserve"> Mark if any structures below are present.</t>
    </r>
  </si>
  <si>
    <t>No shape pattern as this is not a fully grammatical pattern, ignore this if later patterns are produced</t>
  </si>
  <si>
    <t>We need / are happy to go home.
I want to / am happy to buy ice cream.
He needs / is happy to eat his lunch.</t>
  </si>
  <si>
    <r>
      <t>Recommend: TA7–TA8</t>
    </r>
    <r>
      <rPr>
        <sz val="12"/>
        <color theme="1"/>
        <rFont val="Calibri"/>
        <family val="2"/>
      </rPr>
      <t xml:space="preserve"> 
Distinguishable from semi-modals by overt production of to (detectible via vowel o vs. ^; not by /t/ or use of third person singular subjects). Use of third person obligates full 'to' because contraction is not phonologicaly possible anymore, making it easier  to hear. Can be assumed if CC5 present</t>
    </r>
  </si>
  <si>
    <r>
      <t>Recommend: TA12–16</t>
    </r>
    <r>
      <rPr>
        <sz val="12"/>
        <color theme="1"/>
        <rFont val="Calibri"/>
        <family val="2"/>
      </rPr>
      <t xml:space="preserve"> (tense markers to control tense across clauses)</t>
    </r>
    <r>
      <rPr>
        <sz val="12"/>
        <color rgb="FF000000"/>
        <rFont val="Calibri"/>
        <family val="2"/>
      </rPr>
      <t xml:space="preserve">. Need y/n questions (Q8-9) to work on </t>
    </r>
    <r>
      <rPr>
        <i/>
        <sz val="12"/>
        <color rgb="FF000000"/>
        <rFont val="Calibri"/>
        <family val="2"/>
      </rPr>
      <t>if</t>
    </r>
    <r>
      <rPr>
        <sz val="12"/>
        <color rgb="FF000000"/>
        <rFont val="Calibri"/>
        <family val="2"/>
      </rPr>
      <t xml:space="preserve"> or </t>
    </r>
    <r>
      <rPr>
        <i/>
        <sz val="12"/>
        <color rgb="FF000000"/>
        <rFont val="Calibri"/>
        <family val="2"/>
      </rPr>
      <t>whether</t>
    </r>
    <r>
      <rPr>
        <sz val="12"/>
        <color rgb="FF000000"/>
        <rFont val="Calibri"/>
        <family val="2"/>
      </rPr>
      <t>. Can be assumed if CC11 present.</t>
    </r>
  </si>
  <si>
    <t>Can be assumed if CC6 present</t>
  </si>
  <si>
    <t>Recommend: NP2 NP4 (case marking). If present, also mark CC2. Can be assumed if CC10 present</t>
  </si>
  <si>
    <t xml:space="preserve">We saw him fall.            I made/let him fall. 
</t>
  </si>
  <si>
    <t xml:space="preserve">Recommend: NP2 NP4 (case marking). Most commonly occurs with verbs of perception or causation. </t>
  </si>
  <si>
    <t>Recommend: NP2 NP4 (case marking). Most commonly occurs with verbs of perception. If present, also mark CC3.</t>
  </si>
  <si>
    <r>
      <t>Requires: Q1–Q9 (produces wh- words as simple questions even if w/o do, aux support). 
Recommend: TA10–15</t>
    </r>
    <r>
      <rPr>
        <sz val="12"/>
        <color theme="1"/>
        <rFont val="Calibri"/>
        <family val="2"/>
      </rPr>
      <t xml:space="preserve"> (tense markers to control tense across clauses)</t>
    </r>
    <r>
      <rPr>
        <sz val="12"/>
        <color rgb="FF000000"/>
        <rFont val="Calibri"/>
        <family val="2"/>
      </rPr>
      <t>. Can be assumed if CC12 present</t>
    </r>
  </si>
  <si>
    <t>Requires: MC14. If present, also mark CC2 and CC5.</t>
  </si>
  <si>
    <t>We told him (that) she was cooking. We asked him if/whether she was cooking</t>
  </si>
  <si>
    <r>
      <t>Requires: MC14
Recommend: TA10–15</t>
    </r>
    <r>
      <rPr>
        <sz val="12"/>
        <color theme="1"/>
        <rFont val="Calibri"/>
        <family val="2"/>
      </rPr>
      <t xml:space="preserve"> (tense markers to control tense across clauses)</t>
    </r>
    <r>
      <rPr>
        <sz val="12"/>
        <color rgb="FF000000"/>
        <rFont val="Calibri"/>
        <family val="2"/>
      </rPr>
      <t xml:space="preserve">. Need y/n questions (Q8-9) to work on </t>
    </r>
    <r>
      <rPr>
        <i/>
        <sz val="12"/>
        <color rgb="FF000000"/>
        <rFont val="Calibri"/>
        <family val="2"/>
      </rPr>
      <t>if</t>
    </r>
    <r>
      <rPr>
        <sz val="12"/>
        <color rgb="FF000000"/>
        <rFont val="Calibri"/>
        <family val="2"/>
      </rPr>
      <t xml:space="preserve"> or </t>
    </r>
    <r>
      <rPr>
        <i/>
        <sz val="12"/>
        <color rgb="FF000000"/>
        <rFont val="Calibri"/>
        <family val="2"/>
      </rPr>
      <t>whether</t>
    </r>
    <r>
      <rPr>
        <sz val="12"/>
        <color rgb="FF000000"/>
        <rFont val="Calibri"/>
        <family val="2"/>
      </rPr>
      <t>. If present, also mark CC4 and MC14.</t>
    </r>
  </si>
  <si>
    <t xml:space="preserve">We told him what she was cooking. </t>
  </si>
  <si>
    <r>
      <t>Recommend: TA10–15</t>
    </r>
    <r>
      <rPr>
        <sz val="12"/>
        <color theme="1"/>
        <rFont val="Calibri"/>
        <family val="2"/>
      </rPr>
      <t xml:space="preserve"> (tense markers to control tense across clauses)</t>
    </r>
    <r>
      <rPr>
        <sz val="12"/>
        <color rgb="FF000000"/>
        <rFont val="Calibri"/>
        <family val="2"/>
      </rPr>
      <t>. If present, also mark CC9 and MC14.</t>
    </r>
  </si>
  <si>
    <r>
      <rPr>
        <sz val="10"/>
        <color rgb="FF000000"/>
        <rFont val="Arial"/>
        <family val="2"/>
      </rPr>
      <t>*Complement clauses are sometimes called nominal clauses because they replace the noun phrase that follows a transitive mental state verb and are tightly related to the main verb of the Clause Structure since they are that verb's direct object (aka complement).  The syntactic frames associated with the cognitive, communication and perception verbs used here are highly idiosyncractic. You may need to teach each frame with a range of verbs and expose kids to alternations before they are fully learned.  There is evidence that kids can use these frames early with common verbs (</t>
    </r>
    <r>
      <rPr>
        <i/>
        <sz val="10"/>
        <color rgb="FF000000"/>
        <rFont val="Arial"/>
        <family val="2"/>
      </rPr>
      <t>think, want, know, hope, need</t>
    </r>
    <r>
      <rPr>
        <sz val="10"/>
        <color rgb="FF000000"/>
        <rFont val="Arial"/>
        <family val="2"/>
      </rPr>
      <t>)  but rarely use them with less frequent verbs (</t>
    </r>
    <r>
      <rPr>
        <i/>
        <sz val="10"/>
        <color rgb="FF000000"/>
        <rFont val="Arial"/>
        <family val="2"/>
      </rPr>
      <t>guess, wonder, remember, forget</t>
    </r>
    <r>
      <rPr>
        <sz val="10"/>
        <color rgb="FF000000"/>
        <rFont val="Arial"/>
        <family val="2"/>
      </rPr>
      <t xml:space="preserve">). The less frequent verbs are key markers of literate language. Thus it may be necessary  to reteach the frames in 3-7 in particular a second time but with more advanced verbs.  I would note that Items 8-9 are early developing but difficult to place in this order and used with a much smaller set of verbs than 1-7.                   
To illustrate what we mean by idiosyncratic, consider which verbs can and can't show up in different syntactic frames. There are some patterns by verb meaning, but they are not entirely consistent. Here verbs are put in different frames and the ungrammatical frames marked with a *:
</t>
    </r>
    <r>
      <rPr>
        <i/>
        <sz val="10"/>
        <color rgb="FF000000"/>
        <rFont val="Arial"/>
        <family val="2"/>
      </rPr>
      <t xml:space="preserve">I want to go home. 
I want her to go home. 
I told her to go home. 
*I told to go home. 
I said to go home. 
*I said her to go home.
I know to go home.
I know that I want to go home. 
*I think to go home. 
I think that I want to go home.                </t>
    </r>
  </si>
  <si>
    <r>
      <t xml:space="preserve">Passives
</t>
    </r>
    <r>
      <rPr>
        <i/>
        <sz val="16"/>
        <rFont val="Arial"/>
        <family val="2"/>
      </rPr>
      <t>[scroll down for important notes]</t>
    </r>
  </si>
  <si>
    <t>Requires: MC11  (including those that could be adjectival passives, e.g., the chair seems broken)</t>
  </si>
  <si>
    <t>The boy broke/pushed the chair -&gt; The chair is/was broken/pushed (by the boy)</t>
  </si>
  <si>
    <t>Requires: MC5, TA1-6. Can be assumed if PS3-5 are present</t>
  </si>
  <si>
    <t>full/short reversible passives (animate Agent &amp; Patient)</t>
  </si>
  <si>
    <t>The girl is/was pushed (by the cow).</t>
  </si>
  <si>
    <t>If present, also mark PS2. Can be assumed if PS4-5 are present</t>
  </si>
  <si>
    <t>The girl is/was pushed (by the car).</t>
  </si>
  <si>
    <t>If present, also mark PS2-3. Can be assumed if PS5 is present</t>
  </si>
  <si>
    <t>If present, also mark PS2-4</t>
  </si>
  <si>
    <t>Requires: TA9. If present, also mark relevant structure in PS2-6.</t>
  </si>
  <si>
    <t>Requires: TA10. If present, also mark relevant structure in PS2-6.</t>
  </si>
  <si>
    <t>Requires: TA11. If present, also mark relevant structure in PS2-6.</t>
  </si>
  <si>
    <t>Requires: TA12. If present, also mark relevant structure in PS2-6.</t>
  </si>
  <si>
    <t>Requires: TA13. If present, also mark relevant structure in PS2-6.</t>
  </si>
  <si>
    <r>
      <t>*</t>
    </r>
    <r>
      <rPr>
        <b/>
        <sz val="12"/>
        <color theme="1"/>
        <rFont val="Calibri"/>
        <family val="2"/>
      </rPr>
      <t>Comprehension</t>
    </r>
    <r>
      <rPr>
        <sz val="12"/>
        <color theme="1"/>
        <rFont val="Calibri"/>
        <family val="2"/>
      </rPr>
      <t xml:space="preserve"> of passives is probably more important than production, so should be the main focus of treatment. We have coded the early passives with amber (comprehension) and green (production) to reflect the higher priority of comprehension</t>
    </r>
  </si>
  <si>
    <r>
      <t xml:space="preserve">Relative Clauses
</t>
    </r>
    <r>
      <rPr>
        <i/>
        <sz val="16"/>
        <rFont val="Calibri"/>
        <family val="2"/>
        <scheme val="minor"/>
      </rPr>
      <t>[scroll down for important notes]</t>
    </r>
  </si>
  <si>
    <t xml:space="preserve">The boy that/who threw the ball </t>
  </si>
  <si>
    <t>Recommend: Q17. Can be assumed if RC4, RC7 or RC8 present</t>
  </si>
  <si>
    <t xml:space="preserve">That's the boy that/who threw the ball. 
</t>
  </si>
  <si>
    <t>Recommend having evidence of embedding: two productions of complement and/or adverbial clauses. If present, also mark RC1. Can be assumed if RC5, or RC6 present. Consider dialect, esp US.</t>
  </si>
  <si>
    <t>If present, also mark RC2. Can be assumed if RC7 or RC8 present</t>
  </si>
  <si>
    <t>If present, also mark RC1 and RC3. Consider dialect, esp US.</t>
  </si>
  <si>
    <t>If present, also mark RC2 and RC4.</t>
  </si>
  <si>
    <t>Requires: PS2–PS4. Can be assumed if RC10 or RC11 present.</t>
  </si>
  <si>
    <t>If present, also mark RC9.</t>
  </si>
  <si>
    <r>
      <t xml:space="preserve">Relative clauses are </t>
    </r>
    <r>
      <rPr>
        <b/>
        <sz val="12"/>
        <rFont val="Calibri"/>
        <family val="2"/>
      </rPr>
      <t>hallmarks of literate language</t>
    </r>
    <r>
      <rPr>
        <sz val="12"/>
        <color theme="1"/>
        <rFont val="Calibri"/>
        <family val="2"/>
      </rPr>
      <t xml:space="preserve"> and combine elements of several other forms. They are embedded clauses (like complement and adverbial clauses) that modify a </t>
    </r>
    <r>
      <rPr>
        <u/>
        <sz val="12"/>
        <rFont val="Calibri"/>
        <family val="2"/>
      </rPr>
      <t>noun</t>
    </r>
    <r>
      <rPr>
        <sz val="12"/>
        <color theme="1"/>
        <rFont val="Calibri"/>
        <family val="2"/>
      </rPr>
      <t xml:space="preserve"> and require movement (like </t>
    </r>
    <r>
      <rPr>
        <u/>
        <sz val="12"/>
        <color theme="1"/>
        <rFont val="Calibri"/>
        <family val="2"/>
      </rPr>
      <t>q</t>
    </r>
    <r>
      <rPr>
        <u/>
        <sz val="12"/>
        <rFont val="Calibri"/>
        <family val="2"/>
      </rPr>
      <t>uestions</t>
    </r>
    <r>
      <rPr>
        <sz val="12"/>
        <color theme="1"/>
        <rFont val="Calibri"/>
        <family val="2"/>
      </rPr>
      <t xml:space="preserve">) or use of </t>
    </r>
    <r>
      <rPr>
        <u/>
        <sz val="12"/>
        <rFont val="Calibri"/>
        <family val="2"/>
      </rPr>
      <t>passive grammatical forms</t>
    </r>
    <r>
      <rPr>
        <sz val="12"/>
        <color theme="1"/>
        <rFont val="Calibri"/>
        <family val="2"/>
      </rPr>
      <t xml:space="preserve">.  Because of this, they can be difficult and are set off in this separate page so that they can receive the fullest nuanced attention. 
You will note that </t>
    </r>
    <r>
      <rPr>
        <b/>
        <sz val="12"/>
        <rFont val="Calibri"/>
        <family val="2"/>
      </rPr>
      <t>we recommend first teaching the structure unembedded in an NP structure</t>
    </r>
    <r>
      <rPr>
        <sz val="12"/>
        <color theme="1"/>
        <rFont val="Calibri"/>
        <family val="2"/>
      </rPr>
      <t xml:space="preserve">, then teaching it in a semantically empty but embedded form, and finally teaching the full form. The unembedded form is most commonly seen in spoken discourse in response to a question (Which ball got lost? - the ball that the boy threw!)  In general shifting the way information is structured by replacing one of the full nouns (usually the noun inside the RC) with a pronoun eases production (The ball that he threw....). </t>
    </r>
    <r>
      <rPr>
        <b/>
        <sz val="12"/>
        <rFont val="Calibri"/>
        <family val="2"/>
      </rPr>
      <t>Subject relative clauses tend to be easier than object relative clauses</t>
    </r>
    <r>
      <rPr>
        <sz val="12"/>
        <color theme="1"/>
        <rFont val="Calibri"/>
        <family val="2"/>
      </rPr>
      <t xml:space="preserve"> because the word order is more like a traditional sentence and there isn't movement over such a long distanace (or some linguists might argue there is no movement). In general, semantics that support production/comprehension also ease the process. If your focus is on production, </t>
    </r>
    <r>
      <rPr>
        <b/>
        <sz val="12"/>
        <rFont val="Calibri"/>
        <family val="2"/>
      </rPr>
      <t>consider first teaching canonical (i.e., typical) thematic roles that are not reversible</t>
    </r>
    <r>
      <rPr>
        <sz val="12"/>
        <color theme="1"/>
        <rFont val="Calibri"/>
        <family val="2"/>
      </rPr>
      <t xml:space="preserve">, then reversible canonical roles, then non-reversible noncanonical roles.  For a child who is struggling to acquire the structure, </t>
    </r>
    <r>
      <rPr>
        <b/>
        <sz val="12"/>
        <rFont val="Calibri"/>
        <family val="2"/>
      </rPr>
      <t>consider manipulating animacy</t>
    </r>
    <r>
      <rPr>
        <sz val="12"/>
        <color theme="1"/>
        <rFont val="Calibri"/>
        <family val="2"/>
      </rPr>
      <t xml:space="preserve"> to ease difficutly (e.g., always make the agent animate and the patient/recipient inanimate rather than using reversible items). In all cases, </t>
    </r>
    <r>
      <rPr>
        <b/>
        <sz val="12"/>
        <rFont val="Calibri"/>
        <family val="2"/>
      </rPr>
      <t>comprehension of these forms is difficult and should be explicitly checked</t>
    </r>
    <r>
      <rPr>
        <sz val="12"/>
        <color theme="1"/>
        <rFont val="Calibri"/>
        <family val="2"/>
      </rPr>
      <t xml:space="preserve">, even if production has become stable and accurate.  
</t>
    </r>
    <r>
      <rPr>
        <b/>
        <sz val="12"/>
        <rFont val="Calibri"/>
        <family val="2"/>
      </rPr>
      <t>Expect protracted development</t>
    </r>
    <r>
      <rPr>
        <sz val="12"/>
        <color theme="1"/>
        <rFont val="Calibri"/>
        <family val="2"/>
      </rPr>
      <t xml:space="preserve">, but remember that these are </t>
    </r>
    <r>
      <rPr>
        <b/>
        <sz val="12"/>
        <rFont val="Calibri"/>
        <family val="2"/>
      </rPr>
      <t>key for academic success and a marker of literate language use</t>
    </r>
    <r>
      <rPr>
        <sz val="12"/>
        <color theme="1"/>
        <rFont val="Calibri"/>
        <family val="2"/>
      </rPr>
      <t xml:space="preserve">. Relative clauses are </t>
    </r>
    <r>
      <rPr>
        <b/>
        <sz val="12"/>
        <rFont val="Calibri"/>
        <family val="2"/>
      </rPr>
      <t>easiest to elicit if they are elicited contrastively</t>
    </r>
    <r>
      <rPr>
        <sz val="12"/>
        <color theme="1"/>
        <rFont val="Calibri"/>
        <family val="2"/>
      </rPr>
      <t xml:space="preserve"> (i.e., a restrictive relative clause—the ball that he threw—not the </t>
    </r>
    <r>
      <rPr>
        <i/>
        <sz val="12"/>
        <rFont val="Calibri"/>
        <family val="2"/>
      </rPr>
      <t>other</t>
    </r>
    <r>
      <rPr>
        <sz val="12"/>
        <color theme="1"/>
        <rFont val="Calibri"/>
        <family val="2"/>
      </rPr>
      <t xml:space="preserve"> ball), but can be used just to </t>
    </r>
    <r>
      <rPr>
        <b/>
        <sz val="12"/>
        <rFont val="Calibri"/>
        <family val="2"/>
      </rPr>
      <t>add descriptions</t>
    </r>
    <r>
      <rPr>
        <sz val="12"/>
        <color theme="1"/>
        <rFont val="Calibri"/>
        <family val="2"/>
      </rPr>
      <t xml:space="preserve"> (the hay </t>
    </r>
    <r>
      <rPr>
        <u/>
        <sz val="12"/>
        <rFont val="Calibri"/>
        <family val="2"/>
      </rPr>
      <t>that elephants eat</t>
    </r>
    <r>
      <rPr>
        <sz val="12"/>
        <color theme="1"/>
        <rFont val="Calibri"/>
        <family val="2"/>
      </rPr>
      <t xml:space="preserve"> helps them to grow big and strong).  Often nonrestrictive relatives are modified by "which" instead of "that," and in writing they are set off by commas. </t>
    </r>
  </si>
  <si>
    <t>Identifying Grammatical targets - 2nd edition, Ebbels and Nicoll (2023).           Developed from: Grammatical Concepts of English: Suggested Order of Intervention, Ebbels &amp; Owen Van Horne (2020)</t>
  </si>
  <si>
    <r>
      <t xml:space="preserve">Please reference as: Ebbels, S. H. &amp; Nicoll, H. (2023). Identifying Grammatical targets - 2nd edition. </t>
    </r>
    <r>
      <rPr>
        <u/>
        <sz val="11"/>
        <color rgb="FF0000CC"/>
        <rFont val="Arial"/>
        <family val="2"/>
      </rPr>
      <t>https://shapecoding.com/resources/grammar-spreadsheet-free/</t>
    </r>
    <r>
      <rPr>
        <sz val="11"/>
        <color theme="1"/>
        <rFont val="Arial"/>
        <family val="2"/>
      </rPr>
      <t xml:space="preserve">: Moor House Research &amp; Training Institute, Moor House School &amp; College.  </t>
    </r>
  </si>
  <si>
    <t>The first version of this spreadsheet was created by Susan Ebbels, PhD, SLT and Amanda Owen Van Horne, PhD, CCC-SLP and has now been further developed in a first and second edition by Susan Ebbels and Hilary Nicoll, BSc, SLT</t>
  </si>
  <si>
    <t>Additional content support provided by Karen Evans, MA, CCC-SLP.</t>
  </si>
  <si>
    <t>Hosting of the original spreadsheet provided by The Informed SLP.</t>
  </si>
  <si>
    <t>An accompanying instructional blog post may be found here.</t>
  </si>
  <si>
    <t xml:space="preserve">As research emerges that may shift or deepen this content, updates will be made to this spreadsheet. </t>
  </si>
  <si>
    <t>To be kept up-to-date, please join the mailing list of Moor House Research and Training Institute</t>
  </si>
  <si>
    <t>https://www.moorhouseinstitute.co.uk</t>
  </si>
  <si>
    <t>training@moorhouseinstitute.co.uk</t>
  </si>
  <si>
    <t>Links with NP11. Recommend: Q17. Can be assumed if RC3, RC5 or RC6 present</t>
  </si>
  <si>
    <t>Links with RC1</t>
  </si>
  <si>
    <r>
      <t xml:space="preserve">In order to identify possible targets for intervention on expressive language, we recommend that you first gather a language sample that gives the opportunity for the child to use as many of the potential targets as possible. This could be a spontaneous, narrative or expository language sample, and/or responses to standardised tests.
We recommend that a potential expressive target is chosen for further probe testing if:
-	  fewer than two positive examples are seen, and/or
-	  the number of positive examples does not outnumber the number of errors by at least 3 to 1
So, you do not need to score every sentence on everything. If you use the tabs below for scoring, the above will calculate automatically.
   1. Go through and score all the errors first (adding 1 for every error to the "number of PRODUCTION errors column on the spreadsheet for each structure in the tab containing that structure)
   2. Start with the structures that are marked in </t>
    </r>
    <r>
      <rPr>
        <sz val="11"/>
        <color rgb="FFFF0000"/>
        <rFont val="Calibri"/>
        <family val="2"/>
        <scheme val="minor"/>
      </rPr>
      <t>red</t>
    </r>
    <r>
      <rPr>
        <sz val="11"/>
        <color theme="1"/>
        <rFont val="Calibri"/>
        <family val="2"/>
        <scheme val="minor"/>
      </rPr>
      <t xml:space="preserve"> </t>
    </r>
    <r>
      <rPr>
        <sz val="11"/>
        <color rgb="FFFF0000"/>
        <rFont val="Calibri"/>
        <family val="2"/>
        <scheme val="minor"/>
      </rPr>
      <t>("FOUNDATIONAL LEVEL, top priority structures")</t>
    </r>
    <r>
      <rPr>
        <sz val="11"/>
        <color theme="1"/>
        <rFont val="Calibri"/>
        <family val="2"/>
        <scheme val="minor"/>
      </rPr>
      <t xml:space="preserve"> and
       - For any row that includes even one error, work out how many correct versions you would need to outnumber errors by 3 to 1 (multiply the number of errors by 3), then look for this structure in every other sentence. If you find more than 3x as many correct versions as errors, enter 3x the number of errors in column G and stop counting after this number. If you find less than 3x as many errors, enter the total number of correct uses in column G.
       - For any row that contains no errors, go through all sentences to establish whether you can find 2 correct uses of the structure, select "yes" or "no" from the drop-down box
   3. If you have not yet identified several structures that need further testing, repeat the above with all structures marked in </t>
    </r>
    <r>
      <rPr>
        <sz val="11"/>
        <color rgb="FFFF9E0D"/>
        <rFont val="Calibri"/>
        <family val="2"/>
        <scheme val="minor"/>
      </rPr>
      <t>orange ("LEVEL 1, high priority structures")</t>
    </r>
    <r>
      <rPr>
        <sz val="11"/>
        <color theme="1"/>
        <rFont val="Calibri"/>
        <family val="2"/>
        <scheme val="minor"/>
      </rPr>
      <t xml:space="preserve">, then all structures marked in </t>
    </r>
    <r>
      <rPr>
        <sz val="11"/>
        <color rgb="FF00B050"/>
        <rFont val="Calibri"/>
        <family val="2"/>
        <scheme val="minor"/>
      </rPr>
      <t>green ("LEVEL 2, medium priority strucutres")</t>
    </r>
    <r>
      <rPr>
        <sz val="11"/>
        <color theme="1"/>
        <rFont val="Calibri"/>
        <family val="2"/>
        <scheme val="minor"/>
      </rPr>
      <t xml:space="preserve">, then </t>
    </r>
    <r>
      <rPr>
        <sz val="11"/>
        <color theme="4"/>
        <rFont val="Calibri"/>
        <family val="2"/>
        <scheme val="minor"/>
      </rPr>
      <t>blue ("LEVEL 3, low priority structures")</t>
    </r>
    <r>
      <rPr>
        <sz val="11"/>
        <color theme="1"/>
        <rFont val="Calibri"/>
        <family val="2"/>
        <scheme val="minor"/>
      </rPr>
      <t xml:space="preserve">
Now the Column "I" will show whether each target can be left or whether a probe test should be carried out. We are currently in the process of developing probe tests but for now you may have to create your own. If the child scores less than 90% correct, Column K will show that intervention may be necessary. Of those structures where intervention is indicated, you will need to consider which would be the most important to target first. For more discussion of this, see "Intervention order" tab below.
 </t>
    </r>
  </si>
  <si>
    <t>If present, also mark Q3 and Q17</t>
  </si>
  <si>
    <t>If present, also mark Q5 and Q18</t>
  </si>
  <si>
    <r>
      <t xml:space="preserve">See also NG5. Requires TA6. Start with yes/no questions before moving onto </t>
    </r>
    <r>
      <rPr>
        <i/>
        <sz val="12"/>
        <color theme="1"/>
        <rFont val="Calibri"/>
        <family val="2"/>
      </rPr>
      <t>wh</t>
    </r>
    <r>
      <rPr>
        <sz val="12"/>
        <color theme="1"/>
        <rFont val="Calibri"/>
        <family val="2"/>
      </rPr>
      <t xml:space="preserve"> questions</t>
    </r>
  </si>
  <si>
    <r>
      <t xml:space="preserve">See also NG6. Requires TA8. Start with yes/no questions before moving onto </t>
    </r>
    <r>
      <rPr>
        <i/>
        <sz val="12"/>
        <color theme="1"/>
        <rFont val="Calibri"/>
        <family val="2"/>
      </rPr>
      <t>wh</t>
    </r>
    <r>
      <rPr>
        <sz val="12"/>
        <color theme="1"/>
        <rFont val="Calibri"/>
        <family val="2"/>
      </rPr>
      <t xml:space="preserve"> questions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</si>
</sst>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0"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theme="1"/>
      <name val="Calibri"/>
      <family val="2"/>
    </font>
    <font>
      <sz val="11"/>
      <color theme="1"/>
      <name val="Arial"/>
      <family val="2"/>
    </font>
    <font>
      <b/>
      <sz val="12"/>
      <color theme="1"/>
      <name val="Calibri"/>
      <family val="2"/>
    </font>
    <font>
      <b/>
      <u/>
      <sz val="18"/>
      <color theme="1"/>
      <name val="Calibri"/>
      <family val="2"/>
    </font>
    <font>
      <b/>
      <sz val="12"/>
      <color rgb="FF000000"/>
      <name val="Calibri"/>
      <family val="2"/>
    </font>
    <font>
      <b/>
      <u/>
      <sz val="12"/>
      <color rgb="FF000000"/>
      <name val="Calibri"/>
      <family val="2"/>
    </font>
    <font>
      <sz val="12"/>
      <color rgb="FF000000"/>
      <name val="Calibri"/>
      <family val="2"/>
    </font>
    <font>
      <b/>
      <sz val="10"/>
      <color rgb="FF000000"/>
      <name val="Calibri"/>
      <family val="2"/>
    </font>
    <font>
      <sz val="10"/>
      <color rgb="FF000000"/>
      <name val="Calibri"/>
      <family val="2"/>
    </font>
    <font>
      <i/>
      <sz val="10"/>
      <name val="Arial"/>
      <family val="2"/>
    </font>
    <font>
      <i/>
      <sz val="8"/>
      <color rgb="FF000000"/>
      <name val="Calibri"/>
      <family val="2"/>
    </font>
    <font>
      <sz val="10"/>
      <name val="Arial"/>
      <family val="2"/>
    </font>
    <font>
      <sz val="10"/>
      <color theme="1"/>
      <name val="Arial"/>
      <family val="2"/>
    </font>
    <font>
      <sz val="10"/>
      <color rgb="FF000000"/>
      <name val="Arial"/>
      <family val="2"/>
    </font>
    <font>
      <sz val="12"/>
      <color theme="1"/>
      <name val="Calibri"/>
      <family val="2"/>
    </font>
    <font>
      <i/>
      <sz val="12"/>
      <color theme="1"/>
      <name val="Calibri"/>
      <family val="2"/>
    </font>
    <font>
      <strike/>
      <sz val="12"/>
      <color rgb="FFFF9900"/>
      <name val="Calibri"/>
      <family val="2"/>
    </font>
    <font>
      <strike/>
      <sz val="12"/>
      <color rgb="FF6AA84F"/>
      <name val="Calibri"/>
      <family val="2"/>
    </font>
    <font>
      <strike/>
      <sz val="12"/>
      <color theme="1"/>
      <name val="Calibri"/>
      <family val="2"/>
    </font>
    <font>
      <b/>
      <sz val="14"/>
      <color theme="1"/>
      <name val="Calibri"/>
      <family val="2"/>
    </font>
    <font>
      <sz val="12"/>
      <color rgb="FF0000FF"/>
      <name val="Calibri"/>
      <family val="2"/>
    </font>
    <font>
      <sz val="12"/>
      <color rgb="FFFF0000"/>
      <name val="Calibri"/>
      <family val="2"/>
    </font>
    <font>
      <sz val="12"/>
      <color rgb="FFFF9900"/>
      <name val="Calibri"/>
      <family val="2"/>
    </font>
    <font>
      <sz val="12"/>
      <color rgb="FF6AA84F"/>
      <name val="Calibri"/>
      <family val="2"/>
    </font>
    <font>
      <sz val="12"/>
      <color theme="1"/>
      <name val="Arial"/>
      <family val="2"/>
    </font>
    <font>
      <sz val="12"/>
      <color rgb="FF000000"/>
      <name val="Arial"/>
      <family val="2"/>
    </font>
    <font>
      <sz val="12"/>
      <color rgb="FFFF9900"/>
      <name val="Arial"/>
      <family val="2"/>
    </font>
    <font>
      <u/>
      <sz val="12"/>
      <color theme="1"/>
      <name val="Calibri"/>
      <family val="2"/>
    </font>
    <font>
      <sz val="12"/>
      <color rgb="FFFF0000"/>
      <name val="Arial"/>
      <family val="2"/>
    </font>
    <font>
      <sz val="12"/>
      <color rgb="FF0000FF"/>
      <name val="Arial"/>
      <family val="2"/>
    </font>
    <font>
      <i/>
      <sz val="12"/>
      <color rgb="FF000000"/>
      <name val="Calibri"/>
      <family val="2"/>
    </font>
    <font>
      <sz val="14"/>
      <color rgb="FF000000"/>
      <name val="Calibri"/>
      <family val="2"/>
    </font>
    <font>
      <b/>
      <sz val="10"/>
      <color theme="1"/>
      <name val="Calibri"/>
      <family val="2"/>
    </font>
    <font>
      <sz val="10"/>
      <color rgb="FF0000FF"/>
      <name val="Arial"/>
      <family val="2"/>
    </font>
    <font>
      <sz val="12"/>
      <color rgb="FFF79646"/>
      <name val="Calibri"/>
      <family val="2"/>
    </font>
    <font>
      <sz val="12"/>
      <color theme="9"/>
      <name val="Arial"/>
      <family val="2"/>
    </font>
    <font>
      <i/>
      <sz val="10"/>
      <color rgb="FF000000"/>
      <name val="Arial"/>
      <family val="2"/>
    </font>
    <font>
      <sz val="10"/>
      <color rgb="FF9BBB59"/>
      <name val="Arial"/>
      <family val="2"/>
    </font>
    <font>
      <u/>
      <sz val="11"/>
      <color rgb="FF0000FF"/>
      <name val="Arial"/>
      <family val="2"/>
    </font>
    <font>
      <i/>
      <sz val="11"/>
      <color theme="1"/>
      <name val="Arial"/>
      <family val="2"/>
    </font>
    <font>
      <u/>
      <sz val="11"/>
      <color rgb="FF1155CC"/>
      <name val="Arial"/>
      <family val="2"/>
    </font>
    <font>
      <i/>
      <sz val="12"/>
      <name val="Calibri"/>
      <family val="2"/>
      <scheme val="minor"/>
    </font>
    <font>
      <sz val="12"/>
      <color theme="1"/>
      <name val="Calibri"/>
      <family val="2"/>
      <scheme val="minor"/>
    </font>
    <font>
      <i/>
      <sz val="12"/>
      <color theme="1"/>
      <name val="Calibri"/>
      <family val="2"/>
      <scheme val="minor"/>
    </font>
    <font>
      <u/>
      <sz val="12"/>
      <color theme="1"/>
      <name val="Arial"/>
      <family val="2"/>
    </font>
    <font>
      <b/>
      <i/>
      <u/>
      <sz val="18"/>
      <color theme="1"/>
      <name val="Calibri"/>
      <family val="2"/>
    </font>
    <font>
      <i/>
      <sz val="12"/>
      <name val="Arial"/>
      <family val="2"/>
    </font>
    <font>
      <sz val="11"/>
      <color rgb="FFFF0000"/>
      <name val="Calibri"/>
      <family val="2"/>
      <scheme val="minor"/>
    </font>
    <font>
      <i/>
      <sz val="10"/>
      <name val="Calibri"/>
      <family val="2"/>
    </font>
    <font>
      <sz val="10"/>
      <color theme="1"/>
      <name val="Calibri"/>
      <family val="2"/>
    </font>
    <font>
      <sz val="10"/>
      <name val="Calibri"/>
      <family val="2"/>
    </font>
    <font>
      <i/>
      <u/>
      <sz val="12"/>
      <color theme="1"/>
      <name val="Calibri"/>
      <family val="2"/>
    </font>
    <font>
      <i/>
      <u/>
      <sz val="12"/>
      <color theme="1"/>
      <name val="Arial"/>
      <family val="2"/>
    </font>
    <font>
      <sz val="11"/>
      <color rgb="FF00B050"/>
      <name val="Calibri"/>
      <family val="2"/>
      <scheme val="minor"/>
    </font>
    <font>
      <sz val="11"/>
      <color theme="4"/>
      <name val="Calibri"/>
      <family val="2"/>
      <scheme val="minor"/>
    </font>
    <font>
      <b/>
      <sz val="14"/>
      <color theme="1"/>
      <name val="Calibri"/>
      <family val="2"/>
      <scheme val="minor"/>
    </font>
    <font>
      <b/>
      <sz val="12"/>
      <name val="Calibri"/>
      <family val="2"/>
    </font>
    <font>
      <u/>
      <sz val="12"/>
      <name val="Calibri"/>
      <family val="2"/>
    </font>
    <font>
      <i/>
      <sz val="12"/>
      <name val="Calibri"/>
      <family val="2"/>
    </font>
    <font>
      <u/>
      <sz val="11"/>
      <color theme="10"/>
      <name val="Arial"/>
      <family val="2"/>
    </font>
    <font>
      <b/>
      <sz val="11"/>
      <color theme="1"/>
      <name val="Calibri"/>
      <family val="2"/>
      <scheme val="minor"/>
    </font>
    <font>
      <i/>
      <sz val="11"/>
      <color theme="1"/>
      <name val="Calibri"/>
      <family val="2"/>
      <scheme val="minor"/>
    </font>
    <font>
      <i/>
      <u/>
      <sz val="11"/>
      <color theme="1"/>
      <name val="Calibri"/>
      <family val="2"/>
      <scheme val="minor"/>
    </font>
    <font>
      <sz val="12"/>
      <name val="Calibri"/>
      <family val="2"/>
      <scheme val="minor"/>
    </font>
    <font>
      <i/>
      <sz val="12"/>
      <color rgb="FF000000"/>
      <name val="Calibri"/>
      <family val="2"/>
      <scheme val="minor"/>
    </font>
    <font>
      <sz val="8"/>
      <name val="Arial"/>
      <family val="2"/>
    </font>
    <font>
      <sz val="12"/>
      <name val="Calibri"/>
      <family val="2"/>
    </font>
    <font>
      <sz val="9"/>
      <color indexed="81"/>
      <name val="Tahoma"/>
      <family val="2"/>
    </font>
    <font>
      <sz val="8"/>
      <name val="Arial"/>
      <family val="2"/>
    </font>
    <font>
      <i/>
      <sz val="12"/>
      <name val="Calibri"/>
      <family val="2"/>
      <scheme val="major"/>
    </font>
    <font>
      <sz val="12"/>
      <color rgb="FF000000"/>
      <name val="Calibri"/>
      <family val="2"/>
      <scheme val="major"/>
    </font>
    <font>
      <b/>
      <u/>
      <sz val="16"/>
      <color theme="1"/>
      <name val="Calibri"/>
      <family val="2"/>
    </font>
    <font>
      <b/>
      <i/>
      <u/>
      <sz val="16"/>
      <color theme="1"/>
      <name val="Calibri"/>
      <family val="2"/>
    </font>
    <font>
      <b/>
      <u/>
      <sz val="16"/>
      <color theme="1"/>
      <name val="Arial"/>
      <family val="2"/>
    </font>
    <font>
      <b/>
      <sz val="11"/>
      <color theme="1"/>
      <name val="Arial"/>
      <family val="2"/>
    </font>
    <font>
      <sz val="8"/>
      <name val="Arial"/>
      <family val="2"/>
    </font>
    <font>
      <b/>
      <i/>
      <sz val="11"/>
      <name val="Arial"/>
      <family val="2"/>
    </font>
    <font>
      <b/>
      <i/>
      <u/>
      <sz val="11"/>
      <color theme="10"/>
      <name val="Arial"/>
      <family val="2"/>
    </font>
    <font>
      <b/>
      <sz val="12"/>
      <color rgb="FF0000CC"/>
      <name val="Calibri"/>
      <family val="2"/>
    </font>
    <font>
      <sz val="12"/>
      <color rgb="FF0000CC"/>
      <name val="Calibri"/>
      <family val="2"/>
    </font>
    <font>
      <b/>
      <sz val="16"/>
      <color theme="1"/>
      <name val="Calibri"/>
      <family val="2"/>
    </font>
    <font>
      <i/>
      <sz val="16"/>
      <name val="Arial"/>
      <family val="2"/>
    </font>
    <font>
      <sz val="16"/>
      <color rgb="FF000000"/>
      <name val="Arial"/>
      <family val="2"/>
    </font>
    <font>
      <i/>
      <sz val="16"/>
      <name val="Calibri"/>
      <family val="2"/>
      <scheme val="minor"/>
    </font>
    <font>
      <sz val="11"/>
      <name val="Arial"/>
      <family val="2"/>
    </font>
    <font>
      <sz val="12"/>
      <name val="Arial"/>
      <family val="2"/>
    </font>
    <font>
      <i/>
      <sz val="10"/>
      <color rgb="FF000000"/>
      <name val="Calibri"/>
      <family val="2"/>
    </font>
    <font>
      <b/>
      <sz val="10"/>
      <name val="Arial"/>
      <family val="2"/>
    </font>
    <font>
      <sz val="12"/>
      <color rgb="FF000000"/>
      <name val="Calibri"/>
      <family val="2"/>
      <scheme val="minor"/>
    </font>
    <font>
      <sz val="8"/>
      <name val="Arial"/>
      <family val="2"/>
    </font>
    <font>
      <sz val="13.5"/>
      <color rgb="FF000000"/>
      <name val="Times New Roman"/>
      <family val="1"/>
    </font>
    <font>
      <sz val="11"/>
      <color rgb="FFCE0101"/>
      <name val="Calibri"/>
      <family val="2"/>
      <scheme val="minor"/>
    </font>
    <font>
      <sz val="11"/>
      <color rgb="FFFF9E0D"/>
      <name val="Calibri"/>
      <family val="2"/>
      <scheme val="minor"/>
    </font>
    <font>
      <b/>
      <sz val="12"/>
      <color theme="0"/>
      <name val="Calibri"/>
      <family val="2"/>
    </font>
    <font>
      <sz val="10"/>
      <color theme="0"/>
      <name val="Arial"/>
      <family val="2"/>
    </font>
    <font>
      <sz val="11"/>
      <color theme="0"/>
      <name val="Arial"/>
      <family val="2"/>
    </font>
    <font>
      <sz val="10"/>
      <color theme="0"/>
      <name val="Calibri"/>
      <family val="2"/>
    </font>
    <font>
      <b/>
      <sz val="9"/>
      <color indexed="81"/>
      <name val="Tahoma"/>
      <family val="2"/>
    </font>
    <font>
      <b/>
      <sz val="11"/>
      <color theme="0"/>
      <name val="Calibri"/>
      <family val="2"/>
    </font>
    <font>
      <i/>
      <sz val="12"/>
      <color rgb="FF000000"/>
      <name val="Calibri"/>
      <family val="2"/>
      <scheme val="major"/>
    </font>
    <font>
      <sz val="11"/>
      <color rgb="FF0070C0"/>
      <name val="Calibri"/>
      <family val="2"/>
      <scheme val="minor"/>
    </font>
    <font>
      <sz val="11"/>
      <color rgb="FF000000"/>
      <name val="Arial"/>
      <family val="2"/>
    </font>
    <font>
      <u/>
      <sz val="11"/>
      <color rgb="FF0000CC"/>
      <name val="Arial"/>
      <family val="2"/>
    </font>
    <font>
      <sz val="9"/>
      <color indexed="81"/>
      <name val="Tahoma"/>
      <charset val="1"/>
    </font>
    <font>
      <b/>
      <sz val="9"/>
      <color indexed="81"/>
      <name val="Tahoma"/>
      <charset val="1"/>
    </font>
  </fonts>
  <fills count="33">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CE4D6"/>
        <bgColor rgb="FFFCE4D6"/>
      </patternFill>
    </fill>
    <fill>
      <patternFill patternType="solid">
        <fgColor rgb="FFFFF2CC"/>
        <bgColor rgb="FFFFF2CC"/>
      </patternFill>
    </fill>
    <fill>
      <patternFill patternType="solid">
        <fgColor rgb="FF3C78D8"/>
        <bgColor rgb="FF3C78D8"/>
      </patternFill>
    </fill>
    <fill>
      <patternFill patternType="solid">
        <fgColor rgb="FFD9E1F2"/>
        <bgColor rgb="FFD9E1F2"/>
      </patternFill>
    </fill>
    <fill>
      <patternFill patternType="solid">
        <fgColor rgb="FFF3F3F3"/>
        <bgColor rgb="FFF3F3F3"/>
      </patternFill>
    </fill>
    <fill>
      <patternFill patternType="solid">
        <fgColor rgb="FFA9D08E"/>
        <bgColor rgb="FFA9D08E"/>
      </patternFill>
    </fill>
    <fill>
      <patternFill patternType="solid">
        <fgColor rgb="FF8EA9DB"/>
        <bgColor rgb="FF8EA9DB"/>
      </patternFill>
    </fill>
    <fill>
      <patternFill patternType="solid">
        <fgColor theme="0" tint="-4.9989318521683403E-2"/>
        <bgColor indexed="64"/>
      </patternFill>
    </fill>
    <fill>
      <patternFill patternType="solid">
        <fgColor rgb="FF9BBB59"/>
        <bgColor rgb="FF9BBB59"/>
      </patternFill>
    </fill>
    <fill>
      <patternFill patternType="solid">
        <fgColor rgb="FFFF0000"/>
        <bgColor rgb="FFF4B084"/>
      </patternFill>
    </fill>
    <fill>
      <patternFill patternType="solid">
        <fgColor rgb="FFFFC000"/>
        <bgColor rgb="FFFFE599"/>
      </patternFill>
    </fill>
    <fill>
      <patternFill patternType="solid">
        <fgColor rgb="FFFFC000"/>
        <bgColor rgb="FFFFD966"/>
      </patternFill>
    </fill>
    <fill>
      <patternFill patternType="solid">
        <fgColor theme="0"/>
        <bgColor rgb="FFF3F3F3"/>
      </patternFill>
    </fill>
    <fill>
      <patternFill patternType="solid">
        <fgColor theme="0"/>
        <bgColor rgb="FFFFFFFF"/>
      </patternFill>
    </fill>
    <fill>
      <patternFill patternType="solid">
        <fgColor rgb="FFFFC000"/>
        <bgColor rgb="FFA9D08E"/>
      </patternFill>
    </fill>
    <fill>
      <patternFill patternType="solid">
        <fgColor rgb="FFFF0000"/>
        <bgColor rgb="FFFFD966"/>
      </patternFill>
    </fill>
    <fill>
      <patternFill patternType="solid">
        <fgColor theme="8" tint="0.59999389629810485"/>
        <bgColor indexed="64"/>
      </patternFill>
    </fill>
    <fill>
      <patternFill patternType="solid">
        <fgColor theme="7" tint="0.79998168889431442"/>
        <bgColor indexed="64"/>
      </patternFill>
    </fill>
    <fill>
      <patternFill patternType="solid">
        <fgColor rgb="FFFFFFFF"/>
        <bgColor rgb="FFF3F3F3"/>
      </patternFill>
    </fill>
    <fill>
      <patternFill patternType="solid">
        <fgColor theme="6" tint="0.59999389629810485"/>
        <bgColor theme="6" tint="0.59996337778862885"/>
      </patternFill>
    </fill>
    <fill>
      <patternFill patternType="solid">
        <fgColor rgb="FFCE0101"/>
        <bgColor rgb="FFF4B084"/>
      </patternFill>
    </fill>
    <fill>
      <patternFill patternType="solid">
        <fgColor rgb="FFFF9E0D"/>
        <bgColor rgb="FFFFE599"/>
      </patternFill>
    </fill>
    <fill>
      <patternFill patternType="solid">
        <fgColor rgb="FFCE0101"/>
        <bgColor rgb="FFFFD966"/>
      </patternFill>
    </fill>
    <fill>
      <patternFill patternType="solid">
        <fgColor rgb="FFCE0101"/>
        <bgColor theme="5"/>
      </patternFill>
    </fill>
    <fill>
      <patternFill patternType="solid">
        <fgColor rgb="FFCE0101"/>
        <bgColor indexed="64"/>
      </patternFill>
    </fill>
    <fill>
      <patternFill patternType="solid">
        <fgColor rgb="FFFF9E0D"/>
        <bgColor rgb="FFFF9900"/>
      </patternFill>
    </fill>
    <fill>
      <patternFill patternType="solid">
        <fgColor rgb="FFFF9E0D"/>
        <bgColor indexed="64"/>
      </patternFill>
    </fill>
    <fill>
      <patternFill patternType="solid">
        <fgColor rgb="FF339933"/>
        <bgColor rgb="FF6AA84F"/>
      </patternFill>
    </fill>
    <fill>
      <patternFill patternType="solid">
        <fgColor rgb="FF339933"/>
        <bgColor indexed="64"/>
      </patternFill>
    </fill>
  </fills>
  <borders count="32">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top style="thin">
        <color indexed="64"/>
      </top>
      <bottom/>
      <diagonal/>
    </border>
    <border>
      <left style="thin">
        <color indexed="64"/>
      </left>
      <right/>
      <top style="thin">
        <color rgb="FF000000"/>
      </top>
      <bottom/>
      <diagonal/>
    </border>
  </borders>
  <cellStyleXfs count="3">
    <xf numFmtId="0" fontId="0" fillId="0" borderId="0"/>
    <xf numFmtId="0" fontId="18" fillId="0" borderId="1"/>
    <xf numFmtId="0" fontId="64" fillId="0" borderId="0" applyNumberFormat="0" applyFill="0" applyBorder="0" applyAlignment="0" applyProtection="0"/>
  </cellStyleXfs>
  <cellXfs count="467">
    <xf numFmtId="0" fontId="0" fillId="0" borderId="0" xfId="0"/>
    <xf numFmtId="0" fontId="5"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textRotation="90"/>
    </xf>
    <xf numFmtId="0" fontId="9" fillId="0" borderId="0" xfId="0" applyFont="1" applyAlignment="1">
      <alignment horizontal="center"/>
    </xf>
    <xf numFmtId="0" fontId="9" fillId="0" borderId="0" xfId="0" applyFont="1" applyAlignment="1">
      <alignment horizontal="center" vertical="center" wrapText="1"/>
    </xf>
    <xf numFmtId="0" fontId="11" fillId="0" borderId="0" xfId="0" applyFont="1" applyAlignment="1">
      <alignment horizontal="center" wrapText="1"/>
    </xf>
    <xf numFmtId="0" fontId="11"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wrapText="1"/>
    </xf>
    <xf numFmtId="0" fontId="12" fillId="2" borderId="0" xfId="0" applyFont="1" applyFill="1" applyAlignment="1">
      <alignment horizontal="center" vertical="center"/>
    </xf>
    <xf numFmtId="0" fontId="12" fillId="2" borderId="0" xfId="0" applyFont="1" applyFill="1" applyAlignment="1">
      <alignment horizontal="left" vertical="center" wrapText="1"/>
    </xf>
    <xf numFmtId="0" fontId="12" fillId="4" borderId="5" xfId="0" applyFont="1" applyFill="1" applyBorder="1" applyAlignment="1">
      <alignment horizontal="center" vertical="center"/>
    </xf>
    <xf numFmtId="0" fontId="13" fillId="4" borderId="6" xfId="0" applyFont="1" applyFill="1" applyBorder="1" applyAlignment="1">
      <alignment vertical="center" wrapText="1"/>
    </xf>
    <xf numFmtId="0" fontId="9" fillId="2" borderId="0" xfId="0" applyFont="1" applyFill="1" applyAlignment="1">
      <alignment horizontal="center" vertical="center"/>
    </xf>
    <xf numFmtId="0" fontId="12" fillId="5" borderId="2" xfId="0" applyFont="1" applyFill="1" applyBorder="1" applyAlignment="1">
      <alignment horizontal="center" vertical="center"/>
    </xf>
    <xf numFmtId="0" fontId="13" fillId="5" borderId="4" xfId="0" applyFont="1" applyFill="1" applyBorder="1" applyAlignment="1">
      <alignment horizontal="left" vertical="center" wrapText="1"/>
    </xf>
    <xf numFmtId="0" fontId="13" fillId="5" borderId="3" xfId="0" applyFont="1" applyFill="1" applyBorder="1" applyAlignment="1">
      <alignment horizontal="left" vertical="center"/>
    </xf>
    <xf numFmtId="0" fontId="12" fillId="5" borderId="4" xfId="0" applyFont="1" applyFill="1" applyBorder="1" applyAlignment="1">
      <alignment horizontal="center" vertical="center"/>
    </xf>
    <xf numFmtId="0" fontId="12" fillId="5" borderId="5" xfId="0" applyFont="1" applyFill="1" applyBorder="1" applyAlignment="1">
      <alignment horizontal="center" vertical="center"/>
    </xf>
    <xf numFmtId="0" fontId="13" fillId="5" borderId="6" xfId="0" applyFont="1" applyFill="1" applyBorder="1" applyAlignment="1">
      <alignment horizontal="left" vertical="center"/>
    </xf>
    <xf numFmtId="0" fontId="13" fillId="5" borderId="6" xfId="0" applyFont="1" applyFill="1" applyBorder="1" applyAlignment="1">
      <alignment vertical="center" wrapText="1"/>
    </xf>
    <xf numFmtId="0" fontId="12" fillId="5" borderId="6" xfId="0" applyFont="1" applyFill="1" applyBorder="1" applyAlignment="1">
      <alignment horizontal="left" vertical="center"/>
    </xf>
    <xf numFmtId="0" fontId="13" fillId="5" borderId="5" xfId="0" applyFont="1" applyFill="1" applyBorder="1" applyAlignment="1">
      <alignment horizontal="left" vertical="center"/>
    </xf>
    <xf numFmtId="0" fontId="13" fillId="5" borderId="6" xfId="0" applyFont="1" applyFill="1" applyBorder="1" applyAlignment="1">
      <alignment vertical="center"/>
    </xf>
    <xf numFmtId="0" fontId="13" fillId="2" borderId="0" xfId="0" applyFont="1" applyFill="1" applyAlignment="1">
      <alignment horizontal="left" vertical="center" wrapText="1"/>
    </xf>
    <xf numFmtId="0" fontId="13" fillId="2" borderId="0" xfId="0" applyFont="1" applyFill="1" applyAlignment="1">
      <alignment horizontal="center" wrapText="1"/>
    </xf>
    <xf numFmtId="0" fontId="13" fillId="2" borderId="0" xfId="0" applyFont="1" applyFill="1" applyAlignment="1">
      <alignment horizontal="center"/>
    </xf>
    <xf numFmtId="0" fontId="12" fillId="2" borderId="0" xfId="0" applyFont="1" applyFill="1" applyAlignment="1">
      <alignment horizontal="center"/>
    </xf>
    <xf numFmtId="0" fontId="12" fillId="2" borderId="0" xfId="0" applyFont="1" applyFill="1" applyAlignment="1">
      <alignment horizontal="center" vertical="center" wrapText="1"/>
    </xf>
    <xf numFmtId="0" fontId="13" fillId="2" borderId="0" xfId="0" applyFont="1" applyFill="1" applyAlignment="1">
      <alignment horizontal="left" vertical="center"/>
    </xf>
    <xf numFmtId="0" fontId="13" fillId="7" borderId="4" xfId="0" applyFont="1" applyFill="1" applyBorder="1" applyAlignment="1">
      <alignment horizontal="left" vertical="center" wrapText="1"/>
    </xf>
    <xf numFmtId="0" fontId="11" fillId="0" borderId="1" xfId="1" applyFont="1" applyAlignment="1">
      <alignment horizontal="center" vertical="center" wrapText="1"/>
    </xf>
    <xf numFmtId="0" fontId="7" fillId="0" borderId="1" xfId="1" applyFont="1" applyAlignment="1">
      <alignment wrapText="1"/>
    </xf>
    <xf numFmtId="0" fontId="18" fillId="0" borderId="1" xfId="1"/>
    <xf numFmtId="0" fontId="7" fillId="0" borderId="1" xfId="1" applyFont="1" applyAlignment="1">
      <alignment horizontal="center" vertical="center" wrapText="1"/>
    </xf>
    <xf numFmtId="0" fontId="19" fillId="8" borderId="1" xfId="1" applyFont="1" applyFill="1" applyAlignment="1">
      <alignment horizontal="center" vertical="center" wrapText="1"/>
    </xf>
    <xf numFmtId="0" fontId="25" fillId="0" borderId="1" xfId="1" applyFont="1" applyAlignment="1">
      <alignment wrapText="1"/>
    </xf>
    <xf numFmtId="0" fontId="19" fillId="0" borderId="1" xfId="1" applyFont="1" applyAlignment="1">
      <alignment horizontal="center" vertical="center" wrapText="1"/>
    </xf>
    <xf numFmtId="0" fontId="20" fillId="0" borderId="1" xfId="1" applyFont="1" applyAlignment="1">
      <alignment horizontal="center" vertical="center" wrapText="1"/>
    </xf>
    <xf numFmtId="0" fontId="26" fillId="0" borderId="1" xfId="1" applyFont="1" applyAlignment="1">
      <alignment wrapText="1"/>
    </xf>
    <xf numFmtId="0" fontId="11" fillId="9" borderId="1" xfId="1" applyFont="1" applyFill="1" applyAlignment="1">
      <alignment horizontal="center" vertical="center" wrapText="1"/>
    </xf>
    <xf numFmtId="0" fontId="27" fillId="0" borderId="1" xfId="1" applyFont="1" applyAlignment="1">
      <alignment wrapText="1"/>
    </xf>
    <xf numFmtId="0" fontId="21" fillId="0" borderId="1" xfId="1" applyFont="1" applyAlignment="1">
      <alignment horizontal="center" vertical="center" wrapText="1"/>
    </xf>
    <xf numFmtId="0" fontId="22" fillId="2" borderId="1" xfId="1" applyFont="1" applyFill="1" applyAlignment="1">
      <alignment horizontal="center" vertical="center" wrapText="1"/>
    </xf>
    <xf numFmtId="0" fontId="28" fillId="0" borderId="1" xfId="1" applyFont="1" applyAlignment="1">
      <alignment wrapText="1"/>
    </xf>
    <xf numFmtId="0" fontId="23" fillId="0" borderId="1" xfId="1" applyFont="1" applyAlignment="1">
      <alignment horizontal="center" vertical="center" wrapText="1"/>
    </xf>
    <xf numFmtId="0" fontId="19" fillId="0" borderId="1" xfId="1" applyFont="1" applyAlignment="1">
      <alignment wrapText="1"/>
    </xf>
    <xf numFmtId="0" fontId="29" fillId="0" borderId="1" xfId="1" applyFont="1" applyAlignment="1">
      <alignment wrapText="1"/>
    </xf>
    <xf numFmtId="0" fontId="29" fillId="0" borderId="1" xfId="1" applyFont="1" applyAlignment="1">
      <alignment horizontal="center" vertical="center" wrapText="1"/>
    </xf>
    <xf numFmtId="0" fontId="30" fillId="0" borderId="1" xfId="1" applyFont="1" applyAlignment="1">
      <alignment horizontal="center" vertical="center" wrapText="1"/>
    </xf>
    <xf numFmtId="0" fontId="31" fillId="0" borderId="1" xfId="1" applyFont="1" applyAlignment="1">
      <alignment wrapText="1"/>
    </xf>
    <xf numFmtId="0" fontId="33" fillId="0" borderId="1" xfId="1" applyFont="1" applyAlignment="1">
      <alignment wrapText="1"/>
    </xf>
    <xf numFmtId="0" fontId="34" fillId="0" borderId="1" xfId="1" applyFont="1" applyAlignment="1">
      <alignment wrapText="1"/>
    </xf>
    <xf numFmtId="0" fontId="11" fillId="0" borderId="1" xfId="1" applyFont="1" applyAlignment="1">
      <alignment horizontal="center" vertical="center"/>
    </xf>
    <xf numFmtId="0" fontId="7" fillId="0" borderId="1" xfId="1" applyFont="1" applyAlignment="1">
      <alignment horizontal="left" vertical="center" wrapText="1"/>
    </xf>
    <xf numFmtId="0" fontId="20" fillId="8" borderId="1" xfId="1" applyFont="1" applyFill="1" applyAlignment="1">
      <alignment horizontal="left" vertical="center" wrapText="1"/>
    </xf>
    <xf numFmtId="0" fontId="20" fillId="0" borderId="1" xfId="1" applyFont="1" applyAlignment="1">
      <alignment horizontal="left" vertical="center" wrapText="1"/>
    </xf>
    <xf numFmtId="0" fontId="21" fillId="2" borderId="1" xfId="1" applyFont="1" applyFill="1" applyAlignment="1">
      <alignment horizontal="left" vertical="center" wrapText="1"/>
    </xf>
    <xf numFmtId="0" fontId="22" fillId="0" borderId="1" xfId="1" applyFont="1" applyAlignment="1">
      <alignment horizontal="left" vertical="center" wrapText="1"/>
    </xf>
    <xf numFmtId="0" fontId="23" fillId="0" borderId="1" xfId="1" applyFont="1" applyAlignment="1">
      <alignment horizontal="left" vertical="center" wrapText="1"/>
    </xf>
    <xf numFmtId="0" fontId="18" fillId="0" borderId="1" xfId="1" applyAlignment="1">
      <alignment horizontal="left"/>
    </xf>
    <xf numFmtId="0" fontId="29" fillId="0" borderId="1" xfId="1" applyFont="1" applyAlignment="1">
      <alignment horizontal="left" vertical="center" wrapText="1"/>
    </xf>
    <xf numFmtId="0" fontId="35" fillId="0" borderId="1" xfId="1" applyFont="1" applyAlignment="1">
      <alignment horizontal="center" vertical="center" wrapText="1"/>
    </xf>
    <xf numFmtId="0" fontId="36" fillId="0" borderId="1" xfId="1" applyFont="1" applyAlignment="1">
      <alignment horizontal="center" vertical="center" wrapText="1"/>
    </xf>
    <xf numFmtId="0" fontId="24" fillId="0" borderId="1" xfId="1" applyFont="1" applyAlignment="1">
      <alignment wrapText="1"/>
    </xf>
    <xf numFmtId="0" fontId="37" fillId="0" borderId="1" xfId="1" applyFont="1" applyAlignment="1">
      <alignment horizontal="center" vertical="center" wrapText="1"/>
    </xf>
    <xf numFmtId="0" fontId="38" fillId="0" borderId="1" xfId="1" applyFont="1" applyAlignment="1">
      <alignment wrapText="1"/>
    </xf>
    <xf numFmtId="0" fontId="29" fillId="0" borderId="1" xfId="1" applyFont="1" applyAlignment="1">
      <alignment horizontal="center" vertical="center"/>
    </xf>
    <xf numFmtId="0" fontId="18" fillId="0" borderId="1" xfId="1" applyAlignment="1">
      <alignment horizontal="center" vertical="center" wrapText="1"/>
    </xf>
    <xf numFmtId="0" fontId="17" fillId="0" borderId="1" xfId="1" applyFont="1" applyAlignment="1">
      <alignment wrapText="1"/>
    </xf>
    <xf numFmtId="0" fontId="17" fillId="0" borderId="1" xfId="1" applyFont="1" applyAlignment="1">
      <alignment horizontal="center" vertical="center" wrapText="1"/>
    </xf>
    <xf numFmtId="0" fontId="17" fillId="0" borderId="1" xfId="1" applyFont="1" applyAlignment="1">
      <alignment horizontal="left" vertical="center" wrapText="1"/>
    </xf>
    <xf numFmtId="0" fontId="11" fillId="2" borderId="1" xfId="1" applyFont="1" applyFill="1" applyAlignment="1">
      <alignment horizontal="center" vertical="center" wrapText="1"/>
    </xf>
    <xf numFmtId="0" fontId="11" fillId="12" borderId="1" xfId="1" applyFont="1" applyFill="1" applyAlignment="1">
      <alignment horizontal="center" vertical="center" wrapText="1"/>
    </xf>
    <xf numFmtId="0" fontId="35" fillId="2" borderId="1" xfId="1" applyFont="1" applyFill="1" applyAlignment="1">
      <alignment horizontal="center" vertical="center" wrapText="1"/>
    </xf>
    <xf numFmtId="0" fontId="11" fillId="8" borderId="1" xfId="1" applyFont="1" applyFill="1" applyAlignment="1">
      <alignment horizontal="center" vertical="center" wrapText="1"/>
    </xf>
    <xf numFmtId="0" fontId="19" fillId="2" borderId="1" xfId="1" applyFont="1" applyFill="1" applyAlignment="1">
      <alignment horizontal="center" vertical="center" wrapText="1"/>
    </xf>
    <xf numFmtId="0" fontId="17" fillId="2" borderId="1" xfId="1" applyFont="1" applyFill="1"/>
    <xf numFmtId="0" fontId="20" fillId="2" borderId="1" xfId="1" applyFont="1" applyFill="1" applyAlignment="1">
      <alignment horizontal="left" vertical="center" wrapText="1"/>
    </xf>
    <xf numFmtId="0" fontId="29" fillId="0" borderId="1" xfId="1" applyFont="1" applyAlignment="1">
      <alignment horizontal="left"/>
    </xf>
    <xf numFmtId="0" fontId="13" fillId="5" borderId="1" xfId="0" applyFont="1" applyFill="1" applyBorder="1" applyAlignment="1">
      <alignment vertical="center" wrapText="1"/>
    </xf>
    <xf numFmtId="0" fontId="13" fillId="4" borderId="1" xfId="0" applyFont="1" applyFill="1" applyBorder="1" applyAlignment="1">
      <alignment horizontal="left" vertical="center" wrapText="1"/>
    </xf>
    <xf numFmtId="0" fontId="19" fillId="16" borderId="1" xfId="1" applyFont="1" applyFill="1" applyAlignment="1">
      <alignment horizontal="center" vertical="center" wrapText="1"/>
    </xf>
    <xf numFmtId="0" fontId="20" fillId="16" borderId="1" xfId="1" applyFont="1" applyFill="1" applyAlignment="1">
      <alignment horizontal="left" vertical="center" wrapText="1"/>
    </xf>
    <xf numFmtId="0" fontId="9" fillId="3" borderId="1" xfId="1" applyFont="1" applyFill="1" applyAlignment="1">
      <alignment horizontal="center" vertical="center"/>
    </xf>
    <xf numFmtId="0" fontId="42" fillId="3" borderId="1" xfId="1" applyFont="1" applyFill="1" applyAlignment="1">
      <alignment horizontal="center" vertical="center"/>
    </xf>
    <xf numFmtId="0" fontId="19" fillId="3" borderId="1" xfId="1" applyFont="1" applyFill="1" applyAlignment="1">
      <alignment horizontal="center" wrapText="1"/>
    </xf>
    <xf numFmtId="0" fontId="18" fillId="3" borderId="1" xfId="1" applyFill="1"/>
    <xf numFmtId="0" fontId="27" fillId="17" borderId="1" xfId="1" applyFont="1" applyFill="1" applyAlignment="1">
      <alignment horizontal="center"/>
    </xf>
    <xf numFmtId="0" fontId="27" fillId="16" borderId="1" xfId="1" applyFont="1" applyFill="1" applyAlignment="1">
      <alignment horizontal="center"/>
    </xf>
    <xf numFmtId="0" fontId="27" fillId="16" borderId="1" xfId="1" applyFont="1" applyFill="1" applyAlignment="1">
      <alignment horizontal="center" wrapText="1"/>
    </xf>
    <xf numFmtId="0" fontId="28" fillId="16" borderId="1" xfId="1" applyFont="1" applyFill="1" applyAlignment="1">
      <alignment horizontal="center"/>
    </xf>
    <xf numFmtId="0" fontId="28" fillId="17" borderId="1" xfId="1" applyFont="1" applyFill="1" applyAlignment="1">
      <alignment horizontal="center"/>
    </xf>
    <xf numFmtId="0" fontId="29" fillId="3" borderId="1" xfId="1" applyFont="1" applyFill="1" applyAlignment="1">
      <alignment horizontal="center"/>
    </xf>
    <xf numFmtId="0" fontId="26" fillId="3" borderId="1" xfId="1" applyFont="1" applyFill="1" applyAlignment="1">
      <alignment horizontal="center" vertical="center" wrapText="1"/>
    </xf>
    <xf numFmtId="0" fontId="34" fillId="3" borderId="1" xfId="1" applyFont="1" applyFill="1" applyAlignment="1">
      <alignment horizontal="center" vertical="center" wrapText="1"/>
    </xf>
    <xf numFmtId="0" fontId="40" fillId="3" borderId="1" xfId="1" applyFont="1" applyFill="1" applyAlignment="1">
      <alignment horizontal="center" vertical="center" wrapText="1"/>
    </xf>
    <xf numFmtId="0" fontId="33" fillId="3" borderId="1" xfId="1" applyFont="1" applyFill="1" applyAlignment="1">
      <alignment horizontal="center" vertical="center" wrapText="1"/>
    </xf>
    <xf numFmtId="0" fontId="19" fillId="3" borderId="1" xfId="1" applyFont="1" applyFill="1" applyAlignment="1">
      <alignment horizontal="center" vertical="center" wrapText="1"/>
    </xf>
    <xf numFmtId="0" fontId="26" fillId="3" borderId="1" xfId="1" applyFont="1" applyFill="1" applyAlignment="1">
      <alignment horizontal="center" wrapText="1"/>
    </xf>
    <xf numFmtId="0" fontId="27" fillId="3" borderId="1" xfId="1" applyFont="1" applyFill="1" applyAlignment="1">
      <alignment horizontal="center" wrapText="1"/>
    </xf>
    <xf numFmtId="0" fontId="29" fillId="3" borderId="1" xfId="1" applyFont="1" applyFill="1" applyAlignment="1">
      <alignment horizontal="center" wrapText="1"/>
    </xf>
    <xf numFmtId="0" fontId="27" fillId="3" borderId="1" xfId="1" applyFont="1" applyFill="1" applyAlignment="1">
      <alignment horizontal="center" vertical="center" wrapText="1"/>
    </xf>
    <xf numFmtId="0" fontId="26" fillId="3" borderId="1" xfId="1" applyFont="1" applyFill="1" applyAlignment="1">
      <alignment vertical="center" wrapText="1"/>
    </xf>
    <xf numFmtId="0" fontId="27" fillId="3" borderId="1" xfId="1" applyFont="1" applyFill="1" applyAlignment="1">
      <alignment vertical="center" wrapText="1"/>
    </xf>
    <xf numFmtId="0" fontId="39" fillId="17" borderId="1" xfId="1" applyFont="1" applyFill="1" applyAlignment="1">
      <alignment horizontal="left" vertical="center" wrapText="1"/>
    </xf>
    <xf numFmtId="0" fontId="19" fillId="3" borderId="1" xfId="1" applyFont="1" applyFill="1" applyAlignment="1">
      <alignment horizontal="left" vertical="center" wrapText="1"/>
    </xf>
    <xf numFmtId="0" fontId="17" fillId="3" borderId="1" xfId="1" applyFont="1" applyFill="1" applyAlignment="1">
      <alignment horizontal="center" wrapText="1"/>
    </xf>
    <xf numFmtId="0" fontId="25" fillId="3" borderId="1" xfId="1" applyFont="1" applyFill="1" applyAlignment="1">
      <alignment horizontal="center" vertical="center" wrapText="1"/>
    </xf>
    <xf numFmtId="0" fontId="29" fillId="3" borderId="1" xfId="1" applyFont="1" applyFill="1" applyAlignment="1">
      <alignment horizontal="center" vertical="center" wrapText="1"/>
    </xf>
    <xf numFmtId="0" fontId="11" fillId="3" borderId="1" xfId="1" applyFont="1" applyFill="1" applyAlignment="1">
      <alignment horizontal="center"/>
    </xf>
    <xf numFmtId="0" fontId="21" fillId="3" borderId="1" xfId="1" applyFont="1" applyFill="1" applyAlignment="1">
      <alignment horizontal="center" wrapText="1"/>
    </xf>
    <xf numFmtId="0" fontId="22" fillId="3" borderId="1" xfId="1" applyFont="1" applyFill="1" applyAlignment="1">
      <alignment horizontal="center" wrapText="1"/>
    </xf>
    <xf numFmtId="0" fontId="23" fillId="3" borderId="1" xfId="1" applyFont="1" applyFill="1" applyAlignment="1">
      <alignment horizontal="center" wrapText="1"/>
    </xf>
    <xf numFmtId="0" fontId="0" fillId="0" borderId="1" xfId="0" applyBorder="1"/>
    <xf numFmtId="0" fontId="12" fillId="2" borderId="0" xfId="0" applyFont="1" applyFill="1" applyAlignment="1">
      <alignment horizontal="center" wrapText="1"/>
    </xf>
    <xf numFmtId="0" fontId="6" fillId="0" borderId="1" xfId="0" applyFont="1" applyBorder="1"/>
    <xf numFmtId="0" fontId="45" fillId="2" borderId="1" xfId="1" applyFont="1" applyFill="1"/>
    <xf numFmtId="0" fontId="44" fillId="2" borderId="1" xfId="1" applyFont="1" applyFill="1"/>
    <xf numFmtId="0" fontId="64" fillId="2" borderId="1" xfId="2" applyFill="1" applyBorder="1"/>
    <xf numFmtId="0" fontId="19" fillId="11" borderId="1" xfId="1" applyFont="1" applyFill="1" applyAlignment="1" applyProtection="1">
      <alignment horizontal="center" vertical="center" wrapText="1"/>
      <protection locked="0"/>
    </xf>
    <xf numFmtId="0" fontId="19" fillId="0" borderId="1" xfId="1" applyFont="1" applyAlignment="1" applyProtection="1">
      <alignment horizontal="center" vertical="center" wrapText="1"/>
      <protection locked="0"/>
    </xf>
    <xf numFmtId="0" fontId="8" fillId="2" borderId="1" xfId="0" applyFont="1" applyFill="1" applyBorder="1" applyAlignment="1">
      <alignment horizontal="left" vertical="center" wrapText="1"/>
    </xf>
    <xf numFmtId="0" fontId="0" fillId="0" borderId="1" xfId="0" applyBorder="1" applyAlignment="1">
      <alignment horizontal="left"/>
    </xf>
    <xf numFmtId="0" fontId="11" fillId="10" borderId="1" xfId="1" applyFont="1" applyFill="1" applyAlignment="1">
      <alignment horizontal="center" vertical="center" wrapText="1"/>
    </xf>
    <xf numFmtId="0" fontId="19" fillId="0" borderId="1" xfId="1" applyFont="1" applyAlignment="1">
      <alignment horizontal="left" vertical="center" wrapText="1"/>
    </xf>
    <xf numFmtId="0" fontId="7" fillId="0" borderId="1" xfId="1" applyFont="1" applyAlignment="1">
      <alignment horizontal="center" wrapText="1"/>
    </xf>
    <xf numFmtId="0" fontId="9" fillId="0" borderId="1" xfId="1" applyFont="1" applyAlignment="1" applyProtection="1">
      <alignment horizontal="center" wrapText="1"/>
      <protection locked="0"/>
    </xf>
    <xf numFmtId="0" fontId="9" fillId="0" borderId="1" xfId="1" applyFont="1" applyAlignment="1">
      <alignment horizontal="center" wrapText="1"/>
    </xf>
    <xf numFmtId="0" fontId="47" fillId="0" borderId="1" xfId="1" applyFont="1" applyAlignment="1">
      <alignment horizontal="center" vertical="center" wrapText="1"/>
    </xf>
    <xf numFmtId="0" fontId="7" fillId="0" borderId="1" xfId="1" applyFont="1" applyAlignment="1" applyProtection="1">
      <alignment horizontal="center" vertical="center" wrapText="1"/>
      <protection locked="0"/>
    </xf>
    <xf numFmtId="0" fontId="27" fillId="0" borderId="1" xfId="1" applyFont="1" applyAlignment="1" applyProtection="1">
      <alignment horizontal="center" vertical="center" wrapText="1"/>
      <protection locked="0"/>
    </xf>
    <xf numFmtId="0" fontId="28" fillId="0" borderId="1" xfId="1" applyFont="1" applyAlignment="1" applyProtection="1">
      <alignment horizontal="center" vertical="center" wrapText="1"/>
      <protection locked="0"/>
    </xf>
    <xf numFmtId="0" fontId="27" fillId="0" borderId="1" xfId="1" applyFont="1" applyAlignment="1">
      <alignment horizontal="center" vertical="center" wrapText="1"/>
    </xf>
    <xf numFmtId="0" fontId="28" fillId="0" borderId="1" xfId="1" applyFont="1" applyAlignment="1">
      <alignment horizontal="center" vertical="center" wrapText="1"/>
    </xf>
    <xf numFmtId="0" fontId="19" fillId="0" borderId="0" xfId="0" applyFont="1" applyAlignment="1">
      <alignment horizontal="center" vertical="center" wrapText="1"/>
    </xf>
    <xf numFmtId="0" fontId="19" fillId="11" borderId="0" xfId="0" applyFont="1" applyFill="1" applyAlignment="1" applyProtection="1">
      <alignment horizontal="center" vertical="center"/>
      <protection locked="0"/>
    </xf>
    <xf numFmtId="0" fontId="19" fillId="11" borderId="0" xfId="0" applyFont="1" applyFill="1" applyAlignment="1">
      <alignment horizontal="center" vertical="center" wrapText="1"/>
    </xf>
    <xf numFmtId="0" fontId="11" fillId="0" borderId="1" xfId="1" applyFont="1" applyAlignment="1" applyProtection="1">
      <alignment horizontal="center" vertical="center"/>
      <protection locked="0"/>
    </xf>
    <xf numFmtId="0" fontId="69" fillId="0" borderId="1" xfId="1" applyFont="1" applyAlignment="1">
      <alignment horizontal="center" vertical="center" wrapText="1"/>
    </xf>
    <xf numFmtId="0" fontId="61" fillId="0" borderId="1" xfId="1" applyFont="1" applyAlignment="1" applyProtection="1">
      <alignment horizontal="left" wrapText="1"/>
      <protection locked="0"/>
    </xf>
    <xf numFmtId="0" fontId="71" fillId="0" borderId="1" xfId="1" applyFont="1" applyAlignment="1" applyProtection="1">
      <alignment horizontal="left" wrapText="1"/>
      <protection locked="0"/>
    </xf>
    <xf numFmtId="0" fontId="16" fillId="0" borderId="1" xfId="1" applyFont="1" applyAlignment="1" applyProtection="1">
      <alignment horizontal="left"/>
      <protection locked="0"/>
    </xf>
    <xf numFmtId="0" fontId="12" fillId="5" borderId="5" xfId="0" applyFont="1" applyFill="1" applyBorder="1" applyAlignment="1">
      <alignment horizontal="center" vertical="top"/>
    </xf>
    <xf numFmtId="0" fontId="13" fillId="7" borderId="15" xfId="0" applyFont="1" applyFill="1" applyBorder="1" applyAlignment="1">
      <alignment horizontal="left" vertical="center" wrapText="1"/>
    </xf>
    <xf numFmtId="0" fontId="13" fillId="7" borderId="16" xfId="0" applyFont="1" applyFill="1" applyBorder="1" applyAlignment="1">
      <alignment horizontal="left" vertical="center" wrapText="1"/>
    </xf>
    <xf numFmtId="0" fontId="13" fillId="7" borderId="18" xfId="0" applyFont="1" applyFill="1" applyBorder="1" applyAlignment="1">
      <alignment horizontal="left" vertical="center" wrapText="1"/>
    </xf>
    <xf numFmtId="0" fontId="13" fillId="7" borderId="1" xfId="0" applyFont="1" applyFill="1" applyBorder="1" applyAlignment="1">
      <alignment horizontal="left" vertical="center" wrapText="1"/>
    </xf>
    <xf numFmtId="0" fontId="11" fillId="3" borderId="1" xfId="1" applyFont="1" applyFill="1" applyAlignment="1">
      <alignment horizontal="center" vertical="center" wrapText="1"/>
    </xf>
    <xf numFmtId="0" fontId="0" fillId="0" borderId="0" xfId="0" applyAlignment="1">
      <alignment horizontal="left"/>
    </xf>
    <xf numFmtId="0" fontId="11" fillId="10" borderId="1" xfId="1" applyFont="1" applyFill="1" applyAlignment="1">
      <alignment horizontal="center" vertical="center"/>
    </xf>
    <xf numFmtId="0" fontId="13" fillId="5" borderId="1" xfId="0" applyFont="1" applyFill="1" applyBorder="1" applyAlignment="1">
      <alignment horizontal="left" vertical="center" wrapText="1"/>
    </xf>
    <xf numFmtId="0" fontId="12" fillId="5" borderId="1" xfId="0" applyFont="1" applyFill="1" applyBorder="1" applyAlignment="1">
      <alignment horizontal="center" vertical="center"/>
    </xf>
    <xf numFmtId="0" fontId="12" fillId="5" borderId="19" xfId="0" applyFont="1" applyFill="1" applyBorder="1" applyAlignment="1">
      <alignment horizontal="center" vertical="center"/>
    </xf>
    <xf numFmtId="0" fontId="13" fillId="5" borderId="21" xfId="0" applyFont="1" applyFill="1" applyBorder="1" applyAlignment="1">
      <alignment vertical="center"/>
    </xf>
    <xf numFmtId="0" fontId="13" fillId="5" borderId="20" xfId="0" applyFont="1" applyFill="1" applyBorder="1" applyAlignment="1">
      <alignment vertical="center"/>
    </xf>
    <xf numFmtId="0" fontId="9" fillId="0" borderId="0" xfId="0" applyFont="1" applyAlignment="1">
      <alignment horizontal="left"/>
    </xf>
    <xf numFmtId="0" fontId="0" fillId="0" borderId="0" xfId="0" applyAlignment="1">
      <alignment horizontal="left" wrapText="1"/>
    </xf>
    <xf numFmtId="0" fontId="9" fillId="0" borderId="0" xfId="0" applyFont="1" applyAlignment="1">
      <alignment horizontal="left" vertical="top"/>
    </xf>
    <xf numFmtId="0" fontId="12" fillId="7" borderId="2" xfId="0" applyFont="1" applyFill="1" applyBorder="1" applyAlignment="1">
      <alignment horizontal="left" vertical="center"/>
    </xf>
    <xf numFmtId="0" fontId="12" fillId="7" borderId="5" xfId="0" applyFont="1" applyFill="1" applyBorder="1" applyAlignment="1">
      <alignment horizontal="left" vertical="center"/>
    </xf>
    <xf numFmtId="0" fontId="12" fillId="5" borderId="2" xfId="0" applyFont="1" applyFill="1" applyBorder="1" applyAlignment="1">
      <alignment horizontal="left" vertical="center"/>
    </xf>
    <xf numFmtId="0" fontId="12" fillId="5" borderId="5" xfId="0" applyFont="1" applyFill="1" applyBorder="1" applyAlignment="1">
      <alignment horizontal="left" vertical="center"/>
    </xf>
    <xf numFmtId="0" fontId="9" fillId="2" borderId="0" xfId="0" applyFont="1" applyFill="1" applyAlignment="1">
      <alignment horizontal="left"/>
    </xf>
    <xf numFmtId="0" fontId="12" fillId="7" borderId="14" xfId="0" applyFont="1" applyFill="1" applyBorder="1" applyAlignment="1">
      <alignment horizontal="left" vertical="center"/>
    </xf>
    <xf numFmtId="0" fontId="12" fillId="7" borderId="13" xfId="0" applyFont="1" applyFill="1" applyBorder="1" applyAlignment="1">
      <alignment horizontal="left" vertical="center"/>
    </xf>
    <xf numFmtId="9" fontId="19" fillId="0" borderId="0" xfId="0" applyNumberFormat="1" applyFont="1" applyAlignment="1" applyProtection="1">
      <alignment horizontal="center" vertical="center" wrapText="1"/>
      <protection locked="0"/>
    </xf>
    <xf numFmtId="0" fontId="19" fillId="3" borderId="1" xfId="1" applyFont="1" applyFill="1" applyAlignment="1" applyProtection="1">
      <alignment horizontal="center" vertical="center" wrapText="1"/>
      <protection locked="0"/>
    </xf>
    <xf numFmtId="0" fontId="19" fillId="0" borderId="1" xfId="1" applyFont="1" applyAlignment="1" applyProtection="1">
      <alignment horizontal="left" vertical="center" wrapText="1"/>
      <protection locked="0"/>
    </xf>
    <xf numFmtId="0" fontId="19" fillId="11" borderId="1" xfId="1" applyFont="1" applyFill="1" applyAlignment="1" applyProtection="1">
      <alignment horizontal="left" vertical="center" wrapText="1"/>
      <protection locked="0"/>
    </xf>
    <xf numFmtId="0" fontId="20" fillId="16" borderId="1" xfId="1" applyFont="1" applyFill="1" applyAlignment="1">
      <alignment horizontal="center" vertical="center" wrapText="1"/>
    </xf>
    <xf numFmtId="0" fontId="7" fillId="3" borderId="1" xfId="1" applyFont="1" applyFill="1" applyAlignment="1" applyProtection="1">
      <alignment horizontal="center" vertical="center" wrapText="1"/>
      <protection locked="0"/>
    </xf>
    <xf numFmtId="0" fontId="11" fillId="0" borderId="1" xfId="1" applyFont="1" applyAlignment="1">
      <alignment horizontal="center" wrapText="1"/>
    </xf>
    <xf numFmtId="0" fontId="7" fillId="0" borderId="1" xfId="1" applyFont="1" applyAlignment="1">
      <alignment horizontal="left" wrapText="1"/>
    </xf>
    <xf numFmtId="0" fontId="9" fillId="3" borderId="1" xfId="1" applyFont="1" applyFill="1" applyAlignment="1">
      <alignment horizontal="center"/>
    </xf>
    <xf numFmtId="0" fontId="21" fillId="0" borderId="1" xfId="1" applyFont="1" applyAlignment="1">
      <alignment horizontal="left" vertical="center" wrapText="1"/>
    </xf>
    <xf numFmtId="0" fontId="21" fillId="3" borderId="1" xfId="1" applyFont="1" applyFill="1" applyAlignment="1">
      <alignment horizontal="center" vertical="center" wrapText="1"/>
    </xf>
    <xf numFmtId="0" fontId="22" fillId="3" borderId="1" xfId="1" applyFont="1" applyFill="1" applyAlignment="1">
      <alignment horizontal="center" vertical="center" wrapText="1"/>
    </xf>
    <xf numFmtId="0" fontId="23" fillId="3" borderId="1" xfId="1" applyFont="1" applyFill="1" applyAlignment="1">
      <alignment horizontal="center" vertical="center" wrapText="1"/>
    </xf>
    <xf numFmtId="9" fontId="19" fillId="0" borderId="1" xfId="1" applyNumberFormat="1" applyFont="1" applyAlignment="1" applyProtection="1">
      <alignment horizontal="center" vertical="center" wrapText="1"/>
      <protection locked="0"/>
    </xf>
    <xf numFmtId="9" fontId="27" fillId="0" borderId="1" xfId="1" applyNumberFormat="1" applyFont="1" applyAlignment="1" applyProtection="1">
      <alignment horizontal="center" vertical="center" wrapText="1"/>
      <protection locked="0"/>
    </xf>
    <xf numFmtId="9" fontId="28" fillId="0" borderId="1" xfId="1" applyNumberFormat="1" applyFont="1" applyAlignment="1" applyProtection="1">
      <alignment horizontal="center" vertical="center" wrapText="1"/>
      <protection locked="0"/>
    </xf>
    <xf numFmtId="9" fontId="11" fillId="0" borderId="1" xfId="1" applyNumberFormat="1" applyFont="1" applyAlignment="1" applyProtection="1">
      <alignment horizontal="center" vertical="center"/>
      <protection locked="0"/>
    </xf>
    <xf numFmtId="9" fontId="7" fillId="0" borderId="1" xfId="1" applyNumberFormat="1" applyFont="1" applyAlignment="1" applyProtection="1">
      <alignment horizontal="center" vertical="center" wrapText="1"/>
      <protection locked="0"/>
    </xf>
    <xf numFmtId="9" fontId="9" fillId="0" borderId="1" xfId="1" applyNumberFormat="1" applyFont="1" applyAlignment="1" applyProtection="1">
      <alignment horizontal="center" wrapText="1"/>
      <protection locked="0"/>
    </xf>
    <xf numFmtId="9" fontId="19" fillId="11" borderId="1" xfId="1" applyNumberFormat="1" applyFont="1" applyFill="1" applyAlignment="1" applyProtection="1">
      <alignment horizontal="center" vertical="center" wrapText="1"/>
      <protection locked="0"/>
    </xf>
    <xf numFmtId="9" fontId="19" fillId="0" borderId="0" xfId="0" applyNumberFormat="1" applyFont="1" applyAlignment="1">
      <alignment horizontal="center" vertical="center" wrapText="1"/>
    </xf>
    <xf numFmtId="0" fontId="6" fillId="0" borderId="0" xfId="0" applyFont="1"/>
    <xf numFmtId="0" fontId="11" fillId="13" borderId="1" xfId="1" applyFont="1" applyFill="1" applyAlignment="1">
      <alignment horizontal="left" vertical="center" wrapText="1"/>
    </xf>
    <xf numFmtId="0" fontId="9" fillId="20" borderId="1" xfId="1" applyFont="1" applyFill="1" applyAlignment="1">
      <alignment horizontal="center" wrapText="1"/>
    </xf>
    <xf numFmtId="0" fontId="11" fillId="19" borderId="1" xfId="1" applyFont="1" applyFill="1" applyAlignment="1">
      <alignment horizontal="left" vertical="center" wrapText="1"/>
    </xf>
    <xf numFmtId="0" fontId="11" fillId="14" borderId="1" xfId="1" applyFont="1" applyFill="1" applyAlignment="1">
      <alignment horizontal="left" vertical="center" wrapText="1"/>
    </xf>
    <xf numFmtId="0" fontId="11" fillId="15" borderId="1" xfId="1" applyFont="1" applyFill="1" applyAlignment="1">
      <alignment horizontal="left" vertical="center" wrapText="1"/>
    </xf>
    <xf numFmtId="0" fontId="11" fillId="18" borderId="1" xfId="1" applyFont="1" applyFill="1" applyAlignment="1">
      <alignment horizontal="left" vertical="center" wrapText="1"/>
    </xf>
    <xf numFmtId="0" fontId="11" fillId="9" borderId="1" xfId="1" applyFont="1" applyFill="1" applyAlignment="1">
      <alignment horizontal="left" vertical="center" wrapText="1"/>
    </xf>
    <xf numFmtId="0" fontId="11" fillId="10" borderId="1" xfId="1" applyFont="1" applyFill="1" applyAlignment="1">
      <alignment horizontal="left" vertical="center" wrapText="1"/>
    </xf>
    <xf numFmtId="0" fontId="11" fillId="10" borderId="1" xfId="1" applyFont="1" applyFill="1" applyAlignment="1">
      <alignment horizontal="left" vertical="center"/>
    </xf>
    <xf numFmtId="0" fontId="61" fillId="21" borderId="1" xfId="1" applyFont="1" applyFill="1" applyAlignment="1">
      <alignment horizontal="left" wrapText="1"/>
    </xf>
    <xf numFmtId="0" fontId="0" fillId="0" borderId="0" xfId="0" applyAlignment="1">
      <alignment vertical="center"/>
    </xf>
    <xf numFmtId="0" fontId="79" fillId="0" borderId="0" xfId="0" applyFont="1" applyAlignment="1">
      <alignment horizontal="left" vertical="center"/>
    </xf>
    <xf numFmtId="0" fontId="11" fillId="0" borderId="1" xfId="1" applyFont="1" applyAlignment="1">
      <alignment horizontal="left" vertical="center" wrapText="1"/>
    </xf>
    <xf numFmtId="0" fontId="25" fillId="0" borderId="1" xfId="1" applyFont="1" applyAlignment="1">
      <alignment horizontal="center" vertical="center" wrapText="1"/>
    </xf>
    <xf numFmtId="0" fontId="26" fillId="0" borderId="1" xfId="1" applyFont="1" applyAlignment="1">
      <alignment horizontal="center" vertical="center" wrapText="1"/>
    </xf>
    <xf numFmtId="0" fontId="26" fillId="0" borderId="1" xfId="1" applyFont="1" applyAlignment="1">
      <alignment vertical="center" wrapText="1"/>
    </xf>
    <xf numFmtId="0" fontId="27" fillId="0" borderId="1" xfId="1" applyFont="1" applyAlignment="1">
      <alignment vertical="center" wrapText="1"/>
    </xf>
    <xf numFmtId="0" fontId="11" fillId="0" borderId="1" xfId="1" applyFont="1" applyAlignment="1">
      <alignment horizontal="center"/>
    </xf>
    <xf numFmtId="0" fontId="26" fillId="0" borderId="1" xfId="1" applyFont="1" applyAlignment="1">
      <alignment horizontal="center" wrapText="1"/>
    </xf>
    <xf numFmtId="0" fontId="19" fillId="0" borderId="1" xfId="1" applyFont="1" applyAlignment="1">
      <alignment vertical="center" wrapText="1"/>
    </xf>
    <xf numFmtId="0" fontId="48" fillId="0" borderId="1" xfId="1" applyFont="1" applyAlignment="1">
      <alignment horizontal="center" vertical="center" wrapText="1"/>
    </xf>
    <xf numFmtId="0" fontId="9" fillId="0" borderId="1" xfId="1" applyFont="1" applyAlignment="1">
      <alignment horizontal="center" vertical="center"/>
    </xf>
    <xf numFmtId="0" fontId="34" fillId="0" borderId="1" xfId="1" applyFont="1" applyAlignment="1">
      <alignment horizontal="center" vertical="center" wrapText="1"/>
    </xf>
    <xf numFmtId="0" fontId="33" fillId="0" borderId="1" xfId="1" applyFont="1" applyAlignment="1">
      <alignment horizontal="center" vertical="center" wrapText="1"/>
    </xf>
    <xf numFmtId="0" fontId="27" fillId="0" borderId="1" xfId="1" applyFont="1" applyAlignment="1">
      <alignment horizontal="center" wrapText="1"/>
    </xf>
    <xf numFmtId="0" fontId="27" fillId="0" borderId="1" xfId="1" applyFont="1" applyAlignment="1">
      <alignment horizontal="center"/>
    </xf>
    <xf numFmtId="0" fontId="39" fillId="0" borderId="1" xfId="1" applyFont="1" applyAlignment="1">
      <alignment horizontal="left" vertical="center" wrapText="1"/>
    </xf>
    <xf numFmtId="0" fontId="17" fillId="0" borderId="1" xfId="1" applyFont="1" applyAlignment="1">
      <alignment horizontal="center" wrapText="1"/>
    </xf>
    <xf numFmtId="0" fontId="40" fillId="0" borderId="1" xfId="1" applyFont="1" applyAlignment="1">
      <alignment horizontal="center" vertical="center" wrapText="1"/>
    </xf>
    <xf numFmtId="0" fontId="42" fillId="0" borderId="1" xfId="1" applyFont="1" applyAlignment="1">
      <alignment horizontal="center" vertical="center"/>
    </xf>
    <xf numFmtId="0" fontId="9" fillId="0" borderId="1" xfId="1" applyFont="1" applyAlignment="1">
      <alignment horizontal="left" vertical="center" wrapText="1"/>
    </xf>
    <xf numFmtId="0" fontId="29" fillId="0" borderId="1" xfId="1" applyFont="1" applyAlignment="1">
      <alignment horizontal="center" wrapText="1"/>
    </xf>
    <xf numFmtId="0" fontId="28" fillId="0" borderId="1" xfId="1" applyFont="1" applyAlignment="1">
      <alignment horizontal="center"/>
    </xf>
    <xf numFmtId="0" fontId="61" fillId="0" borderId="1" xfId="1" applyFont="1" applyAlignment="1" applyProtection="1">
      <alignment wrapText="1"/>
      <protection locked="0"/>
    </xf>
    <xf numFmtId="0" fontId="19" fillId="0" borderId="1" xfId="1" applyFont="1" applyAlignment="1" applyProtection="1">
      <alignment vertical="center" wrapText="1"/>
      <protection locked="0"/>
    </xf>
    <xf numFmtId="0" fontId="19" fillId="11" borderId="1" xfId="1" applyFont="1" applyFill="1" applyAlignment="1" applyProtection="1">
      <alignment vertical="center" wrapText="1"/>
      <protection locked="0"/>
    </xf>
    <xf numFmtId="0" fontId="71" fillId="0" borderId="1" xfId="1" applyFont="1" applyAlignment="1" applyProtection="1">
      <alignment wrapText="1"/>
      <protection locked="0"/>
    </xf>
    <xf numFmtId="0" fontId="16" fillId="0" borderId="1" xfId="1" applyFont="1" applyProtection="1">
      <protection locked="0"/>
    </xf>
    <xf numFmtId="0" fontId="19" fillId="11" borderId="0" xfId="0" applyFont="1" applyFill="1" applyAlignment="1" applyProtection="1">
      <alignment vertical="center"/>
      <protection locked="0"/>
    </xf>
    <xf numFmtId="0" fontId="61" fillId="0" borderId="1" xfId="1" applyFont="1" applyAlignment="1">
      <alignment wrapText="1"/>
    </xf>
    <xf numFmtId="0" fontId="19" fillId="0" borderId="0" xfId="0" applyFont="1" applyAlignment="1" applyProtection="1">
      <alignment horizontal="center" vertical="center" wrapText="1"/>
      <protection locked="0"/>
    </xf>
    <xf numFmtId="0" fontId="0" fillId="0" borderId="0" xfId="0" applyProtection="1">
      <protection locked="0"/>
    </xf>
    <xf numFmtId="0" fontId="6" fillId="0" borderId="0" xfId="0" applyFont="1" applyProtection="1">
      <protection locked="0"/>
    </xf>
    <xf numFmtId="0" fontId="64" fillId="0" borderId="0" xfId="2" applyAlignment="1">
      <alignment horizontal="center"/>
    </xf>
    <xf numFmtId="0" fontId="19" fillId="0" borderId="1" xfId="0" applyFont="1" applyBorder="1" applyAlignment="1" applyProtection="1">
      <alignment horizontal="center" wrapText="1"/>
      <protection locked="0"/>
    </xf>
    <xf numFmtId="0" fontId="0" fillId="0" borderId="1" xfId="0" applyBorder="1" applyAlignment="1">
      <alignment horizontal="center" wrapText="1"/>
    </xf>
    <xf numFmtId="0" fontId="61" fillId="21" borderId="1" xfId="1" applyFont="1" applyFill="1" applyAlignment="1">
      <alignment horizontal="center" wrapText="1"/>
    </xf>
    <xf numFmtId="0" fontId="64" fillId="0" borderId="0" xfId="2" applyAlignment="1">
      <alignment horizontal="center" wrapText="1"/>
    </xf>
    <xf numFmtId="0" fontId="26" fillId="0" borderId="1" xfId="1" applyFont="1" applyAlignment="1">
      <alignment horizontal="center"/>
    </xf>
    <xf numFmtId="0" fontId="71" fillId="0" borderId="1" xfId="1" applyFont="1" applyAlignment="1">
      <alignment horizontal="center" vertical="center" wrapText="1"/>
    </xf>
    <xf numFmtId="0" fontId="63" fillId="0" borderId="1" xfId="1" applyFont="1" applyAlignment="1">
      <alignment horizontal="center" vertical="center" wrapText="1"/>
    </xf>
    <xf numFmtId="0" fontId="63" fillId="0" borderId="1" xfId="1" applyFont="1" applyAlignment="1">
      <alignment horizontal="left" vertical="center" wrapText="1"/>
    </xf>
    <xf numFmtId="0" fontId="90" fillId="0" borderId="1" xfId="1" applyFont="1" applyAlignment="1">
      <alignment horizontal="center" vertical="center" wrapText="1"/>
    </xf>
    <xf numFmtId="0" fontId="71" fillId="0" borderId="0" xfId="0" applyFont="1" applyAlignment="1">
      <alignment horizontal="centerContinuous" vertical="center" wrapText="1"/>
    </xf>
    <xf numFmtId="0" fontId="19" fillId="0" borderId="0" xfId="0" applyFont="1" applyAlignment="1">
      <alignment horizontal="centerContinuous" vertical="center" wrapText="1"/>
    </xf>
    <xf numFmtId="0" fontId="83" fillId="21" borderId="1" xfId="1" applyFont="1" applyFill="1" applyAlignment="1">
      <alignment horizontal="center" wrapText="1"/>
    </xf>
    <xf numFmtId="0" fontId="83" fillId="20" borderId="1" xfId="1" applyFont="1" applyFill="1" applyAlignment="1">
      <alignment horizontal="center" wrapText="1"/>
    </xf>
    <xf numFmtId="0" fontId="69" fillId="2" borderId="1" xfId="1" applyFont="1" applyFill="1" applyAlignment="1">
      <alignment horizontal="center" vertical="center" wrapText="1"/>
    </xf>
    <xf numFmtId="0" fontId="0" fillId="0" borderId="0" xfId="0" applyAlignment="1">
      <alignment vertical="top" wrapText="1"/>
    </xf>
    <xf numFmtId="0" fontId="89" fillId="0" borderId="0" xfId="0" applyFont="1" applyAlignment="1">
      <alignment horizontal="centerContinuous" vertical="center" wrapText="1"/>
    </xf>
    <xf numFmtId="0" fontId="19" fillId="0" borderId="1" xfId="1" applyFont="1" applyAlignment="1">
      <alignment horizontal="centerContinuous" vertical="center" wrapText="1"/>
    </xf>
    <xf numFmtId="9" fontId="19" fillId="0" borderId="1" xfId="1" applyNumberFormat="1" applyFont="1" applyAlignment="1">
      <alignment horizontal="centerContinuous" vertical="center" wrapText="1"/>
    </xf>
    <xf numFmtId="0" fontId="19" fillId="8" borderId="1" xfId="1" applyFont="1" applyFill="1" applyAlignment="1" applyProtection="1">
      <alignment horizontal="center" vertical="center" wrapText="1"/>
      <protection locked="0"/>
    </xf>
    <xf numFmtId="0" fontId="19" fillId="2" borderId="1" xfId="1" applyFont="1" applyFill="1" applyAlignment="1" applyProtection="1">
      <alignment horizontal="center" vertical="center" wrapText="1"/>
      <protection locked="0"/>
    </xf>
    <xf numFmtId="9" fontId="19" fillId="8" borderId="1" xfId="1" applyNumberFormat="1" applyFont="1" applyFill="1" applyAlignment="1" applyProtection="1">
      <alignment horizontal="center" vertical="center" wrapText="1"/>
      <protection locked="0"/>
    </xf>
    <xf numFmtId="9" fontId="19" fillId="2" borderId="1" xfId="1" applyNumberFormat="1" applyFont="1" applyFill="1" applyAlignment="1" applyProtection="1">
      <alignment horizontal="center" vertical="center" wrapText="1"/>
      <protection locked="0"/>
    </xf>
    <xf numFmtId="0" fontId="19" fillId="2" borderId="1" xfId="1" applyFont="1" applyFill="1" applyAlignment="1" applyProtection="1">
      <alignment horizontal="left" vertical="center" wrapText="1"/>
      <protection locked="0"/>
    </xf>
    <xf numFmtId="0" fontId="19" fillId="8" borderId="1" xfId="1" applyFont="1" applyFill="1" applyAlignment="1" applyProtection="1">
      <alignment horizontal="left" vertical="center" wrapText="1"/>
      <protection locked="0"/>
    </xf>
    <xf numFmtId="0" fontId="29" fillId="0" borderId="1" xfId="1" applyFont="1" applyAlignment="1">
      <alignment horizontal="left" wrapText="1"/>
    </xf>
    <xf numFmtId="0" fontId="19" fillId="8" borderId="0" xfId="0" applyFont="1" applyFill="1" applyAlignment="1">
      <alignment horizontal="center" vertical="center" wrapText="1"/>
    </xf>
    <xf numFmtId="0" fontId="35" fillId="8" borderId="1" xfId="1" applyFont="1" applyFill="1" applyAlignment="1">
      <alignment horizontal="center" vertical="center" wrapText="1"/>
    </xf>
    <xf numFmtId="0" fontId="19" fillId="2" borderId="0" xfId="0" applyFont="1" applyFill="1" applyAlignment="1">
      <alignment horizontal="center" vertical="center" wrapText="1"/>
    </xf>
    <xf numFmtId="0" fontId="95" fillId="0" borderId="0" xfId="0" applyFont="1"/>
    <xf numFmtId="0" fontId="26" fillId="17" borderId="1" xfId="1" applyFont="1" applyFill="1" applyAlignment="1">
      <alignment horizontal="center" wrapText="1"/>
    </xf>
    <xf numFmtId="0" fontId="12" fillId="2" borderId="0" xfId="0" applyFont="1" applyFill="1" applyAlignment="1">
      <alignment horizontal="left" vertical="center"/>
    </xf>
    <xf numFmtId="0" fontId="12" fillId="7" borderId="17" xfId="0" applyFont="1" applyFill="1" applyBorder="1" applyAlignment="1">
      <alignment horizontal="left" vertical="center"/>
    </xf>
    <xf numFmtId="0" fontId="12" fillId="7" borderId="19" xfId="0" applyFont="1" applyFill="1" applyBorder="1" applyAlignment="1">
      <alignment horizontal="left" vertical="center"/>
    </xf>
    <xf numFmtId="0" fontId="4" fillId="0" borderId="0" xfId="0" applyFont="1" applyAlignment="1">
      <alignment horizontal="left" vertical="center" wrapText="1"/>
    </xf>
    <xf numFmtId="0" fontId="5"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wrapText="1"/>
    </xf>
    <xf numFmtId="0" fontId="13" fillId="7" borderId="18" xfId="0" applyFont="1" applyFill="1" applyBorder="1" applyAlignment="1">
      <alignment horizontal="left" vertical="center"/>
    </xf>
    <xf numFmtId="0" fontId="13" fillId="7" borderId="20" xfId="0" applyFont="1" applyFill="1" applyBorder="1" applyAlignment="1">
      <alignment horizontal="left" vertical="center"/>
    </xf>
    <xf numFmtId="0" fontId="11" fillId="16" borderId="1" xfId="1" applyFont="1" applyFill="1" applyAlignment="1">
      <alignment horizontal="center" vertical="center" wrapText="1"/>
    </xf>
    <xf numFmtId="0" fontId="15" fillId="4" borderId="16"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2" fillId="4" borderId="16" xfId="0" applyFont="1" applyFill="1" applyBorder="1" applyAlignment="1">
      <alignment horizontal="left" vertical="center"/>
    </xf>
    <xf numFmtId="0" fontId="13" fillId="5" borderId="26" xfId="0" applyFont="1" applyFill="1" applyBorder="1" applyAlignment="1">
      <alignment horizontal="left" vertical="center" wrapText="1"/>
    </xf>
    <xf numFmtId="0" fontId="13" fillId="5" borderId="16" xfId="0" applyFont="1" applyFill="1" applyBorder="1" applyAlignment="1">
      <alignment horizontal="left" vertical="center" wrapText="1"/>
    </xf>
    <xf numFmtId="0" fontId="13" fillId="5" borderId="16" xfId="0" applyFont="1" applyFill="1" applyBorder="1" applyAlignment="1">
      <alignment vertical="center" wrapText="1"/>
    </xf>
    <xf numFmtId="0" fontId="12" fillId="4" borderId="16" xfId="0" applyFont="1" applyFill="1" applyBorder="1" applyAlignment="1">
      <alignment horizontal="left" vertical="center" wrapText="1"/>
    </xf>
    <xf numFmtId="0" fontId="91" fillId="5" borderId="1" xfId="0" applyFont="1" applyFill="1" applyBorder="1" applyAlignment="1">
      <alignment horizontal="left" vertical="center" wrapText="1"/>
    </xf>
    <xf numFmtId="0" fontId="0" fillId="0" borderId="1" xfId="0" applyBorder="1" applyAlignment="1">
      <alignment horizontal="center"/>
    </xf>
    <xf numFmtId="0" fontId="71" fillId="0" borderId="0" xfId="0" applyFont="1" applyAlignment="1">
      <alignment horizontal="center" vertical="center" wrapText="1"/>
    </xf>
    <xf numFmtId="0" fontId="89" fillId="0" borderId="0" xfId="0" applyFont="1" applyAlignment="1">
      <alignment horizontal="center" vertical="center" wrapText="1"/>
    </xf>
    <xf numFmtId="0" fontId="91" fillId="4" borderId="1" xfId="0" applyFont="1" applyFill="1" applyBorder="1" applyAlignment="1">
      <alignment horizontal="left" vertical="center" wrapText="1"/>
    </xf>
    <xf numFmtId="0" fontId="91" fillId="4" borderId="6" xfId="0" applyFont="1" applyFill="1" applyBorder="1" applyAlignment="1">
      <alignment vertical="center" wrapText="1"/>
    </xf>
    <xf numFmtId="0" fontId="11" fillId="2" borderId="1" xfId="0" applyFont="1" applyFill="1" applyBorder="1" applyAlignment="1">
      <alignment horizontal="center" vertical="center" wrapText="1"/>
    </xf>
    <xf numFmtId="0" fontId="35" fillId="2" borderId="1" xfId="0" applyFont="1" applyFill="1" applyBorder="1" applyAlignment="1">
      <alignment horizontal="center" vertical="center" wrapText="1"/>
    </xf>
    <xf numFmtId="0" fontId="35" fillId="22" borderId="1" xfId="0" applyFont="1" applyFill="1" applyBorder="1" applyAlignment="1">
      <alignment horizontal="left" vertical="center" wrapText="1"/>
    </xf>
    <xf numFmtId="0" fontId="71" fillId="2" borderId="1" xfId="0" applyFont="1" applyFill="1" applyBorder="1" applyAlignment="1">
      <alignment horizontal="center" vertical="center" wrapText="1"/>
    </xf>
    <xf numFmtId="0" fontId="35" fillId="16" borderId="1" xfId="1" applyFont="1" applyFill="1" applyAlignment="1">
      <alignment horizontal="center" vertical="center" wrapText="1"/>
    </xf>
    <xf numFmtId="0" fontId="12" fillId="4" borderId="28" xfId="0" applyFont="1" applyFill="1" applyBorder="1" applyAlignment="1">
      <alignment horizontal="center" vertical="center"/>
    </xf>
    <xf numFmtId="0" fontId="13" fillId="4" borderId="29" xfId="0" applyFont="1" applyFill="1" applyBorder="1" applyAlignment="1">
      <alignment vertical="center" wrapText="1"/>
    </xf>
    <xf numFmtId="0" fontId="91" fillId="4" borderId="30" xfId="0" applyFont="1" applyFill="1" applyBorder="1" applyAlignment="1">
      <alignment horizontal="left" vertical="center" wrapText="1"/>
    </xf>
    <xf numFmtId="0" fontId="91" fillId="4" borderId="15" xfId="0" applyFont="1" applyFill="1" applyBorder="1" applyAlignment="1">
      <alignment horizontal="left" vertical="center" wrapText="1"/>
    </xf>
    <xf numFmtId="0" fontId="12" fillId="4" borderId="30" xfId="0" applyFont="1" applyFill="1" applyBorder="1" applyAlignment="1">
      <alignment horizontal="center" vertical="center"/>
    </xf>
    <xf numFmtId="0" fontId="13" fillId="4" borderId="15" xfId="0" applyFont="1" applyFill="1" applyBorder="1" applyAlignment="1">
      <alignment horizontal="left" vertical="center" wrapText="1"/>
    </xf>
    <xf numFmtId="0" fontId="12" fillId="4" borderId="1" xfId="0" applyFont="1" applyFill="1" applyBorder="1" applyAlignment="1">
      <alignment horizontal="center" vertical="center"/>
    </xf>
    <xf numFmtId="0" fontId="12" fillId="4" borderId="1" xfId="0" applyFont="1" applyFill="1" applyBorder="1" applyAlignment="1">
      <alignment horizontal="left" vertical="center"/>
    </xf>
    <xf numFmtId="0" fontId="12" fillId="4" borderId="19" xfId="0" applyFont="1" applyFill="1" applyBorder="1" applyAlignment="1">
      <alignment horizontal="center" vertical="center"/>
    </xf>
    <xf numFmtId="0" fontId="13" fillId="4" borderId="21" xfId="0" applyFont="1" applyFill="1" applyBorder="1" applyAlignment="1">
      <alignment horizontal="left" vertical="center"/>
    </xf>
    <xf numFmtId="0" fontId="12" fillId="4" borderId="20" xfId="0" applyFont="1" applyFill="1" applyBorder="1" applyAlignment="1">
      <alignment horizontal="left" vertical="center"/>
    </xf>
    <xf numFmtId="0" fontId="12" fillId="4" borderId="18" xfId="0" applyFont="1" applyFill="1" applyBorder="1" applyAlignment="1">
      <alignment horizontal="left" vertical="center"/>
    </xf>
    <xf numFmtId="0" fontId="12" fillId="4" borderId="20" xfId="0" applyFont="1" applyFill="1" applyBorder="1" applyAlignment="1">
      <alignment horizontal="center" vertical="center"/>
    </xf>
    <xf numFmtId="0" fontId="12" fillId="4" borderId="18" xfId="0" applyFont="1" applyFill="1" applyBorder="1" applyAlignment="1">
      <alignment horizontal="left" vertical="center" wrapText="1"/>
    </xf>
    <xf numFmtId="0" fontId="12" fillId="5" borderId="31" xfId="0" applyFont="1" applyFill="1" applyBorder="1" applyAlignment="1">
      <alignment horizontal="center" vertical="center"/>
    </xf>
    <xf numFmtId="0" fontId="13" fillId="5" borderId="3" xfId="0" applyFont="1" applyFill="1" applyBorder="1" applyAlignment="1">
      <alignment horizontal="left" vertical="center" wrapText="1"/>
    </xf>
    <xf numFmtId="0" fontId="12" fillId="5" borderId="20" xfId="0" applyFont="1" applyFill="1" applyBorder="1" applyAlignment="1">
      <alignment horizontal="center" vertical="center"/>
    </xf>
    <xf numFmtId="0" fontId="13" fillId="23" borderId="1" xfId="0" applyFont="1" applyFill="1" applyBorder="1" applyAlignment="1">
      <alignment horizontal="left" vertical="center" wrapText="1"/>
    </xf>
    <xf numFmtId="0" fontId="12" fillId="23" borderId="2" xfId="0" applyFont="1" applyFill="1" applyBorder="1" applyAlignment="1">
      <alignment horizontal="left" vertical="center"/>
    </xf>
    <xf numFmtId="0" fontId="13" fillId="23" borderId="3" xfId="0" applyFont="1" applyFill="1" applyBorder="1" applyAlignment="1">
      <alignment horizontal="left" vertical="center" wrapText="1"/>
    </xf>
    <xf numFmtId="0" fontId="12" fillId="23" borderId="28" xfId="0" applyFont="1" applyFill="1" applyBorder="1" applyAlignment="1">
      <alignment horizontal="left" vertical="center"/>
    </xf>
    <xf numFmtId="0" fontId="12" fillId="23" borderId="4" xfId="0" applyFont="1" applyFill="1" applyBorder="1" applyAlignment="1">
      <alignment horizontal="left" vertical="center"/>
    </xf>
    <xf numFmtId="0" fontId="91" fillId="23" borderId="26" xfId="0" applyFont="1" applyFill="1" applyBorder="1" applyAlignment="1">
      <alignment horizontal="left" vertical="center"/>
    </xf>
    <xf numFmtId="0" fontId="13" fillId="23" borderId="26" xfId="0" applyFont="1" applyFill="1" applyBorder="1" applyAlignment="1">
      <alignment horizontal="left" vertical="center"/>
    </xf>
    <xf numFmtId="0" fontId="12" fillId="23" borderId="2" xfId="0" applyFont="1" applyFill="1" applyBorder="1" applyAlignment="1">
      <alignment horizontal="left" vertical="center" wrapText="1"/>
    </xf>
    <xf numFmtId="0" fontId="13" fillId="23" borderId="4" xfId="0" applyFont="1" applyFill="1" applyBorder="1" applyAlignment="1">
      <alignment horizontal="left" vertical="center" wrapText="1"/>
    </xf>
    <xf numFmtId="0" fontId="13" fillId="23" borderId="4" xfId="0" applyFont="1" applyFill="1" applyBorder="1" applyAlignment="1">
      <alignment horizontal="left" vertical="center"/>
    </xf>
    <xf numFmtId="0" fontId="91" fillId="23" borderId="3" xfId="0" applyFont="1" applyFill="1" applyBorder="1" applyAlignment="1">
      <alignment horizontal="left" vertical="center" wrapText="1"/>
    </xf>
    <xf numFmtId="0" fontId="12" fillId="23" borderId="5" xfId="0" applyFont="1" applyFill="1" applyBorder="1" applyAlignment="1">
      <alignment horizontal="left" vertical="center"/>
    </xf>
    <xf numFmtId="0" fontId="13" fillId="23" borderId="6" xfId="0" applyFont="1" applyFill="1" applyBorder="1" applyAlignment="1">
      <alignment horizontal="left" vertical="center" wrapText="1"/>
    </xf>
    <xf numFmtId="0" fontId="12" fillId="23" borderId="1" xfId="0" applyFont="1" applyFill="1" applyBorder="1" applyAlignment="1">
      <alignment horizontal="left" vertical="center"/>
    </xf>
    <xf numFmtId="0" fontId="91" fillId="23" borderId="16" xfId="0" applyFont="1" applyFill="1" applyBorder="1" applyAlignment="1">
      <alignment horizontal="left" vertical="center"/>
    </xf>
    <xf numFmtId="0" fontId="13" fillId="23" borderId="16" xfId="0" applyFont="1" applyFill="1" applyBorder="1" applyAlignment="1">
      <alignment horizontal="left" vertical="center"/>
    </xf>
    <xf numFmtId="0" fontId="12" fillId="23" borderId="5" xfId="0" applyFont="1" applyFill="1" applyBorder="1" applyAlignment="1">
      <alignment horizontal="left" vertical="center" wrapText="1"/>
    </xf>
    <xf numFmtId="0" fontId="13" fillId="23" borderId="1" xfId="0" applyFont="1" applyFill="1" applyBorder="1" applyAlignment="1">
      <alignment horizontal="left" vertical="center"/>
    </xf>
    <xf numFmtId="0" fontId="13" fillId="23" borderId="16" xfId="0" applyFont="1" applyFill="1" applyBorder="1" applyAlignment="1">
      <alignment horizontal="left" vertical="center" wrapText="1"/>
    </xf>
    <xf numFmtId="0" fontId="12" fillId="23" borderId="6" xfId="0" applyFont="1" applyFill="1" applyBorder="1" applyAlignment="1">
      <alignment horizontal="left" vertical="center" wrapText="1"/>
    </xf>
    <xf numFmtId="0" fontId="12" fillId="23" borderId="7" xfId="0" applyFont="1" applyFill="1" applyBorder="1" applyAlignment="1">
      <alignment horizontal="left" vertical="center"/>
    </xf>
    <xf numFmtId="0" fontId="13" fillId="23" borderId="8" xfId="0" applyFont="1" applyFill="1" applyBorder="1" applyAlignment="1">
      <alignment horizontal="left" vertical="center" wrapText="1"/>
    </xf>
    <xf numFmtId="0" fontId="12" fillId="23" borderId="9" xfId="0" applyFont="1" applyFill="1" applyBorder="1" applyAlignment="1">
      <alignment horizontal="left" vertical="center"/>
    </xf>
    <xf numFmtId="0" fontId="13" fillId="23" borderId="27" xfId="0" applyFont="1" applyFill="1" applyBorder="1" applyAlignment="1">
      <alignment horizontal="left" vertical="center"/>
    </xf>
    <xf numFmtId="0" fontId="13" fillId="23" borderId="27" xfId="0" applyFont="1" applyFill="1" applyBorder="1" applyAlignment="1">
      <alignment horizontal="left" vertical="center" wrapText="1"/>
    </xf>
    <xf numFmtId="0" fontId="12" fillId="23" borderId="7" xfId="0" applyFont="1" applyFill="1" applyBorder="1" applyAlignment="1">
      <alignment horizontal="left" vertical="center" wrapText="1"/>
    </xf>
    <xf numFmtId="0" fontId="13" fillId="23" borderId="9" xfId="0" applyFont="1" applyFill="1" applyBorder="1" applyAlignment="1">
      <alignment horizontal="left" vertical="center" wrapText="1"/>
    </xf>
    <xf numFmtId="0" fontId="13" fillId="23" borderId="9" xfId="0" applyFont="1" applyFill="1" applyBorder="1" applyAlignment="1">
      <alignment horizontal="left" vertical="center"/>
    </xf>
    <xf numFmtId="0" fontId="12" fillId="23" borderId="8" xfId="0" applyFont="1" applyFill="1" applyBorder="1" applyAlignment="1">
      <alignment horizontal="left" vertical="center" wrapText="1"/>
    </xf>
    <xf numFmtId="0" fontId="64" fillId="0" borderId="0" xfId="2" applyAlignment="1">
      <alignment horizontal="center" vertical="center" wrapText="1"/>
    </xf>
    <xf numFmtId="0" fontId="61" fillId="21" borderId="1" xfId="1" applyFont="1" applyFill="1" applyAlignment="1">
      <alignment horizontal="center" vertical="center" wrapText="1"/>
    </xf>
    <xf numFmtId="0" fontId="0" fillId="0" borderId="0" xfId="0" applyAlignment="1" applyProtection="1">
      <alignment horizontal="center" vertical="center"/>
      <protection locked="0"/>
    </xf>
    <xf numFmtId="0" fontId="0" fillId="0" borderId="0" xfId="0" applyAlignment="1">
      <alignment horizontal="center" vertical="center"/>
    </xf>
    <xf numFmtId="0" fontId="83" fillId="21" borderId="1" xfId="1" applyFont="1" applyFill="1" applyAlignment="1">
      <alignment horizontal="center" vertical="center" wrapText="1"/>
    </xf>
    <xf numFmtId="0" fontId="84" fillId="0" borderId="1" xfId="0" applyFont="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1" fillId="24" borderId="1" xfId="1" applyFont="1" applyFill="1" applyAlignment="1">
      <alignment horizontal="center" vertical="center" wrapText="1"/>
    </xf>
    <xf numFmtId="0" fontId="11" fillId="25" borderId="1" xfId="1" applyFont="1" applyFill="1" applyAlignment="1">
      <alignment horizontal="center" vertical="center" wrapText="1"/>
    </xf>
    <xf numFmtId="0" fontId="11" fillId="24" borderId="1" xfId="1" applyFont="1" applyFill="1" applyAlignment="1">
      <alignment horizontal="left" vertical="center" wrapText="1"/>
    </xf>
    <xf numFmtId="0" fontId="11" fillId="26" borderId="1" xfId="1" applyFont="1" applyFill="1" applyAlignment="1">
      <alignment horizontal="left" vertical="center" wrapText="1"/>
    </xf>
    <xf numFmtId="0" fontId="18" fillId="0" borderId="1" xfId="1" applyAlignment="1">
      <alignment horizontal="center"/>
    </xf>
    <xf numFmtId="0" fontId="98" fillId="0" borderId="0" xfId="0" applyFont="1" applyAlignment="1">
      <alignment horizontal="center" vertical="center" textRotation="90"/>
    </xf>
    <xf numFmtId="0" fontId="98" fillId="2" borderId="0" xfId="0" applyFont="1" applyFill="1" applyAlignment="1">
      <alignment horizontal="center" vertical="center" textRotation="90"/>
    </xf>
    <xf numFmtId="0" fontId="101" fillId="2" borderId="0" xfId="0" applyFont="1" applyFill="1" applyAlignment="1">
      <alignment horizontal="center" wrapText="1"/>
    </xf>
    <xf numFmtId="0" fontId="100" fillId="0" borderId="0" xfId="0" applyFont="1" applyAlignment="1">
      <alignment horizontal="left" vertical="center" wrapText="1"/>
    </xf>
    <xf numFmtId="0" fontId="11" fillId="25" borderId="1" xfId="1" applyFont="1" applyFill="1" applyAlignment="1">
      <alignment horizontal="left" vertical="center" wrapText="1"/>
    </xf>
    <xf numFmtId="0" fontId="19" fillId="8" borderId="0" xfId="0" applyFont="1" applyFill="1" applyAlignment="1" applyProtection="1">
      <alignment horizontal="center" vertical="center" wrapText="1"/>
      <protection locked="0"/>
    </xf>
    <xf numFmtId="9" fontId="19" fillId="0" borderId="1" xfId="1" applyNumberFormat="1" applyFont="1" applyAlignment="1" applyProtection="1">
      <alignment horizontal="centerContinuous" vertical="center" wrapText="1"/>
      <protection locked="0"/>
    </xf>
    <xf numFmtId="0" fontId="19" fillId="0" borderId="1" xfId="1" applyFont="1" applyAlignment="1" applyProtection="1">
      <alignment horizontal="centerContinuous" vertical="center" wrapText="1"/>
      <protection locked="0"/>
    </xf>
    <xf numFmtId="0" fontId="11" fillId="11" borderId="1" xfId="1" applyFont="1" applyFill="1" applyAlignment="1" applyProtection="1">
      <alignment horizontal="center" vertical="center" wrapText="1"/>
      <protection locked="0"/>
    </xf>
    <xf numFmtId="0" fontId="100" fillId="0" borderId="0" xfId="0" applyFont="1" applyAlignment="1">
      <alignment horizontal="center" vertical="center" wrapText="1"/>
    </xf>
    <xf numFmtId="0" fontId="100" fillId="0" borderId="0" xfId="0" applyFont="1" applyAlignment="1">
      <alignment horizontal="center" wrapText="1"/>
    </xf>
    <xf numFmtId="0" fontId="10" fillId="0" borderId="1" xfId="0" applyFont="1" applyBorder="1" applyAlignment="1">
      <alignment horizontal="center" vertical="top"/>
    </xf>
    <xf numFmtId="0" fontId="91" fillId="5" borderId="4" xfId="0" applyFont="1" applyFill="1" applyBorder="1" applyAlignment="1">
      <alignment horizontal="left" vertical="center" wrapText="1"/>
    </xf>
    <xf numFmtId="0" fontId="12" fillId="5" borderId="14" xfId="0" applyFont="1" applyFill="1" applyBorder="1" applyAlignment="1">
      <alignment horizontal="left" vertical="center" wrapText="1"/>
    </xf>
    <xf numFmtId="0" fontId="13" fillId="5" borderId="15" xfId="0" applyFont="1" applyFill="1" applyBorder="1" applyAlignment="1">
      <alignment vertical="center" wrapText="1"/>
    </xf>
    <xf numFmtId="0" fontId="12" fillId="5" borderId="13" xfId="0" applyFont="1" applyFill="1" applyBorder="1" applyAlignment="1">
      <alignment horizontal="left" vertical="center" wrapText="1"/>
    </xf>
    <xf numFmtId="0" fontId="12" fillId="5" borderId="13" xfId="0" applyFont="1" applyFill="1" applyBorder="1" applyAlignment="1">
      <alignment horizontal="center" vertical="center"/>
    </xf>
    <xf numFmtId="0" fontId="12" fillId="5" borderId="17" xfId="0" applyFont="1" applyFill="1" applyBorder="1" applyAlignment="1">
      <alignment horizontal="center" vertical="center"/>
    </xf>
    <xf numFmtId="0" fontId="13" fillId="5" borderId="18" xfId="0" applyFont="1" applyFill="1" applyBorder="1" applyAlignment="1">
      <alignment vertical="center"/>
    </xf>
    <xf numFmtId="0" fontId="20" fillId="3" borderId="1" xfId="1" applyFont="1" applyFill="1" applyAlignment="1" applyProtection="1">
      <alignment vertical="center" wrapText="1"/>
      <protection locked="0"/>
    </xf>
    <xf numFmtId="0" fontId="20" fillId="11" borderId="1" xfId="1" applyFont="1" applyFill="1" applyAlignment="1" applyProtection="1">
      <alignment vertical="center" wrapText="1"/>
      <protection locked="0"/>
    </xf>
    <xf numFmtId="0" fontId="9" fillId="3" borderId="1" xfId="1" applyFont="1" applyFill="1" applyAlignment="1" applyProtection="1">
      <alignment horizontal="center" vertical="center" wrapText="1"/>
      <protection locked="0"/>
    </xf>
    <xf numFmtId="0" fontId="18" fillId="3" borderId="1" xfId="1" applyFill="1" applyAlignment="1">
      <alignment horizontal="center" vertical="center"/>
    </xf>
    <xf numFmtId="0" fontId="18" fillId="0" borderId="1" xfId="1" applyAlignment="1">
      <alignment horizontal="center" vertical="center"/>
    </xf>
    <xf numFmtId="0" fontId="7" fillId="0" borderId="1" xfId="1" applyFont="1" applyAlignment="1" applyProtection="1">
      <alignment vertical="center" wrapText="1"/>
      <protection locked="0"/>
    </xf>
    <xf numFmtId="0" fontId="20" fillId="0" borderId="1" xfId="1" applyFont="1" applyAlignment="1" applyProtection="1">
      <alignment vertical="center" wrapText="1"/>
      <protection locked="0"/>
    </xf>
    <xf numFmtId="0" fontId="29" fillId="0" borderId="1" xfId="1" applyFont="1" applyAlignment="1">
      <alignment vertical="center" wrapText="1"/>
    </xf>
    <xf numFmtId="0" fontId="11" fillId="0" borderId="1" xfId="1" applyFont="1" applyAlignment="1" applyProtection="1">
      <alignment horizontal="center" vertical="center" wrapText="1"/>
      <protection locked="0"/>
    </xf>
    <xf numFmtId="0" fontId="18" fillId="0" borderId="1" xfId="1" applyAlignment="1">
      <alignment vertical="center"/>
    </xf>
    <xf numFmtId="0" fontId="34" fillId="0" borderId="1" xfId="1" applyFont="1" applyAlignment="1">
      <alignment vertical="center" wrapText="1"/>
    </xf>
    <xf numFmtId="0" fontId="11" fillId="3" borderId="1" xfId="1" applyFont="1" applyFill="1" applyAlignment="1" applyProtection="1">
      <alignment horizontal="center" vertical="center" wrapText="1"/>
      <protection locked="0"/>
    </xf>
    <xf numFmtId="0" fontId="43" fillId="2" borderId="1" xfId="1" applyFont="1" applyFill="1"/>
    <xf numFmtId="0" fontId="64" fillId="2" borderId="1" xfId="2" applyFill="1" applyBorder="1" applyAlignment="1"/>
    <xf numFmtId="0" fontId="6" fillId="2" borderId="1" xfId="1" applyFont="1" applyFill="1"/>
    <xf numFmtId="0" fontId="18" fillId="2" borderId="1" xfId="1" applyFill="1" applyAlignment="1">
      <alignment horizontal="left"/>
    </xf>
    <xf numFmtId="0" fontId="8" fillId="2" borderId="0" xfId="0" applyFont="1" applyFill="1" applyAlignment="1">
      <alignment horizontal="left" vertical="center"/>
    </xf>
    <xf numFmtId="0" fontId="106" fillId="0" borderId="1" xfId="1" applyFont="1"/>
    <xf numFmtId="2" fontId="3" fillId="0" borderId="1" xfId="0" applyNumberFormat="1" applyFont="1" applyBorder="1" applyAlignment="1">
      <alignment wrapText="1"/>
    </xf>
    <xf numFmtId="2" fontId="3" fillId="0" borderId="1" xfId="0" applyNumberFormat="1" applyFont="1" applyBorder="1" applyAlignment="1">
      <alignment vertical="top" wrapText="1"/>
    </xf>
    <xf numFmtId="0" fontId="10" fillId="0" borderId="0" xfId="0" applyFont="1" applyAlignment="1">
      <alignment horizontal="center" vertical="center"/>
    </xf>
    <xf numFmtId="0" fontId="0" fillId="0" borderId="0" xfId="0"/>
    <xf numFmtId="0" fontId="103" fillId="27" borderId="14" xfId="0" applyFont="1" applyFill="1" applyBorder="1" applyAlignment="1">
      <alignment horizontal="center" vertical="center" textRotation="90" wrapText="1"/>
    </xf>
    <xf numFmtId="0" fontId="100" fillId="28" borderId="13" xfId="0" applyFont="1" applyFill="1" applyBorder="1" applyAlignment="1">
      <alignment horizontal="center" wrapText="1"/>
    </xf>
    <xf numFmtId="0" fontId="100" fillId="28" borderId="17" xfId="0" applyFont="1" applyFill="1" applyBorder="1" applyAlignment="1">
      <alignment horizontal="center" wrapText="1"/>
    </xf>
    <xf numFmtId="0" fontId="100" fillId="28" borderId="13" xfId="0" applyFont="1" applyFill="1" applyBorder="1" applyAlignment="1">
      <alignment wrapText="1"/>
    </xf>
    <xf numFmtId="0" fontId="100" fillId="28" borderId="17" xfId="0" applyFont="1" applyFill="1" applyBorder="1" applyAlignment="1">
      <alignment wrapText="1"/>
    </xf>
    <xf numFmtId="0" fontId="10" fillId="0" borderId="0" xfId="0" applyFont="1" applyAlignment="1">
      <alignment horizontal="center"/>
    </xf>
    <xf numFmtId="0" fontId="91" fillId="2" borderId="13" xfId="0" applyFont="1" applyFill="1" applyBorder="1" applyAlignment="1">
      <alignment horizontal="left" vertical="center" wrapText="1"/>
    </xf>
    <xf numFmtId="0" fontId="17" fillId="0" borderId="1" xfId="0" applyFont="1" applyBorder="1"/>
    <xf numFmtId="0" fontId="17" fillId="0" borderId="13" xfId="0" applyFont="1" applyBorder="1"/>
    <xf numFmtId="0" fontId="10" fillId="2" borderId="0" xfId="0" applyFont="1" applyFill="1" applyAlignment="1">
      <alignment horizontal="center"/>
    </xf>
    <xf numFmtId="0" fontId="8" fillId="2" borderId="0" xfId="0" applyFont="1" applyFill="1" applyAlignment="1">
      <alignment horizontal="left" vertical="center" wrapText="1"/>
    </xf>
    <xf numFmtId="0" fontId="0" fillId="0" borderId="0" xfId="0" applyAlignment="1">
      <alignment horizontal="left"/>
    </xf>
    <xf numFmtId="0" fontId="10" fillId="2" borderId="0" xfId="0" applyFont="1" applyFill="1" applyAlignment="1">
      <alignment horizontal="center" vertical="center" wrapText="1"/>
    </xf>
    <xf numFmtId="0" fontId="98" fillId="31" borderId="3" xfId="0" applyFont="1" applyFill="1" applyBorder="1" applyAlignment="1">
      <alignment horizontal="center" vertical="center" textRotation="90"/>
    </xf>
    <xf numFmtId="0" fontId="99" fillId="32" borderId="6" xfId="0" applyFont="1" applyFill="1" applyBorder="1" applyAlignment="1">
      <alignment horizontal="center" vertical="center"/>
    </xf>
    <xf numFmtId="0" fontId="99" fillId="32" borderId="8" xfId="0" applyFont="1" applyFill="1" applyBorder="1" applyAlignment="1">
      <alignment horizontal="center" vertical="center"/>
    </xf>
    <xf numFmtId="0" fontId="98" fillId="31" borderId="22" xfId="0" applyFont="1" applyFill="1" applyBorder="1" applyAlignment="1">
      <alignment horizontal="left" vertical="center" textRotation="90"/>
    </xf>
    <xf numFmtId="0" fontId="99" fillId="32" borderId="23" xfId="0" applyFont="1" applyFill="1" applyBorder="1" applyAlignment="1">
      <alignment horizontal="left" vertical="center"/>
    </xf>
    <xf numFmtId="0" fontId="99" fillId="32" borderId="24" xfId="0" applyFont="1" applyFill="1" applyBorder="1" applyAlignment="1">
      <alignment horizontal="left" vertical="center"/>
    </xf>
    <xf numFmtId="0" fontId="98" fillId="6" borderId="25" xfId="0" applyFont="1" applyFill="1" applyBorder="1" applyAlignment="1">
      <alignment horizontal="left" vertical="center" textRotation="90"/>
    </xf>
    <xf numFmtId="0" fontId="100" fillId="0" borderId="11" xfId="0" applyFont="1" applyBorder="1" applyAlignment="1">
      <alignment horizontal="left" vertical="center"/>
    </xf>
    <xf numFmtId="0" fontId="100" fillId="0" borderId="12" xfId="0" applyFont="1" applyBorder="1" applyAlignment="1">
      <alignment horizontal="left" vertical="center"/>
    </xf>
    <xf numFmtId="0" fontId="98" fillId="6" borderId="2" xfId="0" applyFont="1" applyFill="1" applyBorder="1" applyAlignment="1">
      <alignment horizontal="center" vertical="center" textRotation="90"/>
    </xf>
    <xf numFmtId="0" fontId="100" fillId="0" borderId="5" xfId="0" applyFont="1" applyBorder="1" applyAlignment="1">
      <alignment horizontal="center" vertical="center"/>
    </xf>
    <xf numFmtId="0" fontId="98" fillId="29" borderId="10" xfId="0" applyFont="1" applyFill="1" applyBorder="1" applyAlignment="1">
      <alignment horizontal="center" vertical="center" textRotation="90"/>
    </xf>
    <xf numFmtId="0" fontId="98" fillId="29" borderId="11" xfId="0" applyFont="1" applyFill="1" applyBorder="1" applyAlignment="1">
      <alignment horizontal="center" vertical="center" textRotation="90"/>
    </xf>
    <xf numFmtId="0" fontId="100" fillId="30" borderId="12" xfId="0" applyFont="1" applyFill="1" applyBorder="1" applyAlignment="1">
      <alignment horizontal="center" vertical="center" textRotation="90"/>
    </xf>
    <xf numFmtId="0" fontId="10" fillId="0" borderId="0" xfId="0" applyFont="1" applyAlignment="1">
      <alignment horizontal="center" vertical="top"/>
    </xf>
    <xf numFmtId="0" fontId="98" fillId="29" borderId="15" xfId="0" applyFont="1" applyFill="1" applyBorder="1" applyAlignment="1">
      <alignment horizontal="left" vertical="center" textRotation="90"/>
    </xf>
    <xf numFmtId="0" fontId="98" fillId="29" borderId="16" xfId="0" applyFont="1" applyFill="1" applyBorder="1" applyAlignment="1">
      <alignment horizontal="left" vertical="center" textRotation="90"/>
    </xf>
    <xf numFmtId="0" fontId="98" fillId="29" borderId="18" xfId="0" applyFont="1" applyFill="1" applyBorder="1" applyAlignment="1">
      <alignment horizontal="left" vertical="center" textRotation="90"/>
    </xf>
    <xf numFmtId="0" fontId="8" fillId="2" borderId="1" xfId="0" applyFont="1" applyFill="1" applyBorder="1" applyAlignment="1">
      <alignment horizontal="left" vertical="center" wrapText="1"/>
    </xf>
    <xf numFmtId="0" fontId="0" fillId="0" borderId="1" xfId="0" applyBorder="1" applyAlignment="1">
      <alignment horizontal="left"/>
    </xf>
    <xf numFmtId="2" fontId="2" fillId="0" borderId="1" xfId="0" applyNumberFormat="1" applyFont="1" applyBorder="1" applyAlignment="1">
      <alignment vertical="top" wrapText="1"/>
    </xf>
    <xf numFmtId="0" fontId="0" fillId="0" borderId="0" xfId="0" applyAlignment="1">
      <alignment vertical="top" wrapText="1"/>
    </xf>
    <xf numFmtId="2" fontId="3" fillId="0" borderId="1" xfId="0" applyNumberFormat="1" applyFont="1" applyBorder="1" applyAlignment="1">
      <alignment vertical="top" wrapText="1"/>
    </xf>
    <xf numFmtId="0" fontId="5" fillId="0" borderId="0" xfId="0" applyFont="1" applyAlignment="1">
      <alignment vertical="center" wrapText="1"/>
    </xf>
    <xf numFmtId="0" fontId="0" fillId="0" borderId="0" xfId="0" applyAlignment="1">
      <alignment wrapText="1"/>
    </xf>
    <xf numFmtId="0" fontId="71" fillId="0" borderId="0" xfId="0" applyFont="1" applyAlignment="1">
      <alignment horizontal="center" vertical="center" wrapText="1"/>
    </xf>
    <xf numFmtId="0" fontId="89" fillId="0" borderId="0" xfId="0" applyFont="1" applyAlignment="1">
      <alignment horizontal="center" vertical="center" wrapText="1"/>
    </xf>
    <xf numFmtId="0" fontId="19" fillId="0" borderId="0" xfId="0" applyFont="1" applyAlignment="1">
      <alignment horizontal="center" vertical="center" wrapText="1"/>
    </xf>
    <xf numFmtId="0" fontId="0" fillId="0" borderId="0" xfId="0" applyAlignment="1">
      <alignment horizontal="center" vertical="center" wrapText="1"/>
    </xf>
    <xf numFmtId="0" fontId="81" fillId="0" borderId="0" xfId="2" applyFont="1" applyAlignment="1" applyProtection="1">
      <alignment horizontal="left" vertical="center" wrapText="1"/>
    </xf>
    <xf numFmtId="0" fontId="0" fillId="0" borderId="0" xfId="0" applyAlignment="1">
      <alignment horizontal="left" wrapText="1"/>
    </xf>
    <xf numFmtId="0" fontId="61" fillId="21" borderId="1" xfId="1" applyFont="1" applyFill="1" applyAlignment="1">
      <alignment horizontal="left" wrapText="1"/>
    </xf>
    <xf numFmtId="0" fontId="11" fillId="10" borderId="1" xfId="1" applyFont="1" applyFill="1" applyAlignment="1">
      <alignment horizontal="left" vertical="center" wrapText="1"/>
    </xf>
    <xf numFmtId="0" fontId="18" fillId="0" borderId="1" xfId="1" applyAlignment="1">
      <alignment horizontal="left"/>
    </xf>
    <xf numFmtId="0" fontId="9" fillId="20" borderId="1" xfId="1" applyFont="1" applyFill="1" applyAlignment="1">
      <alignment horizontal="center" wrapText="1"/>
    </xf>
    <xf numFmtId="0" fontId="0" fillId="0" borderId="0" xfId="0" applyAlignment="1">
      <alignment horizontal="center" wrapText="1"/>
    </xf>
    <xf numFmtId="0" fontId="9" fillId="0" borderId="1" xfId="1" applyFont="1" applyAlignment="1">
      <alignment horizontal="left" vertical="center" wrapText="1"/>
    </xf>
    <xf numFmtId="0" fontId="0" fillId="0" borderId="0" xfId="0" applyAlignment="1">
      <alignment vertical="center" wrapText="1"/>
    </xf>
    <xf numFmtId="0" fontId="9" fillId="20" borderId="20" xfId="1" applyFont="1" applyFill="1" applyBorder="1" applyAlignment="1">
      <alignment horizontal="center" wrapText="1"/>
    </xf>
    <xf numFmtId="0" fontId="0" fillId="20" borderId="20" xfId="0" applyFill="1" applyBorder="1" applyAlignment="1">
      <alignment horizontal="center" wrapText="1"/>
    </xf>
    <xf numFmtId="0" fontId="7" fillId="21" borderId="20" xfId="1" applyFont="1" applyFill="1" applyBorder="1" applyAlignment="1">
      <alignment horizontal="left" vertical="center" wrapText="1"/>
    </xf>
    <xf numFmtId="0" fontId="0" fillId="21" borderId="20" xfId="0" applyFill="1" applyBorder="1" applyAlignment="1">
      <alignment horizontal="left" wrapText="1"/>
    </xf>
    <xf numFmtId="0" fontId="82" fillId="0" borderId="0" xfId="2" applyFont="1" applyAlignment="1" applyProtection="1">
      <alignment horizontal="center" vertical="center" wrapText="1"/>
    </xf>
    <xf numFmtId="0" fontId="85" fillId="0" borderId="1" xfId="1" applyFont="1" applyAlignment="1">
      <alignment horizontal="center" vertical="center" wrapText="1"/>
    </xf>
    <xf numFmtId="0" fontId="87" fillId="0" borderId="1" xfId="1" applyFont="1"/>
    <xf numFmtId="0" fontId="7" fillId="0" borderId="1" xfId="1" applyFont="1" applyAlignment="1" applyProtection="1">
      <alignment horizontal="center" wrapText="1"/>
      <protection locked="0"/>
    </xf>
    <xf numFmtId="0" fontId="19" fillId="0" borderId="1" xfId="0" applyFont="1" applyBorder="1" applyAlignment="1" applyProtection="1">
      <alignment horizontal="center" wrapText="1"/>
      <protection locked="0"/>
    </xf>
    <xf numFmtId="0" fontId="83" fillId="0" borderId="1" xfId="1" applyFont="1" applyAlignment="1" applyProtection="1">
      <alignment horizontal="center" wrapText="1"/>
      <protection locked="0"/>
    </xf>
    <xf numFmtId="0" fontId="84" fillId="0" borderId="1" xfId="0" applyFont="1" applyBorder="1" applyAlignment="1" applyProtection="1">
      <alignment horizontal="center" wrapText="1"/>
      <protection locked="0"/>
    </xf>
    <xf numFmtId="0" fontId="11" fillId="0" borderId="1" xfId="1" applyFont="1" applyAlignment="1">
      <alignment horizontal="left" vertical="center" wrapText="1"/>
    </xf>
    <xf numFmtId="0" fontId="11" fillId="0" borderId="1" xfId="1" applyFont="1"/>
    <xf numFmtId="0" fontId="7" fillId="0" borderId="1" xfId="1" applyFont="1" applyAlignment="1">
      <alignment horizontal="center" wrapText="1"/>
    </xf>
    <xf numFmtId="0" fontId="0" fillId="0" borderId="1" xfId="0" applyBorder="1" applyAlignment="1">
      <alignment horizontal="center" wrapText="1"/>
    </xf>
    <xf numFmtId="0" fontId="18" fillId="0" borderId="1" xfId="1"/>
    <xf numFmtId="0" fontId="11" fillId="10" borderId="1" xfId="1" applyFont="1" applyFill="1" applyAlignment="1">
      <alignment horizontal="center" vertical="center" wrapText="1"/>
    </xf>
    <xf numFmtId="0" fontId="18" fillId="0" borderId="1" xfId="1" applyAlignment="1">
      <alignment horizontal="center" vertical="center"/>
    </xf>
    <xf numFmtId="0" fontId="29" fillId="0" borderId="1" xfId="1" applyFont="1" applyAlignment="1">
      <alignment horizontal="left" vertical="center" wrapText="1"/>
    </xf>
    <xf numFmtId="0" fontId="19" fillId="11" borderId="1" xfId="1" applyFont="1" applyFill="1" applyAlignment="1" applyProtection="1">
      <alignment horizontal="left" vertical="center" wrapText="1"/>
      <protection locked="0"/>
    </xf>
    <xf numFmtId="0" fontId="0" fillId="0" borderId="0" xfId="0" applyAlignment="1">
      <alignment horizontal="left" vertical="center" wrapText="1"/>
    </xf>
    <xf numFmtId="0" fontId="9" fillId="11" borderId="1" xfId="1" applyFont="1" applyFill="1" applyAlignment="1" applyProtection="1">
      <alignment horizontal="left" vertical="center" wrapText="1"/>
      <protection locked="0"/>
    </xf>
    <xf numFmtId="0" fontId="0" fillId="0" borderId="0" xfId="0" applyAlignment="1">
      <alignment horizontal="left" vertical="center"/>
    </xf>
    <xf numFmtId="0" fontId="26" fillId="0" borderId="1" xfId="1" applyFont="1" applyAlignment="1">
      <alignment horizontal="left" vertical="center" wrapText="1"/>
    </xf>
    <xf numFmtId="0" fontId="19" fillId="2" borderId="1" xfId="1" applyFont="1" applyFill="1" applyAlignment="1">
      <alignment horizontal="left" vertical="center" wrapText="1"/>
    </xf>
    <xf numFmtId="0" fontId="19" fillId="0" borderId="1" xfId="1" applyFont="1" applyAlignment="1">
      <alignment horizontal="left" vertical="center" wrapText="1"/>
    </xf>
  </cellXfs>
  <cellStyles count="3">
    <cellStyle name="Hyperlink" xfId="2" builtinId="8"/>
    <cellStyle name="Normal" xfId="0" builtinId="0"/>
    <cellStyle name="Normal 2" xfId="1" xr:uid="{A3BE732A-0327-485E-B019-66DC85432499}"/>
  </cellStyles>
  <dxfs count="737">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theme="5" tint="-0.24994659260841701"/>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b val="0"/>
        <i val="0"/>
        <strike val="0"/>
        <condense val="0"/>
        <extend val="0"/>
        <outline val="0"/>
        <shadow val="0"/>
        <u val="none"/>
        <vertAlign val="baseline"/>
        <sz val="12"/>
        <color theme="1"/>
        <name val="Calibri"/>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bgColor theme="0"/>
        </patternFill>
      </fill>
    </dxf>
    <dxf>
      <alignment horizontal="left" textRotation="0" indent="0" justifyLastLine="0" shrinkToFit="0" readingOrder="0"/>
    </dxf>
    <dxf>
      <font>
        <i val="0"/>
      </font>
    </dxf>
    <dxf>
      <font>
        <b val="0"/>
        <i val="0"/>
        <strike val="0"/>
        <condense val="0"/>
        <extend val="0"/>
        <outline val="0"/>
        <shadow val="0"/>
        <u val="none"/>
        <vertAlign val="baseline"/>
        <sz val="12"/>
        <color theme="1"/>
        <name val="Calibri"/>
        <family val="2"/>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b val="0"/>
        <i val="0"/>
        <strike val="0"/>
        <condense val="0"/>
        <extend val="0"/>
        <outline val="0"/>
        <shadow val="0"/>
        <u val="none"/>
        <vertAlign val="baseline"/>
        <sz val="12"/>
        <color theme="1"/>
        <name val="Calibri"/>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bgColor theme="0"/>
        </patternFill>
      </fill>
    </dxf>
    <dxf>
      <alignment horizontal="left" textRotation="0"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rgb="FFFF9900"/>
        <name val="Calibri"/>
        <family val="2"/>
        <scheme val="none"/>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numFmt numFmtId="13" formatCode="0%"/>
      <fill>
        <patternFill patternType="solid">
          <fgColor indexed="64"/>
          <bgColor theme="0" tint="-4.9989318521683403E-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numFmt numFmtId="0" formatCode="General"/>
      <fill>
        <patternFill patternType="solid">
          <fgColor indexed="64"/>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Calibri"/>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2"/>
        <color theme="1"/>
        <name val="Calibri"/>
        <family val="2"/>
        <scheme val="none"/>
      </font>
      <fill>
        <patternFill patternType="solid">
          <fgColor indexed="64"/>
          <bgColor theme="0"/>
        </patternFill>
      </fill>
      <alignment horizontal="center" vertical="center" textRotation="0" wrapText="1" indent="0" justifyLastLine="0" shrinkToFit="0" readingOrder="0"/>
      <protection locked="0" hidden="0"/>
    </dxf>
    <dxf>
      <fill>
        <patternFill patternType="solid">
          <fgColor indexed="64"/>
          <bgColor theme="0"/>
        </patternFill>
      </fill>
    </dxf>
    <dxf>
      <alignment horizontal="left" textRotation="0" indent="0" justifyLastLine="0" shrinkToFit="0" readingOrder="0"/>
    </dxf>
    <dxf>
      <protection locked="1" hidden="0"/>
    </dxf>
    <dxf>
      <protection locked="0" hidden="0"/>
    </dxf>
    <dxf>
      <protection locked="1" hidden="0"/>
    </dxf>
    <dxf>
      <protection locked="1" hidden="0"/>
    </dxf>
    <dxf>
      <protection locked="1" hidden="0"/>
    </dxf>
    <dxf>
      <protection locked="1" hidden="0"/>
    </dxf>
    <dxf>
      <protection locked="1" hidden="0"/>
    </dxf>
    <dxf>
      <protection locked="0" hidden="0"/>
    </dxf>
    <dxf>
      <protection locked="1" hidden="0"/>
    </dxf>
    <dxf>
      <protection locked="1" hidden="0"/>
    </dxf>
    <dxf>
      <protection locked="1" hidden="0"/>
    </dxf>
    <dxf>
      <protection locked="1" hidden="0"/>
    </dxf>
    <dxf>
      <protection locked="1" hidden="0"/>
    </dxf>
    <dxf>
      <protection locked="0" hidden="0"/>
    </dxf>
    <dxf>
      <protection locked="1" hidden="0"/>
    </dxf>
    <dxf>
      <protection locked="1" hidden="0"/>
    </dxf>
    <dxf>
      <protection locked="0" hidden="0"/>
    </dxf>
    <dxf>
      <protection locked="1" hidden="0"/>
    </dxf>
    <dxf>
      <protection locked="1" hidden="0"/>
    </dxf>
    <dxf>
      <protection locked="0" hidden="0"/>
    </dxf>
    <dxf>
      <protection locked="1" hidden="0"/>
    </dxf>
    <dxf>
      <protection locked="1" hidden="0"/>
    </dxf>
    <dxf>
      <numFmt numFmtId="0" formatCode="General"/>
      <protection locked="1" hidden="0"/>
    </dxf>
    <dxf>
      <protection locked="1" hidden="0"/>
    </dxf>
    <dxf>
      <protection locked="1" hidden="0"/>
    </dxf>
    <dxf>
      <protection locked="0" hidden="0"/>
    </dxf>
    <dxf>
      <protection locked="1" hidden="0"/>
    </dxf>
    <dxf>
      <protection locked="1" hidden="0"/>
    </dxf>
    <dxf>
      <protection locked="0" hidden="0"/>
    </dxf>
    <dxf>
      <protection locked="1" hidden="0"/>
    </dxf>
    <dxf>
      <fill>
        <patternFill patternType="solid">
          <fgColor indexed="64"/>
          <bgColor theme="0"/>
        </patternFill>
      </fill>
      <protection locked="1" hidden="0"/>
    </dxf>
    <dxf>
      <protection locked="1" hidden="0"/>
    </dxf>
    <dxf>
      <alignment horizontal="left" textRotation="0" indent="0" justifyLastLine="0" shrinkToFit="0" readingOrder="0"/>
      <protection locked="1" hidden="0"/>
    </dxf>
    <dxf>
      <protection locked="1" hidden="0"/>
    </dxf>
    <dxf>
      <protection locked="1" hidden="0"/>
    </dxf>
    <dxf>
      <protection locked="1" hidden="0"/>
    </dxf>
    <dxf>
      <protection locked="1" hidden="0"/>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s>
  <tableStyles count="10" defaultTableStyle="TableStyleMedium2" defaultPivotStyle="PivotStyleLight16">
    <tableStyle name="AD-style" pivot="0" count="2" xr9:uid="{00000000-0011-0000-FFFF-FFFF04000000}">
      <tableStyleElement type="firstRowStripe" dxfId="736"/>
      <tableStyleElement type="secondRowStripe" dxfId="735"/>
    </tableStyle>
    <tableStyle name="AG-style" pivot="0" count="2" xr9:uid="{00000000-0011-0000-FFFF-FFFF06000000}">
      <tableStyleElement type="firstRowStripe" dxfId="734"/>
      <tableStyleElement type="secondRowStripe" dxfId="733"/>
    </tableStyle>
    <tableStyle name="CC-style" pivot="0" count="2" xr9:uid="{00000000-0011-0000-FFFF-FFFF08000000}">
      <tableStyleElement type="firstRowStripe" dxfId="732"/>
      <tableStyleElement type="secondRowStripe" dxfId="731"/>
    </tableStyle>
    <tableStyle name="CJ-style" pivot="0" count="2" xr9:uid="{00000000-0011-0000-FFFF-FFFF05000000}">
      <tableStyleElement type="firstRowStripe" dxfId="730"/>
      <tableStyleElement type="secondRowStripe" dxfId="729"/>
    </tableStyle>
    <tableStyle name="MC-style" pivot="0" count="2" xr9:uid="{00000000-0011-0000-FFFF-FFFF00000000}">
      <tableStyleElement type="firstRowStripe" dxfId="728"/>
      <tableStyleElement type="secondRowStripe" dxfId="727"/>
    </tableStyle>
    <tableStyle name="NG-style" pivot="0" count="2" xr9:uid="{00000000-0011-0000-FFFF-FFFF02000000}">
      <tableStyleElement type="firstRowStripe" dxfId="726"/>
      <tableStyleElement type="secondRowStripe" dxfId="725"/>
    </tableStyle>
    <tableStyle name="NP-style" pivot="0" count="2" xr9:uid="{00000000-0011-0000-FFFF-FFFF01000000}">
      <tableStyleElement type="firstRowStripe" dxfId="724"/>
      <tableStyleElement type="secondRowStripe" dxfId="723"/>
    </tableStyle>
    <tableStyle name="Q-style" pivot="0" count="2" xr9:uid="{00000000-0011-0000-FFFF-FFFF03000000}">
      <tableStyleElement type="firstRowStripe" dxfId="722"/>
      <tableStyleElement type="secondRowStripe" dxfId="721"/>
    </tableStyle>
    <tableStyle name="RC-style" pivot="0" count="2" xr9:uid="{00000000-0011-0000-FFFF-FFFF09000000}">
      <tableStyleElement type="firstRowStripe" dxfId="720"/>
      <tableStyleElement type="secondRowStripe" dxfId="719"/>
    </tableStyle>
    <tableStyle name="TA-style" pivot="0" count="2" xr9:uid="{00000000-0011-0000-FFFF-FFFF07000000}">
      <tableStyleElement type="firstRowStripe" dxfId="718"/>
      <tableStyleElement type="secondRowStripe" dxfId="717"/>
    </tableStyle>
  </tableStyles>
  <colors>
    <mruColors>
      <color rgb="FF0000CC"/>
      <color rgb="FF339933"/>
      <color rgb="FFFFC7CE"/>
      <color rgb="FFFFCCCC"/>
      <color rgb="FFFF9E0D"/>
      <color rgb="FFCE0101"/>
      <color rgb="FFFF99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04.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213.png"/><Relationship Id="rId5" Type="http://schemas.openxmlformats.org/officeDocument/2006/relationships/image" Target="../media/image212.png"/><Relationship Id="rId4" Type="http://schemas.openxmlformats.org/officeDocument/2006/relationships/image" Target="../media/image10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14.png"/><Relationship Id="rId13" Type="http://schemas.openxmlformats.org/officeDocument/2006/relationships/image" Target="../media/image219.png"/><Relationship Id="rId3" Type="http://schemas.openxmlformats.org/officeDocument/2006/relationships/image" Target="../media/image33.png"/><Relationship Id="rId7" Type="http://schemas.openxmlformats.org/officeDocument/2006/relationships/image" Target="../media/image59.png"/><Relationship Id="rId12" Type="http://schemas.openxmlformats.org/officeDocument/2006/relationships/image" Target="../media/image21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39.png"/><Relationship Id="rId11" Type="http://schemas.openxmlformats.org/officeDocument/2006/relationships/image" Target="../media/image217.png"/><Relationship Id="rId5" Type="http://schemas.openxmlformats.org/officeDocument/2006/relationships/image" Target="../media/image149.png"/><Relationship Id="rId15" Type="http://schemas.openxmlformats.org/officeDocument/2006/relationships/image" Target="../media/image121.png"/><Relationship Id="rId10" Type="http://schemas.openxmlformats.org/officeDocument/2006/relationships/image" Target="../media/image216.png"/><Relationship Id="rId4" Type="http://schemas.openxmlformats.org/officeDocument/2006/relationships/image" Target="../media/image9.png"/><Relationship Id="rId9" Type="http://schemas.openxmlformats.org/officeDocument/2006/relationships/image" Target="../media/image215.png"/><Relationship Id="rId14" Type="http://schemas.openxmlformats.org/officeDocument/2006/relationships/image" Target="../media/image22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24.png"/><Relationship Id="rId3" Type="http://schemas.openxmlformats.org/officeDocument/2006/relationships/image" Target="../media/image222.png"/><Relationship Id="rId7" Type="http://schemas.openxmlformats.org/officeDocument/2006/relationships/image" Target="../media/image83.png"/><Relationship Id="rId2" Type="http://schemas.openxmlformats.org/officeDocument/2006/relationships/image" Target="../media/image221.png"/><Relationship Id="rId1" Type="http://schemas.openxmlformats.org/officeDocument/2006/relationships/image" Target="../media/image37.png"/><Relationship Id="rId6" Type="http://schemas.openxmlformats.org/officeDocument/2006/relationships/image" Target="../media/image82.png"/><Relationship Id="rId5" Type="http://schemas.openxmlformats.org/officeDocument/2006/relationships/image" Target="../media/image80.png"/><Relationship Id="rId4" Type="http://schemas.openxmlformats.org/officeDocument/2006/relationships/image" Target="../media/image223.png"/><Relationship Id="rId9" Type="http://schemas.openxmlformats.org/officeDocument/2006/relationships/image" Target="../media/image8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32.png"/><Relationship Id="rId13" Type="http://schemas.openxmlformats.org/officeDocument/2006/relationships/image" Target="../media/image236.png"/><Relationship Id="rId18" Type="http://schemas.openxmlformats.org/officeDocument/2006/relationships/image" Target="../media/image241.png"/><Relationship Id="rId3" Type="http://schemas.openxmlformats.org/officeDocument/2006/relationships/image" Target="../media/image227.png"/><Relationship Id="rId7" Type="http://schemas.openxmlformats.org/officeDocument/2006/relationships/image" Target="../media/image231.png"/><Relationship Id="rId12" Type="http://schemas.openxmlformats.org/officeDocument/2006/relationships/image" Target="../media/image235.png"/><Relationship Id="rId17" Type="http://schemas.openxmlformats.org/officeDocument/2006/relationships/image" Target="../media/image240.png"/><Relationship Id="rId2" Type="http://schemas.openxmlformats.org/officeDocument/2006/relationships/image" Target="../media/image226.png"/><Relationship Id="rId16" Type="http://schemas.openxmlformats.org/officeDocument/2006/relationships/image" Target="../media/image239.png"/><Relationship Id="rId1" Type="http://schemas.openxmlformats.org/officeDocument/2006/relationships/image" Target="../media/image225.png"/><Relationship Id="rId6" Type="http://schemas.openxmlformats.org/officeDocument/2006/relationships/image" Target="../media/image230.png"/><Relationship Id="rId11" Type="http://schemas.openxmlformats.org/officeDocument/2006/relationships/image" Target="../media/image234.png"/><Relationship Id="rId5" Type="http://schemas.openxmlformats.org/officeDocument/2006/relationships/image" Target="../media/image229.png"/><Relationship Id="rId15" Type="http://schemas.openxmlformats.org/officeDocument/2006/relationships/image" Target="../media/image238.png"/><Relationship Id="rId10" Type="http://schemas.openxmlformats.org/officeDocument/2006/relationships/image" Target="../media/image136.png"/><Relationship Id="rId4" Type="http://schemas.openxmlformats.org/officeDocument/2006/relationships/image" Target="../media/image228.png"/><Relationship Id="rId9" Type="http://schemas.openxmlformats.org/officeDocument/2006/relationships/image" Target="../media/image233.png"/><Relationship Id="rId14" Type="http://schemas.openxmlformats.org/officeDocument/2006/relationships/image" Target="../media/image23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image" Target="../media/image55.png"/><Relationship Id="rId7" Type="http://schemas.openxmlformats.org/officeDocument/2006/relationships/image" Target="../media/image244.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243.png"/><Relationship Id="rId11" Type="http://schemas.openxmlformats.org/officeDocument/2006/relationships/image" Target="../media/image97.png"/><Relationship Id="rId5" Type="http://schemas.openxmlformats.org/officeDocument/2006/relationships/image" Target="../media/image242.png"/><Relationship Id="rId10" Type="http://schemas.openxmlformats.org/officeDocument/2006/relationships/image" Target="../media/image58.png"/><Relationship Id="rId4" Type="http://schemas.openxmlformats.org/officeDocument/2006/relationships/image" Target="../media/image56.png"/><Relationship Id="rId9" Type="http://schemas.openxmlformats.org/officeDocument/2006/relationships/image" Target="../media/image5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99.png"/><Relationship Id="rId3" Type="http://schemas.openxmlformats.org/officeDocument/2006/relationships/image" Target="../media/image84.png"/><Relationship Id="rId7" Type="http://schemas.openxmlformats.org/officeDocument/2006/relationships/image" Target="../media/image98.png"/><Relationship Id="rId2" Type="http://schemas.openxmlformats.org/officeDocument/2006/relationships/image" Target="../media/image76.png"/><Relationship Id="rId1" Type="http://schemas.openxmlformats.org/officeDocument/2006/relationships/image" Target="../media/image75.png"/><Relationship Id="rId6" Type="http://schemas.openxmlformats.org/officeDocument/2006/relationships/image" Target="../media/image87.png"/><Relationship Id="rId11" Type="http://schemas.openxmlformats.org/officeDocument/2006/relationships/image" Target="../media/image78.png"/><Relationship Id="rId5" Type="http://schemas.openxmlformats.org/officeDocument/2006/relationships/image" Target="../media/image86.png"/><Relationship Id="rId10" Type="http://schemas.openxmlformats.org/officeDocument/2006/relationships/image" Target="../media/image77.png"/><Relationship Id="rId4" Type="http://schemas.openxmlformats.org/officeDocument/2006/relationships/image" Target="../media/image85.png"/><Relationship Id="rId9" Type="http://schemas.openxmlformats.org/officeDocument/2006/relationships/image" Target="../media/image10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6.png"/><Relationship Id="rId1" Type="http://schemas.openxmlformats.org/officeDocument/2006/relationships/image" Target="../media/image245.png"/></Relationships>
</file>

<file path=xl/drawings/_rels/drawing2.xml.rels><?xml version="1.0" encoding="UTF-8" standalone="yes"?>
<Relationships xmlns="http://schemas.openxmlformats.org/package/2006/relationships"><Relationship Id="rId26" Type="http://schemas.openxmlformats.org/officeDocument/2006/relationships/image" Target="../media/image27.png"/><Relationship Id="rId117" Type="http://schemas.openxmlformats.org/officeDocument/2006/relationships/image" Target="../media/image118.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38" Type="http://schemas.openxmlformats.org/officeDocument/2006/relationships/image" Target="../media/image139.png"/><Relationship Id="rId154" Type="http://schemas.openxmlformats.org/officeDocument/2006/relationships/image" Target="../media/image155.png"/><Relationship Id="rId159" Type="http://schemas.openxmlformats.org/officeDocument/2006/relationships/image" Target="../media/image160.png"/><Relationship Id="rId16" Type="http://schemas.openxmlformats.org/officeDocument/2006/relationships/image" Target="../media/image17.png"/><Relationship Id="rId107" Type="http://schemas.openxmlformats.org/officeDocument/2006/relationships/image" Target="../media/image108.pn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28" Type="http://schemas.openxmlformats.org/officeDocument/2006/relationships/image" Target="../media/image129.png"/><Relationship Id="rId144" Type="http://schemas.openxmlformats.org/officeDocument/2006/relationships/image" Target="../media/image145.png"/><Relationship Id="rId149" Type="http://schemas.openxmlformats.org/officeDocument/2006/relationships/image" Target="../media/image150.png"/><Relationship Id="rId5" Type="http://schemas.openxmlformats.org/officeDocument/2006/relationships/image" Target="../media/image6.png"/><Relationship Id="rId90" Type="http://schemas.openxmlformats.org/officeDocument/2006/relationships/image" Target="../media/image91.png"/><Relationship Id="rId95" Type="http://schemas.openxmlformats.org/officeDocument/2006/relationships/image" Target="../media/image96.png"/><Relationship Id="rId160" Type="http://schemas.openxmlformats.org/officeDocument/2006/relationships/image" Target="../media/image161.png"/><Relationship Id="rId22" Type="http://schemas.openxmlformats.org/officeDocument/2006/relationships/image" Target="../media/image23.png"/><Relationship Id="rId27" Type="http://schemas.openxmlformats.org/officeDocument/2006/relationships/image" Target="../media/image28.png"/><Relationship Id="rId43" Type="http://schemas.openxmlformats.org/officeDocument/2006/relationships/image" Target="../media/image44.png"/><Relationship Id="rId48" Type="http://schemas.openxmlformats.org/officeDocument/2006/relationships/image" Target="../media/image49.png"/><Relationship Id="rId64" Type="http://schemas.openxmlformats.org/officeDocument/2006/relationships/image" Target="../media/image65.png"/><Relationship Id="rId69" Type="http://schemas.openxmlformats.org/officeDocument/2006/relationships/image" Target="../media/image70.png"/><Relationship Id="rId113" Type="http://schemas.openxmlformats.org/officeDocument/2006/relationships/image" Target="../media/image114.png"/><Relationship Id="rId118" Type="http://schemas.openxmlformats.org/officeDocument/2006/relationships/image" Target="../media/image119.png"/><Relationship Id="rId134" Type="http://schemas.openxmlformats.org/officeDocument/2006/relationships/image" Target="../media/image135.png"/><Relationship Id="rId139" Type="http://schemas.openxmlformats.org/officeDocument/2006/relationships/image" Target="../media/image140.png"/><Relationship Id="rId80" Type="http://schemas.openxmlformats.org/officeDocument/2006/relationships/image" Target="../media/image81.png"/><Relationship Id="rId85" Type="http://schemas.openxmlformats.org/officeDocument/2006/relationships/image" Target="../media/image86.png"/><Relationship Id="rId150" Type="http://schemas.openxmlformats.org/officeDocument/2006/relationships/image" Target="../media/image151.png"/><Relationship Id="rId155" Type="http://schemas.openxmlformats.org/officeDocument/2006/relationships/image" Target="../media/image156.png"/><Relationship Id="rId12" Type="http://schemas.openxmlformats.org/officeDocument/2006/relationships/image" Target="../media/image13.png"/><Relationship Id="rId17" Type="http://schemas.openxmlformats.org/officeDocument/2006/relationships/image" Target="../media/image18.png"/><Relationship Id="rId33" Type="http://schemas.openxmlformats.org/officeDocument/2006/relationships/image" Target="../media/image34.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08" Type="http://schemas.openxmlformats.org/officeDocument/2006/relationships/image" Target="../media/image109.png"/><Relationship Id="rId124" Type="http://schemas.openxmlformats.org/officeDocument/2006/relationships/image" Target="../media/image125.png"/><Relationship Id="rId129" Type="http://schemas.openxmlformats.org/officeDocument/2006/relationships/image" Target="../media/image130.png"/><Relationship Id="rId54" Type="http://schemas.openxmlformats.org/officeDocument/2006/relationships/image" Target="../media/image55.png"/><Relationship Id="rId70" Type="http://schemas.openxmlformats.org/officeDocument/2006/relationships/image" Target="../media/image71.png"/><Relationship Id="rId75" Type="http://schemas.openxmlformats.org/officeDocument/2006/relationships/image" Target="../media/image76.png"/><Relationship Id="rId91" Type="http://schemas.openxmlformats.org/officeDocument/2006/relationships/image" Target="../media/image92.png"/><Relationship Id="rId96" Type="http://schemas.openxmlformats.org/officeDocument/2006/relationships/image" Target="../media/image97.png"/><Relationship Id="rId140" Type="http://schemas.openxmlformats.org/officeDocument/2006/relationships/image" Target="../media/image141.png"/><Relationship Id="rId145" Type="http://schemas.openxmlformats.org/officeDocument/2006/relationships/image" Target="../media/image146.png"/><Relationship Id="rId161" Type="http://schemas.openxmlformats.org/officeDocument/2006/relationships/image" Target="../media/image162.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6" Type="http://schemas.openxmlformats.org/officeDocument/2006/relationships/image" Target="../media/image107.png"/><Relationship Id="rId114" Type="http://schemas.openxmlformats.org/officeDocument/2006/relationships/image" Target="../media/image115.png"/><Relationship Id="rId119" Type="http://schemas.openxmlformats.org/officeDocument/2006/relationships/image" Target="../media/image120.png"/><Relationship Id="rId127" Type="http://schemas.openxmlformats.org/officeDocument/2006/relationships/image" Target="../media/image12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png"/><Relationship Id="rId94" Type="http://schemas.openxmlformats.org/officeDocument/2006/relationships/image" Target="../media/image95.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30" Type="http://schemas.openxmlformats.org/officeDocument/2006/relationships/image" Target="../media/image131.png"/><Relationship Id="rId135" Type="http://schemas.openxmlformats.org/officeDocument/2006/relationships/image" Target="../media/image136.png"/><Relationship Id="rId143" Type="http://schemas.openxmlformats.org/officeDocument/2006/relationships/image" Target="../media/image144.png"/><Relationship Id="rId148" Type="http://schemas.openxmlformats.org/officeDocument/2006/relationships/image" Target="../media/image149.png"/><Relationship Id="rId151" Type="http://schemas.openxmlformats.org/officeDocument/2006/relationships/image" Target="../media/image152.png"/><Relationship Id="rId156" Type="http://schemas.openxmlformats.org/officeDocument/2006/relationships/image" Target="../media/image157.png"/><Relationship Id="rId164" Type="http://schemas.openxmlformats.org/officeDocument/2006/relationships/image" Target="../media/image165.pn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109" Type="http://schemas.openxmlformats.org/officeDocument/2006/relationships/image" Target="../media/image11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04" Type="http://schemas.openxmlformats.org/officeDocument/2006/relationships/image" Target="../media/image105.png"/><Relationship Id="rId120" Type="http://schemas.openxmlformats.org/officeDocument/2006/relationships/image" Target="../media/image121.png"/><Relationship Id="rId125" Type="http://schemas.openxmlformats.org/officeDocument/2006/relationships/image" Target="../media/image126.png"/><Relationship Id="rId141" Type="http://schemas.openxmlformats.org/officeDocument/2006/relationships/image" Target="../media/image142.png"/><Relationship Id="rId146" Type="http://schemas.openxmlformats.org/officeDocument/2006/relationships/image" Target="../media/image147.png"/><Relationship Id="rId7" Type="http://schemas.openxmlformats.org/officeDocument/2006/relationships/image" Target="../media/image8.png"/><Relationship Id="rId71" Type="http://schemas.openxmlformats.org/officeDocument/2006/relationships/image" Target="../media/image72.png"/><Relationship Id="rId92" Type="http://schemas.openxmlformats.org/officeDocument/2006/relationships/image" Target="../media/image93.png"/><Relationship Id="rId162" Type="http://schemas.openxmlformats.org/officeDocument/2006/relationships/image" Target="../media/image163.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15" Type="http://schemas.openxmlformats.org/officeDocument/2006/relationships/image" Target="../media/image116.png"/><Relationship Id="rId131" Type="http://schemas.openxmlformats.org/officeDocument/2006/relationships/image" Target="../media/image132.png"/><Relationship Id="rId136" Type="http://schemas.openxmlformats.org/officeDocument/2006/relationships/image" Target="../media/image137.png"/><Relationship Id="rId157" Type="http://schemas.openxmlformats.org/officeDocument/2006/relationships/image" Target="../media/image158.png"/><Relationship Id="rId61" Type="http://schemas.openxmlformats.org/officeDocument/2006/relationships/image" Target="../media/image62.png"/><Relationship Id="rId82" Type="http://schemas.openxmlformats.org/officeDocument/2006/relationships/image" Target="../media/image83.png"/><Relationship Id="rId152" Type="http://schemas.openxmlformats.org/officeDocument/2006/relationships/image" Target="../media/image153.png"/><Relationship Id="rId19" Type="http://schemas.openxmlformats.org/officeDocument/2006/relationships/image" Target="../media/image20.png"/><Relationship Id="rId14" Type="http://schemas.openxmlformats.org/officeDocument/2006/relationships/image" Target="../media/image15.png"/><Relationship Id="rId30" Type="http://schemas.openxmlformats.org/officeDocument/2006/relationships/image" Target="../media/image31.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8" Type="http://schemas.openxmlformats.org/officeDocument/2006/relationships/image" Target="../media/image9.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3" Type="http://schemas.openxmlformats.org/officeDocument/2006/relationships/image" Target="../media/image4.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8.png"/><Relationship Id="rId117" Type="http://schemas.openxmlformats.org/officeDocument/2006/relationships/image" Target="../media/image102.png"/><Relationship Id="rId21" Type="http://schemas.openxmlformats.org/officeDocument/2006/relationships/image" Target="../media/image23.png"/><Relationship Id="rId42" Type="http://schemas.openxmlformats.org/officeDocument/2006/relationships/image" Target="../media/image38.png"/><Relationship Id="rId47" Type="http://schemas.openxmlformats.org/officeDocument/2006/relationships/image" Target="../media/image41.png"/><Relationship Id="rId63" Type="http://schemas.openxmlformats.org/officeDocument/2006/relationships/image" Target="../media/image51.png"/><Relationship Id="rId68" Type="http://schemas.openxmlformats.org/officeDocument/2006/relationships/image" Target="../media/image56.png"/><Relationship Id="rId84" Type="http://schemas.openxmlformats.org/officeDocument/2006/relationships/image" Target="../media/image71.png"/><Relationship Id="rId89" Type="http://schemas.openxmlformats.org/officeDocument/2006/relationships/image" Target="../media/image110.png"/><Relationship Id="rId112" Type="http://schemas.openxmlformats.org/officeDocument/2006/relationships/image" Target="../media/image97.png"/><Relationship Id="rId16" Type="http://schemas.openxmlformats.org/officeDocument/2006/relationships/image" Target="../media/image18.png"/><Relationship Id="rId107" Type="http://schemas.openxmlformats.org/officeDocument/2006/relationships/image" Target="../media/image92.png"/><Relationship Id="rId11" Type="http://schemas.openxmlformats.org/officeDocument/2006/relationships/image" Target="../media/image13.png"/><Relationship Id="rId32" Type="http://schemas.openxmlformats.org/officeDocument/2006/relationships/image" Target="../media/image33.png"/><Relationship Id="rId37" Type="http://schemas.openxmlformats.org/officeDocument/2006/relationships/image" Target="../media/image37.png"/><Relationship Id="rId53" Type="http://schemas.openxmlformats.org/officeDocument/2006/relationships/image" Target="../media/image173.png"/><Relationship Id="rId58" Type="http://schemas.openxmlformats.org/officeDocument/2006/relationships/image" Target="../media/image46.png"/><Relationship Id="rId74" Type="http://schemas.openxmlformats.org/officeDocument/2006/relationships/image" Target="../media/image62.png"/><Relationship Id="rId79" Type="http://schemas.openxmlformats.org/officeDocument/2006/relationships/image" Target="../media/image67.png"/><Relationship Id="rId102" Type="http://schemas.openxmlformats.org/officeDocument/2006/relationships/image" Target="../media/image87.png"/><Relationship Id="rId123" Type="http://schemas.openxmlformats.org/officeDocument/2006/relationships/image" Target="../media/image106.png"/><Relationship Id="rId5" Type="http://schemas.openxmlformats.org/officeDocument/2006/relationships/image" Target="../media/image7.png"/><Relationship Id="rId90" Type="http://schemas.openxmlformats.org/officeDocument/2006/relationships/image" Target="../media/image75.png"/><Relationship Id="rId95" Type="http://schemas.openxmlformats.org/officeDocument/2006/relationships/image" Target="../media/image80.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5.png"/><Relationship Id="rId43" Type="http://schemas.openxmlformats.org/officeDocument/2006/relationships/image" Target="../media/image171.png"/><Relationship Id="rId48" Type="http://schemas.openxmlformats.org/officeDocument/2006/relationships/image" Target="../media/image42.png"/><Relationship Id="rId56" Type="http://schemas.openxmlformats.org/officeDocument/2006/relationships/image" Target="../media/image176.png"/><Relationship Id="rId64" Type="http://schemas.openxmlformats.org/officeDocument/2006/relationships/image" Target="../media/image52.png"/><Relationship Id="rId69" Type="http://schemas.openxmlformats.org/officeDocument/2006/relationships/image" Target="../media/image57.png"/><Relationship Id="rId77" Type="http://schemas.openxmlformats.org/officeDocument/2006/relationships/image" Target="../media/image65.png"/><Relationship Id="rId100" Type="http://schemas.openxmlformats.org/officeDocument/2006/relationships/image" Target="../media/image85.png"/><Relationship Id="rId105" Type="http://schemas.openxmlformats.org/officeDocument/2006/relationships/image" Target="../media/image90.png"/><Relationship Id="rId113" Type="http://schemas.openxmlformats.org/officeDocument/2006/relationships/image" Target="../media/image98.png"/><Relationship Id="rId118" Type="http://schemas.openxmlformats.org/officeDocument/2006/relationships/image" Target="../media/image103.png"/><Relationship Id="rId126" Type="http://schemas.openxmlformats.org/officeDocument/2006/relationships/image" Target="../media/image109.png"/><Relationship Id="rId8" Type="http://schemas.openxmlformats.org/officeDocument/2006/relationships/image" Target="../media/image10.png"/><Relationship Id="rId51" Type="http://schemas.openxmlformats.org/officeDocument/2006/relationships/image" Target="../media/image172.png"/><Relationship Id="rId72" Type="http://schemas.openxmlformats.org/officeDocument/2006/relationships/image" Target="../media/image60.png"/><Relationship Id="rId80" Type="http://schemas.openxmlformats.org/officeDocument/2006/relationships/image" Target="../media/image68.png"/><Relationship Id="rId85" Type="http://schemas.openxmlformats.org/officeDocument/2006/relationships/image" Target="../media/image72.png"/><Relationship Id="rId93" Type="http://schemas.openxmlformats.org/officeDocument/2006/relationships/image" Target="../media/image78.png"/><Relationship Id="rId98" Type="http://schemas.openxmlformats.org/officeDocument/2006/relationships/image" Target="../media/image83.png"/><Relationship Id="rId121" Type="http://schemas.openxmlformats.org/officeDocument/2006/relationships/image" Target="../media/image182.png"/><Relationship Id="rId3" Type="http://schemas.openxmlformats.org/officeDocument/2006/relationships/image" Target="../media/image4.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167.png"/><Relationship Id="rId38" Type="http://schemas.openxmlformats.org/officeDocument/2006/relationships/image" Target="../media/image168.png"/><Relationship Id="rId46" Type="http://schemas.openxmlformats.org/officeDocument/2006/relationships/image" Target="../media/image111.png"/><Relationship Id="rId59" Type="http://schemas.openxmlformats.org/officeDocument/2006/relationships/image" Target="../media/image47.png"/><Relationship Id="rId67" Type="http://schemas.openxmlformats.org/officeDocument/2006/relationships/image" Target="../media/image55.png"/><Relationship Id="rId103" Type="http://schemas.openxmlformats.org/officeDocument/2006/relationships/image" Target="../media/image88.png"/><Relationship Id="rId108" Type="http://schemas.openxmlformats.org/officeDocument/2006/relationships/image" Target="../media/image93.png"/><Relationship Id="rId116" Type="http://schemas.openxmlformats.org/officeDocument/2006/relationships/image" Target="../media/image101.png"/><Relationship Id="rId124" Type="http://schemas.openxmlformats.org/officeDocument/2006/relationships/image" Target="../media/image107.png"/><Relationship Id="rId20" Type="http://schemas.openxmlformats.org/officeDocument/2006/relationships/image" Target="../media/image22.png"/><Relationship Id="rId41" Type="http://schemas.openxmlformats.org/officeDocument/2006/relationships/image" Target="../media/image170.png"/><Relationship Id="rId54" Type="http://schemas.openxmlformats.org/officeDocument/2006/relationships/image" Target="../media/image174.png"/><Relationship Id="rId62" Type="http://schemas.openxmlformats.org/officeDocument/2006/relationships/image" Target="../media/image50.png"/><Relationship Id="rId70" Type="http://schemas.openxmlformats.org/officeDocument/2006/relationships/image" Target="../media/image58.png"/><Relationship Id="rId75" Type="http://schemas.openxmlformats.org/officeDocument/2006/relationships/image" Target="../media/image63.png"/><Relationship Id="rId83" Type="http://schemas.openxmlformats.org/officeDocument/2006/relationships/image" Target="../media/image178.png"/><Relationship Id="rId88" Type="http://schemas.openxmlformats.org/officeDocument/2006/relationships/image" Target="../media/image180.png"/><Relationship Id="rId91" Type="http://schemas.openxmlformats.org/officeDocument/2006/relationships/image" Target="../media/image76.png"/><Relationship Id="rId96" Type="http://schemas.openxmlformats.org/officeDocument/2006/relationships/image" Target="../media/image81.png"/><Relationship Id="rId111" Type="http://schemas.openxmlformats.org/officeDocument/2006/relationships/image" Target="../media/image96.png"/><Relationship Id="rId1" Type="http://schemas.openxmlformats.org/officeDocument/2006/relationships/image" Target="../media/image2.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6.png"/><Relationship Id="rId49" Type="http://schemas.openxmlformats.org/officeDocument/2006/relationships/image" Target="../media/image43.png"/><Relationship Id="rId57" Type="http://schemas.openxmlformats.org/officeDocument/2006/relationships/image" Target="../media/image177.png"/><Relationship Id="rId106" Type="http://schemas.openxmlformats.org/officeDocument/2006/relationships/image" Target="../media/image91.png"/><Relationship Id="rId114" Type="http://schemas.openxmlformats.org/officeDocument/2006/relationships/image" Target="../media/image99.png"/><Relationship Id="rId119" Type="http://schemas.openxmlformats.org/officeDocument/2006/relationships/image" Target="../media/image104.png"/><Relationship Id="rId127" Type="http://schemas.openxmlformats.org/officeDocument/2006/relationships/image" Target="../media/image5.png"/><Relationship Id="rId10" Type="http://schemas.openxmlformats.org/officeDocument/2006/relationships/image" Target="../media/image12.png"/><Relationship Id="rId31" Type="http://schemas.openxmlformats.org/officeDocument/2006/relationships/image" Target="../media/image166.png"/><Relationship Id="rId44" Type="http://schemas.openxmlformats.org/officeDocument/2006/relationships/image" Target="../media/image39.png"/><Relationship Id="rId52" Type="http://schemas.openxmlformats.org/officeDocument/2006/relationships/image" Target="../media/image45.png"/><Relationship Id="rId60" Type="http://schemas.openxmlformats.org/officeDocument/2006/relationships/image" Target="../media/image48.png"/><Relationship Id="rId65" Type="http://schemas.openxmlformats.org/officeDocument/2006/relationships/image" Target="../media/image53.png"/><Relationship Id="rId73" Type="http://schemas.openxmlformats.org/officeDocument/2006/relationships/image" Target="../media/image61.png"/><Relationship Id="rId78" Type="http://schemas.openxmlformats.org/officeDocument/2006/relationships/image" Target="../media/image66.png"/><Relationship Id="rId81" Type="http://schemas.openxmlformats.org/officeDocument/2006/relationships/image" Target="../media/image69.png"/><Relationship Id="rId86" Type="http://schemas.openxmlformats.org/officeDocument/2006/relationships/image" Target="../media/image73.png"/><Relationship Id="rId94" Type="http://schemas.openxmlformats.org/officeDocument/2006/relationships/image" Target="../media/image79.png"/><Relationship Id="rId99" Type="http://schemas.openxmlformats.org/officeDocument/2006/relationships/image" Target="../media/image84.png"/><Relationship Id="rId101" Type="http://schemas.openxmlformats.org/officeDocument/2006/relationships/image" Target="../media/image86.png"/><Relationship Id="rId122" Type="http://schemas.openxmlformats.org/officeDocument/2006/relationships/image" Target="../media/image183.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169.png"/><Relationship Id="rId109" Type="http://schemas.openxmlformats.org/officeDocument/2006/relationships/image" Target="../media/image94.png"/><Relationship Id="rId34" Type="http://schemas.openxmlformats.org/officeDocument/2006/relationships/image" Target="../media/image34.png"/><Relationship Id="rId50" Type="http://schemas.openxmlformats.org/officeDocument/2006/relationships/image" Target="../media/image44.png"/><Relationship Id="rId55" Type="http://schemas.openxmlformats.org/officeDocument/2006/relationships/image" Target="../media/image175.png"/><Relationship Id="rId76" Type="http://schemas.openxmlformats.org/officeDocument/2006/relationships/image" Target="../media/image64.png"/><Relationship Id="rId97" Type="http://schemas.openxmlformats.org/officeDocument/2006/relationships/image" Target="../media/image82.png"/><Relationship Id="rId104" Type="http://schemas.openxmlformats.org/officeDocument/2006/relationships/image" Target="../media/image181.png"/><Relationship Id="rId120" Type="http://schemas.openxmlformats.org/officeDocument/2006/relationships/image" Target="../media/image105.png"/><Relationship Id="rId125" Type="http://schemas.openxmlformats.org/officeDocument/2006/relationships/image" Target="../media/image108.png"/><Relationship Id="rId7" Type="http://schemas.openxmlformats.org/officeDocument/2006/relationships/image" Target="../media/image9.png"/><Relationship Id="rId71" Type="http://schemas.openxmlformats.org/officeDocument/2006/relationships/image" Target="../media/image59.png"/><Relationship Id="rId92" Type="http://schemas.openxmlformats.org/officeDocument/2006/relationships/image" Target="../media/image77.png"/><Relationship Id="rId2" Type="http://schemas.openxmlformats.org/officeDocument/2006/relationships/image" Target="../media/image3.png"/><Relationship Id="rId29" Type="http://schemas.openxmlformats.org/officeDocument/2006/relationships/image" Target="../media/image31.png"/><Relationship Id="rId24" Type="http://schemas.openxmlformats.org/officeDocument/2006/relationships/image" Target="../media/image26.png"/><Relationship Id="rId40" Type="http://schemas.openxmlformats.org/officeDocument/2006/relationships/image" Target="../media/image149.png"/><Relationship Id="rId45" Type="http://schemas.openxmlformats.org/officeDocument/2006/relationships/image" Target="../media/image40.png"/><Relationship Id="rId66" Type="http://schemas.openxmlformats.org/officeDocument/2006/relationships/image" Target="../media/image54.png"/><Relationship Id="rId87" Type="http://schemas.openxmlformats.org/officeDocument/2006/relationships/image" Target="../media/image179.png"/><Relationship Id="rId110" Type="http://schemas.openxmlformats.org/officeDocument/2006/relationships/image" Target="../media/image95.png"/><Relationship Id="rId115" Type="http://schemas.openxmlformats.org/officeDocument/2006/relationships/image" Target="../media/image100.png"/><Relationship Id="rId61" Type="http://schemas.openxmlformats.org/officeDocument/2006/relationships/image" Target="../media/image49.png"/><Relationship Id="rId82" Type="http://schemas.openxmlformats.org/officeDocument/2006/relationships/image" Target="../media/image70.png"/></Relationships>
</file>

<file path=xl/drawings/_rels/drawing4.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184.png"/><Relationship Id="rId3" Type="http://schemas.openxmlformats.org/officeDocument/2006/relationships/image" Target="../media/image5.png"/><Relationship Id="rId7" Type="http://schemas.openxmlformats.org/officeDocument/2006/relationships/image" Target="../media/image8.png"/><Relationship Id="rId12" Type="http://schemas.openxmlformats.org/officeDocument/2006/relationships/image" Target="../media/image36.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12.png"/><Relationship Id="rId11" Type="http://schemas.openxmlformats.org/officeDocument/2006/relationships/image" Target="../media/image48.png"/><Relationship Id="rId5" Type="http://schemas.openxmlformats.org/officeDocument/2006/relationships/image" Target="../media/image11.png"/><Relationship Id="rId10" Type="http://schemas.openxmlformats.org/officeDocument/2006/relationships/image" Target="../media/image41.png"/><Relationship Id="rId4" Type="http://schemas.openxmlformats.org/officeDocument/2006/relationships/image" Target="../media/image101.png"/><Relationship Id="rId9"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64.png"/><Relationship Id="rId13" Type="http://schemas.openxmlformats.org/officeDocument/2006/relationships/image" Target="../media/image45.png"/><Relationship Id="rId18" Type="http://schemas.openxmlformats.org/officeDocument/2006/relationships/image" Target="../media/image113.png"/><Relationship Id="rId26" Type="http://schemas.openxmlformats.org/officeDocument/2006/relationships/image" Target="../media/image117.png"/><Relationship Id="rId3" Type="http://schemas.openxmlformats.org/officeDocument/2006/relationships/image" Target="../media/image19.png"/><Relationship Id="rId21" Type="http://schemas.openxmlformats.org/officeDocument/2006/relationships/image" Target="../media/image187.png"/><Relationship Id="rId34" Type="http://schemas.openxmlformats.org/officeDocument/2006/relationships/image" Target="../media/image196.png"/><Relationship Id="rId7" Type="http://schemas.openxmlformats.org/officeDocument/2006/relationships/image" Target="../media/image63.png"/><Relationship Id="rId12" Type="http://schemas.openxmlformats.org/officeDocument/2006/relationships/image" Target="../media/image68.png"/><Relationship Id="rId17" Type="http://schemas.openxmlformats.org/officeDocument/2006/relationships/image" Target="../media/image154.png"/><Relationship Id="rId25" Type="http://schemas.openxmlformats.org/officeDocument/2006/relationships/image" Target="../media/image116.png"/><Relationship Id="rId33" Type="http://schemas.openxmlformats.org/officeDocument/2006/relationships/image" Target="../media/image195.png"/><Relationship Id="rId2" Type="http://schemas.openxmlformats.org/officeDocument/2006/relationships/image" Target="../media/image185.png"/><Relationship Id="rId16" Type="http://schemas.openxmlformats.org/officeDocument/2006/relationships/image" Target="../media/image107.png"/><Relationship Id="rId20" Type="http://schemas.openxmlformats.org/officeDocument/2006/relationships/image" Target="../media/image126.png"/><Relationship Id="rId29" Type="http://schemas.openxmlformats.org/officeDocument/2006/relationships/image" Target="../media/image191.png"/><Relationship Id="rId1" Type="http://schemas.openxmlformats.org/officeDocument/2006/relationships/image" Target="../media/image16.png"/><Relationship Id="rId6" Type="http://schemas.openxmlformats.org/officeDocument/2006/relationships/image" Target="../media/image44.png"/><Relationship Id="rId11" Type="http://schemas.openxmlformats.org/officeDocument/2006/relationships/image" Target="../media/image67.png"/><Relationship Id="rId24" Type="http://schemas.openxmlformats.org/officeDocument/2006/relationships/image" Target="../media/image127.png"/><Relationship Id="rId32" Type="http://schemas.openxmlformats.org/officeDocument/2006/relationships/image" Target="../media/image194.png"/><Relationship Id="rId5" Type="http://schemas.openxmlformats.org/officeDocument/2006/relationships/image" Target="../media/image43.png"/><Relationship Id="rId15" Type="http://schemas.openxmlformats.org/officeDocument/2006/relationships/image" Target="../media/image28.png"/><Relationship Id="rId23" Type="http://schemas.openxmlformats.org/officeDocument/2006/relationships/image" Target="../media/image189.png"/><Relationship Id="rId28" Type="http://schemas.openxmlformats.org/officeDocument/2006/relationships/image" Target="../media/image153.png"/><Relationship Id="rId10" Type="http://schemas.openxmlformats.org/officeDocument/2006/relationships/image" Target="../media/image66.png"/><Relationship Id="rId19" Type="http://schemas.openxmlformats.org/officeDocument/2006/relationships/image" Target="../media/image186.png"/><Relationship Id="rId31" Type="http://schemas.openxmlformats.org/officeDocument/2006/relationships/image" Target="../media/image193.png"/><Relationship Id="rId4" Type="http://schemas.openxmlformats.org/officeDocument/2006/relationships/image" Target="../media/image42.png"/><Relationship Id="rId9" Type="http://schemas.openxmlformats.org/officeDocument/2006/relationships/image" Target="../media/image65.png"/><Relationship Id="rId14" Type="http://schemas.openxmlformats.org/officeDocument/2006/relationships/image" Target="../media/image27.png"/><Relationship Id="rId22" Type="http://schemas.openxmlformats.org/officeDocument/2006/relationships/image" Target="../media/image188.png"/><Relationship Id="rId27" Type="http://schemas.openxmlformats.org/officeDocument/2006/relationships/image" Target="../media/image190.png"/><Relationship Id="rId30" Type="http://schemas.openxmlformats.org/officeDocument/2006/relationships/image" Target="../media/image19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0.png"/><Relationship Id="rId7" Type="http://schemas.openxmlformats.org/officeDocument/2006/relationships/image" Target="../media/image70.png"/><Relationship Id="rId2" Type="http://schemas.openxmlformats.org/officeDocument/2006/relationships/image" Target="../media/image20.png"/><Relationship Id="rId1" Type="http://schemas.openxmlformats.org/officeDocument/2006/relationships/image" Target="../media/image17.png"/><Relationship Id="rId6" Type="http://schemas.openxmlformats.org/officeDocument/2006/relationships/image" Target="../media/image199.png"/><Relationship Id="rId5" Type="http://schemas.openxmlformats.org/officeDocument/2006/relationships/image" Target="../media/image198.png"/><Relationship Id="rId4" Type="http://schemas.openxmlformats.org/officeDocument/2006/relationships/image" Target="../media/image1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102.png"/><Relationship Id="rId3" Type="http://schemas.openxmlformats.org/officeDocument/2006/relationships/image" Target="../media/image29.png"/><Relationship Id="rId7" Type="http://schemas.openxmlformats.org/officeDocument/2006/relationships/image" Target="../media/image21.png"/><Relationship Id="rId12" Type="http://schemas.openxmlformats.org/officeDocument/2006/relationships/image" Target="../media/image32.png"/><Relationship Id="rId2" Type="http://schemas.openxmlformats.org/officeDocument/2006/relationships/image" Target="../media/image13.png"/><Relationship Id="rId16" Type="http://schemas.openxmlformats.org/officeDocument/2006/relationships/image" Target="../media/image156.png"/><Relationship Id="rId1" Type="http://schemas.openxmlformats.org/officeDocument/2006/relationships/image" Target="../media/image10.png"/><Relationship Id="rId6" Type="http://schemas.openxmlformats.org/officeDocument/2006/relationships/image" Target="../media/image30.png"/><Relationship Id="rId11" Type="http://schemas.openxmlformats.org/officeDocument/2006/relationships/image" Target="../media/image200.png"/><Relationship Id="rId5" Type="http://schemas.openxmlformats.org/officeDocument/2006/relationships/image" Target="../media/image23.png"/><Relationship Id="rId15" Type="http://schemas.openxmlformats.org/officeDocument/2006/relationships/image" Target="../media/image155.png"/><Relationship Id="rId10" Type="http://schemas.openxmlformats.org/officeDocument/2006/relationships/image" Target="../media/image111.png"/><Relationship Id="rId4" Type="http://schemas.openxmlformats.org/officeDocument/2006/relationships/image" Target="../media/image22.png"/><Relationship Id="rId9" Type="http://schemas.openxmlformats.org/officeDocument/2006/relationships/image" Target="../media/image38.png"/><Relationship Id="rId14" Type="http://schemas.openxmlformats.org/officeDocument/2006/relationships/image" Target="../media/image10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59.png"/><Relationship Id="rId3" Type="http://schemas.openxmlformats.org/officeDocument/2006/relationships/image" Target="../media/image144.png"/><Relationship Id="rId7" Type="http://schemas.openxmlformats.org/officeDocument/2006/relationships/image" Target="../media/image148.png"/><Relationship Id="rId12" Type="http://schemas.openxmlformats.org/officeDocument/2006/relationships/image" Target="../media/image203.png"/><Relationship Id="rId2" Type="http://schemas.openxmlformats.org/officeDocument/2006/relationships/image" Target="../media/image143.png"/><Relationship Id="rId1" Type="http://schemas.openxmlformats.org/officeDocument/2006/relationships/image" Target="../media/image142.png"/><Relationship Id="rId6" Type="http://schemas.openxmlformats.org/officeDocument/2006/relationships/image" Target="../media/image147.png"/><Relationship Id="rId11" Type="http://schemas.openxmlformats.org/officeDocument/2006/relationships/image" Target="../media/image202.png"/><Relationship Id="rId5" Type="http://schemas.openxmlformats.org/officeDocument/2006/relationships/image" Target="../media/image201.png"/><Relationship Id="rId10" Type="http://schemas.openxmlformats.org/officeDocument/2006/relationships/image" Target="../media/image161.png"/><Relationship Id="rId4" Type="http://schemas.openxmlformats.org/officeDocument/2006/relationships/image" Target="../media/image145.png"/><Relationship Id="rId9" Type="http://schemas.openxmlformats.org/officeDocument/2006/relationships/image" Target="../media/image160.png"/></Relationships>
</file>

<file path=xl/drawings/_rels/drawing9.xml.rels><?xml version="1.0" encoding="UTF-8" standalone="yes"?>
<Relationships xmlns="http://schemas.openxmlformats.org/package/2006/relationships"><Relationship Id="rId8" Type="http://schemas.openxmlformats.org/officeDocument/2006/relationships/image" Target="../media/image205.png"/><Relationship Id="rId13" Type="http://schemas.openxmlformats.org/officeDocument/2006/relationships/image" Target="../media/image208.png"/><Relationship Id="rId3" Type="http://schemas.openxmlformats.org/officeDocument/2006/relationships/image" Target="../media/image18.png"/><Relationship Id="rId7" Type="http://schemas.openxmlformats.org/officeDocument/2006/relationships/image" Target="../media/image204.png"/><Relationship Id="rId12" Type="http://schemas.openxmlformats.org/officeDocument/2006/relationships/image" Target="../media/image207.png"/><Relationship Id="rId2" Type="http://schemas.openxmlformats.org/officeDocument/2006/relationships/image" Target="../media/image15.png"/><Relationship Id="rId16" Type="http://schemas.openxmlformats.org/officeDocument/2006/relationships/image" Target="../media/image211.png"/><Relationship Id="rId1" Type="http://schemas.openxmlformats.org/officeDocument/2006/relationships/image" Target="../media/image14.png"/><Relationship Id="rId6" Type="http://schemas.openxmlformats.org/officeDocument/2006/relationships/image" Target="../media/image49.png"/><Relationship Id="rId11" Type="http://schemas.openxmlformats.org/officeDocument/2006/relationships/image" Target="../media/image206.png"/><Relationship Id="rId5" Type="http://schemas.openxmlformats.org/officeDocument/2006/relationships/image" Target="../media/image25.png"/><Relationship Id="rId15" Type="http://schemas.openxmlformats.org/officeDocument/2006/relationships/image" Target="../media/image210.png"/><Relationship Id="rId10" Type="http://schemas.openxmlformats.org/officeDocument/2006/relationships/image" Target="../media/image88.png"/><Relationship Id="rId4" Type="http://schemas.openxmlformats.org/officeDocument/2006/relationships/image" Target="../media/image24.png"/><Relationship Id="rId9" Type="http://schemas.openxmlformats.org/officeDocument/2006/relationships/image" Target="../media/image110.png"/><Relationship Id="rId14" Type="http://schemas.openxmlformats.org/officeDocument/2006/relationships/image" Target="../media/image20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534629</xdr:colOff>
      <xdr:row>39</xdr:row>
      <xdr:rowOff>66676</xdr:rowOff>
    </xdr:to>
    <xdr:pic>
      <xdr:nvPicPr>
        <xdr:cNvPr id="2" name="Picture 1">
          <a:extLst>
            <a:ext uri="{FF2B5EF4-FFF2-40B4-BE49-F238E27FC236}">
              <a16:creationId xmlns:a16="http://schemas.microsoft.com/office/drawing/2014/main" id="{B0B8933B-039A-42EC-8A96-FCDD625CDCB5}"/>
            </a:ext>
          </a:extLst>
        </xdr:cNvPr>
        <xdr:cNvPicPr>
          <a:picLocks noChangeAspect="1"/>
        </xdr:cNvPicPr>
      </xdr:nvPicPr>
      <xdr:blipFill>
        <a:blip xmlns:r="http://schemas.openxmlformats.org/officeDocument/2006/relationships" r:embed="rId1"/>
        <a:stretch>
          <a:fillRect/>
        </a:stretch>
      </xdr:blipFill>
      <xdr:spPr>
        <a:xfrm>
          <a:off x="0" y="1"/>
          <a:ext cx="9450029" cy="7124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0</xdr:colOff>
      <xdr:row>3</xdr:row>
      <xdr:rowOff>114300</xdr:rowOff>
    </xdr:from>
    <xdr:ext cx="3214687" cy="540544"/>
    <xdr:pic>
      <xdr:nvPicPr>
        <xdr:cNvPr id="4" name="image88.png">
          <a:extLst>
            <a:ext uri="{FF2B5EF4-FFF2-40B4-BE49-F238E27FC236}">
              <a16:creationId xmlns:a16="http://schemas.microsoft.com/office/drawing/2014/main" id="{50DD1DE3-DA42-491D-864E-A8F38327CB6D}"/>
            </a:ext>
          </a:extLst>
        </xdr:cNvPr>
        <xdr:cNvPicPr preferRelativeResize="0"/>
      </xdr:nvPicPr>
      <xdr:blipFill>
        <a:blip xmlns:r="http://schemas.openxmlformats.org/officeDocument/2006/relationships" r:embed="rId1" cstate="print"/>
        <a:stretch>
          <a:fillRect/>
        </a:stretch>
      </xdr:blipFill>
      <xdr:spPr>
        <a:xfrm>
          <a:off x="5953125" y="2126456"/>
          <a:ext cx="3214687" cy="540544"/>
        </a:xfrm>
        <a:prstGeom prst="rect">
          <a:avLst/>
        </a:prstGeom>
        <a:noFill/>
      </xdr:spPr>
    </xdr:pic>
    <xdr:clientData fLocksWithSheet="0"/>
  </xdr:oneCellAnchor>
  <xdr:oneCellAnchor>
    <xdr:from>
      <xdr:col>4</xdr:col>
      <xdr:colOff>2382</xdr:colOff>
      <xdr:row>5</xdr:row>
      <xdr:rowOff>183357</xdr:rowOff>
    </xdr:from>
    <xdr:ext cx="3462337" cy="566736"/>
    <xdr:pic>
      <xdr:nvPicPr>
        <xdr:cNvPr id="7" name="image108.png">
          <a:extLst>
            <a:ext uri="{FF2B5EF4-FFF2-40B4-BE49-F238E27FC236}">
              <a16:creationId xmlns:a16="http://schemas.microsoft.com/office/drawing/2014/main" id="{59C9BEFB-4262-40DD-A141-62D78C11294C}"/>
            </a:ext>
          </a:extLst>
        </xdr:cNvPr>
        <xdr:cNvPicPr preferRelativeResize="0"/>
      </xdr:nvPicPr>
      <xdr:blipFill>
        <a:blip xmlns:r="http://schemas.openxmlformats.org/officeDocument/2006/relationships" r:embed="rId2" cstate="print"/>
        <a:stretch>
          <a:fillRect/>
        </a:stretch>
      </xdr:blipFill>
      <xdr:spPr>
        <a:xfrm>
          <a:off x="5955507" y="3445670"/>
          <a:ext cx="3462337" cy="566736"/>
        </a:xfrm>
        <a:prstGeom prst="rect">
          <a:avLst/>
        </a:prstGeom>
        <a:noFill/>
      </xdr:spPr>
    </xdr:pic>
    <xdr:clientData fLocksWithSheet="0"/>
  </xdr:oneCellAnchor>
  <xdr:twoCellAnchor editAs="oneCell">
    <xdr:from>
      <xdr:col>4</xdr:col>
      <xdr:colOff>35719</xdr:colOff>
      <xdr:row>2</xdr:row>
      <xdr:rowOff>23812</xdr:rowOff>
    </xdr:from>
    <xdr:to>
      <xdr:col>4</xdr:col>
      <xdr:colOff>2510633</xdr:colOff>
      <xdr:row>2</xdr:row>
      <xdr:rowOff>757482</xdr:rowOff>
    </xdr:to>
    <xdr:pic>
      <xdr:nvPicPr>
        <xdr:cNvPr id="6" name="Picture 5">
          <a:extLst>
            <a:ext uri="{FF2B5EF4-FFF2-40B4-BE49-F238E27FC236}">
              <a16:creationId xmlns:a16="http://schemas.microsoft.com/office/drawing/2014/main" id="{A53DEF0F-6403-4587-9270-4BB36701DDD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88844" y="821531"/>
          <a:ext cx="2474914" cy="733670"/>
        </a:xfrm>
        <a:prstGeom prst="rect">
          <a:avLst/>
        </a:prstGeom>
      </xdr:spPr>
    </xdr:pic>
    <xdr:clientData/>
  </xdr:twoCellAnchor>
  <xdr:twoCellAnchor editAs="oneCell">
    <xdr:from>
      <xdr:col>4</xdr:col>
      <xdr:colOff>59531</xdr:colOff>
      <xdr:row>4</xdr:row>
      <xdr:rowOff>71438</xdr:rowOff>
    </xdr:from>
    <xdr:to>
      <xdr:col>4</xdr:col>
      <xdr:colOff>2448325</xdr:colOff>
      <xdr:row>4</xdr:row>
      <xdr:rowOff>726281</xdr:rowOff>
    </xdr:to>
    <xdr:pic>
      <xdr:nvPicPr>
        <xdr:cNvPr id="8" name="Picture 7">
          <a:extLst>
            <a:ext uri="{FF2B5EF4-FFF2-40B4-BE49-F238E27FC236}">
              <a16:creationId xmlns:a16="http://schemas.microsoft.com/office/drawing/2014/main" id="{971DA39A-D1E3-4CA5-9E18-0B28F5541D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12656" y="3452813"/>
          <a:ext cx="2388794" cy="654843"/>
        </a:xfrm>
        <a:prstGeom prst="rect">
          <a:avLst/>
        </a:prstGeom>
      </xdr:spPr>
    </xdr:pic>
    <xdr:clientData/>
  </xdr:twoCellAnchor>
  <xdr:twoCellAnchor editAs="oneCell">
    <xdr:from>
      <xdr:col>4</xdr:col>
      <xdr:colOff>35719</xdr:colOff>
      <xdr:row>2</xdr:row>
      <xdr:rowOff>714375</xdr:rowOff>
    </xdr:from>
    <xdr:to>
      <xdr:col>4</xdr:col>
      <xdr:colOff>2845594</xdr:colOff>
      <xdr:row>3</xdr:row>
      <xdr:rowOff>13835</xdr:rowOff>
    </xdr:to>
    <xdr:pic>
      <xdr:nvPicPr>
        <xdr:cNvPr id="3" name="Picture 2">
          <a:extLst>
            <a:ext uri="{FF2B5EF4-FFF2-40B4-BE49-F238E27FC236}">
              <a16:creationId xmlns:a16="http://schemas.microsoft.com/office/drawing/2014/main" id="{44E29093-8DB9-4F05-B35F-AD8FCAE802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88844" y="1905000"/>
          <a:ext cx="2809875" cy="668679"/>
        </a:xfrm>
        <a:prstGeom prst="rect">
          <a:avLst/>
        </a:prstGeom>
      </xdr:spPr>
    </xdr:pic>
    <xdr:clientData/>
  </xdr:twoCellAnchor>
  <xdr:twoCellAnchor editAs="oneCell">
    <xdr:from>
      <xdr:col>4</xdr:col>
      <xdr:colOff>11906</xdr:colOff>
      <xdr:row>4</xdr:row>
      <xdr:rowOff>690562</xdr:rowOff>
    </xdr:from>
    <xdr:to>
      <xdr:col>4</xdr:col>
      <xdr:colOff>3095625</xdr:colOff>
      <xdr:row>5</xdr:row>
      <xdr:rowOff>22398</xdr:rowOff>
    </xdr:to>
    <xdr:pic>
      <xdr:nvPicPr>
        <xdr:cNvPr id="9" name="Picture 8">
          <a:extLst>
            <a:ext uri="{FF2B5EF4-FFF2-40B4-BE49-F238E27FC236}">
              <a16:creationId xmlns:a16="http://schemas.microsoft.com/office/drawing/2014/main" id="{49AC70CC-24BC-43E9-B007-94398C9F922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965031" y="4071937"/>
          <a:ext cx="3083719" cy="66533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4</xdr:col>
      <xdr:colOff>54768</xdr:colOff>
      <xdr:row>2</xdr:row>
      <xdr:rowOff>152399</xdr:rowOff>
    </xdr:from>
    <xdr:ext cx="3629025" cy="485775"/>
    <xdr:pic>
      <xdr:nvPicPr>
        <xdr:cNvPr id="2" name="image71.png">
          <a:extLst>
            <a:ext uri="{FF2B5EF4-FFF2-40B4-BE49-F238E27FC236}">
              <a16:creationId xmlns:a16="http://schemas.microsoft.com/office/drawing/2014/main" id="{FCD74814-5BA9-4719-9998-A875B52EB7E9}"/>
            </a:ext>
          </a:extLst>
        </xdr:cNvPr>
        <xdr:cNvPicPr preferRelativeResize="0"/>
      </xdr:nvPicPr>
      <xdr:blipFill>
        <a:blip xmlns:r="http://schemas.openxmlformats.org/officeDocument/2006/relationships" r:embed="rId1" cstate="print"/>
        <a:stretch>
          <a:fillRect/>
        </a:stretch>
      </xdr:blipFill>
      <xdr:spPr>
        <a:xfrm>
          <a:off x="7174706" y="1069180"/>
          <a:ext cx="3629025" cy="485775"/>
        </a:xfrm>
        <a:prstGeom prst="rect">
          <a:avLst/>
        </a:prstGeom>
        <a:noFill/>
      </xdr:spPr>
    </xdr:pic>
    <xdr:clientData fLocksWithSheet="0"/>
  </xdr:oneCellAnchor>
  <xdr:oneCellAnchor>
    <xdr:from>
      <xdr:col>4</xdr:col>
      <xdr:colOff>52387</xdr:colOff>
      <xdr:row>3</xdr:row>
      <xdr:rowOff>133350</xdr:rowOff>
    </xdr:from>
    <xdr:ext cx="3638550" cy="485775"/>
    <xdr:pic>
      <xdr:nvPicPr>
        <xdr:cNvPr id="3" name="image64.png">
          <a:extLst>
            <a:ext uri="{FF2B5EF4-FFF2-40B4-BE49-F238E27FC236}">
              <a16:creationId xmlns:a16="http://schemas.microsoft.com/office/drawing/2014/main" id="{4BF51433-658D-4317-8B02-F97C58F8DCC8}"/>
            </a:ext>
          </a:extLst>
        </xdr:cNvPr>
        <xdr:cNvPicPr preferRelativeResize="0"/>
      </xdr:nvPicPr>
      <xdr:blipFill>
        <a:blip xmlns:r="http://schemas.openxmlformats.org/officeDocument/2006/relationships" r:embed="rId2" cstate="print"/>
        <a:stretch>
          <a:fillRect/>
        </a:stretch>
      </xdr:blipFill>
      <xdr:spPr>
        <a:xfrm>
          <a:off x="7172325" y="2050256"/>
          <a:ext cx="3638550" cy="485775"/>
        </a:xfrm>
        <a:prstGeom prst="rect">
          <a:avLst/>
        </a:prstGeom>
        <a:noFill/>
      </xdr:spPr>
    </xdr:pic>
    <xdr:clientData fLocksWithSheet="0"/>
  </xdr:oneCellAnchor>
  <xdr:oneCellAnchor>
    <xdr:from>
      <xdr:col>4</xdr:col>
      <xdr:colOff>83343</xdr:colOff>
      <xdr:row>6</xdr:row>
      <xdr:rowOff>47625</xdr:rowOff>
    </xdr:from>
    <xdr:ext cx="3171825" cy="628650"/>
    <xdr:pic>
      <xdr:nvPicPr>
        <xdr:cNvPr id="4" name="image73.png">
          <a:extLst>
            <a:ext uri="{FF2B5EF4-FFF2-40B4-BE49-F238E27FC236}">
              <a16:creationId xmlns:a16="http://schemas.microsoft.com/office/drawing/2014/main" id="{D19468EB-0CD3-4E43-9298-9E80C78A1C48}"/>
            </a:ext>
          </a:extLst>
        </xdr:cNvPr>
        <xdr:cNvPicPr preferRelativeResize="0"/>
      </xdr:nvPicPr>
      <xdr:blipFill>
        <a:blip xmlns:r="http://schemas.openxmlformats.org/officeDocument/2006/relationships" r:embed="rId3" cstate="print"/>
        <a:stretch>
          <a:fillRect/>
        </a:stretch>
      </xdr:blipFill>
      <xdr:spPr>
        <a:xfrm>
          <a:off x="7203281" y="5619750"/>
          <a:ext cx="3171825" cy="628650"/>
        </a:xfrm>
        <a:prstGeom prst="rect">
          <a:avLst/>
        </a:prstGeom>
        <a:noFill/>
      </xdr:spPr>
    </xdr:pic>
    <xdr:clientData fLocksWithSheet="0"/>
  </xdr:oneCellAnchor>
  <xdr:oneCellAnchor>
    <xdr:from>
      <xdr:col>4</xdr:col>
      <xdr:colOff>19051</xdr:colOff>
      <xdr:row>4</xdr:row>
      <xdr:rowOff>200024</xdr:rowOff>
    </xdr:from>
    <xdr:ext cx="3648074" cy="371475"/>
    <xdr:pic>
      <xdr:nvPicPr>
        <xdr:cNvPr id="5" name="image61.png">
          <a:extLst>
            <a:ext uri="{FF2B5EF4-FFF2-40B4-BE49-F238E27FC236}">
              <a16:creationId xmlns:a16="http://schemas.microsoft.com/office/drawing/2014/main" id="{0F8F2F2B-283C-46DD-A071-37577C7A1A31}"/>
            </a:ext>
          </a:extLst>
        </xdr:cNvPr>
        <xdr:cNvPicPr preferRelativeResize="0"/>
      </xdr:nvPicPr>
      <xdr:blipFill>
        <a:blip xmlns:r="http://schemas.openxmlformats.org/officeDocument/2006/relationships" r:embed="rId4" cstate="print"/>
        <a:stretch>
          <a:fillRect/>
        </a:stretch>
      </xdr:blipFill>
      <xdr:spPr>
        <a:xfrm>
          <a:off x="7162801" y="3238499"/>
          <a:ext cx="3648074" cy="371475"/>
        </a:xfrm>
        <a:prstGeom prst="rect">
          <a:avLst/>
        </a:prstGeom>
        <a:noFill/>
      </xdr:spPr>
    </xdr:pic>
    <xdr:clientData fLocksWithSheet="0"/>
  </xdr:oneCellAnchor>
  <xdr:oneCellAnchor>
    <xdr:from>
      <xdr:col>4</xdr:col>
      <xdr:colOff>-1</xdr:colOff>
      <xdr:row>7</xdr:row>
      <xdr:rowOff>69056</xdr:rowOff>
    </xdr:from>
    <xdr:ext cx="4643437" cy="764382"/>
    <xdr:pic>
      <xdr:nvPicPr>
        <xdr:cNvPr id="6" name="image69.png">
          <a:extLst>
            <a:ext uri="{FF2B5EF4-FFF2-40B4-BE49-F238E27FC236}">
              <a16:creationId xmlns:a16="http://schemas.microsoft.com/office/drawing/2014/main" id="{49003017-0C30-4BB1-9D00-79F6A63CDAA6}"/>
            </a:ext>
          </a:extLst>
        </xdr:cNvPr>
        <xdr:cNvPicPr preferRelativeResize="0"/>
      </xdr:nvPicPr>
      <xdr:blipFill>
        <a:blip xmlns:r="http://schemas.openxmlformats.org/officeDocument/2006/relationships" r:embed="rId5" cstate="print"/>
        <a:stretch>
          <a:fillRect/>
        </a:stretch>
      </xdr:blipFill>
      <xdr:spPr>
        <a:xfrm>
          <a:off x="7119937" y="6296025"/>
          <a:ext cx="4643437" cy="764382"/>
        </a:xfrm>
        <a:prstGeom prst="rect">
          <a:avLst/>
        </a:prstGeom>
        <a:noFill/>
      </xdr:spPr>
    </xdr:pic>
    <xdr:clientData fLocksWithSheet="0"/>
  </xdr:oneCellAnchor>
  <xdr:oneCellAnchor>
    <xdr:from>
      <xdr:col>4</xdr:col>
      <xdr:colOff>59531</xdr:colOff>
      <xdr:row>9</xdr:row>
      <xdr:rowOff>0</xdr:rowOff>
    </xdr:from>
    <xdr:ext cx="3171825" cy="619125"/>
    <xdr:pic>
      <xdr:nvPicPr>
        <xdr:cNvPr id="9" name="image74.png">
          <a:extLst>
            <a:ext uri="{FF2B5EF4-FFF2-40B4-BE49-F238E27FC236}">
              <a16:creationId xmlns:a16="http://schemas.microsoft.com/office/drawing/2014/main" id="{0D035CF5-1D38-4757-BFC7-B1B244CA2983}"/>
            </a:ext>
          </a:extLst>
        </xdr:cNvPr>
        <xdr:cNvPicPr preferRelativeResize="0"/>
      </xdr:nvPicPr>
      <xdr:blipFill>
        <a:blip xmlns:r="http://schemas.openxmlformats.org/officeDocument/2006/relationships" r:embed="rId6" cstate="print"/>
        <a:stretch>
          <a:fillRect/>
        </a:stretch>
      </xdr:blipFill>
      <xdr:spPr>
        <a:xfrm>
          <a:off x="7179469" y="7822406"/>
          <a:ext cx="3171825" cy="619125"/>
        </a:xfrm>
        <a:prstGeom prst="rect">
          <a:avLst/>
        </a:prstGeom>
        <a:noFill/>
      </xdr:spPr>
    </xdr:pic>
    <xdr:clientData fLocksWithSheet="0"/>
  </xdr:oneCellAnchor>
  <xdr:oneCellAnchor>
    <xdr:from>
      <xdr:col>4</xdr:col>
      <xdr:colOff>142875</xdr:colOff>
      <xdr:row>11</xdr:row>
      <xdr:rowOff>101865</xdr:rowOff>
    </xdr:from>
    <xdr:ext cx="3171825" cy="514350"/>
    <xdr:pic>
      <xdr:nvPicPr>
        <xdr:cNvPr id="10" name="image57.png">
          <a:extLst>
            <a:ext uri="{FF2B5EF4-FFF2-40B4-BE49-F238E27FC236}">
              <a16:creationId xmlns:a16="http://schemas.microsoft.com/office/drawing/2014/main" id="{7EEC696A-FC0B-4CC5-BBA4-D9737F63A242}"/>
            </a:ext>
          </a:extLst>
        </xdr:cNvPr>
        <xdr:cNvPicPr preferRelativeResize="0"/>
      </xdr:nvPicPr>
      <xdr:blipFill>
        <a:blip xmlns:r="http://schemas.openxmlformats.org/officeDocument/2006/relationships" r:embed="rId7" cstate="print"/>
        <a:stretch>
          <a:fillRect/>
        </a:stretch>
      </xdr:blipFill>
      <xdr:spPr>
        <a:xfrm>
          <a:off x="7262813" y="8888678"/>
          <a:ext cx="3171825" cy="514350"/>
        </a:xfrm>
        <a:prstGeom prst="rect">
          <a:avLst/>
        </a:prstGeom>
        <a:noFill/>
      </xdr:spPr>
    </xdr:pic>
    <xdr:clientData fLocksWithSheet="0"/>
  </xdr:oneCellAnchor>
  <xdr:twoCellAnchor editAs="oneCell">
    <xdr:from>
      <xdr:col>4</xdr:col>
      <xdr:colOff>23812</xdr:colOff>
      <xdr:row>5</xdr:row>
      <xdr:rowOff>47625</xdr:rowOff>
    </xdr:from>
    <xdr:to>
      <xdr:col>4</xdr:col>
      <xdr:colOff>3586162</xdr:colOff>
      <xdr:row>5</xdr:row>
      <xdr:rowOff>718847</xdr:rowOff>
    </xdr:to>
    <xdr:pic>
      <xdr:nvPicPr>
        <xdr:cNvPr id="13" name="Picture 12">
          <a:extLst>
            <a:ext uri="{FF2B5EF4-FFF2-40B4-BE49-F238E27FC236}">
              <a16:creationId xmlns:a16="http://schemas.microsoft.com/office/drawing/2014/main" id="{8A6B7DD7-0C74-4F26-999F-85B06C20591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50781" y="4214813"/>
          <a:ext cx="3562350" cy="671222"/>
        </a:xfrm>
        <a:prstGeom prst="rect">
          <a:avLst/>
        </a:prstGeom>
      </xdr:spPr>
    </xdr:pic>
    <xdr:clientData/>
  </xdr:twoCellAnchor>
  <xdr:twoCellAnchor editAs="oneCell">
    <xdr:from>
      <xdr:col>4</xdr:col>
      <xdr:colOff>119061</xdr:colOff>
      <xdr:row>10</xdr:row>
      <xdr:rowOff>23812</xdr:rowOff>
    </xdr:from>
    <xdr:to>
      <xdr:col>4</xdr:col>
      <xdr:colOff>3143249</xdr:colOff>
      <xdr:row>10</xdr:row>
      <xdr:rowOff>584097</xdr:rowOff>
    </xdr:to>
    <xdr:pic>
      <xdr:nvPicPr>
        <xdr:cNvPr id="11" name="Picture 10">
          <a:extLst>
            <a:ext uri="{FF2B5EF4-FFF2-40B4-BE49-F238E27FC236}">
              <a16:creationId xmlns:a16="http://schemas.microsoft.com/office/drawing/2014/main" id="{588C26DC-398F-CFDB-EE00-ACA624C0FFA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49" y="7191375"/>
          <a:ext cx="3024188" cy="560285"/>
        </a:xfrm>
        <a:prstGeom prst="rect">
          <a:avLst/>
        </a:prstGeom>
      </xdr:spPr>
    </xdr:pic>
    <xdr:clientData/>
  </xdr:twoCellAnchor>
  <xdr:twoCellAnchor editAs="oneCell">
    <xdr:from>
      <xdr:col>4</xdr:col>
      <xdr:colOff>47623</xdr:colOff>
      <xdr:row>10</xdr:row>
      <xdr:rowOff>619124</xdr:rowOff>
    </xdr:from>
    <xdr:to>
      <xdr:col>4</xdr:col>
      <xdr:colOff>3672051</xdr:colOff>
      <xdr:row>10</xdr:row>
      <xdr:rowOff>1087279</xdr:rowOff>
    </xdr:to>
    <xdr:pic>
      <xdr:nvPicPr>
        <xdr:cNvPr id="15" name="Picture 14">
          <a:extLst>
            <a:ext uri="{FF2B5EF4-FFF2-40B4-BE49-F238E27FC236}">
              <a16:creationId xmlns:a16="http://schemas.microsoft.com/office/drawing/2014/main" id="{8670220A-1619-9592-0B1B-47DAA85B01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881811" y="7786687"/>
          <a:ext cx="3624428" cy="468155"/>
        </a:xfrm>
        <a:prstGeom prst="rect">
          <a:avLst/>
        </a:prstGeom>
      </xdr:spPr>
    </xdr:pic>
    <xdr:clientData/>
  </xdr:twoCellAnchor>
  <xdr:twoCellAnchor editAs="oneCell">
    <xdr:from>
      <xdr:col>4</xdr:col>
      <xdr:colOff>59531</xdr:colOff>
      <xdr:row>9</xdr:row>
      <xdr:rowOff>633454</xdr:rowOff>
    </xdr:from>
    <xdr:to>
      <xdr:col>4</xdr:col>
      <xdr:colOff>2976563</xdr:colOff>
      <xdr:row>9</xdr:row>
      <xdr:rowOff>1175232</xdr:rowOff>
    </xdr:to>
    <xdr:pic>
      <xdr:nvPicPr>
        <xdr:cNvPr id="17" name="Picture 16">
          <a:extLst>
            <a:ext uri="{FF2B5EF4-FFF2-40B4-BE49-F238E27FC236}">
              <a16:creationId xmlns:a16="http://schemas.microsoft.com/office/drawing/2014/main" id="{2F610D92-9E48-27CE-495F-D067C47C65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79469" y="7050923"/>
          <a:ext cx="2917032" cy="541778"/>
        </a:xfrm>
        <a:prstGeom prst="rect">
          <a:avLst/>
        </a:prstGeom>
      </xdr:spPr>
    </xdr:pic>
    <xdr:clientData/>
  </xdr:twoCellAnchor>
  <xdr:twoCellAnchor editAs="oneCell">
    <xdr:from>
      <xdr:col>4</xdr:col>
      <xdr:colOff>59531</xdr:colOff>
      <xdr:row>11</xdr:row>
      <xdr:rowOff>731044</xdr:rowOff>
    </xdr:from>
    <xdr:to>
      <xdr:col>4</xdr:col>
      <xdr:colOff>3417093</xdr:colOff>
      <xdr:row>11</xdr:row>
      <xdr:rowOff>1276072</xdr:rowOff>
    </xdr:to>
    <xdr:pic>
      <xdr:nvPicPr>
        <xdr:cNvPr id="22" name="Picture 7">
          <a:extLst>
            <a:ext uri="{FF2B5EF4-FFF2-40B4-BE49-F238E27FC236}">
              <a16:creationId xmlns:a16="http://schemas.microsoft.com/office/drawing/2014/main" id="{6FF56132-5DD2-4D56-AA9E-9F2673730F08}"/>
            </a:ext>
            <a:ext uri="{147F2762-F138-4A5C-976F-8EAC2B608ADB}">
              <a16:predDERef xmlns:a16="http://schemas.microsoft.com/office/drawing/2014/main" pred="{2F610D92-9E48-27CE-495F-D067C47C65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79469" y="10827544"/>
          <a:ext cx="3357562" cy="545028"/>
        </a:xfrm>
        <a:prstGeom prst="rect">
          <a:avLst/>
        </a:prstGeom>
      </xdr:spPr>
    </xdr:pic>
    <xdr:clientData/>
  </xdr:twoCellAnchor>
  <xdr:twoCellAnchor editAs="oneCell">
    <xdr:from>
      <xdr:col>4</xdr:col>
      <xdr:colOff>45244</xdr:colOff>
      <xdr:row>5</xdr:row>
      <xdr:rowOff>697835</xdr:rowOff>
    </xdr:from>
    <xdr:to>
      <xdr:col>4</xdr:col>
      <xdr:colOff>3579019</xdr:colOff>
      <xdr:row>5</xdr:row>
      <xdr:rowOff>1479118</xdr:rowOff>
    </xdr:to>
    <xdr:pic>
      <xdr:nvPicPr>
        <xdr:cNvPr id="8" name="Picture 13">
          <a:extLst>
            <a:ext uri="{FF2B5EF4-FFF2-40B4-BE49-F238E27FC236}">
              <a16:creationId xmlns:a16="http://schemas.microsoft.com/office/drawing/2014/main" id="{2F47046A-FEC8-8067-3265-85CEA6637E5D}"/>
            </a:ext>
            <a:ext uri="{147F2762-F138-4A5C-976F-8EAC2B608ADB}">
              <a16:predDERef xmlns:a16="http://schemas.microsoft.com/office/drawing/2014/main" pred="{6FF56132-5DD2-4D56-AA9E-9F2673730F0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65182" y="4114929"/>
          <a:ext cx="3533775" cy="781283"/>
        </a:xfrm>
        <a:prstGeom prst="rect">
          <a:avLst/>
        </a:prstGeom>
      </xdr:spPr>
    </xdr:pic>
    <xdr:clientData/>
  </xdr:twoCellAnchor>
  <xdr:twoCellAnchor editAs="oneCell">
    <xdr:from>
      <xdr:col>4</xdr:col>
      <xdr:colOff>35719</xdr:colOff>
      <xdr:row>5</xdr:row>
      <xdr:rowOff>1452563</xdr:rowOff>
    </xdr:from>
    <xdr:to>
      <xdr:col>4</xdr:col>
      <xdr:colOff>4869656</xdr:colOff>
      <xdr:row>5</xdr:row>
      <xdr:rowOff>2145505</xdr:rowOff>
    </xdr:to>
    <xdr:pic>
      <xdr:nvPicPr>
        <xdr:cNvPr id="18" name="Picture 17">
          <a:extLst>
            <a:ext uri="{FF2B5EF4-FFF2-40B4-BE49-F238E27FC236}">
              <a16:creationId xmlns:a16="http://schemas.microsoft.com/office/drawing/2014/main" id="{20514C44-A36B-D29D-1387-F87C73E64C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55657" y="4869657"/>
          <a:ext cx="4833937" cy="692942"/>
        </a:xfrm>
        <a:prstGeom prst="rect">
          <a:avLst/>
        </a:prstGeom>
      </xdr:spPr>
    </xdr:pic>
    <xdr:clientData/>
  </xdr:twoCellAnchor>
  <xdr:twoCellAnchor editAs="oneCell">
    <xdr:from>
      <xdr:col>4</xdr:col>
      <xdr:colOff>11906</xdr:colOff>
      <xdr:row>8</xdr:row>
      <xdr:rowOff>166687</xdr:rowOff>
    </xdr:from>
    <xdr:to>
      <xdr:col>4</xdr:col>
      <xdr:colOff>3393280</xdr:colOff>
      <xdr:row>8</xdr:row>
      <xdr:rowOff>646928</xdr:rowOff>
    </xdr:to>
    <xdr:pic>
      <xdr:nvPicPr>
        <xdr:cNvPr id="12" name="Picture 11">
          <a:extLst>
            <a:ext uri="{FF2B5EF4-FFF2-40B4-BE49-F238E27FC236}">
              <a16:creationId xmlns:a16="http://schemas.microsoft.com/office/drawing/2014/main" id="{ABD0871C-69D7-4A24-B0AA-B4676062198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31844" y="7143750"/>
          <a:ext cx="3381374" cy="48024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2695575</xdr:colOff>
      <xdr:row>3</xdr:row>
      <xdr:rowOff>200025</xdr:rowOff>
    </xdr:from>
    <xdr:to>
      <xdr:col>4</xdr:col>
      <xdr:colOff>4407694</xdr:colOff>
      <xdr:row>3</xdr:row>
      <xdr:rowOff>657224</xdr:rowOff>
    </xdr:to>
    <xdr:pic>
      <xdr:nvPicPr>
        <xdr:cNvPr id="9" name="Picture 8">
          <a:extLst>
            <a:ext uri="{FF2B5EF4-FFF2-40B4-BE49-F238E27FC236}">
              <a16:creationId xmlns:a16="http://schemas.microsoft.com/office/drawing/2014/main" id="{F4C40A4B-71F6-494C-8BFE-9B81609CFD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1502" b="-6665"/>
        <a:stretch/>
      </xdr:blipFill>
      <xdr:spPr>
        <a:xfrm>
          <a:off x="7305675" y="1724025"/>
          <a:ext cx="4410075" cy="457199"/>
        </a:xfrm>
        <a:prstGeom prst="rect">
          <a:avLst/>
        </a:prstGeom>
      </xdr:spPr>
    </xdr:pic>
    <xdr:clientData/>
  </xdr:twoCellAnchor>
  <xdr:twoCellAnchor editAs="oneCell">
    <xdr:from>
      <xdr:col>4</xdr:col>
      <xdr:colOff>30616</xdr:colOff>
      <xdr:row>4</xdr:row>
      <xdr:rowOff>27216</xdr:rowOff>
    </xdr:from>
    <xdr:to>
      <xdr:col>5</xdr:col>
      <xdr:colOff>32855</xdr:colOff>
      <xdr:row>4</xdr:row>
      <xdr:rowOff>738188</xdr:rowOff>
    </xdr:to>
    <xdr:pic>
      <xdr:nvPicPr>
        <xdr:cNvPr id="21" name="Picture 20">
          <a:extLst>
            <a:ext uri="{FF2B5EF4-FFF2-40B4-BE49-F238E27FC236}">
              <a16:creationId xmlns:a16="http://schemas.microsoft.com/office/drawing/2014/main" id="{12875842-9A25-44A6-AF75-C4DB70518F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8679" y="2694216"/>
          <a:ext cx="4514708" cy="710972"/>
        </a:xfrm>
        <a:prstGeom prst="rect">
          <a:avLst/>
        </a:prstGeom>
      </xdr:spPr>
    </xdr:pic>
    <xdr:clientData/>
  </xdr:twoCellAnchor>
  <xdr:twoCellAnchor editAs="oneCell">
    <xdr:from>
      <xdr:col>4</xdr:col>
      <xdr:colOff>35719</xdr:colOff>
      <xdr:row>5</xdr:row>
      <xdr:rowOff>7672</xdr:rowOff>
    </xdr:from>
    <xdr:to>
      <xdr:col>4</xdr:col>
      <xdr:colOff>4488656</xdr:colOff>
      <xdr:row>5</xdr:row>
      <xdr:rowOff>776288</xdr:rowOff>
    </xdr:to>
    <xdr:pic>
      <xdr:nvPicPr>
        <xdr:cNvPr id="34" name="Picture 33">
          <a:extLst>
            <a:ext uri="{FF2B5EF4-FFF2-40B4-BE49-F238E27FC236}">
              <a16:creationId xmlns:a16="http://schemas.microsoft.com/office/drawing/2014/main" id="{05320455-2CBD-4D2D-BC02-BF79805DE5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31782" y="3960547"/>
          <a:ext cx="4452937" cy="768616"/>
        </a:xfrm>
        <a:prstGeom prst="rect">
          <a:avLst/>
        </a:prstGeom>
      </xdr:spPr>
    </xdr:pic>
    <xdr:clientData/>
  </xdr:twoCellAnchor>
  <xdr:oneCellAnchor>
    <xdr:from>
      <xdr:col>4</xdr:col>
      <xdr:colOff>0</xdr:colOff>
      <xdr:row>11</xdr:row>
      <xdr:rowOff>0</xdr:rowOff>
    </xdr:from>
    <xdr:ext cx="4722018" cy="756615"/>
    <xdr:pic>
      <xdr:nvPicPr>
        <xdr:cNvPr id="15" name="Picture 14">
          <a:extLst>
            <a:ext uri="{FF2B5EF4-FFF2-40B4-BE49-F238E27FC236}">
              <a16:creationId xmlns:a16="http://schemas.microsoft.com/office/drawing/2014/main" id="{40FB0927-3929-4E62-B2A2-BCE4101CB8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6063" y="9144000"/>
          <a:ext cx="4722018" cy="756615"/>
        </a:xfrm>
        <a:prstGeom prst="rect">
          <a:avLst/>
        </a:prstGeom>
      </xdr:spPr>
    </xdr:pic>
    <xdr:clientData/>
  </xdr:oneCellAnchor>
  <xdr:oneCellAnchor>
    <xdr:from>
      <xdr:col>4</xdr:col>
      <xdr:colOff>19051</xdr:colOff>
      <xdr:row>9</xdr:row>
      <xdr:rowOff>200025</xdr:rowOff>
    </xdr:from>
    <xdr:ext cx="4356006" cy="695325"/>
    <xdr:pic>
      <xdr:nvPicPr>
        <xdr:cNvPr id="16" name="Picture 15">
          <a:extLst>
            <a:ext uri="{FF2B5EF4-FFF2-40B4-BE49-F238E27FC236}">
              <a16:creationId xmlns:a16="http://schemas.microsoft.com/office/drawing/2014/main" id="{B1A54D95-3EA2-4759-8833-189793A1F7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15114" y="7427119"/>
          <a:ext cx="4356006" cy="695325"/>
        </a:xfrm>
        <a:prstGeom prst="rect">
          <a:avLst/>
        </a:prstGeom>
      </xdr:spPr>
    </xdr:pic>
    <xdr:clientData/>
  </xdr:oneCellAnchor>
  <xdr:oneCellAnchor>
    <xdr:from>
      <xdr:col>3</xdr:col>
      <xdr:colOff>2464594</xdr:colOff>
      <xdr:row>8</xdr:row>
      <xdr:rowOff>142876</xdr:rowOff>
    </xdr:from>
    <xdr:ext cx="4476749" cy="386010"/>
    <xdr:pic>
      <xdr:nvPicPr>
        <xdr:cNvPr id="18" name="Picture 17">
          <a:extLst>
            <a:ext uri="{FF2B5EF4-FFF2-40B4-BE49-F238E27FC236}">
              <a16:creationId xmlns:a16="http://schemas.microsoft.com/office/drawing/2014/main" id="{E408E16B-6F64-4DF1-B9F0-00F7ECD95C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84157" y="5345907"/>
          <a:ext cx="4476749" cy="386010"/>
        </a:xfrm>
        <a:prstGeom prst="rect">
          <a:avLst/>
        </a:prstGeom>
      </xdr:spPr>
    </xdr:pic>
    <xdr:clientData/>
  </xdr:oneCellAnchor>
  <xdr:oneCellAnchor>
    <xdr:from>
      <xdr:col>4</xdr:col>
      <xdr:colOff>0</xdr:colOff>
      <xdr:row>10</xdr:row>
      <xdr:rowOff>85725</xdr:rowOff>
    </xdr:from>
    <xdr:ext cx="4443883" cy="695325"/>
    <xdr:pic>
      <xdr:nvPicPr>
        <xdr:cNvPr id="19" name="Picture 18">
          <a:extLst>
            <a:ext uri="{FF2B5EF4-FFF2-40B4-BE49-F238E27FC236}">
              <a16:creationId xmlns:a16="http://schemas.microsoft.com/office/drawing/2014/main" id="{C5842765-478D-48E9-8B5A-ABA09E37C7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96063" y="8384381"/>
          <a:ext cx="4443883" cy="695325"/>
        </a:xfrm>
        <a:prstGeom prst="rect">
          <a:avLst/>
        </a:prstGeom>
      </xdr:spPr>
    </xdr:pic>
    <xdr:clientData/>
  </xdr:oneCellAnchor>
  <xdr:twoCellAnchor editAs="oneCell">
    <xdr:from>
      <xdr:col>4</xdr:col>
      <xdr:colOff>47625</xdr:colOff>
      <xdr:row>2</xdr:row>
      <xdr:rowOff>142876</xdr:rowOff>
    </xdr:from>
    <xdr:to>
      <xdr:col>4</xdr:col>
      <xdr:colOff>3214687</xdr:colOff>
      <xdr:row>2</xdr:row>
      <xdr:rowOff>738187</xdr:rowOff>
    </xdr:to>
    <xdr:pic>
      <xdr:nvPicPr>
        <xdr:cNvPr id="4" name="Picture 3">
          <a:extLst>
            <a:ext uri="{FF2B5EF4-FFF2-40B4-BE49-F238E27FC236}">
              <a16:creationId xmlns:a16="http://schemas.microsoft.com/office/drawing/2014/main" id="{AED5ABFB-7FF2-E3F7-B8C8-BC8D6E4D501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643688" y="1047751"/>
          <a:ext cx="3167062" cy="595311"/>
        </a:xfrm>
        <a:prstGeom prst="rect">
          <a:avLst/>
        </a:prstGeom>
      </xdr:spPr>
    </xdr:pic>
    <xdr:clientData/>
  </xdr:twoCellAnchor>
  <xdr:oneCellAnchor>
    <xdr:from>
      <xdr:col>4</xdr:col>
      <xdr:colOff>11906</xdr:colOff>
      <xdr:row>6</xdr:row>
      <xdr:rowOff>107156</xdr:rowOff>
    </xdr:from>
    <xdr:ext cx="4709210" cy="676274"/>
    <xdr:pic>
      <xdr:nvPicPr>
        <xdr:cNvPr id="11" name="Picture 10">
          <a:extLst>
            <a:ext uri="{FF2B5EF4-FFF2-40B4-BE49-F238E27FC236}">
              <a16:creationId xmlns:a16="http://schemas.microsoft.com/office/drawing/2014/main" id="{2D54A9F5-39B5-4887-ADBC-F40798D90A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07969" y="4905375"/>
          <a:ext cx="4709210" cy="67627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4</xdr:col>
      <xdr:colOff>11906</xdr:colOff>
      <xdr:row>9</xdr:row>
      <xdr:rowOff>71437</xdr:rowOff>
    </xdr:from>
    <xdr:to>
      <xdr:col>5</xdr:col>
      <xdr:colOff>11908</xdr:colOff>
      <xdr:row>9</xdr:row>
      <xdr:rowOff>957782</xdr:rowOff>
    </xdr:to>
    <xdr:pic>
      <xdr:nvPicPr>
        <xdr:cNvPr id="6" name="Picture 5">
          <a:extLst>
            <a:ext uri="{FF2B5EF4-FFF2-40B4-BE49-F238E27FC236}">
              <a16:creationId xmlns:a16="http://schemas.microsoft.com/office/drawing/2014/main" id="{CCD5C7BC-47C8-4E1A-B1A4-A9A270953CA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24687" y="9429750"/>
          <a:ext cx="4369595" cy="886345"/>
        </a:xfrm>
        <a:prstGeom prst="rect">
          <a:avLst/>
        </a:prstGeom>
      </xdr:spPr>
    </xdr:pic>
    <xdr:clientData/>
  </xdr:twoCellAnchor>
  <xdr:twoCellAnchor editAs="oneCell">
    <xdr:from>
      <xdr:col>4</xdr:col>
      <xdr:colOff>47624</xdr:colOff>
      <xdr:row>3</xdr:row>
      <xdr:rowOff>714377</xdr:rowOff>
    </xdr:from>
    <xdr:to>
      <xdr:col>4</xdr:col>
      <xdr:colOff>3690937</xdr:colOff>
      <xdr:row>3</xdr:row>
      <xdr:rowOff>1357312</xdr:rowOff>
    </xdr:to>
    <xdr:pic>
      <xdr:nvPicPr>
        <xdr:cNvPr id="5" name="Picture 4">
          <a:extLst>
            <a:ext uri="{FF2B5EF4-FFF2-40B4-BE49-F238E27FC236}">
              <a16:creationId xmlns:a16="http://schemas.microsoft.com/office/drawing/2014/main" id="{9B5C860E-C2B7-96E7-08B6-48CA93449D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2437" y="2667002"/>
          <a:ext cx="3643313" cy="642935"/>
        </a:xfrm>
        <a:prstGeom prst="rect">
          <a:avLst/>
        </a:prstGeom>
      </xdr:spPr>
    </xdr:pic>
    <xdr:clientData/>
  </xdr:twoCellAnchor>
  <xdr:twoCellAnchor editAs="oneCell">
    <xdr:from>
      <xdr:col>4</xdr:col>
      <xdr:colOff>0</xdr:colOff>
      <xdr:row>3</xdr:row>
      <xdr:rowOff>0</xdr:rowOff>
    </xdr:from>
    <xdr:to>
      <xdr:col>4</xdr:col>
      <xdr:colOff>3119438</xdr:colOff>
      <xdr:row>3</xdr:row>
      <xdr:rowOff>701523</xdr:rowOff>
    </xdr:to>
    <xdr:pic>
      <xdr:nvPicPr>
        <xdr:cNvPr id="8" name="Picture 7">
          <a:extLst>
            <a:ext uri="{FF2B5EF4-FFF2-40B4-BE49-F238E27FC236}">
              <a16:creationId xmlns:a16="http://schemas.microsoft.com/office/drawing/2014/main" id="{783E7D63-0366-6B1C-6E70-769006390A5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2781" y="1952625"/>
          <a:ext cx="3119438" cy="701523"/>
        </a:xfrm>
        <a:prstGeom prst="rect">
          <a:avLst/>
        </a:prstGeom>
      </xdr:spPr>
    </xdr:pic>
    <xdr:clientData/>
  </xdr:twoCellAnchor>
  <xdr:twoCellAnchor editAs="oneCell">
    <xdr:from>
      <xdr:col>4</xdr:col>
      <xdr:colOff>95250</xdr:colOff>
      <xdr:row>4</xdr:row>
      <xdr:rowOff>690563</xdr:rowOff>
    </xdr:from>
    <xdr:to>
      <xdr:col>4</xdr:col>
      <xdr:colOff>4233775</xdr:colOff>
      <xdr:row>4</xdr:row>
      <xdr:rowOff>1310121</xdr:rowOff>
    </xdr:to>
    <xdr:pic>
      <xdr:nvPicPr>
        <xdr:cNvPr id="25" name="Picture 24">
          <a:extLst>
            <a:ext uri="{FF2B5EF4-FFF2-40B4-BE49-F238E27FC236}">
              <a16:creationId xmlns:a16="http://schemas.microsoft.com/office/drawing/2014/main" id="{07B74F96-8F94-1D5A-309E-1AF448E4A02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08031" y="5405438"/>
          <a:ext cx="4138525" cy="619558"/>
        </a:xfrm>
        <a:prstGeom prst="rect">
          <a:avLst/>
        </a:prstGeom>
      </xdr:spPr>
    </xdr:pic>
    <xdr:clientData/>
  </xdr:twoCellAnchor>
  <xdr:twoCellAnchor editAs="oneCell">
    <xdr:from>
      <xdr:col>4</xdr:col>
      <xdr:colOff>66657</xdr:colOff>
      <xdr:row>4</xdr:row>
      <xdr:rowOff>7126</xdr:rowOff>
    </xdr:from>
    <xdr:to>
      <xdr:col>4</xdr:col>
      <xdr:colOff>4271167</xdr:colOff>
      <xdr:row>4</xdr:row>
      <xdr:rowOff>666750</xdr:rowOff>
    </xdr:to>
    <xdr:pic>
      <xdr:nvPicPr>
        <xdr:cNvPr id="27" name="Picture 26">
          <a:extLst>
            <a:ext uri="{FF2B5EF4-FFF2-40B4-BE49-F238E27FC236}">
              <a16:creationId xmlns:a16="http://schemas.microsoft.com/office/drawing/2014/main" id="{4AF3059B-56B7-119F-4CA3-2B5224979E9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079438" y="4722001"/>
          <a:ext cx="4204510" cy="659624"/>
        </a:xfrm>
        <a:prstGeom prst="rect">
          <a:avLst/>
        </a:prstGeom>
      </xdr:spPr>
    </xdr:pic>
    <xdr:clientData/>
  </xdr:twoCellAnchor>
  <xdr:twoCellAnchor editAs="oneCell">
    <xdr:from>
      <xdr:col>4</xdr:col>
      <xdr:colOff>1</xdr:colOff>
      <xdr:row>6</xdr:row>
      <xdr:rowOff>654845</xdr:rowOff>
    </xdr:from>
    <xdr:to>
      <xdr:col>4</xdr:col>
      <xdr:colOff>4000501</xdr:colOff>
      <xdr:row>6</xdr:row>
      <xdr:rowOff>1264487</xdr:rowOff>
    </xdr:to>
    <xdr:pic>
      <xdr:nvPicPr>
        <xdr:cNvPr id="29" name="Picture 28">
          <a:extLst>
            <a:ext uri="{FF2B5EF4-FFF2-40B4-BE49-F238E27FC236}">
              <a16:creationId xmlns:a16="http://schemas.microsoft.com/office/drawing/2014/main" id="{C5526CBC-0D2F-098A-B7C7-7A0A1CEBE6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41407" y="6786564"/>
          <a:ext cx="4000500" cy="609642"/>
        </a:xfrm>
        <a:prstGeom prst="rect">
          <a:avLst/>
        </a:prstGeom>
      </xdr:spPr>
    </xdr:pic>
    <xdr:clientData/>
  </xdr:twoCellAnchor>
  <xdr:twoCellAnchor editAs="oneCell">
    <xdr:from>
      <xdr:col>4</xdr:col>
      <xdr:colOff>90468</xdr:colOff>
      <xdr:row>6</xdr:row>
      <xdr:rowOff>0</xdr:rowOff>
    </xdr:from>
    <xdr:to>
      <xdr:col>4</xdr:col>
      <xdr:colOff>3298032</xdr:colOff>
      <xdr:row>6</xdr:row>
      <xdr:rowOff>645876</xdr:rowOff>
    </xdr:to>
    <xdr:pic>
      <xdr:nvPicPr>
        <xdr:cNvPr id="32" name="Picture 31">
          <a:extLst>
            <a:ext uri="{FF2B5EF4-FFF2-40B4-BE49-F238E27FC236}">
              <a16:creationId xmlns:a16="http://schemas.microsoft.com/office/drawing/2014/main" id="{397C5B2C-16E9-7B4F-755E-0CB3C2A632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03249" y="6091219"/>
          <a:ext cx="3207564" cy="645876"/>
        </a:xfrm>
        <a:prstGeom prst="rect">
          <a:avLst/>
        </a:prstGeom>
      </xdr:spPr>
    </xdr:pic>
    <xdr:clientData/>
  </xdr:twoCellAnchor>
  <xdr:twoCellAnchor editAs="oneCell">
    <xdr:from>
      <xdr:col>4</xdr:col>
      <xdr:colOff>47626</xdr:colOff>
      <xdr:row>5</xdr:row>
      <xdr:rowOff>11907</xdr:rowOff>
    </xdr:from>
    <xdr:to>
      <xdr:col>4</xdr:col>
      <xdr:colOff>2536031</xdr:colOff>
      <xdr:row>5</xdr:row>
      <xdr:rowOff>712067</xdr:rowOff>
    </xdr:to>
    <xdr:pic>
      <xdr:nvPicPr>
        <xdr:cNvPr id="34" name="Picture 33">
          <a:extLst>
            <a:ext uri="{FF2B5EF4-FFF2-40B4-BE49-F238E27FC236}">
              <a16:creationId xmlns:a16="http://schemas.microsoft.com/office/drawing/2014/main" id="{BCCABEDF-B5B9-03AB-2D88-0FD37B61051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060407" y="3369470"/>
          <a:ext cx="2488405" cy="700160"/>
        </a:xfrm>
        <a:prstGeom prst="rect">
          <a:avLst/>
        </a:prstGeom>
      </xdr:spPr>
    </xdr:pic>
    <xdr:clientData/>
  </xdr:twoCellAnchor>
  <xdr:twoCellAnchor editAs="oneCell">
    <xdr:from>
      <xdr:col>4</xdr:col>
      <xdr:colOff>59532</xdr:colOff>
      <xdr:row>8</xdr:row>
      <xdr:rowOff>40481</xdr:rowOff>
    </xdr:from>
    <xdr:to>
      <xdr:col>4</xdr:col>
      <xdr:colOff>2783682</xdr:colOff>
      <xdr:row>8</xdr:row>
      <xdr:rowOff>650081</xdr:rowOff>
    </xdr:to>
    <xdr:pic>
      <xdr:nvPicPr>
        <xdr:cNvPr id="36" name="Picture 35">
          <a:extLst>
            <a:ext uri="{FF2B5EF4-FFF2-40B4-BE49-F238E27FC236}">
              <a16:creationId xmlns:a16="http://schemas.microsoft.com/office/drawing/2014/main" id="{4DF19A87-8124-6288-E3B6-9573C96EFCEF}"/>
            </a:ext>
            <a:ext uri="{147F2762-F138-4A5C-976F-8EAC2B608ADB}">
              <a16:predDERef xmlns:a16="http://schemas.microsoft.com/office/drawing/2014/main" pred="{BCCABEDF-B5B9-03AB-2D88-0FD37B6105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72313" y="8470106"/>
          <a:ext cx="2724150" cy="609600"/>
        </a:xfrm>
        <a:prstGeom prst="rect">
          <a:avLst/>
        </a:prstGeom>
      </xdr:spPr>
    </xdr:pic>
    <xdr:clientData/>
  </xdr:twoCellAnchor>
  <xdr:twoCellAnchor editAs="oneCell">
    <xdr:from>
      <xdr:col>4</xdr:col>
      <xdr:colOff>66656</xdr:colOff>
      <xdr:row>7</xdr:row>
      <xdr:rowOff>102375</xdr:rowOff>
    </xdr:from>
    <xdr:to>
      <xdr:col>4</xdr:col>
      <xdr:colOff>3059906</xdr:colOff>
      <xdr:row>7</xdr:row>
      <xdr:rowOff>934784</xdr:rowOff>
    </xdr:to>
    <xdr:pic>
      <xdr:nvPicPr>
        <xdr:cNvPr id="38" name="Picture 37">
          <a:extLst>
            <a:ext uri="{FF2B5EF4-FFF2-40B4-BE49-F238E27FC236}">
              <a16:creationId xmlns:a16="http://schemas.microsoft.com/office/drawing/2014/main" id="{5A1F6380-75E5-60E3-9AB1-4E186FBC74A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79437" y="7508063"/>
          <a:ext cx="2993250" cy="832409"/>
        </a:xfrm>
        <a:prstGeom prst="rect">
          <a:avLst/>
        </a:prstGeom>
      </xdr:spPr>
    </xdr:pic>
    <xdr:clientData/>
  </xdr:twoCellAnchor>
  <xdr:twoCellAnchor editAs="oneCell">
    <xdr:from>
      <xdr:col>4</xdr:col>
      <xdr:colOff>2343</xdr:colOff>
      <xdr:row>10</xdr:row>
      <xdr:rowOff>204752</xdr:rowOff>
    </xdr:from>
    <xdr:to>
      <xdr:col>5</xdr:col>
      <xdr:colOff>25951</xdr:colOff>
      <xdr:row>10</xdr:row>
      <xdr:rowOff>928688</xdr:rowOff>
    </xdr:to>
    <xdr:pic>
      <xdr:nvPicPr>
        <xdr:cNvPr id="40" name="Picture 39">
          <a:extLst>
            <a:ext uri="{FF2B5EF4-FFF2-40B4-BE49-F238E27FC236}">
              <a16:creationId xmlns:a16="http://schemas.microsoft.com/office/drawing/2014/main" id="{862A46DA-EA4A-CCBC-2C53-D0B43D784E2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015124" y="10587002"/>
          <a:ext cx="4393201" cy="723936"/>
        </a:xfrm>
        <a:prstGeom prst="rect">
          <a:avLst/>
        </a:prstGeom>
      </xdr:spPr>
    </xdr:pic>
    <xdr:clientData/>
  </xdr:twoCellAnchor>
  <xdr:twoCellAnchor editAs="oneCell">
    <xdr:from>
      <xdr:col>4</xdr:col>
      <xdr:colOff>57093</xdr:colOff>
      <xdr:row>11</xdr:row>
      <xdr:rowOff>188063</xdr:rowOff>
    </xdr:from>
    <xdr:to>
      <xdr:col>4</xdr:col>
      <xdr:colOff>4049158</xdr:colOff>
      <xdr:row>11</xdr:row>
      <xdr:rowOff>881062</xdr:rowOff>
    </xdr:to>
    <xdr:pic>
      <xdr:nvPicPr>
        <xdr:cNvPr id="42" name="Picture 41">
          <a:extLst>
            <a:ext uri="{FF2B5EF4-FFF2-40B4-BE49-F238E27FC236}">
              <a16:creationId xmlns:a16="http://schemas.microsoft.com/office/drawing/2014/main" id="{54D8C1A3-E054-98A4-EAC9-AC27880FC1D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069874" y="11594251"/>
          <a:ext cx="3992065" cy="692999"/>
        </a:xfrm>
        <a:prstGeom prst="rect">
          <a:avLst/>
        </a:prstGeom>
      </xdr:spPr>
    </xdr:pic>
    <xdr:clientData/>
  </xdr:twoCellAnchor>
  <xdr:twoCellAnchor editAs="oneCell">
    <xdr:from>
      <xdr:col>4</xdr:col>
      <xdr:colOff>52313</xdr:colOff>
      <xdr:row>12</xdr:row>
      <xdr:rowOff>219001</xdr:rowOff>
    </xdr:from>
    <xdr:to>
      <xdr:col>4</xdr:col>
      <xdr:colOff>4189776</xdr:colOff>
      <xdr:row>12</xdr:row>
      <xdr:rowOff>857250</xdr:rowOff>
    </xdr:to>
    <xdr:pic>
      <xdr:nvPicPr>
        <xdr:cNvPr id="44" name="Picture 43">
          <a:extLst>
            <a:ext uri="{FF2B5EF4-FFF2-40B4-BE49-F238E27FC236}">
              <a16:creationId xmlns:a16="http://schemas.microsoft.com/office/drawing/2014/main" id="{40191EA9-587B-F8F1-8A49-58AB5EC6D76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065094" y="12649126"/>
          <a:ext cx="4137463" cy="638249"/>
        </a:xfrm>
        <a:prstGeom prst="rect">
          <a:avLst/>
        </a:prstGeom>
      </xdr:spPr>
    </xdr:pic>
    <xdr:clientData/>
  </xdr:twoCellAnchor>
  <xdr:twoCellAnchor editAs="oneCell">
    <xdr:from>
      <xdr:col>4</xdr:col>
      <xdr:colOff>71344</xdr:colOff>
      <xdr:row>13</xdr:row>
      <xdr:rowOff>226217</xdr:rowOff>
    </xdr:from>
    <xdr:to>
      <xdr:col>4</xdr:col>
      <xdr:colOff>4265563</xdr:colOff>
      <xdr:row>13</xdr:row>
      <xdr:rowOff>892967</xdr:rowOff>
    </xdr:to>
    <xdr:pic>
      <xdr:nvPicPr>
        <xdr:cNvPr id="46" name="Picture 45">
          <a:extLst>
            <a:ext uri="{FF2B5EF4-FFF2-40B4-BE49-F238E27FC236}">
              <a16:creationId xmlns:a16="http://schemas.microsoft.com/office/drawing/2014/main" id="{FA7E0B32-D24D-F464-1F97-7215E3F6B60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84125" y="13680280"/>
          <a:ext cx="4194219" cy="666750"/>
        </a:xfrm>
        <a:prstGeom prst="rect">
          <a:avLst/>
        </a:prstGeom>
      </xdr:spPr>
    </xdr:pic>
    <xdr:clientData/>
  </xdr:twoCellAnchor>
  <xdr:twoCellAnchor editAs="oneCell">
    <xdr:from>
      <xdr:col>3</xdr:col>
      <xdr:colOff>3890961</xdr:colOff>
      <xdr:row>5</xdr:row>
      <xdr:rowOff>702273</xdr:rowOff>
    </xdr:from>
    <xdr:to>
      <xdr:col>4</xdr:col>
      <xdr:colOff>3319461</xdr:colOff>
      <xdr:row>5</xdr:row>
      <xdr:rowOff>1330530</xdr:rowOff>
    </xdr:to>
    <xdr:pic>
      <xdr:nvPicPr>
        <xdr:cNvPr id="48" name="Picture 47">
          <a:extLst>
            <a:ext uri="{FF2B5EF4-FFF2-40B4-BE49-F238E27FC236}">
              <a16:creationId xmlns:a16="http://schemas.microsoft.com/office/drawing/2014/main" id="{3677338A-A34A-5089-8F60-3ABA134AAC83}"/>
            </a:ext>
            <a:ext uri="{147F2762-F138-4A5C-976F-8EAC2B608ADB}">
              <a16:predDERef xmlns:a16="http://schemas.microsoft.com/office/drawing/2014/main" pred="{FA7E0B32-D24D-F464-1F97-7215E3F6B60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986586" y="4064598"/>
          <a:ext cx="3343276" cy="628257"/>
        </a:xfrm>
        <a:prstGeom prst="rect">
          <a:avLst/>
        </a:prstGeom>
      </xdr:spPr>
    </xdr:pic>
    <xdr:clientData/>
  </xdr:twoCellAnchor>
  <xdr:twoCellAnchor editAs="oneCell">
    <xdr:from>
      <xdr:col>4</xdr:col>
      <xdr:colOff>59531</xdr:colOff>
      <xdr:row>8</xdr:row>
      <xdr:rowOff>750926</xdr:rowOff>
    </xdr:from>
    <xdr:to>
      <xdr:col>4</xdr:col>
      <xdr:colOff>3869531</xdr:colOff>
      <xdr:row>8</xdr:row>
      <xdr:rowOff>1369935</xdr:rowOff>
    </xdr:to>
    <xdr:pic>
      <xdr:nvPicPr>
        <xdr:cNvPr id="7" name="Picture 6">
          <a:extLst>
            <a:ext uri="{FF2B5EF4-FFF2-40B4-BE49-F238E27FC236}">
              <a16:creationId xmlns:a16="http://schemas.microsoft.com/office/drawing/2014/main" id="{D4ABC5E5-86F6-6959-FD82-7B222B98D89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72312" y="9180551"/>
          <a:ext cx="3810000" cy="619009"/>
        </a:xfrm>
        <a:prstGeom prst="rect">
          <a:avLst/>
        </a:prstGeom>
      </xdr:spPr>
    </xdr:pic>
    <xdr:clientData/>
  </xdr:twoCellAnchor>
  <xdr:twoCellAnchor editAs="oneCell">
    <xdr:from>
      <xdr:col>4</xdr:col>
      <xdr:colOff>154781</xdr:colOff>
      <xdr:row>9</xdr:row>
      <xdr:rowOff>969510</xdr:rowOff>
    </xdr:from>
    <xdr:to>
      <xdr:col>5</xdr:col>
      <xdr:colOff>23813</xdr:colOff>
      <xdr:row>9</xdr:row>
      <xdr:rowOff>1619249</xdr:rowOff>
    </xdr:to>
    <xdr:pic>
      <xdr:nvPicPr>
        <xdr:cNvPr id="10" name="Picture 9">
          <a:extLst>
            <a:ext uri="{FF2B5EF4-FFF2-40B4-BE49-F238E27FC236}">
              <a16:creationId xmlns:a16="http://schemas.microsoft.com/office/drawing/2014/main" id="{7C97ADC2-4380-96FC-15DE-CC00F49522A9}"/>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67562" y="10851698"/>
          <a:ext cx="4238625" cy="649739"/>
        </a:xfrm>
        <a:prstGeom prst="rect">
          <a:avLst/>
        </a:prstGeom>
      </xdr:spPr>
    </xdr:pic>
    <xdr:clientData/>
  </xdr:twoCellAnchor>
  <xdr:twoCellAnchor editAs="oneCell">
    <xdr:from>
      <xdr:col>4</xdr:col>
      <xdr:colOff>23812</xdr:colOff>
      <xdr:row>10</xdr:row>
      <xdr:rowOff>1054515</xdr:rowOff>
    </xdr:from>
    <xdr:to>
      <xdr:col>5</xdr:col>
      <xdr:colOff>59532</xdr:colOff>
      <xdr:row>10</xdr:row>
      <xdr:rowOff>1702992</xdr:rowOff>
    </xdr:to>
    <xdr:pic>
      <xdr:nvPicPr>
        <xdr:cNvPr id="12" name="Picture 11">
          <a:extLst>
            <a:ext uri="{FF2B5EF4-FFF2-40B4-BE49-F238E27FC236}">
              <a16:creationId xmlns:a16="http://schemas.microsoft.com/office/drawing/2014/main" id="{6789AFAC-52D7-667B-C02B-8FEB1EFDD3EF}"/>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465218" y="12627390"/>
          <a:ext cx="4405313" cy="6484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4</xdr:col>
      <xdr:colOff>90487</xdr:colOff>
      <xdr:row>2</xdr:row>
      <xdr:rowOff>245268</xdr:rowOff>
    </xdr:from>
    <xdr:ext cx="2466975" cy="628650"/>
    <xdr:pic>
      <xdr:nvPicPr>
        <xdr:cNvPr id="2" name="image94.png">
          <a:extLst>
            <a:ext uri="{FF2B5EF4-FFF2-40B4-BE49-F238E27FC236}">
              <a16:creationId xmlns:a16="http://schemas.microsoft.com/office/drawing/2014/main" id="{1B87B9F7-6DF4-4686-8DFF-FCB4EBE26576}"/>
            </a:ext>
          </a:extLst>
        </xdr:cNvPr>
        <xdr:cNvPicPr preferRelativeResize="0"/>
      </xdr:nvPicPr>
      <xdr:blipFill>
        <a:blip xmlns:r="http://schemas.openxmlformats.org/officeDocument/2006/relationships" r:embed="rId1" cstate="print"/>
        <a:stretch>
          <a:fillRect/>
        </a:stretch>
      </xdr:blipFill>
      <xdr:spPr>
        <a:xfrm>
          <a:off x="5412581" y="1209674"/>
          <a:ext cx="2466975" cy="628650"/>
        </a:xfrm>
        <a:prstGeom prst="rect">
          <a:avLst/>
        </a:prstGeom>
        <a:noFill/>
      </xdr:spPr>
    </xdr:pic>
    <xdr:clientData fLocksWithSheet="0"/>
  </xdr:oneCellAnchor>
  <xdr:twoCellAnchor editAs="oneCell">
    <xdr:from>
      <xdr:col>4</xdr:col>
      <xdr:colOff>0</xdr:colOff>
      <xdr:row>3</xdr:row>
      <xdr:rowOff>1</xdr:rowOff>
    </xdr:from>
    <xdr:to>
      <xdr:col>5</xdr:col>
      <xdr:colOff>9524</xdr:colOff>
      <xdr:row>3</xdr:row>
      <xdr:rowOff>572173</xdr:rowOff>
    </xdr:to>
    <xdr:pic>
      <xdr:nvPicPr>
        <xdr:cNvPr id="14" name="Picture 13">
          <a:extLst>
            <a:ext uri="{FF2B5EF4-FFF2-40B4-BE49-F238E27FC236}">
              <a16:creationId xmlns:a16="http://schemas.microsoft.com/office/drawing/2014/main" id="{0FC63507-3345-4D3D-800F-B45CC4E0B5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48325" y="1571626"/>
          <a:ext cx="4381500" cy="572172"/>
        </a:xfrm>
        <a:prstGeom prst="rect">
          <a:avLst/>
        </a:prstGeom>
      </xdr:spPr>
    </xdr:pic>
    <xdr:clientData/>
  </xdr:twoCellAnchor>
  <xdr:twoCellAnchor editAs="oneCell">
    <xdr:from>
      <xdr:col>4</xdr:col>
      <xdr:colOff>0</xdr:colOff>
      <xdr:row>4</xdr:row>
      <xdr:rowOff>0</xdr:rowOff>
    </xdr:from>
    <xdr:to>
      <xdr:col>4</xdr:col>
      <xdr:colOff>4324350</xdr:colOff>
      <xdr:row>4</xdr:row>
      <xdr:rowOff>528385</xdr:rowOff>
    </xdr:to>
    <xdr:pic>
      <xdr:nvPicPr>
        <xdr:cNvPr id="16" name="Picture 15">
          <a:extLst>
            <a:ext uri="{FF2B5EF4-FFF2-40B4-BE49-F238E27FC236}">
              <a16:creationId xmlns:a16="http://schemas.microsoft.com/office/drawing/2014/main" id="{16927F5D-C4EC-446C-9E09-1D3012084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48325" y="2200275"/>
          <a:ext cx="4324350" cy="528385"/>
        </a:xfrm>
        <a:prstGeom prst="rect">
          <a:avLst/>
        </a:prstGeom>
      </xdr:spPr>
    </xdr:pic>
    <xdr:clientData/>
  </xdr:twoCellAnchor>
  <xdr:twoCellAnchor editAs="oneCell">
    <xdr:from>
      <xdr:col>4</xdr:col>
      <xdr:colOff>0</xdr:colOff>
      <xdr:row>5</xdr:row>
      <xdr:rowOff>0</xdr:rowOff>
    </xdr:from>
    <xdr:to>
      <xdr:col>4</xdr:col>
      <xdr:colOff>4305300</xdr:colOff>
      <xdr:row>5</xdr:row>
      <xdr:rowOff>565242</xdr:rowOff>
    </xdr:to>
    <xdr:pic>
      <xdr:nvPicPr>
        <xdr:cNvPr id="18" name="Picture 17">
          <a:extLst>
            <a:ext uri="{FF2B5EF4-FFF2-40B4-BE49-F238E27FC236}">
              <a16:creationId xmlns:a16="http://schemas.microsoft.com/office/drawing/2014/main" id="{74009C41-B158-464F-899F-F5359616F96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648325" y="2828925"/>
          <a:ext cx="4305300" cy="565242"/>
        </a:xfrm>
        <a:prstGeom prst="rect">
          <a:avLst/>
        </a:prstGeom>
      </xdr:spPr>
    </xdr:pic>
    <xdr:clientData/>
  </xdr:twoCellAnchor>
  <xdr:twoCellAnchor editAs="oneCell">
    <xdr:from>
      <xdr:col>4</xdr:col>
      <xdr:colOff>0</xdr:colOff>
      <xdr:row>8</xdr:row>
      <xdr:rowOff>0</xdr:rowOff>
    </xdr:from>
    <xdr:to>
      <xdr:col>4</xdr:col>
      <xdr:colOff>4248150</xdr:colOff>
      <xdr:row>9</xdr:row>
      <xdr:rowOff>7614</xdr:rowOff>
    </xdr:to>
    <xdr:pic>
      <xdr:nvPicPr>
        <xdr:cNvPr id="20" name="Picture 19">
          <a:extLst>
            <a:ext uri="{FF2B5EF4-FFF2-40B4-BE49-F238E27FC236}">
              <a16:creationId xmlns:a16="http://schemas.microsoft.com/office/drawing/2014/main" id="{43E81DF3-4080-47FA-A54E-D319124F0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648325" y="4714875"/>
          <a:ext cx="4248150" cy="657695"/>
        </a:xfrm>
        <a:prstGeom prst="rect">
          <a:avLst/>
        </a:prstGeom>
      </xdr:spPr>
    </xdr:pic>
    <xdr:clientData/>
  </xdr:twoCellAnchor>
  <xdr:twoCellAnchor editAs="oneCell">
    <xdr:from>
      <xdr:col>4</xdr:col>
      <xdr:colOff>0</xdr:colOff>
      <xdr:row>9</xdr:row>
      <xdr:rowOff>19050</xdr:rowOff>
    </xdr:from>
    <xdr:to>
      <xdr:col>4</xdr:col>
      <xdr:colOff>4257675</xdr:colOff>
      <xdr:row>10</xdr:row>
      <xdr:rowOff>1494</xdr:rowOff>
    </xdr:to>
    <xdr:pic>
      <xdr:nvPicPr>
        <xdr:cNvPr id="22" name="Picture 21">
          <a:extLst>
            <a:ext uri="{FF2B5EF4-FFF2-40B4-BE49-F238E27FC236}">
              <a16:creationId xmlns:a16="http://schemas.microsoft.com/office/drawing/2014/main" id="{1CEF92C7-3E24-43CC-8A97-F7B6D7A119C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648325" y="5715000"/>
          <a:ext cx="4257675" cy="632526"/>
        </a:xfrm>
        <a:prstGeom prst="rect">
          <a:avLst/>
        </a:prstGeom>
      </xdr:spPr>
    </xdr:pic>
    <xdr:clientData/>
  </xdr:twoCellAnchor>
  <xdr:twoCellAnchor editAs="oneCell">
    <xdr:from>
      <xdr:col>4</xdr:col>
      <xdr:colOff>0</xdr:colOff>
      <xdr:row>10</xdr:row>
      <xdr:rowOff>66675</xdr:rowOff>
    </xdr:from>
    <xdr:to>
      <xdr:col>4</xdr:col>
      <xdr:colOff>4333875</xdr:colOff>
      <xdr:row>11</xdr:row>
      <xdr:rowOff>871</xdr:rowOff>
    </xdr:to>
    <xdr:pic>
      <xdr:nvPicPr>
        <xdr:cNvPr id="24" name="Picture 23">
          <a:extLst>
            <a:ext uri="{FF2B5EF4-FFF2-40B4-BE49-F238E27FC236}">
              <a16:creationId xmlns:a16="http://schemas.microsoft.com/office/drawing/2014/main" id="{BBFBBF77-323D-406E-BF42-22999AE866D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648325" y="6391275"/>
          <a:ext cx="4333875" cy="574752"/>
        </a:xfrm>
        <a:prstGeom prst="rect">
          <a:avLst/>
        </a:prstGeom>
      </xdr:spPr>
    </xdr:pic>
    <xdr:clientData/>
  </xdr:twoCellAnchor>
  <xdr:twoCellAnchor editAs="oneCell">
    <xdr:from>
      <xdr:col>4</xdr:col>
      <xdr:colOff>0</xdr:colOff>
      <xdr:row>11</xdr:row>
      <xdr:rowOff>57150</xdr:rowOff>
    </xdr:from>
    <xdr:to>
      <xdr:col>4</xdr:col>
      <xdr:colOff>4307599</xdr:colOff>
      <xdr:row>12</xdr:row>
      <xdr:rowOff>7143</xdr:rowOff>
    </xdr:to>
    <xdr:pic>
      <xdr:nvPicPr>
        <xdr:cNvPr id="28" name="Picture 27">
          <a:extLst>
            <a:ext uri="{FF2B5EF4-FFF2-40B4-BE49-F238E27FC236}">
              <a16:creationId xmlns:a16="http://schemas.microsoft.com/office/drawing/2014/main" id="{4BCF2D8F-4FAB-4328-87A5-77A29EBEB3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322094" y="7641431"/>
          <a:ext cx="4307599" cy="573881"/>
        </a:xfrm>
        <a:prstGeom prst="rect">
          <a:avLst/>
        </a:prstGeom>
      </xdr:spPr>
    </xdr:pic>
    <xdr:clientData/>
  </xdr:twoCellAnchor>
  <xdr:twoCellAnchor editAs="oneCell">
    <xdr:from>
      <xdr:col>4</xdr:col>
      <xdr:colOff>71437</xdr:colOff>
      <xdr:row>7</xdr:row>
      <xdr:rowOff>59530</xdr:rowOff>
    </xdr:from>
    <xdr:to>
      <xdr:col>4</xdr:col>
      <xdr:colOff>3614737</xdr:colOff>
      <xdr:row>7</xdr:row>
      <xdr:rowOff>1020875</xdr:rowOff>
    </xdr:to>
    <xdr:pic>
      <xdr:nvPicPr>
        <xdr:cNvPr id="30" name="Picture 29">
          <a:extLst>
            <a:ext uri="{FF2B5EF4-FFF2-40B4-BE49-F238E27FC236}">
              <a16:creationId xmlns:a16="http://schemas.microsoft.com/office/drawing/2014/main" id="{C0149288-83A8-4FB6-970E-E3C001CF6F2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93531" y="4202905"/>
          <a:ext cx="3543300" cy="961345"/>
        </a:xfrm>
        <a:prstGeom prst="rect">
          <a:avLst/>
        </a:prstGeom>
      </xdr:spPr>
    </xdr:pic>
    <xdr:clientData/>
  </xdr:twoCellAnchor>
  <xdr:twoCellAnchor editAs="oneCell">
    <xdr:from>
      <xdr:col>4</xdr:col>
      <xdr:colOff>11906</xdr:colOff>
      <xdr:row>5</xdr:row>
      <xdr:rowOff>576264</xdr:rowOff>
    </xdr:from>
    <xdr:to>
      <xdr:col>5</xdr:col>
      <xdr:colOff>4762</xdr:colOff>
      <xdr:row>6</xdr:row>
      <xdr:rowOff>347546</xdr:rowOff>
    </xdr:to>
    <xdr:pic>
      <xdr:nvPicPr>
        <xdr:cNvPr id="32" name="Picture 31">
          <a:extLst>
            <a:ext uri="{FF2B5EF4-FFF2-40B4-BE49-F238E27FC236}">
              <a16:creationId xmlns:a16="http://schemas.microsoft.com/office/drawing/2014/main" id="{EA2B52DD-7CED-4ED4-B160-A681B194D7B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34000" y="3576639"/>
          <a:ext cx="4362450" cy="569001"/>
        </a:xfrm>
        <a:prstGeom prst="rect">
          <a:avLst/>
        </a:prstGeom>
      </xdr:spPr>
    </xdr:pic>
    <xdr:clientData/>
  </xdr:twoCellAnchor>
  <xdr:twoCellAnchor editAs="oneCell">
    <xdr:from>
      <xdr:col>4</xdr:col>
      <xdr:colOff>0</xdr:colOff>
      <xdr:row>12</xdr:row>
      <xdr:rowOff>85725</xdr:rowOff>
    </xdr:from>
    <xdr:to>
      <xdr:col>5</xdr:col>
      <xdr:colOff>9524</xdr:colOff>
      <xdr:row>12</xdr:row>
      <xdr:rowOff>579205</xdr:rowOff>
    </xdr:to>
    <xdr:pic>
      <xdr:nvPicPr>
        <xdr:cNvPr id="34" name="Picture 33">
          <a:extLst>
            <a:ext uri="{FF2B5EF4-FFF2-40B4-BE49-F238E27FC236}">
              <a16:creationId xmlns:a16="http://schemas.microsoft.com/office/drawing/2014/main" id="{BF5EAD28-7984-4C12-9CD5-784536AA75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648325" y="7667625"/>
          <a:ext cx="4381500" cy="4934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4</xdr:col>
      <xdr:colOff>0</xdr:colOff>
      <xdr:row>2</xdr:row>
      <xdr:rowOff>0</xdr:rowOff>
    </xdr:from>
    <xdr:ext cx="2486025" cy="628650"/>
    <xdr:pic>
      <xdr:nvPicPr>
        <xdr:cNvPr id="2" name="image122.png">
          <a:extLst>
            <a:ext uri="{FF2B5EF4-FFF2-40B4-BE49-F238E27FC236}">
              <a16:creationId xmlns:a16="http://schemas.microsoft.com/office/drawing/2014/main" id="{9175A70E-D4ED-4406-A229-3D2D7581EC55}"/>
            </a:ext>
          </a:extLst>
        </xdr:cNvPr>
        <xdr:cNvPicPr preferRelativeResize="0"/>
      </xdr:nvPicPr>
      <xdr:blipFill>
        <a:blip xmlns:r="http://schemas.openxmlformats.org/officeDocument/2006/relationships" r:embed="rId1" cstate="print"/>
        <a:stretch>
          <a:fillRect/>
        </a:stretch>
      </xdr:blipFill>
      <xdr:spPr>
        <a:xfrm>
          <a:off x="8001000" y="590550"/>
          <a:ext cx="2486025" cy="628650"/>
        </a:xfrm>
        <a:prstGeom prst="rect">
          <a:avLst/>
        </a:prstGeom>
        <a:noFill/>
      </xdr:spPr>
    </xdr:pic>
    <xdr:clientData fLocksWithSheet="0"/>
  </xdr:oneCellAnchor>
  <xdr:oneCellAnchor>
    <xdr:from>
      <xdr:col>4</xdr:col>
      <xdr:colOff>107157</xdr:colOff>
      <xdr:row>4</xdr:row>
      <xdr:rowOff>202406</xdr:rowOff>
    </xdr:from>
    <xdr:ext cx="3295650" cy="628650"/>
    <xdr:pic>
      <xdr:nvPicPr>
        <xdr:cNvPr id="4" name="image125.png">
          <a:extLst>
            <a:ext uri="{FF2B5EF4-FFF2-40B4-BE49-F238E27FC236}">
              <a16:creationId xmlns:a16="http://schemas.microsoft.com/office/drawing/2014/main" id="{D80BB147-D1C0-429C-92A1-D951129A3C1B}"/>
            </a:ext>
          </a:extLst>
        </xdr:cNvPr>
        <xdr:cNvPicPr preferRelativeResize="0"/>
      </xdr:nvPicPr>
      <xdr:blipFill>
        <a:blip xmlns:r="http://schemas.openxmlformats.org/officeDocument/2006/relationships" r:embed="rId2" cstate="print"/>
        <a:stretch>
          <a:fillRect/>
        </a:stretch>
      </xdr:blipFill>
      <xdr:spPr>
        <a:xfrm>
          <a:off x="6703220" y="2262187"/>
          <a:ext cx="3295650" cy="628650"/>
        </a:xfrm>
        <a:prstGeom prst="rect">
          <a:avLst/>
        </a:prstGeom>
        <a:noFill/>
      </xdr:spPr>
    </xdr:pic>
    <xdr:clientData fLocksWithSheet="0"/>
  </xdr:oneCellAnchor>
  <xdr:oneCellAnchor>
    <xdr:from>
      <xdr:col>4</xdr:col>
      <xdr:colOff>0</xdr:colOff>
      <xdr:row>6</xdr:row>
      <xdr:rowOff>0</xdr:rowOff>
    </xdr:from>
    <xdr:ext cx="3867150" cy="628650"/>
    <xdr:pic>
      <xdr:nvPicPr>
        <xdr:cNvPr id="5" name="image117.png">
          <a:extLst>
            <a:ext uri="{FF2B5EF4-FFF2-40B4-BE49-F238E27FC236}">
              <a16:creationId xmlns:a16="http://schemas.microsoft.com/office/drawing/2014/main" id="{720D57BB-28F3-4221-9F22-DD1CE7182D81}"/>
            </a:ext>
          </a:extLst>
        </xdr:cNvPr>
        <xdr:cNvPicPr preferRelativeResize="0"/>
      </xdr:nvPicPr>
      <xdr:blipFill>
        <a:blip xmlns:r="http://schemas.openxmlformats.org/officeDocument/2006/relationships" r:embed="rId3" cstate="print"/>
        <a:stretch>
          <a:fillRect/>
        </a:stretch>
      </xdr:blipFill>
      <xdr:spPr>
        <a:xfrm>
          <a:off x="8001000" y="2476500"/>
          <a:ext cx="3867150" cy="628650"/>
        </a:xfrm>
        <a:prstGeom prst="rect">
          <a:avLst/>
        </a:prstGeom>
        <a:solidFill>
          <a:schemeClr val="bg1"/>
        </a:solidFill>
      </xdr:spPr>
    </xdr:pic>
    <xdr:clientData fLocksWithSheet="0"/>
  </xdr:oneCellAnchor>
  <xdr:oneCellAnchor>
    <xdr:from>
      <xdr:col>4</xdr:col>
      <xdr:colOff>0</xdr:colOff>
      <xdr:row>7</xdr:row>
      <xdr:rowOff>0</xdr:rowOff>
    </xdr:from>
    <xdr:ext cx="3581400" cy="628650"/>
    <xdr:pic>
      <xdr:nvPicPr>
        <xdr:cNvPr id="6" name="image124.png">
          <a:extLst>
            <a:ext uri="{FF2B5EF4-FFF2-40B4-BE49-F238E27FC236}">
              <a16:creationId xmlns:a16="http://schemas.microsoft.com/office/drawing/2014/main" id="{F0F624A6-E72D-4FB7-A826-CD0B8B6507CB}"/>
            </a:ext>
          </a:extLst>
        </xdr:cNvPr>
        <xdr:cNvPicPr preferRelativeResize="0"/>
      </xdr:nvPicPr>
      <xdr:blipFill>
        <a:blip xmlns:r="http://schemas.openxmlformats.org/officeDocument/2006/relationships" r:embed="rId4" cstate="print"/>
        <a:stretch>
          <a:fillRect/>
        </a:stretch>
      </xdr:blipFill>
      <xdr:spPr>
        <a:xfrm>
          <a:off x="8001000" y="3105150"/>
          <a:ext cx="3581400" cy="628650"/>
        </a:xfrm>
        <a:prstGeom prst="rect">
          <a:avLst/>
        </a:prstGeom>
        <a:noFill/>
      </xdr:spPr>
    </xdr:pic>
    <xdr:clientData fLocksWithSheet="0"/>
  </xdr:oneCellAnchor>
  <xdr:oneCellAnchor>
    <xdr:from>
      <xdr:col>3</xdr:col>
      <xdr:colOff>3248025</xdr:colOff>
      <xdr:row>8</xdr:row>
      <xdr:rowOff>40481</xdr:rowOff>
    </xdr:from>
    <xdr:ext cx="4019550" cy="628650"/>
    <xdr:pic>
      <xdr:nvPicPr>
        <xdr:cNvPr id="7" name="image119.png">
          <a:extLst>
            <a:ext uri="{FF2B5EF4-FFF2-40B4-BE49-F238E27FC236}">
              <a16:creationId xmlns:a16="http://schemas.microsoft.com/office/drawing/2014/main" id="{C396E958-323C-4C8F-B9CA-BC11FA0FA47A}"/>
            </a:ext>
          </a:extLst>
        </xdr:cNvPr>
        <xdr:cNvPicPr preferRelativeResize="0"/>
      </xdr:nvPicPr>
      <xdr:blipFill>
        <a:blip xmlns:r="http://schemas.openxmlformats.org/officeDocument/2006/relationships" r:embed="rId5" cstate="print"/>
        <a:stretch>
          <a:fillRect/>
        </a:stretch>
      </xdr:blipFill>
      <xdr:spPr>
        <a:xfrm>
          <a:off x="7427119" y="4957762"/>
          <a:ext cx="4019550" cy="628650"/>
        </a:xfrm>
        <a:prstGeom prst="rect">
          <a:avLst/>
        </a:prstGeom>
        <a:noFill/>
      </xdr:spPr>
    </xdr:pic>
    <xdr:clientData fLocksWithSheet="0"/>
  </xdr:oneCellAnchor>
  <xdr:oneCellAnchor>
    <xdr:from>
      <xdr:col>4</xdr:col>
      <xdr:colOff>71437</xdr:colOff>
      <xdr:row>9</xdr:row>
      <xdr:rowOff>107157</xdr:rowOff>
    </xdr:from>
    <xdr:ext cx="3924300" cy="628650"/>
    <xdr:pic>
      <xdr:nvPicPr>
        <xdr:cNvPr id="8" name="image115.png">
          <a:extLst>
            <a:ext uri="{FF2B5EF4-FFF2-40B4-BE49-F238E27FC236}">
              <a16:creationId xmlns:a16="http://schemas.microsoft.com/office/drawing/2014/main" id="{55991571-E094-46D5-A574-399D9CE290B8}"/>
            </a:ext>
          </a:extLst>
        </xdr:cNvPr>
        <xdr:cNvPicPr preferRelativeResize="0"/>
      </xdr:nvPicPr>
      <xdr:blipFill>
        <a:blip xmlns:r="http://schemas.openxmlformats.org/officeDocument/2006/relationships" r:embed="rId6" cstate="print"/>
        <a:stretch>
          <a:fillRect/>
        </a:stretch>
      </xdr:blipFill>
      <xdr:spPr>
        <a:xfrm>
          <a:off x="6667500" y="6596063"/>
          <a:ext cx="3924300" cy="628650"/>
        </a:xfrm>
        <a:prstGeom prst="rect">
          <a:avLst/>
        </a:prstGeom>
        <a:noFill/>
      </xdr:spPr>
    </xdr:pic>
    <xdr:clientData fLocksWithSheet="0"/>
  </xdr:oneCellAnchor>
  <xdr:oneCellAnchor>
    <xdr:from>
      <xdr:col>4</xdr:col>
      <xdr:colOff>0</xdr:colOff>
      <xdr:row>10</xdr:row>
      <xdr:rowOff>0</xdr:rowOff>
    </xdr:from>
    <xdr:ext cx="4143375" cy="628650"/>
    <xdr:pic>
      <xdr:nvPicPr>
        <xdr:cNvPr id="9" name="image116.png">
          <a:extLst>
            <a:ext uri="{FF2B5EF4-FFF2-40B4-BE49-F238E27FC236}">
              <a16:creationId xmlns:a16="http://schemas.microsoft.com/office/drawing/2014/main" id="{9AD5AAA1-2675-4A44-9008-49F266AEE607}"/>
            </a:ext>
          </a:extLst>
        </xdr:cNvPr>
        <xdr:cNvPicPr preferRelativeResize="0"/>
      </xdr:nvPicPr>
      <xdr:blipFill>
        <a:blip xmlns:r="http://schemas.openxmlformats.org/officeDocument/2006/relationships" r:embed="rId7" cstate="print"/>
        <a:stretch>
          <a:fillRect/>
        </a:stretch>
      </xdr:blipFill>
      <xdr:spPr>
        <a:xfrm>
          <a:off x="8001000" y="4991100"/>
          <a:ext cx="4143375" cy="628650"/>
        </a:xfrm>
        <a:prstGeom prst="rect">
          <a:avLst/>
        </a:prstGeom>
        <a:noFill/>
      </xdr:spPr>
    </xdr:pic>
    <xdr:clientData fLocksWithSheet="0"/>
  </xdr:oneCellAnchor>
  <xdr:oneCellAnchor>
    <xdr:from>
      <xdr:col>4</xdr:col>
      <xdr:colOff>0</xdr:colOff>
      <xdr:row>11</xdr:row>
      <xdr:rowOff>0</xdr:rowOff>
    </xdr:from>
    <xdr:ext cx="4162425" cy="628650"/>
    <xdr:pic>
      <xdr:nvPicPr>
        <xdr:cNvPr id="10" name="image118.png">
          <a:extLst>
            <a:ext uri="{FF2B5EF4-FFF2-40B4-BE49-F238E27FC236}">
              <a16:creationId xmlns:a16="http://schemas.microsoft.com/office/drawing/2014/main" id="{E8F2F099-65D3-4C1B-909E-6D6A6310AD3F}"/>
            </a:ext>
          </a:extLst>
        </xdr:cNvPr>
        <xdr:cNvPicPr preferRelativeResize="0"/>
      </xdr:nvPicPr>
      <xdr:blipFill>
        <a:blip xmlns:r="http://schemas.openxmlformats.org/officeDocument/2006/relationships" r:embed="rId8" cstate="print"/>
        <a:stretch>
          <a:fillRect/>
        </a:stretch>
      </xdr:blipFill>
      <xdr:spPr>
        <a:xfrm>
          <a:off x="8001000" y="5619750"/>
          <a:ext cx="4162425" cy="628650"/>
        </a:xfrm>
        <a:prstGeom prst="rect">
          <a:avLst/>
        </a:prstGeom>
        <a:noFill/>
      </xdr:spPr>
    </xdr:pic>
    <xdr:clientData fLocksWithSheet="0"/>
  </xdr:oneCellAnchor>
  <xdr:oneCellAnchor>
    <xdr:from>
      <xdr:col>3</xdr:col>
      <xdr:colOff>2714625</xdr:colOff>
      <xdr:row>12</xdr:row>
      <xdr:rowOff>35719</xdr:rowOff>
    </xdr:from>
    <xdr:ext cx="4238625" cy="628650"/>
    <xdr:pic>
      <xdr:nvPicPr>
        <xdr:cNvPr id="11" name="image120.png">
          <a:extLst>
            <a:ext uri="{FF2B5EF4-FFF2-40B4-BE49-F238E27FC236}">
              <a16:creationId xmlns:a16="http://schemas.microsoft.com/office/drawing/2014/main" id="{F46E61D3-3F0A-4927-8EDC-9D272EA78B23}"/>
            </a:ext>
          </a:extLst>
        </xdr:cNvPr>
        <xdr:cNvPicPr preferRelativeResize="0"/>
      </xdr:nvPicPr>
      <xdr:blipFill>
        <a:blip xmlns:r="http://schemas.openxmlformats.org/officeDocument/2006/relationships" r:embed="rId9" cstate="print"/>
        <a:stretch>
          <a:fillRect/>
        </a:stretch>
      </xdr:blipFill>
      <xdr:spPr>
        <a:xfrm>
          <a:off x="6584156" y="7715250"/>
          <a:ext cx="4238625" cy="628650"/>
        </a:xfrm>
        <a:prstGeom prst="rect">
          <a:avLst/>
        </a:prstGeom>
        <a:noFill/>
      </xdr:spPr>
    </xdr:pic>
    <xdr:clientData fLocksWithSheet="0"/>
  </xdr:oneCellAnchor>
  <xdr:twoCellAnchor editAs="oneCell">
    <xdr:from>
      <xdr:col>4</xdr:col>
      <xdr:colOff>142875</xdr:colOff>
      <xdr:row>3</xdr:row>
      <xdr:rowOff>59532</xdr:rowOff>
    </xdr:from>
    <xdr:to>
      <xdr:col>4</xdr:col>
      <xdr:colOff>2771775</xdr:colOff>
      <xdr:row>4</xdr:row>
      <xdr:rowOff>1886</xdr:rowOff>
    </xdr:to>
    <xdr:pic>
      <xdr:nvPicPr>
        <xdr:cNvPr id="18" name="Picture 17">
          <a:extLst>
            <a:ext uri="{FF2B5EF4-FFF2-40B4-BE49-F238E27FC236}">
              <a16:creationId xmlns:a16="http://schemas.microsoft.com/office/drawing/2014/main" id="{3390E40F-581D-4260-9AA8-8F48A1F4A9E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38938" y="1488282"/>
          <a:ext cx="2628900" cy="571003"/>
        </a:xfrm>
        <a:prstGeom prst="rect">
          <a:avLst/>
        </a:prstGeom>
      </xdr:spPr>
    </xdr:pic>
    <xdr:clientData/>
  </xdr:twoCellAnchor>
  <xdr:twoCellAnchor editAs="oneCell">
    <xdr:from>
      <xdr:col>3</xdr:col>
      <xdr:colOff>3231357</xdr:colOff>
      <xdr:row>5</xdr:row>
      <xdr:rowOff>88106</xdr:rowOff>
    </xdr:from>
    <xdr:to>
      <xdr:col>4</xdr:col>
      <xdr:colOff>4062412</xdr:colOff>
      <xdr:row>5</xdr:row>
      <xdr:rowOff>773739</xdr:rowOff>
    </xdr:to>
    <xdr:pic>
      <xdr:nvPicPr>
        <xdr:cNvPr id="20" name="Picture 19">
          <a:extLst>
            <a:ext uri="{FF2B5EF4-FFF2-40B4-BE49-F238E27FC236}">
              <a16:creationId xmlns:a16="http://schemas.microsoft.com/office/drawing/2014/main" id="{2C910E88-6B7A-4ED4-AD05-1CF428E3D13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410451" y="2874169"/>
          <a:ext cx="4062412" cy="685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314325</xdr:colOff>
      <xdr:row>5</xdr:row>
      <xdr:rowOff>38101</xdr:rowOff>
    </xdr:from>
    <xdr:ext cx="1447800" cy="381000"/>
    <xdr:pic>
      <xdr:nvPicPr>
        <xdr:cNvPr id="3" name="image121.png" title="Image">
          <a:extLst>
            <a:ext uri="{FF2B5EF4-FFF2-40B4-BE49-F238E27FC236}">
              <a16:creationId xmlns:a16="http://schemas.microsoft.com/office/drawing/2014/main" id="{49FD4B73-9B77-4DBA-8A2B-AD4783B484AC}"/>
            </a:ext>
          </a:extLst>
        </xdr:cNvPr>
        <xdr:cNvPicPr preferRelativeResize="0"/>
      </xdr:nvPicPr>
      <xdr:blipFill>
        <a:blip xmlns:r="http://schemas.openxmlformats.org/officeDocument/2006/relationships" r:embed="rId1" cstate="print"/>
        <a:stretch>
          <a:fillRect/>
        </a:stretch>
      </xdr:blipFill>
      <xdr:spPr>
        <a:xfrm>
          <a:off x="4162425" y="1228726"/>
          <a:ext cx="1447800" cy="381000"/>
        </a:xfrm>
        <a:prstGeom prst="rect">
          <a:avLst/>
        </a:prstGeom>
        <a:noFill/>
      </xdr:spPr>
    </xdr:pic>
    <xdr:clientData fLocksWithSheet="0"/>
  </xdr:oneCellAnchor>
  <xdr:twoCellAnchor editAs="oneCell">
    <xdr:from>
      <xdr:col>6</xdr:col>
      <xdr:colOff>47625</xdr:colOff>
      <xdr:row>9</xdr:row>
      <xdr:rowOff>28574</xdr:rowOff>
    </xdr:from>
    <xdr:to>
      <xdr:col>7</xdr:col>
      <xdr:colOff>57150</xdr:colOff>
      <xdr:row>18</xdr:row>
      <xdr:rowOff>57149</xdr:rowOff>
    </xdr:to>
    <xdr:pic>
      <xdr:nvPicPr>
        <xdr:cNvPr id="5" name="Picture 4">
          <a:extLst>
            <a:ext uri="{FF2B5EF4-FFF2-40B4-BE49-F238E27FC236}">
              <a16:creationId xmlns:a16="http://schemas.microsoft.com/office/drawing/2014/main" id="{0E0F5DFB-8E10-40F5-ADB5-F88F86879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9775" y="1943099"/>
          <a:ext cx="1619250" cy="1619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95250</xdr:colOff>
      <xdr:row>5</xdr:row>
      <xdr:rowOff>35720</xdr:rowOff>
    </xdr:from>
    <xdr:ext cx="1333500" cy="440530"/>
    <xdr:pic>
      <xdr:nvPicPr>
        <xdr:cNvPr id="2" name="image4.png">
          <a:extLst>
            <a:ext uri="{FF2B5EF4-FFF2-40B4-BE49-F238E27FC236}">
              <a16:creationId xmlns:a16="http://schemas.microsoft.com/office/drawing/2014/main" id="{58FA0A00-3B3E-4D2D-A69C-F1C2FDBF0FC0}"/>
            </a:ext>
          </a:extLst>
        </xdr:cNvPr>
        <xdr:cNvPicPr preferRelativeResize="0"/>
      </xdr:nvPicPr>
      <xdr:blipFill>
        <a:blip xmlns:r="http://schemas.openxmlformats.org/officeDocument/2006/relationships" r:embed="rId1" cstate="print"/>
        <a:stretch>
          <a:fillRect/>
        </a:stretch>
      </xdr:blipFill>
      <xdr:spPr>
        <a:xfrm>
          <a:off x="5965031" y="2726533"/>
          <a:ext cx="1333500" cy="440530"/>
        </a:xfrm>
        <a:prstGeom prst="rect">
          <a:avLst/>
        </a:prstGeom>
        <a:noFill/>
      </xdr:spPr>
    </xdr:pic>
    <xdr:clientData fLocksWithSheet="0"/>
  </xdr:oneCellAnchor>
  <xdr:oneCellAnchor>
    <xdr:from>
      <xdr:col>4</xdr:col>
      <xdr:colOff>0</xdr:colOff>
      <xdr:row>10</xdr:row>
      <xdr:rowOff>0</xdr:rowOff>
    </xdr:from>
    <xdr:ext cx="1885950" cy="504825"/>
    <xdr:pic>
      <xdr:nvPicPr>
        <xdr:cNvPr id="6" name="image7.png">
          <a:extLst>
            <a:ext uri="{FF2B5EF4-FFF2-40B4-BE49-F238E27FC236}">
              <a16:creationId xmlns:a16="http://schemas.microsoft.com/office/drawing/2014/main" id="{6F7A9FAE-9C23-4A2D-852F-504CFE24B1C1}"/>
            </a:ext>
          </a:extLst>
        </xdr:cNvPr>
        <xdr:cNvPicPr preferRelativeResize="0"/>
      </xdr:nvPicPr>
      <xdr:blipFill>
        <a:blip xmlns:r="http://schemas.openxmlformats.org/officeDocument/2006/relationships" r:embed="rId2" cstate="print"/>
        <a:stretch>
          <a:fillRect/>
        </a:stretch>
      </xdr:blipFill>
      <xdr:spPr>
        <a:xfrm>
          <a:off x="5857875" y="5238750"/>
          <a:ext cx="1885950" cy="504825"/>
        </a:xfrm>
        <a:prstGeom prst="rect">
          <a:avLst/>
        </a:prstGeom>
        <a:noFill/>
      </xdr:spPr>
    </xdr:pic>
    <xdr:clientData fLocksWithSheet="0"/>
  </xdr:oneCellAnchor>
  <xdr:oneCellAnchor>
    <xdr:from>
      <xdr:col>4</xdr:col>
      <xdr:colOff>0</xdr:colOff>
      <xdr:row>11</xdr:row>
      <xdr:rowOff>0</xdr:rowOff>
    </xdr:from>
    <xdr:ext cx="3171825" cy="552450"/>
    <xdr:pic>
      <xdr:nvPicPr>
        <xdr:cNvPr id="7" name="image38.png">
          <a:extLst>
            <a:ext uri="{FF2B5EF4-FFF2-40B4-BE49-F238E27FC236}">
              <a16:creationId xmlns:a16="http://schemas.microsoft.com/office/drawing/2014/main" id="{932098F0-2F1E-4F2C-9157-F1A936A76BF7}"/>
            </a:ext>
          </a:extLst>
        </xdr:cNvPr>
        <xdr:cNvPicPr preferRelativeResize="0"/>
      </xdr:nvPicPr>
      <xdr:blipFill>
        <a:blip xmlns:r="http://schemas.openxmlformats.org/officeDocument/2006/relationships" r:embed="rId3" cstate="print"/>
        <a:stretch>
          <a:fillRect/>
        </a:stretch>
      </xdr:blipFill>
      <xdr:spPr>
        <a:xfrm>
          <a:off x="5857875" y="5762625"/>
          <a:ext cx="3171825" cy="552450"/>
        </a:xfrm>
        <a:prstGeom prst="rect">
          <a:avLst/>
        </a:prstGeom>
        <a:noFill/>
      </xdr:spPr>
    </xdr:pic>
    <xdr:clientData fLocksWithSheet="0"/>
  </xdr:oneCellAnchor>
  <xdr:oneCellAnchor>
    <xdr:from>
      <xdr:col>4</xdr:col>
      <xdr:colOff>0</xdr:colOff>
      <xdr:row>13</xdr:row>
      <xdr:rowOff>0</xdr:rowOff>
    </xdr:from>
    <xdr:ext cx="1981200" cy="504825"/>
    <xdr:pic>
      <xdr:nvPicPr>
        <xdr:cNvPr id="9" name="image5.png">
          <a:extLst>
            <a:ext uri="{FF2B5EF4-FFF2-40B4-BE49-F238E27FC236}">
              <a16:creationId xmlns:a16="http://schemas.microsoft.com/office/drawing/2014/main" id="{50AFD733-A476-4ED9-B340-25E4A9EB60ED}"/>
            </a:ext>
          </a:extLst>
        </xdr:cNvPr>
        <xdr:cNvPicPr preferRelativeResize="0"/>
      </xdr:nvPicPr>
      <xdr:blipFill>
        <a:blip xmlns:r="http://schemas.openxmlformats.org/officeDocument/2006/relationships" r:embed="rId4" cstate="print"/>
        <a:stretch>
          <a:fillRect/>
        </a:stretch>
      </xdr:blipFill>
      <xdr:spPr>
        <a:xfrm>
          <a:off x="5857875" y="6810375"/>
          <a:ext cx="1981200" cy="504825"/>
        </a:xfrm>
        <a:prstGeom prst="rect">
          <a:avLst/>
        </a:prstGeom>
        <a:noFill/>
      </xdr:spPr>
    </xdr:pic>
    <xdr:clientData fLocksWithSheet="0"/>
  </xdr:oneCellAnchor>
  <xdr:oneCellAnchor>
    <xdr:from>
      <xdr:col>4</xdr:col>
      <xdr:colOff>23813</xdr:colOff>
      <xdr:row>18</xdr:row>
      <xdr:rowOff>19048</xdr:rowOff>
    </xdr:from>
    <xdr:ext cx="3752850" cy="485775"/>
    <xdr:pic>
      <xdr:nvPicPr>
        <xdr:cNvPr id="11" name="image71.png">
          <a:extLst>
            <a:ext uri="{FF2B5EF4-FFF2-40B4-BE49-F238E27FC236}">
              <a16:creationId xmlns:a16="http://schemas.microsoft.com/office/drawing/2014/main" id="{8AFB4614-4FAF-4E13-8374-081CCC31D11D}"/>
            </a:ext>
          </a:extLst>
        </xdr:cNvPr>
        <xdr:cNvPicPr preferRelativeResize="0"/>
      </xdr:nvPicPr>
      <xdr:blipFill>
        <a:blip xmlns:r="http://schemas.openxmlformats.org/officeDocument/2006/relationships" r:embed="rId5" cstate="print"/>
        <a:stretch>
          <a:fillRect/>
        </a:stretch>
      </xdr:blipFill>
      <xdr:spPr>
        <a:xfrm>
          <a:off x="5893594" y="8472486"/>
          <a:ext cx="3752850" cy="485775"/>
        </a:xfrm>
        <a:prstGeom prst="rect">
          <a:avLst/>
        </a:prstGeom>
        <a:noFill/>
      </xdr:spPr>
    </xdr:pic>
    <xdr:clientData fLocksWithSheet="0"/>
  </xdr:oneCellAnchor>
  <xdr:oneCellAnchor>
    <xdr:from>
      <xdr:col>4</xdr:col>
      <xdr:colOff>4762</xdr:colOff>
      <xdr:row>19</xdr:row>
      <xdr:rowOff>26194</xdr:rowOff>
    </xdr:from>
    <xdr:ext cx="3848100" cy="485775"/>
    <xdr:pic>
      <xdr:nvPicPr>
        <xdr:cNvPr id="12" name="image64.png">
          <a:extLst>
            <a:ext uri="{FF2B5EF4-FFF2-40B4-BE49-F238E27FC236}">
              <a16:creationId xmlns:a16="http://schemas.microsoft.com/office/drawing/2014/main" id="{C7E0ABB6-3FB3-4C5B-9467-16497C7BA390}"/>
            </a:ext>
          </a:extLst>
        </xdr:cNvPr>
        <xdr:cNvPicPr preferRelativeResize="0"/>
      </xdr:nvPicPr>
      <xdr:blipFill>
        <a:blip xmlns:r="http://schemas.openxmlformats.org/officeDocument/2006/relationships" r:embed="rId6" cstate="print"/>
        <a:stretch>
          <a:fillRect/>
        </a:stretch>
      </xdr:blipFill>
      <xdr:spPr>
        <a:xfrm>
          <a:off x="5874543" y="9003507"/>
          <a:ext cx="3848100" cy="485775"/>
        </a:xfrm>
        <a:prstGeom prst="rect">
          <a:avLst/>
        </a:prstGeom>
        <a:noFill/>
      </xdr:spPr>
    </xdr:pic>
    <xdr:clientData fLocksWithSheet="0"/>
  </xdr:oneCellAnchor>
  <xdr:oneCellAnchor>
    <xdr:from>
      <xdr:col>4</xdr:col>
      <xdr:colOff>71437</xdr:colOff>
      <xdr:row>20</xdr:row>
      <xdr:rowOff>83344</xdr:rowOff>
    </xdr:from>
    <xdr:ext cx="3171825" cy="361950"/>
    <xdr:pic>
      <xdr:nvPicPr>
        <xdr:cNvPr id="13" name="image8.png">
          <a:extLst>
            <a:ext uri="{FF2B5EF4-FFF2-40B4-BE49-F238E27FC236}">
              <a16:creationId xmlns:a16="http://schemas.microsoft.com/office/drawing/2014/main" id="{54081FCB-F576-49BD-858C-2A08E94F85B0}"/>
            </a:ext>
          </a:extLst>
        </xdr:cNvPr>
        <xdr:cNvPicPr preferRelativeResize="0"/>
      </xdr:nvPicPr>
      <xdr:blipFill>
        <a:blip xmlns:r="http://schemas.openxmlformats.org/officeDocument/2006/relationships" r:embed="rId7" cstate="print"/>
        <a:stretch>
          <a:fillRect/>
        </a:stretch>
      </xdr:blipFill>
      <xdr:spPr>
        <a:xfrm>
          <a:off x="5941218" y="9584532"/>
          <a:ext cx="3171825" cy="361950"/>
        </a:xfrm>
        <a:prstGeom prst="rect">
          <a:avLst/>
        </a:prstGeom>
        <a:noFill/>
      </xdr:spPr>
    </xdr:pic>
    <xdr:clientData fLocksWithSheet="0"/>
  </xdr:oneCellAnchor>
  <xdr:oneCellAnchor>
    <xdr:from>
      <xdr:col>4</xdr:col>
      <xdr:colOff>42862</xdr:colOff>
      <xdr:row>22</xdr:row>
      <xdr:rowOff>83343</xdr:rowOff>
    </xdr:from>
    <xdr:ext cx="4636294" cy="440531"/>
    <xdr:pic>
      <xdr:nvPicPr>
        <xdr:cNvPr id="15" name="image61.png">
          <a:extLst>
            <a:ext uri="{FF2B5EF4-FFF2-40B4-BE49-F238E27FC236}">
              <a16:creationId xmlns:a16="http://schemas.microsoft.com/office/drawing/2014/main" id="{68A56752-8321-4C15-8426-91ED22FD2D6A}"/>
            </a:ext>
          </a:extLst>
        </xdr:cNvPr>
        <xdr:cNvPicPr preferRelativeResize="0"/>
      </xdr:nvPicPr>
      <xdr:blipFill>
        <a:blip xmlns:r="http://schemas.openxmlformats.org/officeDocument/2006/relationships" r:embed="rId8" cstate="print"/>
        <a:stretch>
          <a:fillRect/>
        </a:stretch>
      </xdr:blipFill>
      <xdr:spPr>
        <a:xfrm>
          <a:off x="5912643" y="10632281"/>
          <a:ext cx="4636294" cy="440531"/>
        </a:xfrm>
        <a:prstGeom prst="rect">
          <a:avLst/>
        </a:prstGeom>
        <a:noFill/>
      </xdr:spPr>
    </xdr:pic>
    <xdr:clientData fLocksWithSheet="0"/>
  </xdr:oneCellAnchor>
  <xdr:oneCellAnchor>
    <xdr:from>
      <xdr:col>4</xdr:col>
      <xdr:colOff>95251</xdr:colOff>
      <xdr:row>16</xdr:row>
      <xdr:rowOff>35718</xdr:rowOff>
    </xdr:from>
    <xdr:ext cx="666750" cy="419100"/>
    <xdr:pic>
      <xdr:nvPicPr>
        <xdr:cNvPr id="16" name="image14.png">
          <a:extLst>
            <a:ext uri="{FF2B5EF4-FFF2-40B4-BE49-F238E27FC236}">
              <a16:creationId xmlns:a16="http://schemas.microsoft.com/office/drawing/2014/main" id="{AF42222F-997C-44C2-98BC-9C5E1D3027CE}"/>
            </a:ext>
          </a:extLst>
        </xdr:cNvPr>
        <xdr:cNvPicPr preferRelativeResize="0"/>
      </xdr:nvPicPr>
      <xdr:blipFill>
        <a:blip xmlns:r="http://schemas.openxmlformats.org/officeDocument/2006/relationships" r:embed="rId9" cstate="print"/>
        <a:stretch>
          <a:fillRect/>
        </a:stretch>
      </xdr:blipFill>
      <xdr:spPr>
        <a:xfrm>
          <a:off x="5965032" y="11239499"/>
          <a:ext cx="666750" cy="419100"/>
        </a:xfrm>
        <a:prstGeom prst="rect">
          <a:avLst/>
        </a:prstGeom>
        <a:noFill/>
      </xdr:spPr>
    </xdr:pic>
    <xdr:clientData fLocksWithSheet="0"/>
  </xdr:oneCellAnchor>
  <xdr:oneCellAnchor>
    <xdr:from>
      <xdr:col>4</xdr:col>
      <xdr:colOff>1</xdr:colOff>
      <xdr:row>23</xdr:row>
      <xdr:rowOff>57150</xdr:rowOff>
    </xdr:from>
    <xdr:ext cx="2952750" cy="447675"/>
    <xdr:pic>
      <xdr:nvPicPr>
        <xdr:cNvPr id="17" name="image10.png">
          <a:extLst>
            <a:ext uri="{FF2B5EF4-FFF2-40B4-BE49-F238E27FC236}">
              <a16:creationId xmlns:a16="http://schemas.microsoft.com/office/drawing/2014/main" id="{BA9E9FAB-378D-45E4-AF16-B310F6910213}"/>
            </a:ext>
          </a:extLst>
        </xdr:cNvPr>
        <xdr:cNvPicPr preferRelativeResize="0"/>
      </xdr:nvPicPr>
      <xdr:blipFill>
        <a:blip xmlns:r="http://schemas.openxmlformats.org/officeDocument/2006/relationships" r:embed="rId10" cstate="print"/>
        <a:stretch>
          <a:fillRect/>
        </a:stretch>
      </xdr:blipFill>
      <xdr:spPr>
        <a:xfrm>
          <a:off x="5857876" y="11715750"/>
          <a:ext cx="2952750" cy="447675"/>
        </a:xfrm>
        <a:prstGeom prst="rect">
          <a:avLst/>
        </a:prstGeom>
        <a:noFill/>
      </xdr:spPr>
    </xdr:pic>
    <xdr:clientData fLocksWithSheet="0"/>
  </xdr:oneCellAnchor>
  <xdr:oneCellAnchor>
    <xdr:from>
      <xdr:col>4</xdr:col>
      <xdr:colOff>66675</xdr:colOff>
      <xdr:row>24</xdr:row>
      <xdr:rowOff>16669</xdr:rowOff>
    </xdr:from>
    <xdr:ext cx="3171825" cy="419100"/>
    <xdr:pic>
      <xdr:nvPicPr>
        <xdr:cNvPr id="18" name="image12.png">
          <a:extLst>
            <a:ext uri="{FF2B5EF4-FFF2-40B4-BE49-F238E27FC236}">
              <a16:creationId xmlns:a16="http://schemas.microsoft.com/office/drawing/2014/main" id="{A902EE98-23D2-4B6F-8F40-23A213C6C409}"/>
            </a:ext>
          </a:extLst>
        </xdr:cNvPr>
        <xdr:cNvPicPr preferRelativeResize="0"/>
      </xdr:nvPicPr>
      <xdr:blipFill>
        <a:blip xmlns:r="http://schemas.openxmlformats.org/officeDocument/2006/relationships" r:embed="rId11" cstate="print"/>
        <a:stretch>
          <a:fillRect/>
        </a:stretch>
      </xdr:blipFill>
      <xdr:spPr>
        <a:xfrm>
          <a:off x="5924550" y="12199144"/>
          <a:ext cx="3171825" cy="419100"/>
        </a:xfrm>
        <a:prstGeom prst="rect">
          <a:avLst/>
        </a:prstGeom>
        <a:noFill/>
      </xdr:spPr>
    </xdr:pic>
    <xdr:clientData fLocksWithSheet="0"/>
  </xdr:oneCellAnchor>
  <xdr:oneCellAnchor>
    <xdr:from>
      <xdr:col>4</xdr:col>
      <xdr:colOff>107156</xdr:colOff>
      <xdr:row>31</xdr:row>
      <xdr:rowOff>47625</xdr:rowOff>
    </xdr:from>
    <xdr:ext cx="1488282" cy="404814"/>
    <xdr:pic>
      <xdr:nvPicPr>
        <xdr:cNvPr id="19" name="image16.png">
          <a:extLst>
            <a:ext uri="{FF2B5EF4-FFF2-40B4-BE49-F238E27FC236}">
              <a16:creationId xmlns:a16="http://schemas.microsoft.com/office/drawing/2014/main" id="{899B8A0B-DF9D-441B-8E27-ACE6C7D718C3}"/>
            </a:ext>
          </a:extLst>
        </xdr:cNvPr>
        <xdr:cNvPicPr preferRelativeResize="0"/>
      </xdr:nvPicPr>
      <xdr:blipFill>
        <a:blip xmlns:r="http://schemas.openxmlformats.org/officeDocument/2006/relationships" r:embed="rId12" cstate="print"/>
        <a:stretch>
          <a:fillRect/>
        </a:stretch>
      </xdr:blipFill>
      <xdr:spPr>
        <a:xfrm>
          <a:off x="5976937" y="14918531"/>
          <a:ext cx="1488282" cy="404814"/>
        </a:xfrm>
        <a:prstGeom prst="rect">
          <a:avLst/>
        </a:prstGeom>
        <a:noFill/>
      </xdr:spPr>
    </xdr:pic>
    <xdr:clientData fLocksWithSheet="0"/>
  </xdr:oneCellAnchor>
  <xdr:oneCellAnchor>
    <xdr:from>
      <xdr:col>4</xdr:col>
      <xdr:colOff>47626</xdr:colOff>
      <xdr:row>27</xdr:row>
      <xdr:rowOff>47625</xdr:rowOff>
    </xdr:from>
    <xdr:ext cx="1952623" cy="511968"/>
    <xdr:pic>
      <xdr:nvPicPr>
        <xdr:cNvPr id="20" name="image81.png">
          <a:extLst>
            <a:ext uri="{FF2B5EF4-FFF2-40B4-BE49-F238E27FC236}">
              <a16:creationId xmlns:a16="http://schemas.microsoft.com/office/drawing/2014/main" id="{7C9B4071-60F3-477A-B116-36709B3C5FD7}"/>
            </a:ext>
          </a:extLst>
        </xdr:cNvPr>
        <xdr:cNvPicPr preferRelativeResize="0"/>
      </xdr:nvPicPr>
      <xdr:blipFill rotWithShape="1">
        <a:blip xmlns:r="http://schemas.openxmlformats.org/officeDocument/2006/relationships" r:embed="rId13" cstate="print"/>
        <a:srcRect t="-1" r="34137" b="-7500"/>
        <a:stretch/>
      </xdr:blipFill>
      <xdr:spPr>
        <a:xfrm>
          <a:off x="6500814" y="14882813"/>
          <a:ext cx="1952623" cy="511968"/>
        </a:xfrm>
        <a:prstGeom prst="rect">
          <a:avLst/>
        </a:prstGeom>
        <a:noFill/>
      </xdr:spPr>
    </xdr:pic>
    <xdr:clientData fLocksWithSheet="0"/>
  </xdr:oneCellAnchor>
  <xdr:oneCellAnchor>
    <xdr:from>
      <xdr:col>4</xdr:col>
      <xdr:colOff>95250</xdr:colOff>
      <xdr:row>28</xdr:row>
      <xdr:rowOff>71437</xdr:rowOff>
    </xdr:from>
    <xdr:ext cx="1666876" cy="381001"/>
    <xdr:pic>
      <xdr:nvPicPr>
        <xdr:cNvPr id="21" name="image90.png">
          <a:extLst>
            <a:ext uri="{FF2B5EF4-FFF2-40B4-BE49-F238E27FC236}">
              <a16:creationId xmlns:a16="http://schemas.microsoft.com/office/drawing/2014/main" id="{8EEA8025-DB87-42CD-AA04-4CDD937D712E}"/>
            </a:ext>
          </a:extLst>
        </xdr:cNvPr>
        <xdr:cNvPicPr preferRelativeResize="0"/>
      </xdr:nvPicPr>
      <xdr:blipFill>
        <a:blip xmlns:r="http://schemas.openxmlformats.org/officeDocument/2006/relationships" r:embed="rId14" cstate="print"/>
        <a:stretch>
          <a:fillRect/>
        </a:stretch>
      </xdr:blipFill>
      <xdr:spPr>
        <a:xfrm>
          <a:off x="5965031" y="13370718"/>
          <a:ext cx="1666876" cy="381001"/>
        </a:xfrm>
        <a:prstGeom prst="rect">
          <a:avLst/>
        </a:prstGeom>
        <a:noFill/>
      </xdr:spPr>
    </xdr:pic>
    <xdr:clientData fLocksWithSheet="0"/>
  </xdr:oneCellAnchor>
  <xdr:oneCellAnchor>
    <xdr:from>
      <xdr:col>4</xdr:col>
      <xdr:colOff>71438</xdr:colOff>
      <xdr:row>29</xdr:row>
      <xdr:rowOff>35719</xdr:rowOff>
    </xdr:from>
    <xdr:ext cx="2071688" cy="440531"/>
    <xdr:pic>
      <xdr:nvPicPr>
        <xdr:cNvPr id="22" name="image41.png">
          <a:extLst>
            <a:ext uri="{FF2B5EF4-FFF2-40B4-BE49-F238E27FC236}">
              <a16:creationId xmlns:a16="http://schemas.microsoft.com/office/drawing/2014/main" id="{607FC0DC-7CBC-4EBB-B7B5-CBD69DBBB6F9}"/>
            </a:ext>
          </a:extLst>
        </xdr:cNvPr>
        <xdr:cNvPicPr preferRelativeResize="0"/>
      </xdr:nvPicPr>
      <xdr:blipFill>
        <a:blip xmlns:r="http://schemas.openxmlformats.org/officeDocument/2006/relationships" r:embed="rId15" cstate="print"/>
        <a:stretch>
          <a:fillRect/>
        </a:stretch>
      </xdr:blipFill>
      <xdr:spPr>
        <a:xfrm>
          <a:off x="5941219" y="13858875"/>
          <a:ext cx="2071688" cy="440531"/>
        </a:xfrm>
        <a:prstGeom prst="rect">
          <a:avLst/>
        </a:prstGeom>
        <a:noFill/>
      </xdr:spPr>
    </xdr:pic>
    <xdr:clientData fLocksWithSheet="0"/>
  </xdr:oneCellAnchor>
  <xdr:oneCellAnchor>
    <xdr:from>
      <xdr:col>4</xdr:col>
      <xdr:colOff>3</xdr:colOff>
      <xdr:row>30</xdr:row>
      <xdr:rowOff>71436</xdr:rowOff>
    </xdr:from>
    <xdr:ext cx="1928810" cy="381001"/>
    <xdr:pic>
      <xdr:nvPicPr>
        <xdr:cNvPr id="23" name="image27.png">
          <a:extLst>
            <a:ext uri="{FF2B5EF4-FFF2-40B4-BE49-F238E27FC236}">
              <a16:creationId xmlns:a16="http://schemas.microsoft.com/office/drawing/2014/main" id="{09F24FF4-3E6B-46DC-8AC1-9BDEA0EE256D}"/>
            </a:ext>
          </a:extLst>
        </xdr:cNvPr>
        <xdr:cNvPicPr preferRelativeResize="0"/>
      </xdr:nvPicPr>
      <xdr:blipFill>
        <a:blip xmlns:r="http://schemas.openxmlformats.org/officeDocument/2006/relationships" r:embed="rId16" cstate="print"/>
        <a:stretch>
          <a:fillRect/>
        </a:stretch>
      </xdr:blipFill>
      <xdr:spPr>
        <a:xfrm>
          <a:off x="5857878" y="14349411"/>
          <a:ext cx="1928810" cy="381001"/>
        </a:xfrm>
        <a:prstGeom prst="rect">
          <a:avLst/>
        </a:prstGeom>
        <a:noFill/>
      </xdr:spPr>
    </xdr:pic>
    <xdr:clientData fLocksWithSheet="0"/>
  </xdr:oneCellAnchor>
  <xdr:oneCellAnchor>
    <xdr:from>
      <xdr:col>4</xdr:col>
      <xdr:colOff>83345</xdr:colOff>
      <xdr:row>32</xdr:row>
      <xdr:rowOff>59532</xdr:rowOff>
    </xdr:from>
    <xdr:ext cx="1652322" cy="457200"/>
    <xdr:pic>
      <xdr:nvPicPr>
        <xdr:cNvPr id="24" name="image91.png">
          <a:extLst>
            <a:ext uri="{FF2B5EF4-FFF2-40B4-BE49-F238E27FC236}">
              <a16:creationId xmlns:a16="http://schemas.microsoft.com/office/drawing/2014/main" id="{73EDE031-41A4-4BD3-BABF-0B223369BA4D}"/>
            </a:ext>
          </a:extLst>
        </xdr:cNvPr>
        <xdr:cNvPicPr preferRelativeResize="0"/>
      </xdr:nvPicPr>
      <xdr:blipFill>
        <a:blip xmlns:r="http://schemas.openxmlformats.org/officeDocument/2006/relationships" r:embed="rId17" cstate="print"/>
        <a:stretch>
          <a:fillRect/>
        </a:stretch>
      </xdr:blipFill>
      <xdr:spPr>
        <a:xfrm>
          <a:off x="6518012" y="17289199"/>
          <a:ext cx="1652322" cy="457200"/>
        </a:xfrm>
        <a:prstGeom prst="rect">
          <a:avLst/>
        </a:prstGeom>
        <a:noFill/>
      </xdr:spPr>
    </xdr:pic>
    <xdr:clientData fLocksWithSheet="0"/>
  </xdr:oneCellAnchor>
  <xdr:oneCellAnchor>
    <xdr:from>
      <xdr:col>4</xdr:col>
      <xdr:colOff>28575</xdr:colOff>
      <xdr:row>33</xdr:row>
      <xdr:rowOff>38100</xdr:rowOff>
    </xdr:from>
    <xdr:ext cx="2295525" cy="447675"/>
    <xdr:pic>
      <xdr:nvPicPr>
        <xdr:cNvPr id="25" name="image51.png">
          <a:extLst>
            <a:ext uri="{FF2B5EF4-FFF2-40B4-BE49-F238E27FC236}">
              <a16:creationId xmlns:a16="http://schemas.microsoft.com/office/drawing/2014/main" id="{2F2CA420-2917-4448-B52B-2031BEB7EB39}"/>
            </a:ext>
          </a:extLst>
        </xdr:cNvPr>
        <xdr:cNvPicPr preferRelativeResize="0"/>
      </xdr:nvPicPr>
      <xdr:blipFill>
        <a:blip xmlns:r="http://schemas.openxmlformats.org/officeDocument/2006/relationships" r:embed="rId18" cstate="print"/>
        <a:stretch>
          <a:fillRect/>
        </a:stretch>
      </xdr:blipFill>
      <xdr:spPr>
        <a:xfrm>
          <a:off x="5886450" y="15887700"/>
          <a:ext cx="2295525" cy="447675"/>
        </a:xfrm>
        <a:prstGeom prst="rect">
          <a:avLst/>
        </a:prstGeom>
        <a:noFill/>
      </xdr:spPr>
    </xdr:pic>
    <xdr:clientData fLocksWithSheet="0"/>
  </xdr:oneCellAnchor>
  <xdr:oneCellAnchor>
    <xdr:from>
      <xdr:col>4</xdr:col>
      <xdr:colOff>0</xdr:colOff>
      <xdr:row>34</xdr:row>
      <xdr:rowOff>1</xdr:rowOff>
    </xdr:from>
    <xdr:ext cx="2371725" cy="533400"/>
    <xdr:pic>
      <xdr:nvPicPr>
        <xdr:cNvPr id="26" name="image31.png">
          <a:extLst>
            <a:ext uri="{FF2B5EF4-FFF2-40B4-BE49-F238E27FC236}">
              <a16:creationId xmlns:a16="http://schemas.microsoft.com/office/drawing/2014/main" id="{E4360063-C162-4ED9-84CC-604150C5060A}"/>
            </a:ext>
          </a:extLst>
        </xdr:cNvPr>
        <xdr:cNvPicPr preferRelativeResize="0"/>
      </xdr:nvPicPr>
      <xdr:blipFill>
        <a:blip xmlns:r="http://schemas.openxmlformats.org/officeDocument/2006/relationships" r:embed="rId19" cstate="print"/>
        <a:stretch>
          <a:fillRect/>
        </a:stretch>
      </xdr:blipFill>
      <xdr:spPr>
        <a:xfrm>
          <a:off x="5857875" y="16373476"/>
          <a:ext cx="2371725" cy="533400"/>
        </a:xfrm>
        <a:prstGeom prst="rect">
          <a:avLst/>
        </a:prstGeom>
        <a:noFill/>
      </xdr:spPr>
    </xdr:pic>
    <xdr:clientData fLocksWithSheet="0"/>
  </xdr:oneCellAnchor>
  <xdr:oneCellAnchor>
    <xdr:from>
      <xdr:col>4</xdr:col>
      <xdr:colOff>0</xdr:colOff>
      <xdr:row>35</xdr:row>
      <xdr:rowOff>0</xdr:rowOff>
    </xdr:from>
    <xdr:ext cx="676275" cy="514350"/>
    <xdr:pic>
      <xdr:nvPicPr>
        <xdr:cNvPr id="27" name="image17.png">
          <a:extLst>
            <a:ext uri="{FF2B5EF4-FFF2-40B4-BE49-F238E27FC236}">
              <a16:creationId xmlns:a16="http://schemas.microsoft.com/office/drawing/2014/main" id="{E07CE829-0A41-4599-9435-C522B60D5050}"/>
            </a:ext>
          </a:extLst>
        </xdr:cNvPr>
        <xdr:cNvPicPr preferRelativeResize="0"/>
      </xdr:nvPicPr>
      <xdr:blipFill>
        <a:blip xmlns:r="http://schemas.openxmlformats.org/officeDocument/2006/relationships" r:embed="rId20" cstate="print"/>
        <a:stretch>
          <a:fillRect/>
        </a:stretch>
      </xdr:blipFill>
      <xdr:spPr>
        <a:xfrm>
          <a:off x="5857875" y="16897350"/>
          <a:ext cx="676275" cy="514350"/>
        </a:xfrm>
        <a:prstGeom prst="rect">
          <a:avLst/>
        </a:prstGeom>
        <a:noFill/>
      </xdr:spPr>
    </xdr:pic>
    <xdr:clientData fLocksWithSheet="0"/>
  </xdr:oneCellAnchor>
  <xdr:oneCellAnchor>
    <xdr:from>
      <xdr:col>4</xdr:col>
      <xdr:colOff>0</xdr:colOff>
      <xdr:row>36</xdr:row>
      <xdr:rowOff>0</xdr:rowOff>
    </xdr:from>
    <xdr:ext cx="628650" cy="514350"/>
    <xdr:pic>
      <xdr:nvPicPr>
        <xdr:cNvPr id="28" name="image13.png">
          <a:extLst>
            <a:ext uri="{FF2B5EF4-FFF2-40B4-BE49-F238E27FC236}">
              <a16:creationId xmlns:a16="http://schemas.microsoft.com/office/drawing/2014/main" id="{DBE4C3CB-5674-4054-B313-2FF6880C3738}"/>
            </a:ext>
          </a:extLst>
        </xdr:cNvPr>
        <xdr:cNvPicPr preferRelativeResize="0"/>
      </xdr:nvPicPr>
      <xdr:blipFill>
        <a:blip xmlns:r="http://schemas.openxmlformats.org/officeDocument/2006/relationships" r:embed="rId21" cstate="print"/>
        <a:stretch>
          <a:fillRect/>
        </a:stretch>
      </xdr:blipFill>
      <xdr:spPr>
        <a:xfrm>
          <a:off x="5857875" y="17421225"/>
          <a:ext cx="628650" cy="514350"/>
        </a:xfrm>
        <a:prstGeom prst="rect">
          <a:avLst/>
        </a:prstGeom>
        <a:noFill/>
      </xdr:spPr>
    </xdr:pic>
    <xdr:clientData fLocksWithSheet="0"/>
  </xdr:oneCellAnchor>
  <xdr:oneCellAnchor>
    <xdr:from>
      <xdr:col>4</xdr:col>
      <xdr:colOff>0</xdr:colOff>
      <xdr:row>36</xdr:row>
      <xdr:rowOff>0</xdr:rowOff>
    </xdr:from>
    <xdr:ext cx="1895475" cy="514350"/>
    <xdr:pic>
      <xdr:nvPicPr>
        <xdr:cNvPr id="29" name="image18.png">
          <a:extLst>
            <a:ext uri="{FF2B5EF4-FFF2-40B4-BE49-F238E27FC236}">
              <a16:creationId xmlns:a16="http://schemas.microsoft.com/office/drawing/2014/main" id="{A267537F-AECB-436A-8682-5D0B0D1A2C48}"/>
            </a:ext>
          </a:extLst>
        </xdr:cNvPr>
        <xdr:cNvPicPr preferRelativeResize="0"/>
      </xdr:nvPicPr>
      <xdr:blipFill>
        <a:blip xmlns:r="http://schemas.openxmlformats.org/officeDocument/2006/relationships" r:embed="rId22" cstate="print"/>
        <a:stretch>
          <a:fillRect/>
        </a:stretch>
      </xdr:blipFill>
      <xdr:spPr>
        <a:xfrm>
          <a:off x="5857875" y="17421225"/>
          <a:ext cx="1895475" cy="514350"/>
        </a:xfrm>
        <a:prstGeom prst="rect">
          <a:avLst/>
        </a:prstGeom>
        <a:noFill/>
      </xdr:spPr>
    </xdr:pic>
    <xdr:clientData fLocksWithSheet="0"/>
  </xdr:oneCellAnchor>
  <xdr:oneCellAnchor>
    <xdr:from>
      <xdr:col>4</xdr:col>
      <xdr:colOff>0</xdr:colOff>
      <xdr:row>37</xdr:row>
      <xdr:rowOff>1</xdr:rowOff>
    </xdr:from>
    <xdr:ext cx="2047875" cy="533400"/>
    <xdr:pic>
      <xdr:nvPicPr>
        <xdr:cNvPr id="30" name="image87.png">
          <a:extLst>
            <a:ext uri="{FF2B5EF4-FFF2-40B4-BE49-F238E27FC236}">
              <a16:creationId xmlns:a16="http://schemas.microsoft.com/office/drawing/2014/main" id="{49BC7CC5-32DC-4A9B-AD77-7261105E1058}"/>
            </a:ext>
          </a:extLst>
        </xdr:cNvPr>
        <xdr:cNvPicPr preferRelativeResize="0"/>
      </xdr:nvPicPr>
      <xdr:blipFill>
        <a:blip xmlns:r="http://schemas.openxmlformats.org/officeDocument/2006/relationships" r:embed="rId23" cstate="print"/>
        <a:stretch>
          <a:fillRect/>
        </a:stretch>
      </xdr:blipFill>
      <xdr:spPr>
        <a:xfrm>
          <a:off x="5857875" y="18611851"/>
          <a:ext cx="2047875" cy="533400"/>
        </a:xfrm>
        <a:prstGeom prst="rect">
          <a:avLst/>
        </a:prstGeom>
        <a:noFill/>
      </xdr:spPr>
    </xdr:pic>
    <xdr:clientData fLocksWithSheet="0"/>
  </xdr:oneCellAnchor>
  <xdr:oneCellAnchor>
    <xdr:from>
      <xdr:col>4</xdr:col>
      <xdr:colOff>11907</xdr:colOff>
      <xdr:row>38</xdr:row>
      <xdr:rowOff>30956</xdr:rowOff>
    </xdr:from>
    <xdr:ext cx="2917032" cy="516731"/>
    <xdr:pic>
      <xdr:nvPicPr>
        <xdr:cNvPr id="31" name="image92.png">
          <a:extLst>
            <a:ext uri="{FF2B5EF4-FFF2-40B4-BE49-F238E27FC236}">
              <a16:creationId xmlns:a16="http://schemas.microsoft.com/office/drawing/2014/main" id="{3ACFD21A-7D30-4B42-9C2F-D3339537E2B3}"/>
            </a:ext>
          </a:extLst>
        </xdr:cNvPr>
        <xdr:cNvPicPr preferRelativeResize="0"/>
      </xdr:nvPicPr>
      <xdr:blipFill>
        <a:blip xmlns:r="http://schemas.openxmlformats.org/officeDocument/2006/relationships" r:embed="rId24" cstate="print"/>
        <a:stretch>
          <a:fillRect/>
        </a:stretch>
      </xdr:blipFill>
      <xdr:spPr>
        <a:xfrm>
          <a:off x="6322220" y="21426487"/>
          <a:ext cx="2917032" cy="516731"/>
        </a:xfrm>
        <a:prstGeom prst="rect">
          <a:avLst/>
        </a:prstGeom>
        <a:noFill/>
      </xdr:spPr>
    </xdr:pic>
    <xdr:clientData fLocksWithSheet="0"/>
  </xdr:oneCellAnchor>
  <xdr:oneCellAnchor>
    <xdr:from>
      <xdr:col>4</xdr:col>
      <xdr:colOff>154781</xdr:colOff>
      <xdr:row>39</xdr:row>
      <xdr:rowOff>35718</xdr:rowOff>
    </xdr:from>
    <xdr:ext cx="400050" cy="469107"/>
    <xdr:pic>
      <xdr:nvPicPr>
        <xdr:cNvPr id="32" name="image2.png">
          <a:extLst>
            <a:ext uri="{FF2B5EF4-FFF2-40B4-BE49-F238E27FC236}">
              <a16:creationId xmlns:a16="http://schemas.microsoft.com/office/drawing/2014/main" id="{50256F3F-D87C-4E3D-92BC-287EFACAC82E}"/>
            </a:ext>
          </a:extLst>
        </xdr:cNvPr>
        <xdr:cNvPicPr preferRelativeResize="0"/>
      </xdr:nvPicPr>
      <xdr:blipFill>
        <a:blip xmlns:r="http://schemas.openxmlformats.org/officeDocument/2006/relationships" r:embed="rId25" cstate="print"/>
        <a:stretch>
          <a:fillRect/>
        </a:stretch>
      </xdr:blipFill>
      <xdr:spPr>
        <a:xfrm>
          <a:off x="6012656" y="20219193"/>
          <a:ext cx="400050" cy="469107"/>
        </a:xfrm>
        <a:prstGeom prst="rect">
          <a:avLst/>
        </a:prstGeom>
        <a:noFill/>
      </xdr:spPr>
    </xdr:pic>
    <xdr:clientData fLocksWithSheet="0"/>
  </xdr:oneCellAnchor>
  <xdr:twoCellAnchor editAs="oneCell">
    <xdr:from>
      <xdr:col>4</xdr:col>
      <xdr:colOff>38100</xdr:colOff>
      <xdr:row>40</xdr:row>
      <xdr:rowOff>9181</xdr:rowOff>
    </xdr:from>
    <xdr:to>
      <xdr:col>4</xdr:col>
      <xdr:colOff>2472690</xdr:colOff>
      <xdr:row>41</xdr:row>
      <xdr:rowOff>746</xdr:rowOff>
    </xdr:to>
    <xdr:pic>
      <xdr:nvPicPr>
        <xdr:cNvPr id="33" name="Picture 32">
          <a:extLst>
            <a:ext uri="{FF2B5EF4-FFF2-40B4-BE49-F238E27FC236}">
              <a16:creationId xmlns:a16="http://schemas.microsoft.com/office/drawing/2014/main" id="{F4F5773B-DF83-4ED3-8C78-E25A4C353D78}"/>
            </a:ext>
          </a:extLst>
        </xdr:cNvPr>
        <xdr:cNvPicPr>
          <a:picLocks noChangeAspect="1"/>
        </xdr:cNvPicPr>
      </xdr:nvPicPr>
      <xdr:blipFill>
        <a:blip xmlns:r="http://schemas.openxmlformats.org/officeDocument/2006/relationships" r:embed="rId26"/>
        <a:stretch>
          <a:fillRect/>
        </a:stretch>
      </xdr:blipFill>
      <xdr:spPr>
        <a:xfrm>
          <a:off x="5895975" y="20716531"/>
          <a:ext cx="2419350" cy="505915"/>
        </a:xfrm>
        <a:prstGeom prst="rect">
          <a:avLst/>
        </a:prstGeom>
      </xdr:spPr>
    </xdr:pic>
    <xdr:clientData/>
  </xdr:twoCellAnchor>
  <xdr:twoCellAnchor editAs="oneCell">
    <xdr:from>
      <xdr:col>4</xdr:col>
      <xdr:colOff>42863</xdr:colOff>
      <xdr:row>46</xdr:row>
      <xdr:rowOff>38101</xdr:rowOff>
    </xdr:from>
    <xdr:to>
      <xdr:col>4</xdr:col>
      <xdr:colOff>3043238</xdr:colOff>
      <xdr:row>46</xdr:row>
      <xdr:rowOff>498339</xdr:rowOff>
    </xdr:to>
    <xdr:pic>
      <xdr:nvPicPr>
        <xdr:cNvPr id="34" name="Picture 33">
          <a:extLst>
            <a:ext uri="{FF2B5EF4-FFF2-40B4-BE49-F238E27FC236}">
              <a16:creationId xmlns:a16="http://schemas.microsoft.com/office/drawing/2014/main" id="{D8C3D4C0-8868-437B-A346-2B5B0A2EC642}"/>
            </a:ext>
          </a:extLst>
        </xdr:cNvPr>
        <xdr:cNvPicPr>
          <a:picLocks noChangeAspect="1"/>
        </xdr:cNvPicPr>
      </xdr:nvPicPr>
      <xdr:blipFill>
        <a:blip xmlns:r="http://schemas.openxmlformats.org/officeDocument/2006/relationships" r:embed="rId27"/>
        <a:stretch>
          <a:fillRect/>
        </a:stretch>
      </xdr:blipFill>
      <xdr:spPr>
        <a:xfrm>
          <a:off x="6293644" y="24576882"/>
          <a:ext cx="2990850" cy="462143"/>
        </a:xfrm>
        <a:prstGeom prst="rect">
          <a:avLst/>
        </a:prstGeom>
      </xdr:spPr>
    </xdr:pic>
    <xdr:clientData/>
  </xdr:twoCellAnchor>
  <xdr:oneCellAnchor>
    <xdr:from>
      <xdr:col>4</xdr:col>
      <xdr:colOff>0</xdr:colOff>
      <xdr:row>41</xdr:row>
      <xdr:rowOff>0</xdr:rowOff>
    </xdr:from>
    <xdr:ext cx="638175" cy="514350"/>
    <xdr:pic>
      <xdr:nvPicPr>
        <xdr:cNvPr id="35" name="image19.png">
          <a:extLst>
            <a:ext uri="{FF2B5EF4-FFF2-40B4-BE49-F238E27FC236}">
              <a16:creationId xmlns:a16="http://schemas.microsoft.com/office/drawing/2014/main" id="{3CA4107B-17A8-4539-B601-5310B6D4A74C}"/>
            </a:ext>
          </a:extLst>
        </xdr:cNvPr>
        <xdr:cNvPicPr preferRelativeResize="0"/>
      </xdr:nvPicPr>
      <xdr:blipFill>
        <a:blip xmlns:r="http://schemas.openxmlformats.org/officeDocument/2006/relationships" r:embed="rId28" cstate="print"/>
        <a:stretch>
          <a:fillRect/>
        </a:stretch>
      </xdr:blipFill>
      <xdr:spPr>
        <a:xfrm>
          <a:off x="5857875" y="21231225"/>
          <a:ext cx="638175" cy="514350"/>
        </a:xfrm>
        <a:prstGeom prst="rect">
          <a:avLst/>
        </a:prstGeom>
        <a:noFill/>
      </xdr:spPr>
    </xdr:pic>
    <xdr:clientData fLocksWithSheet="0"/>
  </xdr:oneCellAnchor>
  <xdr:oneCellAnchor>
    <xdr:from>
      <xdr:col>4</xdr:col>
      <xdr:colOff>0</xdr:colOff>
      <xdr:row>42</xdr:row>
      <xdr:rowOff>0</xdr:rowOff>
    </xdr:from>
    <xdr:ext cx="714375" cy="514350"/>
    <xdr:pic>
      <xdr:nvPicPr>
        <xdr:cNvPr id="36" name="image15.png">
          <a:extLst>
            <a:ext uri="{FF2B5EF4-FFF2-40B4-BE49-F238E27FC236}">
              <a16:creationId xmlns:a16="http://schemas.microsoft.com/office/drawing/2014/main" id="{6F87C468-2630-4E35-AA76-AC3B103211E3}"/>
            </a:ext>
          </a:extLst>
        </xdr:cNvPr>
        <xdr:cNvPicPr preferRelativeResize="0"/>
      </xdr:nvPicPr>
      <xdr:blipFill>
        <a:blip xmlns:r="http://schemas.openxmlformats.org/officeDocument/2006/relationships" r:embed="rId29" cstate="print"/>
        <a:stretch>
          <a:fillRect/>
        </a:stretch>
      </xdr:blipFill>
      <xdr:spPr>
        <a:xfrm>
          <a:off x="5857875" y="21755100"/>
          <a:ext cx="714375" cy="514350"/>
        </a:xfrm>
        <a:prstGeom prst="rect">
          <a:avLst/>
        </a:prstGeom>
        <a:noFill/>
      </xdr:spPr>
    </xdr:pic>
    <xdr:clientData fLocksWithSheet="0"/>
  </xdr:oneCellAnchor>
  <xdr:oneCellAnchor>
    <xdr:from>
      <xdr:col>4</xdr:col>
      <xdr:colOff>80962</xdr:colOff>
      <xdr:row>43</xdr:row>
      <xdr:rowOff>2381</xdr:rowOff>
    </xdr:from>
    <xdr:ext cx="714375" cy="514350"/>
    <xdr:pic>
      <xdr:nvPicPr>
        <xdr:cNvPr id="37" name="image22.png">
          <a:extLst>
            <a:ext uri="{FF2B5EF4-FFF2-40B4-BE49-F238E27FC236}">
              <a16:creationId xmlns:a16="http://schemas.microsoft.com/office/drawing/2014/main" id="{6E125608-1A2C-439E-B589-2A1D929C313B}"/>
            </a:ext>
          </a:extLst>
        </xdr:cNvPr>
        <xdr:cNvPicPr preferRelativeResize="0"/>
      </xdr:nvPicPr>
      <xdr:blipFill>
        <a:blip xmlns:r="http://schemas.openxmlformats.org/officeDocument/2006/relationships" r:embed="rId30" cstate="print"/>
        <a:stretch>
          <a:fillRect/>
        </a:stretch>
      </xdr:blipFill>
      <xdr:spPr>
        <a:xfrm>
          <a:off x="5938837" y="22281356"/>
          <a:ext cx="714375" cy="514350"/>
        </a:xfrm>
        <a:prstGeom prst="rect">
          <a:avLst/>
        </a:prstGeom>
        <a:noFill/>
      </xdr:spPr>
    </xdr:pic>
    <xdr:clientData fLocksWithSheet="0"/>
  </xdr:oneCellAnchor>
  <xdr:twoCellAnchor editAs="oneCell">
    <xdr:from>
      <xdr:col>4</xdr:col>
      <xdr:colOff>1400176</xdr:colOff>
      <xdr:row>43</xdr:row>
      <xdr:rowOff>2382</xdr:rowOff>
    </xdr:from>
    <xdr:to>
      <xdr:col>4</xdr:col>
      <xdr:colOff>2129791</xdr:colOff>
      <xdr:row>43</xdr:row>
      <xdr:rowOff>499199</xdr:rowOff>
    </xdr:to>
    <xdr:pic>
      <xdr:nvPicPr>
        <xdr:cNvPr id="38" name="Picture 37">
          <a:extLst>
            <a:ext uri="{FF2B5EF4-FFF2-40B4-BE49-F238E27FC236}">
              <a16:creationId xmlns:a16="http://schemas.microsoft.com/office/drawing/2014/main" id="{F657C61D-E141-4D80-A6C6-D44614E731F1}"/>
            </a:ext>
          </a:extLst>
        </xdr:cNvPr>
        <xdr:cNvPicPr>
          <a:picLocks noChangeAspect="1"/>
        </xdr:cNvPicPr>
      </xdr:nvPicPr>
      <xdr:blipFill>
        <a:blip xmlns:r="http://schemas.openxmlformats.org/officeDocument/2006/relationships" r:embed="rId31"/>
        <a:stretch>
          <a:fillRect/>
        </a:stretch>
      </xdr:blipFill>
      <xdr:spPr>
        <a:xfrm>
          <a:off x="7258051" y="22281357"/>
          <a:ext cx="723900" cy="504437"/>
        </a:xfrm>
        <a:prstGeom prst="rect">
          <a:avLst/>
        </a:prstGeom>
      </xdr:spPr>
    </xdr:pic>
    <xdr:clientData/>
  </xdr:twoCellAnchor>
  <xdr:oneCellAnchor>
    <xdr:from>
      <xdr:col>4</xdr:col>
      <xdr:colOff>23812</xdr:colOff>
      <xdr:row>49</xdr:row>
      <xdr:rowOff>35718</xdr:rowOff>
    </xdr:from>
    <xdr:ext cx="2547937" cy="464343"/>
    <xdr:pic>
      <xdr:nvPicPr>
        <xdr:cNvPr id="40" name="image73.png">
          <a:extLst>
            <a:ext uri="{FF2B5EF4-FFF2-40B4-BE49-F238E27FC236}">
              <a16:creationId xmlns:a16="http://schemas.microsoft.com/office/drawing/2014/main" id="{86719EB1-025D-4FA0-ABB6-04E4E14F1357}"/>
            </a:ext>
          </a:extLst>
        </xdr:cNvPr>
        <xdr:cNvPicPr preferRelativeResize="0"/>
      </xdr:nvPicPr>
      <xdr:blipFill>
        <a:blip xmlns:r="http://schemas.openxmlformats.org/officeDocument/2006/relationships" r:embed="rId32" cstate="print"/>
        <a:stretch>
          <a:fillRect/>
        </a:stretch>
      </xdr:blipFill>
      <xdr:spPr>
        <a:xfrm>
          <a:off x="6477000" y="29348906"/>
          <a:ext cx="2547937" cy="464343"/>
        </a:xfrm>
        <a:prstGeom prst="rect">
          <a:avLst/>
        </a:prstGeom>
        <a:noFill/>
      </xdr:spPr>
    </xdr:pic>
    <xdr:clientData fLocksWithSheet="0"/>
  </xdr:oneCellAnchor>
  <xdr:oneCellAnchor>
    <xdr:from>
      <xdr:col>4</xdr:col>
      <xdr:colOff>35718</xdr:colOff>
      <xdr:row>51</xdr:row>
      <xdr:rowOff>19051</xdr:rowOff>
    </xdr:from>
    <xdr:ext cx="3171825" cy="476250"/>
    <xdr:pic>
      <xdr:nvPicPr>
        <xdr:cNvPr id="42" name="image88.png">
          <a:extLst>
            <a:ext uri="{FF2B5EF4-FFF2-40B4-BE49-F238E27FC236}">
              <a16:creationId xmlns:a16="http://schemas.microsoft.com/office/drawing/2014/main" id="{2D2558E9-B01B-4F37-B66F-51CE4334E85A}"/>
            </a:ext>
          </a:extLst>
        </xdr:cNvPr>
        <xdr:cNvPicPr preferRelativeResize="0"/>
      </xdr:nvPicPr>
      <xdr:blipFill>
        <a:blip xmlns:r="http://schemas.openxmlformats.org/officeDocument/2006/relationships" r:embed="rId33" cstate="print"/>
        <a:stretch>
          <a:fillRect/>
        </a:stretch>
      </xdr:blipFill>
      <xdr:spPr>
        <a:xfrm>
          <a:off x="6346031" y="20366832"/>
          <a:ext cx="3171825" cy="476250"/>
        </a:xfrm>
        <a:prstGeom prst="rect">
          <a:avLst/>
        </a:prstGeom>
        <a:noFill/>
      </xdr:spPr>
    </xdr:pic>
    <xdr:clientData fLocksWithSheet="0"/>
  </xdr:oneCellAnchor>
  <xdr:oneCellAnchor>
    <xdr:from>
      <xdr:col>4</xdr:col>
      <xdr:colOff>26194</xdr:colOff>
      <xdr:row>86</xdr:row>
      <xdr:rowOff>35719</xdr:rowOff>
    </xdr:from>
    <xdr:ext cx="3171825" cy="485775"/>
    <xdr:pic>
      <xdr:nvPicPr>
        <xdr:cNvPr id="43" name="image108.png">
          <a:extLst>
            <a:ext uri="{FF2B5EF4-FFF2-40B4-BE49-F238E27FC236}">
              <a16:creationId xmlns:a16="http://schemas.microsoft.com/office/drawing/2014/main" id="{60C44F6C-FC07-4A70-A38F-73471E4B5D7F}"/>
            </a:ext>
          </a:extLst>
        </xdr:cNvPr>
        <xdr:cNvPicPr preferRelativeResize="0"/>
      </xdr:nvPicPr>
      <xdr:blipFill>
        <a:blip xmlns:r="http://schemas.openxmlformats.org/officeDocument/2006/relationships" r:embed="rId34" cstate="print"/>
        <a:stretch>
          <a:fillRect/>
        </a:stretch>
      </xdr:blipFill>
      <xdr:spPr>
        <a:xfrm>
          <a:off x="6336507" y="29122688"/>
          <a:ext cx="3171825" cy="485775"/>
        </a:xfrm>
        <a:prstGeom prst="rect">
          <a:avLst/>
        </a:prstGeom>
        <a:noFill/>
      </xdr:spPr>
    </xdr:pic>
    <xdr:clientData fLocksWithSheet="0"/>
  </xdr:oneCellAnchor>
  <xdr:twoCellAnchor editAs="oneCell">
    <xdr:from>
      <xdr:col>4</xdr:col>
      <xdr:colOff>19050</xdr:colOff>
      <xdr:row>52</xdr:row>
      <xdr:rowOff>9525</xdr:rowOff>
    </xdr:from>
    <xdr:to>
      <xdr:col>4</xdr:col>
      <xdr:colOff>1786890</xdr:colOff>
      <xdr:row>52</xdr:row>
      <xdr:rowOff>494394</xdr:rowOff>
    </xdr:to>
    <xdr:pic>
      <xdr:nvPicPr>
        <xdr:cNvPr id="44" name="Picture 43">
          <a:extLst>
            <a:ext uri="{FF2B5EF4-FFF2-40B4-BE49-F238E27FC236}">
              <a16:creationId xmlns:a16="http://schemas.microsoft.com/office/drawing/2014/main" id="{48DC9053-F488-40C7-B466-E4FA345EC3F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876925" y="25431750"/>
          <a:ext cx="1752600" cy="484869"/>
        </a:xfrm>
        <a:prstGeom prst="rect">
          <a:avLst/>
        </a:prstGeom>
      </xdr:spPr>
    </xdr:pic>
    <xdr:clientData/>
  </xdr:twoCellAnchor>
  <xdr:twoCellAnchor editAs="oneCell">
    <xdr:from>
      <xdr:col>4</xdr:col>
      <xdr:colOff>4763</xdr:colOff>
      <xdr:row>53</xdr:row>
      <xdr:rowOff>92870</xdr:rowOff>
    </xdr:from>
    <xdr:to>
      <xdr:col>4</xdr:col>
      <xdr:colOff>3776662</xdr:colOff>
      <xdr:row>53</xdr:row>
      <xdr:rowOff>492304</xdr:rowOff>
    </xdr:to>
    <xdr:pic>
      <xdr:nvPicPr>
        <xdr:cNvPr id="45" name="Picture 44">
          <a:extLst>
            <a:ext uri="{FF2B5EF4-FFF2-40B4-BE49-F238E27FC236}">
              <a16:creationId xmlns:a16="http://schemas.microsoft.com/office/drawing/2014/main" id="{B49FBA4F-7C1F-4571-97A9-DD075D124CA8}"/>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r="21502" b="-6665"/>
        <a:stretch/>
      </xdr:blipFill>
      <xdr:spPr>
        <a:xfrm>
          <a:off x="5862638" y="26562845"/>
          <a:ext cx="3781424" cy="391814"/>
        </a:xfrm>
        <a:prstGeom prst="rect">
          <a:avLst/>
        </a:prstGeom>
      </xdr:spPr>
    </xdr:pic>
    <xdr:clientData/>
  </xdr:twoCellAnchor>
  <xdr:oneCellAnchor>
    <xdr:from>
      <xdr:col>4</xdr:col>
      <xdr:colOff>47625</xdr:colOff>
      <xdr:row>44</xdr:row>
      <xdr:rowOff>11906</xdr:rowOff>
    </xdr:from>
    <xdr:ext cx="1343025" cy="514350"/>
    <xdr:pic>
      <xdr:nvPicPr>
        <xdr:cNvPr id="50" name="image23.png">
          <a:extLst>
            <a:ext uri="{FF2B5EF4-FFF2-40B4-BE49-F238E27FC236}">
              <a16:creationId xmlns:a16="http://schemas.microsoft.com/office/drawing/2014/main" id="{969270F4-A962-4303-AED3-919FAA8504CB}"/>
            </a:ext>
          </a:extLst>
        </xdr:cNvPr>
        <xdr:cNvPicPr preferRelativeResize="0"/>
      </xdr:nvPicPr>
      <xdr:blipFill>
        <a:blip xmlns:r="http://schemas.openxmlformats.org/officeDocument/2006/relationships" r:embed="rId37" cstate="print"/>
        <a:stretch>
          <a:fillRect/>
        </a:stretch>
      </xdr:blipFill>
      <xdr:spPr>
        <a:xfrm>
          <a:off x="6357938" y="36278344"/>
          <a:ext cx="1343025" cy="514350"/>
        </a:xfrm>
        <a:prstGeom prst="rect">
          <a:avLst/>
        </a:prstGeom>
        <a:noFill/>
      </xdr:spPr>
    </xdr:pic>
    <xdr:clientData fLocksWithSheet="0"/>
  </xdr:oneCellAnchor>
  <xdr:oneCellAnchor>
    <xdr:from>
      <xdr:col>4</xdr:col>
      <xdr:colOff>27215</xdr:colOff>
      <xdr:row>56</xdr:row>
      <xdr:rowOff>54430</xdr:rowOff>
    </xdr:from>
    <xdr:ext cx="2495550" cy="476250"/>
    <xdr:pic>
      <xdr:nvPicPr>
        <xdr:cNvPr id="52" name="image74.png">
          <a:extLst>
            <a:ext uri="{FF2B5EF4-FFF2-40B4-BE49-F238E27FC236}">
              <a16:creationId xmlns:a16="http://schemas.microsoft.com/office/drawing/2014/main" id="{105C6B1C-A6E3-4D5F-A6DC-C38676EDCEAE}"/>
            </a:ext>
          </a:extLst>
        </xdr:cNvPr>
        <xdr:cNvPicPr preferRelativeResize="0"/>
      </xdr:nvPicPr>
      <xdr:blipFill>
        <a:blip xmlns:r="http://schemas.openxmlformats.org/officeDocument/2006/relationships" r:embed="rId38" cstate="print"/>
        <a:stretch>
          <a:fillRect/>
        </a:stretch>
      </xdr:blipFill>
      <xdr:spPr>
        <a:xfrm>
          <a:off x="6463394" y="31650216"/>
          <a:ext cx="2495550" cy="476250"/>
        </a:xfrm>
        <a:prstGeom prst="rect">
          <a:avLst/>
        </a:prstGeom>
        <a:noFill/>
      </xdr:spPr>
    </xdr:pic>
    <xdr:clientData fLocksWithSheet="0"/>
  </xdr:oneCellAnchor>
  <xdr:twoCellAnchor editAs="oneCell">
    <xdr:from>
      <xdr:col>4</xdr:col>
      <xdr:colOff>61385</xdr:colOff>
      <xdr:row>57</xdr:row>
      <xdr:rowOff>538692</xdr:rowOff>
    </xdr:from>
    <xdr:to>
      <xdr:col>4</xdr:col>
      <xdr:colOff>3692307</xdr:colOff>
      <xdr:row>58</xdr:row>
      <xdr:rowOff>39158</xdr:rowOff>
    </xdr:to>
    <xdr:pic>
      <xdr:nvPicPr>
        <xdr:cNvPr id="53" name="Picture 52">
          <a:extLst>
            <a:ext uri="{FF2B5EF4-FFF2-40B4-BE49-F238E27FC236}">
              <a16:creationId xmlns:a16="http://schemas.microsoft.com/office/drawing/2014/main" id="{EA59318D-11FB-4CA1-BD67-3C6CAC9063ED}"/>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496052" y="33177692"/>
          <a:ext cx="3619492" cy="495299"/>
        </a:xfrm>
        <a:prstGeom prst="rect">
          <a:avLst/>
        </a:prstGeom>
      </xdr:spPr>
    </xdr:pic>
    <xdr:clientData/>
  </xdr:twoCellAnchor>
  <xdr:oneCellAnchor>
    <xdr:from>
      <xdr:col>4</xdr:col>
      <xdr:colOff>0</xdr:colOff>
      <xdr:row>67</xdr:row>
      <xdr:rowOff>0</xdr:rowOff>
    </xdr:from>
    <xdr:ext cx="2571750" cy="495300"/>
    <xdr:pic>
      <xdr:nvPicPr>
        <xdr:cNvPr id="55" name="image25.png">
          <a:extLst>
            <a:ext uri="{FF2B5EF4-FFF2-40B4-BE49-F238E27FC236}">
              <a16:creationId xmlns:a16="http://schemas.microsoft.com/office/drawing/2014/main" id="{A67445F9-C4C0-4657-B1D6-2EBE1C84CF68}"/>
            </a:ext>
          </a:extLst>
        </xdr:cNvPr>
        <xdr:cNvPicPr preferRelativeResize="0"/>
      </xdr:nvPicPr>
      <xdr:blipFill>
        <a:blip xmlns:r="http://schemas.openxmlformats.org/officeDocument/2006/relationships" r:embed="rId40" cstate="print"/>
        <a:stretch>
          <a:fillRect/>
        </a:stretch>
      </xdr:blipFill>
      <xdr:spPr>
        <a:xfrm>
          <a:off x="5857875" y="31937325"/>
          <a:ext cx="2571750" cy="495300"/>
        </a:xfrm>
        <a:prstGeom prst="rect">
          <a:avLst/>
        </a:prstGeom>
        <a:noFill/>
      </xdr:spPr>
    </xdr:pic>
    <xdr:clientData fLocksWithSheet="0"/>
  </xdr:oneCellAnchor>
  <xdr:oneCellAnchor>
    <xdr:from>
      <xdr:col>4</xdr:col>
      <xdr:colOff>0</xdr:colOff>
      <xdr:row>62</xdr:row>
      <xdr:rowOff>0</xdr:rowOff>
    </xdr:from>
    <xdr:ext cx="2495550" cy="590550"/>
    <xdr:pic>
      <xdr:nvPicPr>
        <xdr:cNvPr id="56" name="image36.png">
          <a:extLst>
            <a:ext uri="{FF2B5EF4-FFF2-40B4-BE49-F238E27FC236}">
              <a16:creationId xmlns:a16="http://schemas.microsoft.com/office/drawing/2014/main" id="{0BD7368F-0E95-4515-966A-33383D58EB17}"/>
            </a:ext>
          </a:extLst>
        </xdr:cNvPr>
        <xdr:cNvPicPr preferRelativeResize="0"/>
      </xdr:nvPicPr>
      <xdr:blipFill>
        <a:blip xmlns:r="http://schemas.openxmlformats.org/officeDocument/2006/relationships" r:embed="rId41" cstate="print"/>
        <a:stretch>
          <a:fillRect/>
        </a:stretch>
      </xdr:blipFill>
      <xdr:spPr>
        <a:xfrm>
          <a:off x="5857875" y="32461200"/>
          <a:ext cx="2495550" cy="590550"/>
        </a:xfrm>
        <a:prstGeom prst="rect">
          <a:avLst/>
        </a:prstGeom>
        <a:noFill/>
      </xdr:spPr>
    </xdr:pic>
    <xdr:clientData fLocksWithSheet="0"/>
  </xdr:oneCellAnchor>
  <xdr:oneCellAnchor>
    <xdr:from>
      <xdr:col>4</xdr:col>
      <xdr:colOff>23812</xdr:colOff>
      <xdr:row>64</xdr:row>
      <xdr:rowOff>0</xdr:rowOff>
    </xdr:from>
    <xdr:ext cx="3171825" cy="542925"/>
    <xdr:pic>
      <xdr:nvPicPr>
        <xdr:cNvPr id="57" name="image47.png">
          <a:extLst>
            <a:ext uri="{FF2B5EF4-FFF2-40B4-BE49-F238E27FC236}">
              <a16:creationId xmlns:a16="http://schemas.microsoft.com/office/drawing/2014/main" id="{BE7FD910-CA1A-4B6F-BC00-5CE29FA191F9}"/>
            </a:ext>
          </a:extLst>
        </xdr:cNvPr>
        <xdr:cNvPicPr preferRelativeResize="0"/>
      </xdr:nvPicPr>
      <xdr:blipFill>
        <a:blip xmlns:r="http://schemas.openxmlformats.org/officeDocument/2006/relationships" r:embed="rId42" cstate="print"/>
        <a:stretch>
          <a:fillRect/>
        </a:stretch>
      </xdr:blipFill>
      <xdr:spPr>
        <a:xfrm>
          <a:off x="6274593" y="35135344"/>
          <a:ext cx="3171825" cy="542925"/>
        </a:xfrm>
        <a:prstGeom prst="rect">
          <a:avLst/>
        </a:prstGeom>
        <a:noFill/>
      </xdr:spPr>
    </xdr:pic>
    <xdr:clientData fLocksWithSheet="0"/>
  </xdr:oneCellAnchor>
  <xdr:oneCellAnchor>
    <xdr:from>
      <xdr:col>4</xdr:col>
      <xdr:colOff>0</xdr:colOff>
      <xdr:row>65</xdr:row>
      <xdr:rowOff>0</xdr:rowOff>
    </xdr:from>
    <xdr:ext cx="3171825" cy="590550"/>
    <xdr:pic>
      <xdr:nvPicPr>
        <xdr:cNvPr id="58" name="image44.png">
          <a:extLst>
            <a:ext uri="{FF2B5EF4-FFF2-40B4-BE49-F238E27FC236}">
              <a16:creationId xmlns:a16="http://schemas.microsoft.com/office/drawing/2014/main" id="{9D2E7C60-6BB3-4370-8E13-F7C1247C62F0}"/>
            </a:ext>
          </a:extLst>
        </xdr:cNvPr>
        <xdr:cNvPicPr preferRelativeResize="0"/>
      </xdr:nvPicPr>
      <xdr:blipFill>
        <a:blip xmlns:r="http://schemas.openxmlformats.org/officeDocument/2006/relationships" r:embed="rId43" cstate="print"/>
        <a:stretch>
          <a:fillRect/>
        </a:stretch>
      </xdr:blipFill>
      <xdr:spPr>
        <a:xfrm>
          <a:off x="5857875" y="34032825"/>
          <a:ext cx="3171825" cy="590550"/>
        </a:xfrm>
        <a:prstGeom prst="rect">
          <a:avLst/>
        </a:prstGeom>
        <a:noFill/>
      </xdr:spPr>
    </xdr:pic>
    <xdr:clientData fLocksWithSheet="0"/>
  </xdr:oneCellAnchor>
  <xdr:twoCellAnchor editAs="oneCell">
    <xdr:from>
      <xdr:col>4</xdr:col>
      <xdr:colOff>35718</xdr:colOff>
      <xdr:row>66</xdr:row>
      <xdr:rowOff>421482</xdr:rowOff>
    </xdr:from>
    <xdr:to>
      <xdr:col>4</xdr:col>
      <xdr:colOff>3196113</xdr:colOff>
      <xdr:row>67</xdr:row>
      <xdr:rowOff>3924</xdr:rowOff>
    </xdr:to>
    <xdr:pic>
      <xdr:nvPicPr>
        <xdr:cNvPr id="60" name="Picture 59">
          <a:extLst>
            <a:ext uri="{FF2B5EF4-FFF2-40B4-BE49-F238E27FC236}">
              <a16:creationId xmlns:a16="http://schemas.microsoft.com/office/drawing/2014/main" id="{B04CEA20-64A1-4B76-9857-646DFBDED64C}"/>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346031" y="40188357"/>
          <a:ext cx="3152775" cy="453504"/>
        </a:xfrm>
        <a:prstGeom prst="rect">
          <a:avLst/>
        </a:prstGeom>
      </xdr:spPr>
    </xdr:pic>
    <xdr:clientData/>
  </xdr:twoCellAnchor>
  <xdr:oneCellAnchor>
    <xdr:from>
      <xdr:col>4</xdr:col>
      <xdr:colOff>73818</xdr:colOff>
      <xdr:row>69</xdr:row>
      <xdr:rowOff>169069</xdr:rowOff>
    </xdr:from>
    <xdr:ext cx="3171825" cy="276225"/>
    <xdr:pic>
      <xdr:nvPicPr>
        <xdr:cNvPr id="66" name="image6.png">
          <a:extLst>
            <a:ext uri="{FF2B5EF4-FFF2-40B4-BE49-F238E27FC236}">
              <a16:creationId xmlns:a16="http://schemas.microsoft.com/office/drawing/2014/main" id="{48EFCE2A-4589-44CD-94DC-CB5F8846E39F}"/>
            </a:ext>
          </a:extLst>
        </xdr:cNvPr>
        <xdr:cNvPicPr preferRelativeResize="0"/>
      </xdr:nvPicPr>
      <xdr:blipFill>
        <a:blip xmlns:r="http://schemas.openxmlformats.org/officeDocument/2006/relationships" r:embed="rId45" cstate="print"/>
        <a:stretch>
          <a:fillRect/>
        </a:stretch>
      </xdr:blipFill>
      <xdr:spPr>
        <a:xfrm>
          <a:off x="5931693" y="37869019"/>
          <a:ext cx="3171825" cy="276225"/>
        </a:xfrm>
        <a:prstGeom prst="rect">
          <a:avLst/>
        </a:prstGeom>
        <a:noFill/>
      </xdr:spPr>
    </xdr:pic>
    <xdr:clientData fLocksWithSheet="0"/>
  </xdr:oneCellAnchor>
  <xdr:twoCellAnchor editAs="oneCell">
    <xdr:from>
      <xdr:col>4</xdr:col>
      <xdr:colOff>95252</xdr:colOff>
      <xdr:row>70</xdr:row>
      <xdr:rowOff>35720</xdr:rowOff>
    </xdr:from>
    <xdr:to>
      <xdr:col>4</xdr:col>
      <xdr:colOff>3280411</xdr:colOff>
      <xdr:row>70</xdr:row>
      <xdr:rowOff>537962</xdr:rowOff>
    </xdr:to>
    <xdr:pic>
      <xdr:nvPicPr>
        <xdr:cNvPr id="67" name="Picture 66">
          <a:extLst>
            <a:ext uri="{FF2B5EF4-FFF2-40B4-BE49-F238E27FC236}">
              <a16:creationId xmlns:a16="http://schemas.microsoft.com/office/drawing/2014/main" id="{E310699C-51EC-4E2F-AB6C-23128ECD444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346033" y="39862126"/>
          <a:ext cx="3190874" cy="502242"/>
        </a:xfrm>
        <a:prstGeom prst="rect">
          <a:avLst/>
        </a:prstGeom>
      </xdr:spPr>
    </xdr:pic>
    <xdr:clientData/>
  </xdr:twoCellAnchor>
  <xdr:oneCellAnchor>
    <xdr:from>
      <xdr:col>4</xdr:col>
      <xdr:colOff>35719</xdr:colOff>
      <xdr:row>87</xdr:row>
      <xdr:rowOff>11906</xdr:rowOff>
    </xdr:from>
    <xdr:ext cx="2524125" cy="504826"/>
    <xdr:pic>
      <xdr:nvPicPr>
        <xdr:cNvPr id="68" name="image11.png">
          <a:extLst>
            <a:ext uri="{FF2B5EF4-FFF2-40B4-BE49-F238E27FC236}">
              <a16:creationId xmlns:a16="http://schemas.microsoft.com/office/drawing/2014/main" id="{516C177F-9B86-46D7-B409-9622EEECD023}"/>
            </a:ext>
          </a:extLst>
        </xdr:cNvPr>
        <xdr:cNvPicPr preferRelativeResize="0"/>
      </xdr:nvPicPr>
      <xdr:blipFill>
        <a:blip xmlns:r="http://schemas.openxmlformats.org/officeDocument/2006/relationships" r:embed="rId47" cstate="print"/>
        <a:stretch>
          <a:fillRect/>
        </a:stretch>
      </xdr:blipFill>
      <xdr:spPr>
        <a:xfrm>
          <a:off x="6036469" y="42564844"/>
          <a:ext cx="2524125" cy="504826"/>
        </a:xfrm>
        <a:prstGeom prst="rect">
          <a:avLst/>
        </a:prstGeom>
        <a:noFill/>
      </xdr:spPr>
    </xdr:pic>
    <xdr:clientData fLocksWithSheet="0"/>
  </xdr:oneCellAnchor>
  <xdr:oneCellAnchor>
    <xdr:from>
      <xdr:col>4</xdr:col>
      <xdr:colOff>83345</xdr:colOff>
      <xdr:row>98</xdr:row>
      <xdr:rowOff>23812</xdr:rowOff>
    </xdr:from>
    <xdr:ext cx="2107406" cy="476249"/>
    <xdr:pic>
      <xdr:nvPicPr>
        <xdr:cNvPr id="69" name="image80.png">
          <a:extLst>
            <a:ext uri="{FF2B5EF4-FFF2-40B4-BE49-F238E27FC236}">
              <a16:creationId xmlns:a16="http://schemas.microsoft.com/office/drawing/2014/main" id="{94D2460E-163F-4F5A-B1E3-27DBE5D65184}"/>
            </a:ext>
          </a:extLst>
        </xdr:cNvPr>
        <xdr:cNvPicPr preferRelativeResize="0"/>
      </xdr:nvPicPr>
      <xdr:blipFill>
        <a:blip xmlns:r="http://schemas.openxmlformats.org/officeDocument/2006/relationships" r:embed="rId48" cstate="print"/>
        <a:stretch>
          <a:fillRect/>
        </a:stretch>
      </xdr:blipFill>
      <xdr:spPr>
        <a:xfrm>
          <a:off x="6334126" y="49184718"/>
          <a:ext cx="2107406" cy="476249"/>
        </a:xfrm>
        <a:prstGeom prst="rect">
          <a:avLst/>
        </a:prstGeom>
        <a:noFill/>
      </xdr:spPr>
    </xdr:pic>
    <xdr:clientData fLocksWithSheet="0"/>
  </xdr:oneCellAnchor>
  <xdr:twoCellAnchor editAs="oneCell">
    <xdr:from>
      <xdr:col>4</xdr:col>
      <xdr:colOff>88336</xdr:colOff>
      <xdr:row>97</xdr:row>
      <xdr:rowOff>23812</xdr:rowOff>
    </xdr:from>
    <xdr:to>
      <xdr:col>4</xdr:col>
      <xdr:colOff>1909286</xdr:colOff>
      <xdr:row>98</xdr:row>
      <xdr:rowOff>2381</xdr:rowOff>
    </xdr:to>
    <xdr:pic>
      <xdr:nvPicPr>
        <xdr:cNvPr id="70" name="Picture 69">
          <a:extLst>
            <a:ext uri="{FF2B5EF4-FFF2-40B4-BE49-F238E27FC236}">
              <a16:creationId xmlns:a16="http://schemas.microsoft.com/office/drawing/2014/main" id="{F5065AF2-D025-4F39-95CB-1726351EE4E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339117" y="43862625"/>
          <a:ext cx="1828570" cy="492919"/>
        </a:xfrm>
        <a:prstGeom prst="rect">
          <a:avLst/>
        </a:prstGeom>
      </xdr:spPr>
    </xdr:pic>
    <xdr:clientData/>
  </xdr:twoCellAnchor>
  <xdr:twoCellAnchor editAs="oneCell">
    <xdr:from>
      <xdr:col>4</xdr:col>
      <xdr:colOff>142875</xdr:colOff>
      <xdr:row>88</xdr:row>
      <xdr:rowOff>107156</xdr:rowOff>
    </xdr:from>
    <xdr:to>
      <xdr:col>4</xdr:col>
      <xdr:colOff>2893218</xdr:colOff>
      <xdr:row>88</xdr:row>
      <xdr:rowOff>613230</xdr:rowOff>
    </xdr:to>
    <xdr:pic>
      <xdr:nvPicPr>
        <xdr:cNvPr id="71" name="Picture 70">
          <a:extLst>
            <a:ext uri="{FF2B5EF4-FFF2-40B4-BE49-F238E27FC236}">
              <a16:creationId xmlns:a16="http://schemas.microsoft.com/office/drawing/2014/main" id="{9B111C25-E3AC-41D7-A386-C1608A840DF7}"/>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r="14788"/>
        <a:stretch/>
      </xdr:blipFill>
      <xdr:spPr>
        <a:xfrm>
          <a:off x="6393656" y="44303156"/>
          <a:ext cx="2750343" cy="515599"/>
        </a:xfrm>
        <a:prstGeom prst="rect">
          <a:avLst/>
        </a:prstGeom>
      </xdr:spPr>
    </xdr:pic>
    <xdr:clientData/>
  </xdr:twoCellAnchor>
  <xdr:twoCellAnchor editAs="oneCell">
    <xdr:from>
      <xdr:col>4</xdr:col>
      <xdr:colOff>0</xdr:colOff>
      <xdr:row>90</xdr:row>
      <xdr:rowOff>0</xdr:rowOff>
    </xdr:from>
    <xdr:to>
      <xdr:col>4</xdr:col>
      <xdr:colOff>2095500</xdr:colOff>
      <xdr:row>91</xdr:row>
      <xdr:rowOff>3261</xdr:rowOff>
    </xdr:to>
    <xdr:pic>
      <xdr:nvPicPr>
        <xdr:cNvPr id="72" name="Picture 71">
          <a:extLst>
            <a:ext uri="{FF2B5EF4-FFF2-40B4-BE49-F238E27FC236}">
              <a16:creationId xmlns:a16="http://schemas.microsoft.com/office/drawing/2014/main" id="{4073A212-F05E-4AD7-A4D7-A537B507543B}"/>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857875" y="40843200"/>
          <a:ext cx="2095500" cy="527137"/>
        </a:xfrm>
        <a:prstGeom prst="rect">
          <a:avLst/>
        </a:prstGeom>
      </xdr:spPr>
    </xdr:pic>
    <xdr:clientData/>
  </xdr:twoCellAnchor>
  <xdr:oneCellAnchor>
    <xdr:from>
      <xdr:col>4</xdr:col>
      <xdr:colOff>78581</xdr:colOff>
      <xdr:row>78</xdr:row>
      <xdr:rowOff>54769</xdr:rowOff>
    </xdr:from>
    <xdr:ext cx="1766888" cy="457199"/>
    <xdr:pic>
      <xdr:nvPicPr>
        <xdr:cNvPr id="73" name="image94.png">
          <a:extLst>
            <a:ext uri="{FF2B5EF4-FFF2-40B4-BE49-F238E27FC236}">
              <a16:creationId xmlns:a16="http://schemas.microsoft.com/office/drawing/2014/main" id="{633D116A-3E7B-4C0B-B3B1-1768FEFC7ED2}"/>
            </a:ext>
          </a:extLst>
        </xdr:cNvPr>
        <xdr:cNvPicPr preferRelativeResize="0"/>
      </xdr:nvPicPr>
      <xdr:blipFill>
        <a:blip xmlns:r="http://schemas.openxmlformats.org/officeDocument/2006/relationships" r:embed="rId52" cstate="print"/>
        <a:stretch>
          <a:fillRect/>
        </a:stretch>
      </xdr:blipFill>
      <xdr:spPr>
        <a:xfrm>
          <a:off x="6329362" y="40476488"/>
          <a:ext cx="1766888" cy="457199"/>
        </a:xfrm>
        <a:prstGeom prst="rect">
          <a:avLst/>
        </a:prstGeom>
        <a:noFill/>
      </xdr:spPr>
    </xdr:pic>
    <xdr:clientData fLocksWithSheet="0"/>
  </xdr:oneCellAnchor>
  <xdr:twoCellAnchor editAs="oneCell">
    <xdr:from>
      <xdr:col>4</xdr:col>
      <xdr:colOff>0</xdr:colOff>
      <xdr:row>79</xdr:row>
      <xdr:rowOff>1</xdr:rowOff>
    </xdr:from>
    <xdr:to>
      <xdr:col>4</xdr:col>
      <xdr:colOff>4381500</xdr:colOff>
      <xdr:row>80</xdr:row>
      <xdr:rowOff>42583</xdr:rowOff>
    </xdr:to>
    <xdr:pic>
      <xdr:nvPicPr>
        <xdr:cNvPr id="74" name="Picture 73">
          <a:extLst>
            <a:ext uri="{FF2B5EF4-FFF2-40B4-BE49-F238E27FC236}">
              <a16:creationId xmlns:a16="http://schemas.microsoft.com/office/drawing/2014/main" id="{5688D48B-0CD5-4730-B58F-88EDE041596F}"/>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857875" y="41890951"/>
          <a:ext cx="4381500" cy="572172"/>
        </a:xfrm>
        <a:prstGeom prst="rect">
          <a:avLst/>
        </a:prstGeom>
      </xdr:spPr>
    </xdr:pic>
    <xdr:clientData/>
  </xdr:twoCellAnchor>
  <xdr:twoCellAnchor editAs="oneCell">
    <xdr:from>
      <xdr:col>4</xdr:col>
      <xdr:colOff>0</xdr:colOff>
      <xdr:row>80</xdr:row>
      <xdr:rowOff>0</xdr:rowOff>
    </xdr:from>
    <xdr:to>
      <xdr:col>4</xdr:col>
      <xdr:colOff>4339590</xdr:colOff>
      <xdr:row>81</xdr:row>
      <xdr:rowOff>4510</xdr:rowOff>
    </xdr:to>
    <xdr:pic>
      <xdr:nvPicPr>
        <xdr:cNvPr id="75" name="Picture 74">
          <a:extLst>
            <a:ext uri="{FF2B5EF4-FFF2-40B4-BE49-F238E27FC236}">
              <a16:creationId xmlns:a16="http://schemas.microsoft.com/office/drawing/2014/main" id="{BCC8DBC4-85DC-49C8-8648-3F236BC4B73B}"/>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857875" y="42414825"/>
          <a:ext cx="4324350" cy="528385"/>
        </a:xfrm>
        <a:prstGeom prst="rect">
          <a:avLst/>
        </a:prstGeom>
      </xdr:spPr>
    </xdr:pic>
    <xdr:clientData/>
  </xdr:twoCellAnchor>
  <xdr:twoCellAnchor editAs="oneCell">
    <xdr:from>
      <xdr:col>4</xdr:col>
      <xdr:colOff>0</xdr:colOff>
      <xdr:row>81</xdr:row>
      <xdr:rowOff>0</xdr:rowOff>
    </xdr:from>
    <xdr:to>
      <xdr:col>4</xdr:col>
      <xdr:colOff>4305300</xdr:colOff>
      <xdr:row>82</xdr:row>
      <xdr:rowOff>41367</xdr:rowOff>
    </xdr:to>
    <xdr:pic>
      <xdr:nvPicPr>
        <xdr:cNvPr id="76" name="Picture 75">
          <a:extLst>
            <a:ext uri="{FF2B5EF4-FFF2-40B4-BE49-F238E27FC236}">
              <a16:creationId xmlns:a16="http://schemas.microsoft.com/office/drawing/2014/main" id="{0354DA5D-5012-4198-9722-61AD74CB21C9}"/>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857875" y="42938700"/>
          <a:ext cx="4305300" cy="565242"/>
        </a:xfrm>
        <a:prstGeom prst="rect">
          <a:avLst/>
        </a:prstGeom>
      </xdr:spPr>
    </xdr:pic>
    <xdr:clientData/>
  </xdr:twoCellAnchor>
  <xdr:twoCellAnchor editAs="oneCell">
    <xdr:from>
      <xdr:col>4</xdr:col>
      <xdr:colOff>23812</xdr:colOff>
      <xdr:row>83</xdr:row>
      <xdr:rowOff>95250</xdr:rowOff>
    </xdr:from>
    <xdr:to>
      <xdr:col>4</xdr:col>
      <xdr:colOff>3578542</xdr:colOff>
      <xdr:row>83</xdr:row>
      <xdr:rowOff>1062310</xdr:rowOff>
    </xdr:to>
    <xdr:pic>
      <xdr:nvPicPr>
        <xdr:cNvPr id="77" name="Picture 76">
          <a:extLst>
            <a:ext uri="{FF2B5EF4-FFF2-40B4-BE49-F238E27FC236}">
              <a16:creationId xmlns:a16="http://schemas.microsoft.com/office/drawing/2014/main" id="{B2980C86-89EC-433F-82D5-8437D123308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274593" y="42017156"/>
          <a:ext cx="3543300" cy="961345"/>
        </a:xfrm>
        <a:prstGeom prst="rect">
          <a:avLst/>
        </a:prstGeom>
      </xdr:spPr>
    </xdr:pic>
    <xdr:clientData/>
  </xdr:twoCellAnchor>
  <xdr:twoCellAnchor editAs="oneCell">
    <xdr:from>
      <xdr:col>4</xdr:col>
      <xdr:colOff>0</xdr:colOff>
      <xdr:row>82</xdr:row>
      <xdr:rowOff>76201</xdr:rowOff>
    </xdr:from>
    <xdr:to>
      <xdr:col>4</xdr:col>
      <xdr:colOff>4377690</xdr:colOff>
      <xdr:row>83</xdr:row>
      <xdr:rowOff>118945</xdr:rowOff>
    </xdr:to>
    <xdr:pic>
      <xdr:nvPicPr>
        <xdr:cNvPr id="78" name="Picture 77">
          <a:extLst>
            <a:ext uri="{FF2B5EF4-FFF2-40B4-BE49-F238E27FC236}">
              <a16:creationId xmlns:a16="http://schemas.microsoft.com/office/drawing/2014/main" id="{B7FE3764-E60F-4ECD-9C5B-8359F130F18B}"/>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5857875" y="43538776"/>
          <a:ext cx="4362450" cy="566620"/>
        </a:xfrm>
        <a:prstGeom prst="rect">
          <a:avLst/>
        </a:prstGeom>
      </xdr:spPr>
    </xdr:pic>
    <xdr:clientData/>
  </xdr:twoCellAnchor>
  <xdr:oneCellAnchor>
    <xdr:from>
      <xdr:col>4</xdr:col>
      <xdr:colOff>119063</xdr:colOff>
      <xdr:row>99</xdr:row>
      <xdr:rowOff>54240</xdr:rowOff>
    </xdr:from>
    <xdr:ext cx="2917031" cy="469635"/>
    <xdr:pic>
      <xdr:nvPicPr>
        <xdr:cNvPr id="79" name="image57.png">
          <a:extLst>
            <a:ext uri="{FF2B5EF4-FFF2-40B4-BE49-F238E27FC236}">
              <a16:creationId xmlns:a16="http://schemas.microsoft.com/office/drawing/2014/main" id="{C534305A-D171-4533-8F51-60962ABACD19}"/>
            </a:ext>
          </a:extLst>
        </xdr:cNvPr>
        <xdr:cNvPicPr preferRelativeResize="0"/>
      </xdr:nvPicPr>
      <xdr:blipFill>
        <a:blip xmlns:r="http://schemas.openxmlformats.org/officeDocument/2006/relationships" r:embed="rId58" cstate="print"/>
        <a:stretch>
          <a:fillRect/>
        </a:stretch>
      </xdr:blipFill>
      <xdr:spPr>
        <a:xfrm>
          <a:off x="6369844" y="49739021"/>
          <a:ext cx="2917031" cy="469635"/>
        </a:xfrm>
        <a:prstGeom prst="rect">
          <a:avLst/>
        </a:prstGeom>
        <a:noFill/>
      </xdr:spPr>
    </xdr:pic>
    <xdr:clientData fLocksWithSheet="0"/>
  </xdr:oneCellAnchor>
  <xdr:oneCellAnchor>
    <xdr:from>
      <xdr:col>4</xdr:col>
      <xdr:colOff>23813</xdr:colOff>
      <xdr:row>104</xdr:row>
      <xdr:rowOff>71438</xdr:rowOff>
    </xdr:from>
    <xdr:ext cx="2262187" cy="423863"/>
    <xdr:pic>
      <xdr:nvPicPr>
        <xdr:cNvPr id="80" name="image35.png">
          <a:extLst>
            <a:ext uri="{FF2B5EF4-FFF2-40B4-BE49-F238E27FC236}">
              <a16:creationId xmlns:a16="http://schemas.microsoft.com/office/drawing/2014/main" id="{DA7CF8E3-0021-4DB3-A0CC-F7732D1FCBCA}"/>
            </a:ext>
          </a:extLst>
        </xdr:cNvPr>
        <xdr:cNvPicPr preferRelativeResize="0"/>
      </xdr:nvPicPr>
      <xdr:blipFill>
        <a:blip xmlns:r="http://schemas.openxmlformats.org/officeDocument/2006/relationships" r:embed="rId59" cstate="print"/>
        <a:stretch>
          <a:fillRect/>
        </a:stretch>
      </xdr:blipFill>
      <xdr:spPr>
        <a:xfrm>
          <a:off x="5881688" y="47982188"/>
          <a:ext cx="2262187" cy="423863"/>
        </a:xfrm>
        <a:prstGeom prst="rect">
          <a:avLst/>
        </a:prstGeom>
        <a:noFill/>
      </xdr:spPr>
    </xdr:pic>
    <xdr:clientData fLocksWithSheet="0"/>
  </xdr:oneCellAnchor>
  <xdr:twoCellAnchor editAs="oneCell">
    <xdr:from>
      <xdr:col>4</xdr:col>
      <xdr:colOff>23814</xdr:colOff>
      <xdr:row>100</xdr:row>
      <xdr:rowOff>130969</xdr:rowOff>
    </xdr:from>
    <xdr:to>
      <xdr:col>4</xdr:col>
      <xdr:colOff>2015968</xdr:colOff>
      <xdr:row>101</xdr:row>
      <xdr:rowOff>35107</xdr:rowOff>
    </xdr:to>
    <xdr:pic>
      <xdr:nvPicPr>
        <xdr:cNvPr id="81" name="Picture 80">
          <a:extLst>
            <a:ext uri="{FF2B5EF4-FFF2-40B4-BE49-F238E27FC236}">
              <a16:creationId xmlns:a16="http://schemas.microsoft.com/office/drawing/2014/main" id="{7AF9586E-55AC-4625-827E-1D4665DC1189}"/>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881689" y="45755719"/>
          <a:ext cx="1988344" cy="469923"/>
        </a:xfrm>
        <a:prstGeom prst="rect">
          <a:avLst/>
        </a:prstGeom>
      </xdr:spPr>
    </xdr:pic>
    <xdr:clientData/>
  </xdr:twoCellAnchor>
  <xdr:twoCellAnchor editAs="oneCell">
    <xdr:from>
      <xdr:col>4</xdr:col>
      <xdr:colOff>0</xdr:colOff>
      <xdr:row>102</xdr:row>
      <xdr:rowOff>1</xdr:rowOff>
    </xdr:from>
    <xdr:to>
      <xdr:col>4</xdr:col>
      <xdr:colOff>2358866</xdr:colOff>
      <xdr:row>103</xdr:row>
      <xdr:rowOff>34048</xdr:rowOff>
    </xdr:to>
    <xdr:pic>
      <xdr:nvPicPr>
        <xdr:cNvPr id="82" name="Picture 81">
          <a:extLst>
            <a:ext uri="{FF2B5EF4-FFF2-40B4-BE49-F238E27FC236}">
              <a16:creationId xmlns:a16="http://schemas.microsoft.com/office/drawing/2014/main" id="{A3CE7EEC-65A1-4CBB-A2D6-8DB1B87D0F38}"/>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857875" y="46863001"/>
          <a:ext cx="2345531" cy="540775"/>
        </a:xfrm>
        <a:prstGeom prst="rect">
          <a:avLst/>
        </a:prstGeom>
      </xdr:spPr>
    </xdr:pic>
    <xdr:clientData/>
  </xdr:twoCellAnchor>
  <xdr:oneCellAnchor>
    <xdr:from>
      <xdr:col>4</xdr:col>
      <xdr:colOff>11906</xdr:colOff>
      <xdr:row>101</xdr:row>
      <xdr:rowOff>59531</xdr:rowOff>
    </xdr:from>
    <xdr:ext cx="2828925" cy="600075"/>
    <xdr:pic>
      <xdr:nvPicPr>
        <xdr:cNvPr id="83" name="image70.png">
          <a:extLst>
            <a:ext uri="{FF2B5EF4-FFF2-40B4-BE49-F238E27FC236}">
              <a16:creationId xmlns:a16="http://schemas.microsoft.com/office/drawing/2014/main" id="{2A062356-A710-4C82-963A-88251D9F9E02}"/>
            </a:ext>
          </a:extLst>
        </xdr:cNvPr>
        <xdr:cNvPicPr preferRelativeResize="0"/>
      </xdr:nvPicPr>
      <xdr:blipFill>
        <a:blip xmlns:r="http://schemas.openxmlformats.org/officeDocument/2006/relationships" r:embed="rId62" cstate="print"/>
        <a:stretch>
          <a:fillRect/>
        </a:stretch>
      </xdr:blipFill>
      <xdr:spPr>
        <a:xfrm>
          <a:off x="5869781" y="46255781"/>
          <a:ext cx="2828925" cy="600075"/>
        </a:xfrm>
        <a:prstGeom prst="rect">
          <a:avLst/>
        </a:prstGeom>
        <a:noFill/>
      </xdr:spPr>
    </xdr:pic>
    <xdr:clientData fLocksWithSheet="0"/>
  </xdr:oneCellAnchor>
  <xdr:oneCellAnchor>
    <xdr:from>
      <xdr:col>4</xdr:col>
      <xdr:colOff>0</xdr:colOff>
      <xdr:row>103</xdr:row>
      <xdr:rowOff>0</xdr:rowOff>
    </xdr:from>
    <xdr:ext cx="2771775" cy="600075"/>
    <xdr:pic>
      <xdr:nvPicPr>
        <xdr:cNvPr id="84" name="image59.png">
          <a:extLst>
            <a:ext uri="{FF2B5EF4-FFF2-40B4-BE49-F238E27FC236}">
              <a16:creationId xmlns:a16="http://schemas.microsoft.com/office/drawing/2014/main" id="{12D86E72-F5C4-4204-BA8C-BF91EA7CA518}"/>
            </a:ext>
          </a:extLst>
        </xdr:cNvPr>
        <xdr:cNvPicPr preferRelativeResize="0"/>
      </xdr:nvPicPr>
      <xdr:blipFill>
        <a:blip xmlns:r="http://schemas.openxmlformats.org/officeDocument/2006/relationships" r:embed="rId63" cstate="print"/>
        <a:stretch>
          <a:fillRect/>
        </a:stretch>
      </xdr:blipFill>
      <xdr:spPr>
        <a:xfrm>
          <a:off x="5857875" y="47386875"/>
          <a:ext cx="2771775" cy="600075"/>
        </a:xfrm>
        <a:prstGeom prst="rect">
          <a:avLst/>
        </a:prstGeom>
        <a:noFill/>
      </xdr:spPr>
    </xdr:pic>
    <xdr:clientData fLocksWithSheet="0"/>
  </xdr:oneCellAnchor>
  <xdr:oneCellAnchor>
    <xdr:from>
      <xdr:col>4</xdr:col>
      <xdr:colOff>0</xdr:colOff>
      <xdr:row>105</xdr:row>
      <xdr:rowOff>0</xdr:rowOff>
    </xdr:from>
    <xdr:ext cx="2990850" cy="600075"/>
    <xdr:pic>
      <xdr:nvPicPr>
        <xdr:cNvPr id="85" name="image60.png">
          <a:extLst>
            <a:ext uri="{FF2B5EF4-FFF2-40B4-BE49-F238E27FC236}">
              <a16:creationId xmlns:a16="http://schemas.microsoft.com/office/drawing/2014/main" id="{3DE3B964-5B4E-42F6-99B6-ADFA36B2C1D9}"/>
            </a:ext>
          </a:extLst>
        </xdr:cNvPr>
        <xdr:cNvPicPr preferRelativeResize="0"/>
      </xdr:nvPicPr>
      <xdr:blipFill>
        <a:blip xmlns:r="http://schemas.openxmlformats.org/officeDocument/2006/relationships" r:embed="rId64" cstate="print"/>
        <a:stretch>
          <a:fillRect/>
        </a:stretch>
      </xdr:blipFill>
      <xdr:spPr>
        <a:xfrm>
          <a:off x="5857875" y="48434625"/>
          <a:ext cx="2990850" cy="600075"/>
        </a:xfrm>
        <a:prstGeom prst="rect">
          <a:avLst/>
        </a:prstGeom>
        <a:noFill/>
      </xdr:spPr>
    </xdr:pic>
    <xdr:clientData fLocksWithSheet="0"/>
  </xdr:oneCellAnchor>
  <xdr:oneCellAnchor>
    <xdr:from>
      <xdr:col>4</xdr:col>
      <xdr:colOff>0</xdr:colOff>
      <xdr:row>106</xdr:row>
      <xdr:rowOff>0</xdr:rowOff>
    </xdr:from>
    <xdr:ext cx="3171825" cy="523875"/>
    <xdr:pic>
      <xdr:nvPicPr>
        <xdr:cNvPr id="86" name="image54.png">
          <a:extLst>
            <a:ext uri="{FF2B5EF4-FFF2-40B4-BE49-F238E27FC236}">
              <a16:creationId xmlns:a16="http://schemas.microsoft.com/office/drawing/2014/main" id="{8BDD3A3C-6F3E-4905-B316-1393468DA258}"/>
            </a:ext>
          </a:extLst>
        </xdr:cNvPr>
        <xdr:cNvPicPr preferRelativeResize="0"/>
      </xdr:nvPicPr>
      <xdr:blipFill>
        <a:blip xmlns:r="http://schemas.openxmlformats.org/officeDocument/2006/relationships" r:embed="rId65" cstate="print"/>
        <a:stretch>
          <a:fillRect/>
        </a:stretch>
      </xdr:blipFill>
      <xdr:spPr>
        <a:xfrm>
          <a:off x="5857875" y="48958500"/>
          <a:ext cx="3171825" cy="523875"/>
        </a:xfrm>
        <a:prstGeom prst="rect">
          <a:avLst/>
        </a:prstGeom>
        <a:noFill/>
      </xdr:spPr>
    </xdr:pic>
    <xdr:clientData fLocksWithSheet="0"/>
  </xdr:oneCellAnchor>
  <xdr:oneCellAnchor>
    <xdr:from>
      <xdr:col>4</xdr:col>
      <xdr:colOff>38101</xdr:colOff>
      <xdr:row>106</xdr:row>
      <xdr:rowOff>461962</xdr:rowOff>
    </xdr:from>
    <xdr:ext cx="2914650" cy="485775"/>
    <xdr:pic>
      <xdr:nvPicPr>
        <xdr:cNvPr id="87" name="image53.png">
          <a:extLst>
            <a:ext uri="{FF2B5EF4-FFF2-40B4-BE49-F238E27FC236}">
              <a16:creationId xmlns:a16="http://schemas.microsoft.com/office/drawing/2014/main" id="{488F9AD3-D76D-4DF9-86AC-C7E4AD7D7194}"/>
            </a:ext>
          </a:extLst>
        </xdr:cNvPr>
        <xdr:cNvPicPr preferRelativeResize="0"/>
      </xdr:nvPicPr>
      <xdr:blipFill>
        <a:blip xmlns:r="http://schemas.openxmlformats.org/officeDocument/2006/relationships" r:embed="rId66" cstate="print"/>
        <a:stretch>
          <a:fillRect/>
        </a:stretch>
      </xdr:blipFill>
      <xdr:spPr>
        <a:xfrm>
          <a:off x="6288882" y="52706587"/>
          <a:ext cx="2914650" cy="485775"/>
        </a:xfrm>
        <a:prstGeom prst="rect">
          <a:avLst/>
        </a:prstGeom>
        <a:noFill/>
      </xdr:spPr>
    </xdr:pic>
    <xdr:clientData fLocksWithSheet="0"/>
  </xdr:oneCellAnchor>
  <xdr:oneCellAnchor>
    <xdr:from>
      <xdr:col>4</xdr:col>
      <xdr:colOff>0</xdr:colOff>
      <xdr:row>108</xdr:row>
      <xdr:rowOff>0</xdr:rowOff>
    </xdr:from>
    <xdr:ext cx="3171825" cy="495300"/>
    <xdr:pic>
      <xdr:nvPicPr>
        <xdr:cNvPr id="88" name="image55.png">
          <a:extLst>
            <a:ext uri="{FF2B5EF4-FFF2-40B4-BE49-F238E27FC236}">
              <a16:creationId xmlns:a16="http://schemas.microsoft.com/office/drawing/2014/main" id="{CB9FFF3B-1B27-42EB-B519-1350ED8F0DBD}"/>
            </a:ext>
          </a:extLst>
        </xdr:cNvPr>
        <xdr:cNvPicPr preferRelativeResize="0"/>
      </xdr:nvPicPr>
      <xdr:blipFill>
        <a:blip xmlns:r="http://schemas.openxmlformats.org/officeDocument/2006/relationships" r:embed="rId67" cstate="print"/>
        <a:stretch>
          <a:fillRect/>
        </a:stretch>
      </xdr:blipFill>
      <xdr:spPr>
        <a:xfrm>
          <a:off x="5857875" y="50006250"/>
          <a:ext cx="3171825" cy="495300"/>
        </a:xfrm>
        <a:prstGeom prst="rect">
          <a:avLst/>
        </a:prstGeom>
        <a:noFill/>
      </xdr:spPr>
    </xdr:pic>
    <xdr:clientData fLocksWithSheet="0"/>
  </xdr:oneCellAnchor>
  <xdr:twoCellAnchor editAs="oneCell">
    <xdr:from>
      <xdr:col>4</xdr:col>
      <xdr:colOff>0</xdr:colOff>
      <xdr:row>109</xdr:row>
      <xdr:rowOff>0</xdr:rowOff>
    </xdr:from>
    <xdr:to>
      <xdr:col>4</xdr:col>
      <xdr:colOff>1946910</xdr:colOff>
      <xdr:row>109</xdr:row>
      <xdr:rowOff>461871</xdr:rowOff>
    </xdr:to>
    <xdr:pic>
      <xdr:nvPicPr>
        <xdr:cNvPr id="89" name="Picture 88">
          <a:extLst>
            <a:ext uri="{FF2B5EF4-FFF2-40B4-BE49-F238E27FC236}">
              <a16:creationId xmlns:a16="http://schemas.microsoft.com/office/drawing/2014/main" id="{115F120F-7CBB-4FF3-8F4D-2471C92BF947}"/>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857875" y="50530125"/>
          <a:ext cx="1952625" cy="461871"/>
        </a:xfrm>
        <a:prstGeom prst="rect">
          <a:avLst/>
        </a:prstGeom>
      </xdr:spPr>
    </xdr:pic>
    <xdr:clientData/>
  </xdr:twoCellAnchor>
  <xdr:twoCellAnchor editAs="oneCell">
    <xdr:from>
      <xdr:col>4</xdr:col>
      <xdr:colOff>0</xdr:colOff>
      <xdr:row>110</xdr:row>
      <xdr:rowOff>0</xdr:rowOff>
    </xdr:from>
    <xdr:to>
      <xdr:col>4</xdr:col>
      <xdr:colOff>2930525</xdr:colOff>
      <xdr:row>110</xdr:row>
      <xdr:rowOff>453390</xdr:rowOff>
    </xdr:to>
    <xdr:pic>
      <xdr:nvPicPr>
        <xdr:cNvPr id="90" name="Picture 89">
          <a:extLst>
            <a:ext uri="{FF2B5EF4-FFF2-40B4-BE49-F238E27FC236}">
              <a16:creationId xmlns:a16="http://schemas.microsoft.com/office/drawing/2014/main" id="{29F26E0C-AE68-47FD-BA25-A017C5683B2A}"/>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857875" y="51054000"/>
          <a:ext cx="2921000" cy="438150"/>
        </a:xfrm>
        <a:prstGeom prst="rect">
          <a:avLst/>
        </a:prstGeom>
      </xdr:spPr>
    </xdr:pic>
    <xdr:clientData/>
  </xdr:twoCellAnchor>
  <xdr:twoCellAnchor editAs="oneCell">
    <xdr:from>
      <xdr:col>4</xdr:col>
      <xdr:colOff>0</xdr:colOff>
      <xdr:row>115</xdr:row>
      <xdr:rowOff>66674</xdr:rowOff>
    </xdr:from>
    <xdr:to>
      <xdr:col>4</xdr:col>
      <xdr:colOff>3280870</xdr:colOff>
      <xdr:row>116</xdr:row>
      <xdr:rowOff>41386</xdr:rowOff>
    </xdr:to>
    <xdr:pic>
      <xdr:nvPicPr>
        <xdr:cNvPr id="92" name="Picture 91">
          <a:extLst>
            <a:ext uri="{FF2B5EF4-FFF2-40B4-BE49-F238E27FC236}">
              <a16:creationId xmlns:a16="http://schemas.microsoft.com/office/drawing/2014/main" id="{C3AF9F17-4FBD-4675-AA2B-E81E5B1A231A}"/>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857875" y="53216174"/>
          <a:ext cx="3280870" cy="500491"/>
        </a:xfrm>
        <a:prstGeom prst="rect">
          <a:avLst/>
        </a:prstGeom>
      </xdr:spPr>
    </xdr:pic>
    <xdr:clientData/>
  </xdr:twoCellAnchor>
  <xdr:twoCellAnchor editAs="oneCell">
    <xdr:from>
      <xdr:col>4</xdr:col>
      <xdr:colOff>4762</xdr:colOff>
      <xdr:row>116</xdr:row>
      <xdr:rowOff>73819</xdr:rowOff>
    </xdr:from>
    <xdr:to>
      <xdr:col>4</xdr:col>
      <xdr:colOff>3311365</xdr:colOff>
      <xdr:row>117</xdr:row>
      <xdr:rowOff>41515</xdr:rowOff>
    </xdr:to>
    <xdr:pic>
      <xdr:nvPicPr>
        <xdr:cNvPr id="93" name="Picture 92">
          <a:extLst>
            <a:ext uri="{FF2B5EF4-FFF2-40B4-BE49-F238E27FC236}">
              <a16:creationId xmlns:a16="http://schemas.microsoft.com/office/drawing/2014/main" id="{05D606B8-378A-438B-AEA0-51295E9FA65C}"/>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255543" y="58081069"/>
          <a:ext cx="3293268" cy="499190"/>
        </a:xfrm>
        <a:prstGeom prst="rect">
          <a:avLst/>
        </a:prstGeom>
      </xdr:spPr>
    </xdr:pic>
    <xdr:clientData/>
  </xdr:twoCellAnchor>
  <xdr:twoCellAnchor editAs="oneCell">
    <xdr:from>
      <xdr:col>4</xdr:col>
      <xdr:colOff>0</xdr:colOff>
      <xdr:row>114</xdr:row>
      <xdr:rowOff>1</xdr:rowOff>
    </xdr:from>
    <xdr:to>
      <xdr:col>4</xdr:col>
      <xdr:colOff>2976562</xdr:colOff>
      <xdr:row>115</xdr:row>
      <xdr:rowOff>41946</xdr:rowOff>
    </xdr:to>
    <xdr:pic>
      <xdr:nvPicPr>
        <xdr:cNvPr id="94" name="Picture 93">
          <a:extLst>
            <a:ext uri="{FF2B5EF4-FFF2-40B4-BE49-F238E27FC236}">
              <a16:creationId xmlns:a16="http://schemas.microsoft.com/office/drawing/2014/main" id="{FEAFAB27-2CFA-4F41-978B-7B6F6CE26C8D}"/>
            </a:ext>
          </a:extLst>
        </xdr:cNvPr>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5857875" y="52625626"/>
          <a:ext cx="2976562" cy="567728"/>
        </a:xfrm>
        <a:prstGeom prst="rect">
          <a:avLst/>
        </a:prstGeom>
      </xdr:spPr>
    </xdr:pic>
    <xdr:clientData/>
  </xdr:twoCellAnchor>
  <xdr:twoCellAnchor editAs="oneCell">
    <xdr:from>
      <xdr:col>4</xdr:col>
      <xdr:colOff>0</xdr:colOff>
      <xdr:row>96</xdr:row>
      <xdr:rowOff>19051</xdr:rowOff>
    </xdr:from>
    <xdr:to>
      <xdr:col>4</xdr:col>
      <xdr:colOff>1831658</xdr:colOff>
      <xdr:row>97</xdr:row>
      <xdr:rowOff>1998</xdr:rowOff>
    </xdr:to>
    <xdr:pic>
      <xdr:nvPicPr>
        <xdr:cNvPr id="96" name="Picture 95">
          <a:extLst>
            <a:ext uri="{FF2B5EF4-FFF2-40B4-BE49-F238E27FC236}">
              <a16:creationId xmlns:a16="http://schemas.microsoft.com/office/drawing/2014/main" id="{EB73CB3F-1D7D-44A5-A58D-A26A86C9189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250781" y="48132207"/>
          <a:ext cx="1833563" cy="506820"/>
        </a:xfrm>
        <a:prstGeom prst="rect">
          <a:avLst/>
        </a:prstGeom>
      </xdr:spPr>
    </xdr:pic>
    <xdr:clientData/>
  </xdr:twoCellAnchor>
  <xdr:oneCellAnchor>
    <xdr:from>
      <xdr:col>4</xdr:col>
      <xdr:colOff>35718</xdr:colOff>
      <xdr:row>91</xdr:row>
      <xdr:rowOff>35718</xdr:rowOff>
    </xdr:from>
    <xdr:ext cx="2486025" cy="628650"/>
    <xdr:pic>
      <xdr:nvPicPr>
        <xdr:cNvPr id="98" name="image122.png">
          <a:extLst>
            <a:ext uri="{FF2B5EF4-FFF2-40B4-BE49-F238E27FC236}">
              <a16:creationId xmlns:a16="http://schemas.microsoft.com/office/drawing/2014/main" id="{652F6AF5-F544-418A-A298-7D29827739A0}"/>
            </a:ext>
          </a:extLst>
        </xdr:cNvPr>
        <xdr:cNvPicPr preferRelativeResize="0"/>
      </xdr:nvPicPr>
      <xdr:blipFill>
        <a:blip xmlns:r="http://schemas.openxmlformats.org/officeDocument/2006/relationships" r:embed="rId74" cstate="print"/>
        <a:stretch>
          <a:fillRect/>
        </a:stretch>
      </xdr:blipFill>
      <xdr:spPr>
        <a:xfrm>
          <a:off x="6286499" y="45934312"/>
          <a:ext cx="2486025" cy="628650"/>
        </a:xfrm>
        <a:prstGeom prst="rect">
          <a:avLst/>
        </a:prstGeom>
        <a:noFill/>
      </xdr:spPr>
    </xdr:pic>
    <xdr:clientData fLocksWithSheet="0"/>
  </xdr:oneCellAnchor>
  <xdr:oneCellAnchor>
    <xdr:from>
      <xdr:col>4</xdr:col>
      <xdr:colOff>142875</xdr:colOff>
      <xdr:row>94</xdr:row>
      <xdr:rowOff>47626</xdr:rowOff>
    </xdr:from>
    <xdr:ext cx="3295650" cy="628650"/>
    <xdr:pic>
      <xdr:nvPicPr>
        <xdr:cNvPr id="99" name="image125.png">
          <a:extLst>
            <a:ext uri="{FF2B5EF4-FFF2-40B4-BE49-F238E27FC236}">
              <a16:creationId xmlns:a16="http://schemas.microsoft.com/office/drawing/2014/main" id="{7CACAD2F-669B-4DE8-B237-E13A0827C0C6}"/>
            </a:ext>
          </a:extLst>
        </xdr:cNvPr>
        <xdr:cNvPicPr preferRelativeResize="0"/>
      </xdr:nvPicPr>
      <xdr:blipFill>
        <a:blip xmlns:r="http://schemas.openxmlformats.org/officeDocument/2006/relationships" r:embed="rId75" cstate="print"/>
        <a:stretch>
          <a:fillRect/>
        </a:stretch>
      </xdr:blipFill>
      <xdr:spPr>
        <a:xfrm>
          <a:off x="6393656" y="47303532"/>
          <a:ext cx="3295650" cy="628650"/>
        </a:xfrm>
        <a:prstGeom prst="rect">
          <a:avLst/>
        </a:prstGeom>
        <a:noFill/>
      </xdr:spPr>
    </xdr:pic>
    <xdr:clientData fLocksWithSheet="0"/>
  </xdr:oneCellAnchor>
  <xdr:twoCellAnchor editAs="oneCell">
    <xdr:from>
      <xdr:col>4</xdr:col>
      <xdr:colOff>87312</xdr:colOff>
      <xdr:row>93</xdr:row>
      <xdr:rowOff>89958</xdr:rowOff>
    </xdr:from>
    <xdr:to>
      <xdr:col>4</xdr:col>
      <xdr:colOff>2708592</xdr:colOff>
      <xdr:row>93</xdr:row>
      <xdr:rowOff>651436</xdr:rowOff>
    </xdr:to>
    <xdr:pic>
      <xdr:nvPicPr>
        <xdr:cNvPr id="100" name="Picture 99">
          <a:extLst>
            <a:ext uri="{FF2B5EF4-FFF2-40B4-BE49-F238E27FC236}">
              <a16:creationId xmlns:a16="http://schemas.microsoft.com/office/drawing/2014/main" id="{59DCF70F-3099-474B-AB1F-A91A5B7E346C}"/>
            </a:ext>
          </a:extLst>
        </xdr:cNvPr>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521979" y="61759041"/>
          <a:ext cx="2628900" cy="571003"/>
        </a:xfrm>
        <a:prstGeom prst="rect">
          <a:avLst/>
        </a:prstGeom>
      </xdr:spPr>
    </xdr:pic>
    <xdr:clientData/>
  </xdr:twoCellAnchor>
  <xdr:twoCellAnchor editAs="oneCell">
    <xdr:from>
      <xdr:col>4</xdr:col>
      <xdr:colOff>23812</xdr:colOff>
      <xdr:row>95</xdr:row>
      <xdr:rowOff>111919</xdr:rowOff>
    </xdr:from>
    <xdr:to>
      <xdr:col>4</xdr:col>
      <xdr:colOff>4110514</xdr:colOff>
      <xdr:row>95</xdr:row>
      <xdr:rowOff>797552</xdr:rowOff>
    </xdr:to>
    <xdr:pic>
      <xdr:nvPicPr>
        <xdr:cNvPr id="101" name="Picture 100">
          <a:extLst>
            <a:ext uri="{FF2B5EF4-FFF2-40B4-BE49-F238E27FC236}">
              <a16:creationId xmlns:a16="http://schemas.microsoft.com/office/drawing/2014/main" id="{9BB1753F-B0F8-4030-945F-828F197F94A6}"/>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274593" y="48094107"/>
          <a:ext cx="4069557" cy="685633"/>
        </a:xfrm>
        <a:prstGeom prst="rect">
          <a:avLst/>
        </a:prstGeom>
      </xdr:spPr>
    </xdr:pic>
    <xdr:clientData/>
  </xdr:twoCellAnchor>
  <xdr:twoCellAnchor editAs="oneCell">
    <xdr:from>
      <xdr:col>4</xdr:col>
      <xdr:colOff>130969</xdr:colOff>
      <xdr:row>128</xdr:row>
      <xdr:rowOff>83345</xdr:rowOff>
    </xdr:from>
    <xdr:to>
      <xdr:col>4</xdr:col>
      <xdr:colOff>4263867</xdr:colOff>
      <xdr:row>128</xdr:row>
      <xdr:rowOff>681991</xdr:rowOff>
    </xdr:to>
    <xdr:pic>
      <xdr:nvPicPr>
        <xdr:cNvPr id="102" name="Picture 101">
          <a:extLst>
            <a:ext uri="{FF2B5EF4-FFF2-40B4-BE49-F238E27FC236}">
              <a16:creationId xmlns:a16="http://schemas.microsoft.com/office/drawing/2014/main" id="{DA2B30CC-C062-49D5-A6E3-9DDC5865A8D4}"/>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988844" y="62681645"/>
          <a:ext cx="4129088" cy="583406"/>
        </a:xfrm>
        <a:prstGeom prst="rect">
          <a:avLst/>
        </a:prstGeom>
      </xdr:spPr>
    </xdr:pic>
    <xdr:clientData/>
  </xdr:twoCellAnchor>
  <xdr:twoCellAnchor editAs="oneCell">
    <xdr:from>
      <xdr:col>4</xdr:col>
      <xdr:colOff>19051</xdr:colOff>
      <xdr:row>126</xdr:row>
      <xdr:rowOff>33338</xdr:rowOff>
    </xdr:from>
    <xdr:to>
      <xdr:col>4</xdr:col>
      <xdr:colOff>4376962</xdr:colOff>
      <xdr:row>126</xdr:row>
      <xdr:rowOff>726758</xdr:rowOff>
    </xdr:to>
    <xdr:pic>
      <xdr:nvPicPr>
        <xdr:cNvPr id="103" name="Picture 102">
          <a:extLst>
            <a:ext uri="{FF2B5EF4-FFF2-40B4-BE49-F238E27FC236}">
              <a16:creationId xmlns:a16="http://schemas.microsoft.com/office/drawing/2014/main" id="{F4F0A153-3137-47E1-B39E-D8F3792A1D42}"/>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5876926" y="61136213"/>
          <a:ext cx="4356006" cy="695325"/>
        </a:xfrm>
        <a:prstGeom prst="rect">
          <a:avLst/>
        </a:prstGeom>
      </xdr:spPr>
    </xdr:pic>
    <xdr:clientData/>
  </xdr:twoCellAnchor>
  <xdr:twoCellAnchor editAs="oneCell">
    <xdr:from>
      <xdr:col>4</xdr:col>
      <xdr:colOff>0</xdr:colOff>
      <xdr:row>125</xdr:row>
      <xdr:rowOff>30957</xdr:rowOff>
    </xdr:from>
    <xdr:to>
      <xdr:col>5</xdr:col>
      <xdr:colOff>527</xdr:colOff>
      <xdr:row>125</xdr:row>
      <xdr:rowOff>720566</xdr:rowOff>
    </xdr:to>
    <xdr:pic>
      <xdr:nvPicPr>
        <xdr:cNvPr id="104" name="Picture 103">
          <a:extLst>
            <a:ext uri="{FF2B5EF4-FFF2-40B4-BE49-F238E27FC236}">
              <a16:creationId xmlns:a16="http://schemas.microsoft.com/office/drawing/2014/main" id="{AAE2DC74-3F16-40E8-AAAB-7F0ED16FA45C}"/>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5857875" y="60362307"/>
          <a:ext cx="4711592" cy="676274"/>
        </a:xfrm>
        <a:prstGeom prst="rect">
          <a:avLst/>
        </a:prstGeom>
      </xdr:spPr>
    </xdr:pic>
    <xdr:clientData/>
  </xdr:twoCellAnchor>
  <xdr:twoCellAnchor editAs="oneCell">
    <xdr:from>
      <xdr:col>4</xdr:col>
      <xdr:colOff>59531</xdr:colOff>
      <xdr:row>124</xdr:row>
      <xdr:rowOff>190501</xdr:rowOff>
    </xdr:from>
    <xdr:to>
      <xdr:col>5</xdr:col>
      <xdr:colOff>1858</xdr:colOff>
      <xdr:row>124</xdr:row>
      <xdr:rowOff>605791</xdr:rowOff>
    </xdr:to>
    <xdr:pic>
      <xdr:nvPicPr>
        <xdr:cNvPr id="105" name="Picture 104">
          <a:extLst>
            <a:ext uri="{FF2B5EF4-FFF2-40B4-BE49-F238E27FC236}">
              <a16:creationId xmlns:a16="http://schemas.microsoft.com/office/drawing/2014/main" id="{F2250111-D77F-4199-B083-DC7B34E16E4B}"/>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917406" y="59769376"/>
          <a:ext cx="4641962" cy="400050"/>
        </a:xfrm>
        <a:prstGeom prst="rect">
          <a:avLst/>
        </a:prstGeom>
      </xdr:spPr>
    </xdr:pic>
    <xdr:clientData/>
  </xdr:twoCellAnchor>
  <xdr:twoCellAnchor editAs="oneCell">
    <xdr:from>
      <xdr:col>4</xdr:col>
      <xdr:colOff>0</xdr:colOff>
      <xdr:row>127</xdr:row>
      <xdr:rowOff>50007</xdr:rowOff>
    </xdr:from>
    <xdr:to>
      <xdr:col>4</xdr:col>
      <xdr:colOff>4453408</xdr:colOff>
      <xdr:row>127</xdr:row>
      <xdr:rowOff>682466</xdr:rowOff>
    </xdr:to>
    <xdr:pic>
      <xdr:nvPicPr>
        <xdr:cNvPr id="106" name="Picture 105">
          <a:extLst>
            <a:ext uri="{FF2B5EF4-FFF2-40B4-BE49-F238E27FC236}">
              <a16:creationId xmlns:a16="http://schemas.microsoft.com/office/drawing/2014/main" id="{E49AC61F-FED0-41C8-AFA3-050335578067}"/>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857875" y="61905357"/>
          <a:ext cx="4443883" cy="628649"/>
        </a:xfrm>
        <a:prstGeom prst="rect">
          <a:avLst/>
        </a:prstGeom>
      </xdr:spPr>
    </xdr:pic>
    <xdr:clientData/>
  </xdr:twoCellAnchor>
  <xdr:oneCellAnchor>
    <xdr:from>
      <xdr:col>4</xdr:col>
      <xdr:colOff>95250</xdr:colOff>
      <xdr:row>128</xdr:row>
      <xdr:rowOff>709083</xdr:rowOff>
    </xdr:from>
    <xdr:ext cx="3867150" cy="628650"/>
    <xdr:pic>
      <xdr:nvPicPr>
        <xdr:cNvPr id="107" name="image117.png">
          <a:extLst>
            <a:ext uri="{FF2B5EF4-FFF2-40B4-BE49-F238E27FC236}">
              <a16:creationId xmlns:a16="http://schemas.microsoft.com/office/drawing/2014/main" id="{9CFFDB64-93B1-4015-B9C6-4BB5EE31BEA1}"/>
            </a:ext>
          </a:extLst>
        </xdr:cNvPr>
        <xdr:cNvPicPr preferRelativeResize="0"/>
      </xdr:nvPicPr>
      <xdr:blipFill>
        <a:blip xmlns:r="http://schemas.openxmlformats.org/officeDocument/2006/relationships" r:embed="rId83" cstate="print"/>
        <a:stretch>
          <a:fillRect/>
        </a:stretch>
      </xdr:blipFill>
      <xdr:spPr>
        <a:xfrm>
          <a:off x="6529917" y="85471000"/>
          <a:ext cx="3867150" cy="628650"/>
        </a:xfrm>
        <a:prstGeom prst="rect">
          <a:avLst/>
        </a:prstGeom>
        <a:solidFill>
          <a:schemeClr val="bg1"/>
        </a:solidFill>
      </xdr:spPr>
    </xdr:pic>
    <xdr:clientData fLocksWithSheet="0"/>
  </xdr:oneCellAnchor>
  <xdr:oneCellAnchor>
    <xdr:from>
      <xdr:col>4</xdr:col>
      <xdr:colOff>0</xdr:colOff>
      <xdr:row>130</xdr:row>
      <xdr:rowOff>0</xdr:rowOff>
    </xdr:from>
    <xdr:ext cx="3581400" cy="628650"/>
    <xdr:pic>
      <xdr:nvPicPr>
        <xdr:cNvPr id="108" name="image124.png">
          <a:extLst>
            <a:ext uri="{FF2B5EF4-FFF2-40B4-BE49-F238E27FC236}">
              <a16:creationId xmlns:a16="http://schemas.microsoft.com/office/drawing/2014/main" id="{A0851557-2785-44ED-B37D-EEE5C552567A}"/>
            </a:ext>
          </a:extLst>
        </xdr:cNvPr>
        <xdr:cNvPicPr preferRelativeResize="0"/>
      </xdr:nvPicPr>
      <xdr:blipFill>
        <a:blip xmlns:r="http://schemas.openxmlformats.org/officeDocument/2006/relationships" r:embed="rId84" cstate="print"/>
        <a:stretch>
          <a:fillRect/>
        </a:stretch>
      </xdr:blipFill>
      <xdr:spPr>
        <a:xfrm>
          <a:off x="5857875" y="64008000"/>
          <a:ext cx="3581400" cy="628650"/>
        </a:xfrm>
        <a:prstGeom prst="rect">
          <a:avLst/>
        </a:prstGeom>
        <a:noFill/>
      </xdr:spPr>
    </xdr:pic>
    <xdr:clientData fLocksWithSheet="0"/>
  </xdr:oneCellAnchor>
  <xdr:oneCellAnchor>
    <xdr:from>
      <xdr:col>4</xdr:col>
      <xdr:colOff>0</xdr:colOff>
      <xdr:row>131</xdr:row>
      <xdr:rowOff>28575</xdr:rowOff>
    </xdr:from>
    <xdr:ext cx="4019550" cy="628650"/>
    <xdr:pic>
      <xdr:nvPicPr>
        <xdr:cNvPr id="109" name="image119.png">
          <a:extLst>
            <a:ext uri="{FF2B5EF4-FFF2-40B4-BE49-F238E27FC236}">
              <a16:creationId xmlns:a16="http://schemas.microsoft.com/office/drawing/2014/main" id="{5A08419A-9930-4357-B718-06C6D1408835}"/>
            </a:ext>
          </a:extLst>
        </xdr:cNvPr>
        <xdr:cNvPicPr preferRelativeResize="0"/>
      </xdr:nvPicPr>
      <xdr:blipFill>
        <a:blip xmlns:r="http://schemas.openxmlformats.org/officeDocument/2006/relationships" r:embed="rId85" cstate="print"/>
        <a:stretch>
          <a:fillRect/>
        </a:stretch>
      </xdr:blipFill>
      <xdr:spPr>
        <a:xfrm>
          <a:off x="5857875" y="64693800"/>
          <a:ext cx="4019550" cy="628650"/>
        </a:xfrm>
        <a:prstGeom prst="rect">
          <a:avLst/>
        </a:prstGeom>
        <a:noFill/>
      </xdr:spPr>
    </xdr:pic>
    <xdr:clientData fLocksWithSheet="0"/>
  </xdr:oneCellAnchor>
  <xdr:oneCellAnchor>
    <xdr:from>
      <xdr:col>4</xdr:col>
      <xdr:colOff>0</xdr:colOff>
      <xdr:row>132</xdr:row>
      <xdr:rowOff>0</xdr:rowOff>
    </xdr:from>
    <xdr:ext cx="3924300" cy="628650"/>
    <xdr:pic>
      <xdr:nvPicPr>
        <xdr:cNvPr id="110" name="image115.png">
          <a:extLst>
            <a:ext uri="{FF2B5EF4-FFF2-40B4-BE49-F238E27FC236}">
              <a16:creationId xmlns:a16="http://schemas.microsoft.com/office/drawing/2014/main" id="{C105C6D9-9B75-4710-8594-A25BD13411E3}"/>
            </a:ext>
          </a:extLst>
        </xdr:cNvPr>
        <xdr:cNvPicPr preferRelativeResize="0"/>
      </xdr:nvPicPr>
      <xdr:blipFill>
        <a:blip xmlns:r="http://schemas.openxmlformats.org/officeDocument/2006/relationships" r:embed="rId86" cstate="print"/>
        <a:stretch>
          <a:fillRect/>
        </a:stretch>
      </xdr:blipFill>
      <xdr:spPr>
        <a:xfrm>
          <a:off x="5857875" y="65455800"/>
          <a:ext cx="3924300" cy="628650"/>
        </a:xfrm>
        <a:prstGeom prst="rect">
          <a:avLst/>
        </a:prstGeom>
        <a:noFill/>
      </xdr:spPr>
    </xdr:pic>
    <xdr:clientData fLocksWithSheet="0"/>
  </xdr:oneCellAnchor>
  <xdr:twoCellAnchor editAs="oneCell">
    <xdr:from>
      <xdr:col>4</xdr:col>
      <xdr:colOff>83343</xdr:colOff>
      <xdr:row>133</xdr:row>
      <xdr:rowOff>0</xdr:rowOff>
    </xdr:from>
    <xdr:to>
      <xdr:col>4</xdr:col>
      <xdr:colOff>2746533</xdr:colOff>
      <xdr:row>134</xdr:row>
      <xdr:rowOff>111067</xdr:rowOff>
    </xdr:to>
    <xdr:pic>
      <xdr:nvPicPr>
        <xdr:cNvPr id="111" name="Picture 110">
          <a:extLst>
            <a:ext uri="{FF2B5EF4-FFF2-40B4-BE49-F238E27FC236}">
              <a16:creationId xmlns:a16="http://schemas.microsoft.com/office/drawing/2014/main" id="{025644DB-B470-4C46-9EDC-3786097D90A7}"/>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334124" y="70211156"/>
          <a:ext cx="2667000" cy="617799"/>
        </a:xfrm>
        <a:prstGeom prst="rect">
          <a:avLst/>
        </a:prstGeom>
      </xdr:spPr>
    </xdr:pic>
    <xdr:clientData/>
  </xdr:twoCellAnchor>
  <xdr:twoCellAnchor editAs="oneCell">
    <xdr:from>
      <xdr:col>3</xdr:col>
      <xdr:colOff>2643186</xdr:colOff>
      <xdr:row>136</xdr:row>
      <xdr:rowOff>1</xdr:rowOff>
    </xdr:from>
    <xdr:to>
      <xdr:col>4</xdr:col>
      <xdr:colOff>2624612</xdr:colOff>
      <xdr:row>137</xdr:row>
      <xdr:rowOff>72687</xdr:rowOff>
    </xdr:to>
    <xdr:pic>
      <xdr:nvPicPr>
        <xdr:cNvPr id="112" name="Picture 111">
          <a:extLst>
            <a:ext uri="{FF2B5EF4-FFF2-40B4-BE49-F238E27FC236}">
              <a16:creationId xmlns:a16="http://schemas.microsoft.com/office/drawing/2014/main" id="{B67035F9-6147-4066-AD5E-BD0029FC706E}"/>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6203155" y="71782782"/>
          <a:ext cx="2797969" cy="577512"/>
        </a:xfrm>
        <a:prstGeom prst="rect">
          <a:avLst/>
        </a:prstGeom>
      </xdr:spPr>
    </xdr:pic>
    <xdr:clientData/>
  </xdr:twoCellAnchor>
  <xdr:twoCellAnchor editAs="oneCell">
    <xdr:from>
      <xdr:col>4</xdr:col>
      <xdr:colOff>107158</xdr:colOff>
      <xdr:row>134</xdr:row>
      <xdr:rowOff>71437</xdr:rowOff>
    </xdr:from>
    <xdr:to>
      <xdr:col>4</xdr:col>
      <xdr:colOff>2709388</xdr:colOff>
      <xdr:row>135</xdr:row>
      <xdr:rowOff>72447</xdr:rowOff>
    </xdr:to>
    <xdr:pic>
      <xdr:nvPicPr>
        <xdr:cNvPr id="113" name="Picture 112">
          <a:extLst>
            <a:ext uri="{FF2B5EF4-FFF2-40B4-BE49-F238E27FC236}">
              <a16:creationId xmlns:a16="http://schemas.microsoft.com/office/drawing/2014/main" id="{3B74EACF-D4F4-4055-BA59-D53F39D02E02}"/>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6357939" y="70806468"/>
          <a:ext cx="2609850" cy="505833"/>
        </a:xfrm>
        <a:prstGeom prst="rect">
          <a:avLst/>
        </a:prstGeom>
      </xdr:spPr>
    </xdr:pic>
    <xdr:clientData/>
  </xdr:twoCellAnchor>
  <xdr:twoCellAnchor editAs="oneCell">
    <xdr:from>
      <xdr:col>4</xdr:col>
      <xdr:colOff>33338</xdr:colOff>
      <xdr:row>135</xdr:row>
      <xdr:rowOff>9526</xdr:rowOff>
    </xdr:from>
    <xdr:to>
      <xdr:col>4</xdr:col>
      <xdr:colOff>2746058</xdr:colOff>
      <xdr:row>136</xdr:row>
      <xdr:rowOff>3879</xdr:rowOff>
    </xdr:to>
    <xdr:pic>
      <xdr:nvPicPr>
        <xdr:cNvPr id="114" name="Picture 113">
          <a:extLst>
            <a:ext uri="{FF2B5EF4-FFF2-40B4-BE49-F238E27FC236}">
              <a16:creationId xmlns:a16="http://schemas.microsoft.com/office/drawing/2014/main" id="{49E09515-2977-4BE1-852F-C10514C81451}"/>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284119" y="71268432"/>
          <a:ext cx="2714625" cy="510608"/>
        </a:xfrm>
        <a:prstGeom prst="rect">
          <a:avLst/>
        </a:prstGeom>
      </xdr:spPr>
    </xdr:pic>
    <xdr:clientData/>
  </xdr:twoCellAnchor>
  <xdr:twoCellAnchor editAs="oneCell">
    <xdr:from>
      <xdr:col>4</xdr:col>
      <xdr:colOff>38102</xdr:colOff>
      <xdr:row>137</xdr:row>
      <xdr:rowOff>19051</xdr:rowOff>
    </xdr:from>
    <xdr:to>
      <xdr:col>4</xdr:col>
      <xdr:colOff>3006090</xdr:colOff>
      <xdr:row>138</xdr:row>
      <xdr:rowOff>3270</xdr:rowOff>
    </xdr:to>
    <xdr:pic>
      <xdr:nvPicPr>
        <xdr:cNvPr id="115" name="Picture 114">
          <a:extLst>
            <a:ext uri="{FF2B5EF4-FFF2-40B4-BE49-F238E27FC236}">
              <a16:creationId xmlns:a16="http://schemas.microsoft.com/office/drawing/2014/main" id="{56ED2746-B332-4F30-BCF6-DF6E264BBD36}"/>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5895977" y="68284726"/>
          <a:ext cx="2962273" cy="517618"/>
        </a:xfrm>
        <a:prstGeom prst="rect">
          <a:avLst/>
        </a:prstGeom>
      </xdr:spPr>
    </xdr:pic>
    <xdr:clientData/>
  </xdr:twoCellAnchor>
  <xdr:twoCellAnchor editAs="oneCell">
    <xdr:from>
      <xdr:col>4</xdr:col>
      <xdr:colOff>0</xdr:colOff>
      <xdr:row>138</xdr:row>
      <xdr:rowOff>0</xdr:rowOff>
    </xdr:from>
    <xdr:to>
      <xdr:col>4</xdr:col>
      <xdr:colOff>4263390</xdr:colOff>
      <xdr:row>139</xdr:row>
      <xdr:rowOff>149060</xdr:rowOff>
    </xdr:to>
    <xdr:pic>
      <xdr:nvPicPr>
        <xdr:cNvPr id="116" name="Picture 115">
          <a:extLst>
            <a:ext uri="{FF2B5EF4-FFF2-40B4-BE49-F238E27FC236}">
              <a16:creationId xmlns:a16="http://schemas.microsoft.com/office/drawing/2014/main" id="{0D8FC866-9827-439E-A2DC-34DE3356BE5E}"/>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857875" y="68789550"/>
          <a:ext cx="4248150" cy="657695"/>
        </a:xfrm>
        <a:prstGeom prst="rect">
          <a:avLst/>
        </a:prstGeom>
      </xdr:spPr>
    </xdr:pic>
    <xdr:clientData/>
  </xdr:twoCellAnchor>
  <xdr:twoCellAnchor editAs="oneCell">
    <xdr:from>
      <xdr:col>4</xdr:col>
      <xdr:colOff>0</xdr:colOff>
      <xdr:row>139</xdr:row>
      <xdr:rowOff>19050</xdr:rowOff>
    </xdr:from>
    <xdr:to>
      <xdr:col>4</xdr:col>
      <xdr:colOff>4263390</xdr:colOff>
      <xdr:row>140</xdr:row>
      <xdr:rowOff>118176</xdr:rowOff>
    </xdr:to>
    <xdr:pic>
      <xdr:nvPicPr>
        <xdr:cNvPr id="117" name="Picture 116">
          <a:extLst>
            <a:ext uri="{FF2B5EF4-FFF2-40B4-BE49-F238E27FC236}">
              <a16:creationId xmlns:a16="http://schemas.microsoft.com/office/drawing/2014/main" id="{7741887D-1A53-4C0B-AC77-23B646FBB7F3}"/>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857875" y="69332475"/>
          <a:ext cx="4257675" cy="632526"/>
        </a:xfrm>
        <a:prstGeom prst="rect">
          <a:avLst/>
        </a:prstGeom>
      </xdr:spPr>
    </xdr:pic>
    <xdr:clientData/>
  </xdr:twoCellAnchor>
  <xdr:twoCellAnchor editAs="oneCell">
    <xdr:from>
      <xdr:col>4</xdr:col>
      <xdr:colOff>0</xdr:colOff>
      <xdr:row>140</xdr:row>
      <xdr:rowOff>66675</xdr:rowOff>
    </xdr:from>
    <xdr:to>
      <xdr:col>4</xdr:col>
      <xdr:colOff>4339590</xdr:colOff>
      <xdr:row>141</xdr:row>
      <xdr:rowOff>117552</xdr:rowOff>
    </xdr:to>
    <xdr:pic>
      <xdr:nvPicPr>
        <xdr:cNvPr id="118" name="Picture 117">
          <a:extLst>
            <a:ext uri="{FF2B5EF4-FFF2-40B4-BE49-F238E27FC236}">
              <a16:creationId xmlns:a16="http://schemas.microsoft.com/office/drawing/2014/main" id="{A58E1894-69EA-4392-A5D8-DCE1FF560DE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857875" y="69903975"/>
          <a:ext cx="4333875" cy="574752"/>
        </a:xfrm>
        <a:prstGeom prst="rect">
          <a:avLst/>
        </a:prstGeom>
      </xdr:spPr>
    </xdr:pic>
    <xdr:clientData/>
  </xdr:twoCellAnchor>
  <xdr:twoCellAnchor editAs="oneCell">
    <xdr:from>
      <xdr:col>4</xdr:col>
      <xdr:colOff>0</xdr:colOff>
      <xdr:row>141</xdr:row>
      <xdr:rowOff>57150</xdr:rowOff>
    </xdr:from>
    <xdr:to>
      <xdr:col>4</xdr:col>
      <xdr:colOff>4453890</xdr:colOff>
      <xdr:row>142</xdr:row>
      <xdr:rowOff>117471</xdr:rowOff>
    </xdr:to>
    <xdr:pic>
      <xdr:nvPicPr>
        <xdr:cNvPr id="119" name="Picture 118">
          <a:extLst>
            <a:ext uri="{FF2B5EF4-FFF2-40B4-BE49-F238E27FC236}">
              <a16:creationId xmlns:a16="http://schemas.microsoft.com/office/drawing/2014/main" id="{A3CC8812-B45C-4EE4-B280-F92C1F311629}"/>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857875" y="70418325"/>
          <a:ext cx="4448175" cy="589910"/>
        </a:xfrm>
        <a:prstGeom prst="rect">
          <a:avLst/>
        </a:prstGeom>
      </xdr:spPr>
    </xdr:pic>
    <xdr:clientData/>
  </xdr:twoCellAnchor>
  <xdr:twoCellAnchor editAs="oneCell">
    <xdr:from>
      <xdr:col>4</xdr:col>
      <xdr:colOff>0</xdr:colOff>
      <xdr:row>142</xdr:row>
      <xdr:rowOff>85725</xdr:rowOff>
    </xdr:from>
    <xdr:to>
      <xdr:col>4</xdr:col>
      <xdr:colOff>4381500</xdr:colOff>
      <xdr:row>143</xdr:row>
      <xdr:rowOff>72473</xdr:rowOff>
    </xdr:to>
    <xdr:pic>
      <xdr:nvPicPr>
        <xdr:cNvPr id="120" name="Picture 119">
          <a:extLst>
            <a:ext uri="{FF2B5EF4-FFF2-40B4-BE49-F238E27FC236}">
              <a16:creationId xmlns:a16="http://schemas.microsoft.com/office/drawing/2014/main" id="{F6484E7D-0838-4AB5-A56C-78C7CC873AE2}"/>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857875" y="70970775"/>
          <a:ext cx="4381500" cy="493480"/>
        </a:xfrm>
        <a:prstGeom prst="rect">
          <a:avLst/>
        </a:prstGeom>
      </xdr:spPr>
    </xdr:pic>
    <xdr:clientData/>
  </xdr:twoCellAnchor>
  <xdr:oneCellAnchor>
    <xdr:from>
      <xdr:col>4</xdr:col>
      <xdr:colOff>0</xdr:colOff>
      <xdr:row>143</xdr:row>
      <xdr:rowOff>0</xdr:rowOff>
    </xdr:from>
    <xdr:ext cx="4143375" cy="628650"/>
    <xdr:pic>
      <xdr:nvPicPr>
        <xdr:cNvPr id="121" name="image116.png">
          <a:extLst>
            <a:ext uri="{FF2B5EF4-FFF2-40B4-BE49-F238E27FC236}">
              <a16:creationId xmlns:a16="http://schemas.microsoft.com/office/drawing/2014/main" id="{100ADF28-EFB4-49C9-A24F-B826741B3969}"/>
            </a:ext>
          </a:extLst>
        </xdr:cNvPr>
        <xdr:cNvPicPr preferRelativeResize="0"/>
      </xdr:nvPicPr>
      <xdr:blipFill>
        <a:blip xmlns:r="http://schemas.openxmlformats.org/officeDocument/2006/relationships" r:embed="rId97" cstate="print"/>
        <a:stretch>
          <a:fillRect/>
        </a:stretch>
      </xdr:blipFill>
      <xdr:spPr>
        <a:xfrm>
          <a:off x="5857875" y="71408925"/>
          <a:ext cx="4143375" cy="628650"/>
        </a:xfrm>
        <a:prstGeom prst="rect">
          <a:avLst/>
        </a:prstGeom>
        <a:noFill/>
      </xdr:spPr>
    </xdr:pic>
    <xdr:clientData fLocksWithSheet="0"/>
  </xdr:oneCellAnchor>
  <xdr:oneCellAnchor>
    <xdr:from>
      <xdr:col>4</xdr:col>
      <xdr:colOff>0</xdr:colOff>
      <xdr:row>144</xdr:row>
      <xdr:rowOff>0</xdr:rowOff>
    </xdr:from>
    <xdr:ext cx="4162425" cy="628650"/>
    <xdr:pic>
      <xdr:nvPicPr>
        <xdr:cNvPr id="122" name="image118.png">
          <a:extLst>
            <a:ext uri="{FF2B5EF4-FFF2-40B4-BE49-F238E27FC236}">
              <a16:creationId xmlns:a16="http://schemas.microsoft.com/office/drawing/2014/main" id="{669989BF-9A25-4163-8F10-9A0D3F379B39}"/>
            </a:ext>
          </a:extLst>
        </xdr:cNvPr>
        <xdr:cNvPicPr preferRelativeResize="0"/>
      </xdr:nvPicPr>
      <xdr:blipFill>
        <a:blip xmlns:r="http://schemas.openxmlformats.org/officeDocument/2006/relationships" r:embed="rId98" cstate="print"/>
        <a:stretch>
          <a:fillRect/>
        </a:stretch>
      </xdr:blipFill>
      <xdr:spPr>
        <a:xfrm>
          <a:off x="5857875" y="72132825"/>
          <a:ext cx="4162425" cy="628650"/>
        </a:xfrm>
        <a:prstGeom prst="rect">
          <a:avLst/>
        </a:prstGeom>
        <a:noFill/>
      </xdr:spPr>
    </xdr:pic>
    <xdr:clientData fLocksWithSheet="0"/>
  </xdr:oneCellAnchor>
  <xdr:oneCellAnchor>
    <xdr:from>
      <xdr:col>4</xdr:col>
      <xdr:colOff>0</xdr:colOff>
      <xdr:row>145</xdr:row>
      <xdr:rowOff>0</xdr:rowOff>
    </xdr:from>
    <xdr:ext cx="4238625" cy="628650"/>
    <xdr:pic>
      <xdr:nvPicPr>
        <xdr:cNvPr id="123" name="image120.png">
          <a:extLst>
            <a:ext uri="{FF2B5EF4-FFF2-40B4-BE49-F238E27FC236}">
              <a16:creationId xmlns:a16="http://schemas.microsoft.com/office/drawing/2014/main" id="{B4F0724A-22BE-4965-AF9B-D7E24FF70AA7}"/>
            </a:ext>
          </a:extLst>
        </xdr:cNvPr>
        <xdr:cNvPicPr preferRelativeResize="0"/>
      </xdr:nvPicPr>
      <xdr:blipFill>
        <a:blip xmlns:r="http://schemas.openxmlformats.org/officeDocument/2006/relationships" r:embed="rId99" cstate="print"/>
        <a:stretch>
          <a:fillRect/>
        </a:stretch>
      </xdr:blipFill>
      <xdr:spPr>
        <a:xfrm>
          <a:off x="5857875" y="72828150"/>
          <a:ext cx="4238625" cy="628650"/>
        </a:xfrm>
        <a:prstGeom prst="rect">
          <a:avLst/>
        </a:prstGeom>
        <a:noFill/>
      </xdr:spPr>
    </xdr:pic>
    <xdr:clientData fLocksWithSheet="0"/>
  </xdr:oneCellAnchor>
  <xdr:oneCellAnchor>
    <xdr:from>
      <xdr:col>4</xdr:col>
      <xdr:colOff>35720</xdr:colOff>
      <xdr:row>14</xdr:row>
      <xdr:rowOff>11906</xdr:rowOff>
    </xdr:from>
    <xdr:ext cx="2514600" cy="504825"/>
    <xdr:pic>
      <xdr:nvPicPr>
        <xdr:cNvPr id="124" name="image9.png">
          <a:extLst>
            <a:ext uri="{FF2B5EF4-FFF2-40B4-BE49-F238E27FC236}">
              <a16:creationId xmlns:a16="http://schemas.microsoft.com/office/drawing/2014/main" id="{A8BCD072-B139-46F5-AFD1-77CF8D8CCFD4}"/>
            </a:ext>
          </a:extLst>
        </xdr:cNvPr>
        <xdr:cNvPicPr preferRelativeResize="0"/>
      </xdr:nvPicPr>
      <xdr:blipFill>
        <a:blip xmlns:r="http://schemas.openxmlformats.org/officeDocument/2006/relationships" r:embed="rId100" cstate="print"/>
        <a:stretch>
          <a:fillRect/>
        </a:stretch>
      </xdr:blipFill>
      <xdr:spPr>
        <a:xfrm>
          <a:off x="6286501" y="7417594"/>
          <a:ext cx="2514600" cy="504825"/>
        </a:xfrm>
        <a:prstGeom prst="rect">
          <a:avLst/>
        </a:prstGeom>
        <a:noFill/>
      </xdr:spPr>
    </xdr:pic>
    <xdr:clientData fLocksWithSheet="0"/>
  </xdr:oneCellAnchor>
  <xdr:twoCellAnchor editAs="oneCell">
    <xdr:from>
      <xdr:col>4</xdr:col>
      <xdr:colOff>916781</xdr:colOff>
      <xdr:row>41</xdr:row>
      <xdr:rowOff>0</xdr:rowOff>
    </xdr:from>
    <xdr:to>
      <xdr:col>4</xdr:col>
      <xdr:colOff>1862833</xdr:colOff>
      <xdr:row>42</xdr:row>
      <xdr:rowOff>3885</xdr:rowOff>
    </xdr:to>
    <xdr:pic>
      <xdr:nvPicPr>
        <xdr:cNvPr id="125" name="Picture 124">
          <a:extLst>
            <a:ext uri="{FF2B5EF4-FFF2-40B4-BE49-F238E27FC236}">
              <a16:creationId xmlns:a16="http://schemas.microsoft.com/office/drawing/2014/main" id="{B1671594-0345-46E5-869C-890D75F2A8BE}"/>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6774656" y="21231225"/>
          <a:ext cx="946052" cy="520140"/>
        </a:xfrm>
        <a:prstGeom prst="rect">
          <a:avLst/>
        </a:prstGeom>
      </xdr:spPr>
    </xdr:pic>
    <xdr:clientData/>
  </xdr:twoCellAnchor>
  <xdr:twoCellAnchor editAs="oneCell">
    <xdr:from>
      <xdr:col>4</xdr:col>
      <xdr:colOff>967229</xdr:colOff>
      <xdr:row>42</xdr:row>
      <xdr:rowOff>47624</xdr:rowOff>
    </xdr:from>
    <xdr:to>
      <xdr:col>4</xdr:col>
      <xdr:colOff>1863960</xdr:colOff>
      <xdr:row>43</xdr:row>
      <xdr:rowOff>1903</xdr:rowOff>
    </xdr:to>
    <xdr:pic>
      <xdr:nvPicPr>
        <xdr:cNvPr id="126" name="Picture 125">
          <a:extLst>
            <a:ext uri="{FF2B5EF4-FFF2-40B4-BE49-F238E27FC236}">
              <a16:creationId xmlns:a16="http://schemas.microsoft.com/office/drawing/2014/main" id="{32421D8D-41B2-42FA-BCE5-124A01BF6426}"/>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6825104" y="21802724"/>
          <a:ext cx="887206" cy="476249"/>
        </a:xfrm>
        <a:prstGeom prst="rect">
          <a:avLst/>
        </a:prstGeom>
      </xdr:spPr>
    </xdr:pic>
    <xdr:clientData/>
  </xdr:twoCellAnchor>
  <xdr:twoCellAnchor editAs="oneCell">
    <xdr:from>
      <xdr:col>4</xdr:col>
      <xdr:colOff>0</xdr:colOff>
      <xdr:row>50</xdr:row>
      <xdr:rowOff>0</xdr:rowOff>
    </xdr:from>
    <xdr:to>
      <xdr:col>4</xdr:col>
      <xdr:colOff>2128838</xdr:colOff>
      <xdr:row>50</xdr:row>
      <xdr:rowOff>643495</xdr:rowOff>
    </xdr:to>
    <xdr:pic>
      <xdr:nvPicPr>
        <xdr:cNvPr id="127" name="Picture 126">
          <a:extLst>
            <a:ext uri="{FF2B5EF4-FFF2-40B4-BE49-F238E27FC236}">
              <a16:creationId xmlns:a16="http://schemas.microsoft.com/office/drawing/2014/main" id="{BC89E197-E685-4302-8FC1-BE5F82AE2788}"/>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857875" y="17945100"/>
          <a:ext cx="2119313" cy="628255"/>
        </a:xfrm>
        <a:prstGeom prst="rect">
          <a:avLst/>
        </a:prstGeom>
      </xdr:spPr>
    </xdr:pic>
    <xdr:clientData/>
  </xdr:twoCellAnchor>
  <xdr:twoCellAnchor editAs="oneCell">
    <xdr:from>
      <xdr:col>4</xdr:col>
      <xdr:colOff>23812</xdr:colOff>
      <xdr:row>85</xdr:row>
      <xdr:rowOff>11907</xdr:rowOff>
    </xdr:from>
    <xdr:to>
      <xdr:col>4</xdr:col>
      <xdr:colOff>1938813</xdr:colOff>
      <xdr:row>86</xdr:row>
      <xdr:rowOff>3990</xdr:rowOff>
    </xdr:to>
    <xdr:pic>
      <xdr:nvPicPr>
        <xdr:cNvPr id="128" name="Picture 127">
          <a:extLst>
            <a:ext uri="{FF2B5EF4-FFF2-40B4-BE49-F238E27FC236}">
              <a16:creationId xmlns:a16="http://schemas.microsoft.com/office/drawing/2014/main" id="{75E34FDE-63BD-4839-811D-20536FEA594C}"/>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6477000" y="57602438"/>
          <a:ext cx="1913096" cy="525483"/>
        </a:xfrm>
        <a:prstGeom prst="rect">
          <a:avLst/>
        </a:prstGeom>
      </xdr:spPr>
    </xdr:pic>
    <xdr:clientData/>
  </xdr:twoCellAnchor>
  <xdr:twoCellAnchor editAs="oneCell">
    <xdr:from>
      <xdr:col>4</xdr:col>
      <xdr:colOff>35720</xdr:colOff>
      <xdr:row>15</xdr:row>
      <xdr:rowOff>53966</xdr:rowOff>
    </xdr:from>
    <xdr:to>
      <xdr:col>4</xdr:col>
      <xdr:colOff>2243615</xdr:colOff>
      <xdr:row>16</xdr:row>
      <xdr:rowOff>36496</xdr:rowOff>
    </xdr:to>
    <xdr:pic>
      <xdr:nvPicPr>
        <xdr:cNvPr id="131" name="Picture 130">
          <a:extLst>
            <a:ext uri="{FF2B5EF4-FFF2-40B4-BE49-F238E27FC236}">
              <a16:creationId xmlns:a16="http://schemas.microsoft.com/office/drawing/2014/main" id="{1891DF29-A1B8-4E70-A508-1C76525CF686}"/>
            </a:ext>
          </a:extLst>
        </xdr:cNvPr>
        <xdr:cNvPicPr>
          <a:picLocks noChangeAspect="1"/>
        </xdr:cNvPicPr>
      </xdr:nvPicPr>
      <xdr:blipFill>
        <a:blip xmlns:r="http://schemas.openxmlformats.org/officeDocument/2006/relationships" r:embed="rId105"/>
        <a:stretch>
          <a:fillRect/>
        </a:stretch>
      </xdr:blipFill>
      <xdr:spPr>
        <a:xfrm>
          <a:off x="5905501" y="7983529"/>
          <a:ext cx="2190750" cy="506405"/>
        </a:xfrm>
        <a:prstGeom prst="rect">
          <a:avLst/>
        </a:prstGeom>
      </xdr:spPr>
    </xdr:pic>
    <xdr:clientData/>
  </xdr:twoCellAnchor>
  <xdr:twoCellAnchor editAs="oneCell">
    <xdr:from>
      <xdr:col>4</xdr:col>
      <xdr:colOff>59531</xdr:colOff>
      <xdr:row>21</xdr:row>
      <xdr:rowOff>35719</xdr:rowOff>
    </xdr:from>
    <xdr:to>
      <xdr:col>4</xdr:col>
      <xdr:colOff>2205990</xdr:colOff>
      <xdr:row>22</xdr:row>
      <xdr:rowOff>1209</xdr:rowOff>
    </xdr:to>
    <xdr:pic>
      <xdr:nvPicPr>
        <xdr:cNvPr id="132" name="Picture 131">
          <a:extLst>
            <a:ext uri="{FF2B5EF4-FFF2-40B4-BE49-F238E27FC236}">
              <a16:creationId xmlns:a16="http://schemas.microsoft.com/office/drawing/2014/main" id="{F449DCA1-3853-49E1-AC42-EC2003A3ACA5}"/>
            </a:ext>
          </a:extLst>
        </xdr:cNvPr>
        <xdr:cNvPicPr>
          <a:picLocks noChangeAspect="1"/>
        </xdr:cNvPicPr>
      </xdr:nvPicPr>
      <xdr:blipFill>
        <a:blip xmlns:r="http://schemas.openxmlformats.org/officeDocument/2006/relationships" r:embed="rId106"/>
        <a:stretch>
          <a:fillRect/>
        </a:stretch>
      </xdr:blipFill>
      <xdr:spPr>
        <a:xfrm>
          <a:off x="5929312" y="10060782"/>
          <a:ext cx="2131219" cy="489365"/>
        </a:xfrm>
        <a:prstGeom prst="rect">
          <a:avLst/>
        </a:prstGeom>
      </xdr:spPr>
    </xdr:pic>
    <xdr:clientData/>
  </xdr:twoCellAnchor>
  <xdr:twoCellAnchor editAs="oneCell">
    <xdr:from>
      <xdr:col>4</xdr:col>
      <xdr:colOff>0</xdr:colOff>
      <xdr:row>12</xdr:row>
      <xdr:rowOff>0</xdr:rowOff>
    </xdr:from>
    <xdr:to>
      <xdr:col>4</xdr:col>
      <xdr:colOff>2853214</xdr:colOff>
      <xdr:row>13</xdr:row>
      <xdr:rowOff>34109</xdr:rowOff>
    </xdr:to>
    <xdr:pic>
      <xdr:nvPicPr>
        <xdr:cNvPr id="134" name="Picture 133">
          <a:extLst>
            <a:ext uri="{FF2B5EF4-FFF2-40B4-BE49-F238E27FC236}">
              <a16:creationId xmlns:a16="http://schemas.microsoft.com/office/drawing/2014/main" id="{DEE09DB6-9FFB-49BC-BAAD-85D8B5506C1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869781" y="6357938"/>
          <a:ext cx="2845594" cy="540839"/>
        </a:xfrm>
        <a:prstGeom prst="rect">
          <a:avLst/>
        </a:prstGeom>
      </xdr:spPr>
    </xdr:pic>
    <xdr:clientData/>
  </xdr:twoCellAnchor>
  <xdr:twoCellAnchor editAs="oneCell">
    <xdr:from>
      <xdr:col>4</xdr:col>
      <xdr:colOff>11906</xdr:colOff>
      <xdr:row>8</xdr:row>
      <xdr:rowOff>0</xdr:rowOff>
    </xdr:from>
    <xdr:to>
      <xdr:col>4</xdr:col>
      <xdr:colOff>2708910</xdr:colOff>
      <xdr:row>9</xdr:row>
      <xdr:rowOff>3514</xdr:rowOff>
    </xdr:to>
    <xdr:pic>
      <xdr:nvPicPr>
        <xdr:cNvPr id="135" name="Picture 134">
          <a:extLst>
            <a:ext uri="{FF2B5EF4-FFF2-40B4-BE49-F238E27FC236}">
              <a16:creationId xmlns:a16="http://schemas.microsoft.com/office/drawing/2014/main" id="{EE89A302-0592-4E60-A47C-68B48B04887B}"/>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881687" y="4786313"/>
          <a:ext cx="2702719" cy="533105"/>
        </a:xfrm>
        <a:prstGeom prst="rect">
          <a:avLst/>
        </a:prstGeom>
      </xdr:spPr>
    </xdr:pic>
    <xdr:clientData/>
  </xdr:twoCellAnchor>
  <xdr:twoCellAnchor editAs="oneCell">
    <xdr:from>
      <xdr:col>4</xdr:col>
      <xdr:colOff>0</xdr:colOff>
      <xdr:row>111</xdr:row>
      <xdr:rowOff>0</xdr:rowOff>
    </xdr:from>
    <xdr:to>
      <xdr:col>4</xdr:col>
      <xdr:colOff>2171700</xdr:colOff>
      <xdr:row>112</xdr:row>
      <xdr:rowOff>34679</xdr:rowOff>
    </xdr:to>
    <xdr:pic>
      <xdr:nvPicPr>
        <xdr:cNvPr id="133" name="Picture 132">
          <a:extLst>
            <a:ext uri="{FF2B5EF4-FFF2-40B4-BE49-F238E27FC236}">
              <a16:creationId xmlns:a16="http://schemas.microsoft.com/office/drawing/2014/main" id="{00675D3C-C8AA-4811-A606-45177E356EE1}"/>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250781" y="58007250"/>
          <a:ext cx="2171700" cy="547121"/>
        </a:xfrm>
        <a:prstGeom prst="rect">
          <a:avLst/>
        </a:prstGeom>
      </xdr:spPr>
    </xdr:pic>
    <xdr:clientData/>
  </xdr:twoCellAnchor>
  <xdr:oneCellAnchor>
    <xdr:from>
      <xdr:col>4</xdr:col>
      <xdr:colOff>42862</xdr:colOff>
      <xdr:row>117</xdr:row>
      <xdr:rowOff>19050</xdr:rowOff>
    </xdr:from>
    <xdr:ext cx="1766888" cy="457199"/>
    <xdr:pic>
      <xdr:nvPicPr>
        <xdr:cNvPr id="136" name="image94.png">
          <a:extLst>
            <a:ext uri="{FF2B5EF4-FFF2-40B4-BE49-F238E27FC236}">
              <a16:creationId xmlns:a16="http://schemas.microsoft.com/office/drawing/2014/main" id="{19AC9840-D0A3-477F-AACC-59615949A80A}"/>
            </a:ext>
          </a:extLst>
        </xdr:cNvPr>
        <xdr:cNvPicPr preferRelativeResize="0"/>
      </xdr:nvPicPr>
      <xdr:blipFill>
        <a:blip xmlns:r="http://schemas.openxmlformats.org/officeDocument/2006/relationships" r:embed="rId52" cstate="print"/>
        <a:stretch>
          <a:fillRect/>
        </a:stretch>
      </xdr:blipFill>
      <xdr:spPr>
        <a:xfrm>
          <a:off x="6293643" y="38904863"/>
          <a:ext cx="1766888" cy="457199"/>
        </a:xfrm>
        <a:prstGeom prst="rect">
          <a:avLst/>
        </a:prstGeom>
        <a:noFill/>
      </xdr:spPr>
    </xdr:pic>
    <xdr:clientData fLocksWithSheet="0"/>
  </xdr:oneCellAnchor>
  <xdr:oneCellAnchor>
    <xdr:from>
      <xdr:col>4</xdr:col>
      <xdr:colOff>0</xdr:colOff>
      <xdr:row>118</xdr:row>
      <xdr:rowOff>0</xdr:rowOff>
    </xdr:from>
    <xdr:ext cx="4381500" cy="572172"/>
    <xdr:pic>
      <xdr:nvPicPr>
        <xdr:cNvPr id="137" name="Picture 136">
          <a:extLst>
            <a:ext uri="{FF2B5EF4-FFF2-40B4-BE49-F238E27FC236}">
              <a16:creationId xmlns:a16="http://schemas.microsoft.com/office/drawing/2014/main" id="{9B28EE28-863E-47B3-A27C-2B9B20FA20D6}"/>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250781" y="39409689"/>
          <a:ext cx="4381500" cy="572172"/>
        </a:xfrm>
        <a:prstGeom prst="rect">
          <a:avLst/>
        </a:prstGeom>
      </xdr:spPr>
    </xdr:pic>
    <xdr:clientData/>
  </xdr:oneCellAnchor>
  <xdr:oneCellAnchor>
    <xdr:from>
      <xdr:col>4</xdr:col>
      <xdr:colOff>0</xdr:colOff>
      <xdr:row>118</xdr:row>
      <xdr:rowOff>0</xdr:rowOff>
    </xdr:from>
    <xdr:ext cx="4324350" cy="528385"/>
    <xdr:pic>
      <xdr:nvPicPr>
        <xdr:cNvPr id="138" name="Picture 137">
          <a:extLst>
            <a:ext uri="{FF2B5EF4-FFF2-40B4-BE49-F238E27FC236}">
              <a16:creationId xmlns:a16="http://schemas.microsoft.com/office/drawing/2014/main" id="{9CD9DEAC-25DE-4E2B-A081-DDEA15EA4EB3}"/>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250781" y="39933563"/>
          <a:ext cx="4324350" cy="528385"/>
        </a:xfrm>
        <a:prstGeom prst="rect">
          <a:avLst/>
        </a:prstGeom>
      </xdr:spPr>
    </xdr:pic>
    <xdr:clientData/>
  </xdr:oneCellAnchor>
  <xdr:oneCellAnchor>
    <xdr:from>
      <xdr:col>4</xdr:col>
      <xdr:colOff>35718</xdr:colOff>
      <xdr:row>119</xdr:row>
      <xdr:rowOff>52388</xdr:rowOff>
    </xdr:from>
    <xdr:ext cx="4362450" cy="566620"/>
    <xdr:pic>
      <xdr:nvPicPr>
        <xdr:cNvPr id="141" name="Picture 140">
          <a:extLst>
            <a:ext uri="{FF2B5EF4-FFF2-40B4-BE49-F238E27FC236}">
              <a16:creationId xmlns:a16="http://schemas.microsoft.com/office/drawing/2014/main" id="{F04B989E-C9F3-406A-AE2B-E93DC7CFC6D9}"/>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286499" y="59631263"/>
          <a:ext cx="4362450" cy="566620"/>
        </a:xfrm>
        <a:prstGeom prst="rect">
          <a:avLst/>
        </a:prstGeom>
      </xdr:spPr>
    </xdr:pic>
    <xdr:clientData/>
  </xdr:oneCellAnchor>
  <xdr:oneCellAnchor>
    <xdr:from>
      <xdr:col>4</xdr:col>
      <xdr:colOff>130968</xdr:colOff>
      <xdr:row>45</xdr:row>
      <xdr:rowOff>59532</xdr:rowOff>
    </xdr:from>
    <xdr:ext cx="871537" cy="419100"/>
    <xdr:pic>
      <xdr:nvPicPr>
        <xdr:cNvPr id="142" name="image28.png">
          <a:extLst>
            <a:ext uri="{FF2B5EF4-FFF2-40B4-BE49-F238E27FC236}">
              <a16:creationId xmlns:a16="http://schemas.microsoft.com/office/drawing/2014/main" id="{F68094FB-FCAA-4585-BD9B-0AC62B86A0D0}"/>
            </a:ext>
          </a:extLst>
        </xdr:cNvPr>
        <xdr:cNvPicPr preferRelativeResize="0"/>
      </xdr:nvPicPr>
      <xdr:blipFill>
        <a:blip xmlns:r="http://schemas.openxmlformats.org/officeDocument/2006/relationships" r:embed="rId110" cstate="print"/>
        <a:stretch>
          <a:fillRect/>
        </a:stretch>
      </xdr:blipFill>
      <xdr:spPr>
        <a:xfrm>
          <a:off x="6381749" y="33647063"/>
          <a:ext cx="871537" cy="419100"/>
        </a:xfrm>
        <a:prstGeom prst="rect">
          <a:avLst/>
        </a:prstGeom>
        <a:noFill/>
      </xdr:spPr>
    </xdr:pic>
    <xdr:clientData fLocksWithSheet="0"/>
  </xdr:oneCellAnchor>
  <xdr:twoCellAnchor editAs="oneCell">
    <xdr:from>
      <xdr:col>4</xdr:col>
      <xdr:colOff>83344</xdr:colOff>
      <xdr:row>9</xdr:row>
      <xdr:rowOff>11907</xdr:rowOff>
    </xdr:from>
    <xdr:to>
      <xdr:col>4</xdr:col>
      <xdr:colOff>2250282</xdr:colOff>
      <xdr:row>10</xdr:row>
      <xdr:rowOff>33480</xdr:rowOff>
    </xdr:to>
    <xdr:pic>
      <xdr:nvPicPr>
        <xdr:cNvPr id="4" name="Picture 3">
          <a:extLst>
            <a:ext uri="{FF2B5EF4-FFF2-40B4-BE49-F238E27FC236}">
              <a16:creationId xmlns:a16="http://schemas.microsoft.com/office/drawing/2014/main" id="{0FBAEDAC-47DF-4AA1-A2E1-F70A6842E0F2}"/>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334125" y="3226595"/>
          <a:ext cx="2166938" cy="530208"/>
        </a:xfrm>
        <a:prstGeom prst="rect">
          <a:avLst/>
        </a:prstGeom>
      </xdr:spPr>
    </xdr:pic>
    <xdr:clientData/>
  </xdr:twoCellAnchor>
  <xdr:twoCellAnchor editAs="oneCell">
    <xdr:from>
      <xdr:col>4</xdr:col>
      <xdr:colOff>71439</xdr:colOff>
      <xdr:row>24</xdr:row>
      <xdr:rowOff>511969</xdr:rowOff>
    </xdr:from>
    <xdr:to>
      <xdr:col>4</xdr:col>
      <xdr:colOff>3318035</xdr:colOff>
      <xdr:row>26</xdr:row>
      <xdr:rowOff>33885</xdr:rowOff>
    </xdr:to>
    <xdr:pic>
      <xdr:nvPicPr>
        <xdr:cNvPr id="8" name="Picture 7">
          <a:extLst>
            <a:ext uri="{FF2B5EF4-FFF2-40B4-BE49-F238E27FC236}">
              <a16:creationId xmlns:a16="http://schemas.microsoft.com/office/drawing/2014/main" id="{53578C84-6648-4B52-A9F3-E484F74CE7B4}"/>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6322220" y="13287375"/>
          <a:ext cx="3250406" cy="550615"/>
        </a:xfrm>
        <a:prstGeom prst="rect">
          <a:avLst/>
        </a:prstGeom>
      </xdr:spPr>
    </xdr:pic>
    <xdr:clientData/>
  </xdr:twoCellAnchor>
  <xdr:twoCellAnchor editAs="oneCell">
    <xdr:from>
      <xdr:col>4</xdr:col>
      <xdr:colOff>47625</xdr:colOff>
      <xdr:row>68</xdr:row>
      <xdr:rowOff>83345</xdr:rowOff>
    </xdr:from>
    <xdr:to>
      <xdr:col>4</xdr:col>
      <xdr:colOff>3471116</xdr:colOff>
      <xdr:row>68</xdr:row>
      <xdr:rowOff>491967</xdr:rowOff>
    </xdr:to>
    <xdr:pic>
      <xdr:nvPicPr>
        <xdr:cNvPr id="146" name="Picture 145">
          <a:extLst>
            <a:ext uri="{FF2B5EF4-FFF2-40B4-BE49-F238E27FC236}">
              <a16:creationId xmlns:a16="http://schemas.microsoft.com/office/drawing/2014/main" id="{9E580D13-5C7A-426C-A7DF-0EBDBD04B9D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6298406" y="36242626"/>
          <a:ext cx="3425396" cy="404812"/>
        </a:xfrm>
        <a:prstGeom prst="rect">
          <a:avLst/>
        </a:prstGeom>
      </xdr:spPr>
    </xdr:pic>
    <xdr:clientData/>
  </xdr:twoCellAnchor>
  <xdr:twoCellAnchor editAs="oneCell">
    <xdr:from>
      <xdr:col>4</xdr:col>
      <xdr:colOff>35719</xdr:colOff>
      <xdr:row>26</xdr:row>
      <xdr:rowOff>59533</xdr:rowOff>
    </xdr:from>
    <xdr:to>
      <xdr:col>4</xdr:col>
      <xdr:colOff>2777967</xdr:colOff>
      <xdr:row>26</xdr:row>
      <xdr:rowOff>498258</xdr:rowOff>
    </xdr:to>
    <xdr:pic>
      <xdr:nvPicPr>
        <xdr:cNvPr id="3" name="Picture 2">
          <a:extLst>
            <a:ext uri="{FF2B5EF4-FFF2-40B4-BE49-F238E27FC236}">
              <a16:creationId xmlns:a16="http://schemas.microsoft.com/office/drawing/2014/main" id="{BF112DDF-E2AB-4C55-9C69-5CF03684D93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346032" y="13882689"/>
          <a:ext cx="2738438" cy="440630"/>
        </a:xfrm>
        <a:prstGeom prst="rect">
          <a:avLst/>
        </a:prstGeom>
      </xdr:spPr>
    </xdr:pic>
    <xdr:clientData/>
  </xdr:twoCellAnchor>
  <xdr:twoCellAnchor editAs="oneCell">
    <xdr:from>
      <xdr:col>4</xdr:col>
      <xdr:colOff>23812</xdr:colOff>
      <xdr:row>46</xdr:row>
      <xdr:rowOff>511968</xdr:rowOff>
    </xdr:from>
    <xdr:to>
      <xdr:col>4</xdr:col>
      <xdr:colOff>3158383</xdr:colOff>
      <xdr:row>46</xdr:row>
      <xdr:rowOff>1071018</xdr:rowOff>
    </xdr:to>
    <xdr:pic>
      <xdr:nvPicPr>
        <xdr:cNvPr id="14" name="Picture 13">
          <a:extLst>
            <a:ext uri="{FF2B5EF4-FFF2-40B4-BE49-F238E27FC236}">
              <a16:creationId xmlns:a16="http://schemas.microsoft.com/office/drawing/2014/main" id="{528E5EA4-FF2E-4784-B42D-A37B6345A14A}"/>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6334125" y="25050749"/>
          <a:ext cx="3132666" cy="568575"/>
        </a:xfrm>
        <a:prstGeom prst="rect">
          <a:avLst/>
        </a:prstGeom>
      </xdr:spPr>
    </xdr:pic>
    <xdr:clientData/>
  </xdr:twoCellAnchor>
  <xdr:twoCellAnchor editAs="oneCell">
    <xdr:from>
      <xdr:col>4</xdr:col>
      <xdr:colOff>35718</xdr:colOff>
      <xdr:row>46</xdr:row>
      <xdr:rowOff>1119187</xdr:rowOff>
    </xdr:from>
    <xdr:to>
      <xdr:col>4</xdr:col>
      <xdr:colOff>4118979</xdr:colOff>
      <xdr:row>46</xdr:row>
      <xdr:rowOff>1676109</xdr:rowOff>
    </xdr:to>
    <xdr:pic>
      <xdr:nvPicPr>
        <xdr:cNvPr id="47" name="Picture 46">
          <a:extLst>
            <a:ext uri="{FF2B5EF4-FFF2-40B4-BE49-F238E27FC236}">
              <a16:creationId xmlns:a16="http://schemas.microsoft.com/office/drawing/2014/main" id="{A4D1C37E-DFAD-4156-AA81-FC47E4F5C30C}"/>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6346031" y="25657968"/>
          <a:ext cx="4085166" cy="556922"/>
        </a:xfrm>
        <a:prstGeom prst="rect">
          <a:avLst/>
        </a:prstGeom>
      </xdr:spPr>
    </xdr:pic>
    <xdr:clientData/>
  </xdr:twoCellAnchor>
  <xdr:twoCellAnchor editAs="oneCell">
    <xdr:from>
      <xdr:col>3</xdr:col>
      <xdr:colOff>2821780</xdr:colOff>
      <xdr:row>48</xdr:row>
      <xdr:rowOff>84722</xdr:rowOff>
    </xdr:from>
    <xdr:to>
      <xdr:col>4</xdr:col>
      <xdr:colOff>3005930</xdr:colOff>
      <xdr:row>48</xdr:row>
      <xdr:rowOff>651538</xdr:rowOff>
    </xdr:to>
    <xdr:pic>
      <xdr:nvPicPr>
        <xdr:cNvPr id="54" name="Picture 53">
          <a:extLst>
            <a:ext uri="{FF2B5EF4-FFF2-40B4-BE49-F238E27FC236}">
              <a16:creationId xmlns:a16="http://schemas.microsoft.com/office/drawing/2014/main" id="{5C3F8C52-FD95-43CC-B38F-A4A805AA31B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430697" y="27548472"/>
          <a:ext cx="3000375" cy="570626"/>
        </a:xfrm>
        <a:prstGeom prst="rect">
          <a:avLst/>
        </a:prstGeom>
      </xdr:spPr>
    </xdr:pic>
    <xdr:clientData/>
  </xdr:twoCellAnchor>
  <xdr:twoCellAnchor editAs="oneCell">
    <xdr:from>
      <xdr:col>4</xdr:col>
      <xdr:colOff>18519</xdr:colOff>
      <xdr:row>48</xdr:row>
      <xdr:rowOff>635879</xdr:rowOff>
    </xdr:from>
    <xdr:to>
      <xdr:col>4</xdr:col>
      <xdr:colOff>2937931</xdr:colOff>
      <xdr:row>48</xdr:row>
      <xdr:rowOff>1292527</xdr:rowOff>
    </xdr:to>
    <xdr:pic>
      <xdr:nvPicPr>
        <xdr:cNvPr id="59" name="Picture 58">
          <a:extLst>
            <a:ext uri="{FF2B5EF4-FFF2-40B4-BE49-F238E27FC236}">
              <a16:creationId xmlns:a16="http://schemas.microsoft.com/office/drawing/2014/main" id="{71E334A4-B9CB-4D3E-9175-E516382E25A1}"/>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453186" y="28099629"/>
          <a:ext cx="2928937" cy="647123"/>
        </a:xfrm>
        <a:prstGeom prst="rect">
          <a:avLst/>
        </a:prstGeom>
      </xdr:spPr>
    </xdr:pic>
    <xdr:clientData/>
  </xdr:twoCellAnchor>
  <xdr:twoCellAnchor editAs="oneCell">
    <xdr:from>
      <xdr:col>4</xdr:col>
      <xdr:colOff>23814</xdr:colOff>
      <xdr:row>48</xdr:row>
      <xdr:rowOff>1266248</xdr:rowOff>
    </xdr:from>
    <xdr:to>
      <xdr:col>4</xdr:col>
      <xdr:colOff>4073366</xdr:colOff>
      <xdr:row>48</xdr:row>
      <xdr:rowOff>1830917</xdr:rowOff>
    </xdr:to>
    <xdr:pic>
      <xdr:nvPicPr>
        <xdr:cNvPr id="97" name="Picture 96">
          <a:extLst>
            <a:ext uri="{FF2B5EF4-FFF2-40B4-BE49-F238E27FC236}">
              <a16:creationId xmlns:a16="http://schemas.microsoft.com/office/drawing/2014/main" id="{D8316A1B-0E5D-4DE8-8CFA-12FFD4F7A0A2}"/>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6458481" y="28729998"/>
          <a:ext cx="4036217" cy="564669"/>
        </a:xfrm>
        <a:prstGeom prst="rect">
          <a:avLst/>
        </a:prstGeom>
      </xdr:spPr>
    </xdr:pic>
    <xdr:clientData/>
  </xdr:twoCellAnchor>
  <xdr:twoCellAnchor editAs="oneCell">
    <xdr:from>
      <xdr:col>4</xdr:col>
      <xdr:colOff>40822</xdr:colOff>
      <xdr:row>55</xdr:row>
      <xdr:rowOff>68035</xdr:rowOff>
    </xdr:from>
    <xdr:to>
      <xdr:col>4</xdr:col>
      <xdr:colOff>3426006</xdr:colOff>
      <xdr:row>55</xdr:row>
      <xdr:rowOff>567326</xdr:rowOff>
    </xdr:to>
    <xdr:pic>
      <xdr:nvPicPr>
        <xdr:cNvPr id="149" name="Picture 148">
          <a:extLst>
            <a:ext uri="{FF2B5EF4-FFF2-40B4-BE49-F238E27FC236}">
              <a16:creationId xmlns:a16="http://schemas.microsoft.com/office/drawing/2014/main" id="{0B91DC7C-BE15-0774-70AF-843AEC5D6E98}"/>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6477001" y="31037892"/>
          <a:ext cx="3381374" cy="480241"/>
        </a:xfrm>
        <a:prstGeom prst="rect">
          <a:avLst/>
        </a:prstGeom>
      </xdr:spPr>
    </xdr:pic>
    <xdr:clientData/>
  </xdr:twoCellAnchor>
  <xdr:twoCellAnchor editAs="oneCell">
    <xdr:from>
      <xdr:col>4</xdr:col>
      <xdr:colOff>35717</xdr:colOff>
      <xdr:row>56</xdr:row>
      <xdr:rowOff>565701</xdr:rowOff>
    </xdr:from>
    <xdr:to>
      <xdr:col>4</xdr:col>
      <xdr:colOff>2739864</xdr:colOff>
      <xdr:row>56</xdr:row>
      <xdr:rowOff>1067353</xdr:rowOff>
    </xdr:to>
    <xdr:pic>
      <xdr:nvPicPr>
        <xdr:cNvPr id="150" name="Picture 149">
          <a:extLst>
            <a:ext uri="{FF2B5EF4-FFF2-40B4-BE49-F238E27FC236}">
              <a16:creationId xmlns:a16="http://schemas.microsoft.com/office/drawing/2014/main" id="{BE005507-AB70-4040-9DE4-752C8A49E7B8}"/>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6470384" y="32104034"/>
          <a:ext cx="2690812" cy="501652"/>
        </a:xfrm>
        <a:prstGeom prst="rect">
          <a:avLst/>
        </a:prstGeom>
      </xdr:spPr>
    </xdr:pic>
    <xdr:clientData/>
  </xdr:twoCellAnchor>
  <xdr:twoCellAnchor editAs="oneCell">
    <xdr:from>
      <xdr:col>4</xdr:col>
      <xdr:colOff>71972</xdr:colOff>
      <xdr:row>63</xdr:row>
      <xdr:rowOff>317652</xdr:rowOff>
    </xdr:from>
    <xdr:to>
      <xdr:col>4</xdr:col>
      <xdr:colOff>2594884</xdr:colOff>
      <xdr:row>63</xdr:row>
      <xdr:rowOff>690001</xdr:rowOff>
    </xdr:to>
    <xdr:pic>
      <xdr:nvPicPr>
        <xdr:cNvPr id="151" name="Picture 150">
          <a:extLst>
            <a:ext uri="{FF2B5EF4-FFF2-40B4-BE49-F238E27FC236}">
              <a16:creationId xmlns:a16="http://schemas.microsoft.com/office/drawing/2014/main" id="{306D2D01-A9CF-4305-B8B2-D1B76DC7B13C}"/>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6382285" y="35417277"/>
          <a:ext cx="2530532" cy="372349"/>
        </a:xfrm>
        <a:prstGeom prst="rect">
          <a:avLst/>
        </a:prstGeom>
      </xdr:spPr>
    </xdr:pic>
    <xdr:clientData/>
  </xdr:twoCellAnchor>
  <xdr:twoCellAnchor editAs="oneCell">
    <xdr:from>
      <xdr:col>4</xdr:col>
      <xdr:colOff>35718</xdr:colOff>
      <xdr:row>62</xdr:row>
      <xdr:rowOff>583407</xdr:rowOff>
    </xdr:from>
    <xdr:to>
      <xdr:col>4</xdr:col>
      <xdr:colOff>2891765</xdr:colOff>
      <xdr:row>63</xdr:row>
      <xdr:rowOff>343281</xdr:rowOff>
    </xdr:to>
    <xdr:pic>
      <xdr:nvPicPr>
        <xdr:cNvPr id="152" name="Picture 151">
          <a:extLst>
            <a:ext uri="{FF2B5EF4-FFF2-40B4-BE49-F238E27FC236}">
              <a16:creationId xmlns:a16="http://schemas.microsoft.com/office/drawing/2014/main" id="{E2FABCD1-D3E3-49F6-A9B6-FFA89B1D3EC3}"/>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6346031" y="34980563"/>
          <a:ext cx="2856047" cy="462344"/>
        </a:xfrm>
        <a:prstGeom prst="rect">
          <a:avLst/>
        </a:prstGeom>
      </xdr:spPr>
    </xdr:pic>
    <xdr:clientData/>
  </xdr:twoCellAnchor>
  <xdr:twoCellAnchor editAs="oneCell">
    <xdr:from>
      <xdr:col>4</xdr:col>
      <xdr:colOff>24347</xdr:colOff>
      <xdr:row>63</xdr:row>
      <xdr:rowOff>697176</xdr:rowOff>
    </xdr:from>
    <xdr:to>
      <xdr:col>4</xdr:col>
      <xdr:colOff>2899409</xdr:colOff>
      <xdr:row>63</xdr:row>
      <xdr:rowOff>1139235</xdr:rowOff>
    </xdr:to>
    <xdr:pic>
      <xdr:nvPicPr>
        <xdr:cNvPr id="153" name="Picture 152">
          <a:extLst>
            <a:ext uri="{FF2B5EF4-FFF2-40B4-BE49-F238E27FC236}">
              <a16:creationId xmlns:a16="http://schemas.microsoft.com/office/drawing/2014/main" id="{1BD3DB9E-601D-4A88-8FDD-F56988D59B97}"/>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6334660" y="35796801"/>
          <a:ext cx="2880777" cy="438249"/>
        </a:xfrm>
        <a:prstGeom prst="rect">
          <a:avLst/>
        </a:prstGeom>
      </xdr:spPr>
    </xdr:pic>
    <xdr:clientData/>
  </xdr:twoCellAnchor>
  <xdr:twoCellAnchor editAs="oneCell">
    <xdr:from>
      <xdr:col>3</xdr:col>
      <xdr:colOff>2820457</xdr:colOff>
      <xdr:row>47</xdr:row>
      <xdr:rowOff>542397</xdr:rowOff>
    </xdr:from>
    <xdr:to>
      <xdr:col>4</xdr:col>
      <xdr:colOff>3501228</xdr:colOff>
      <xdr:row>48</xdr:row>
      <xdr:rowOff>73849</xdr:rowOff>
    </xdr:to>
    <xdr:pic>
      <xdr:nvPicPr>
        <xdr:cNvPr id="154" name="Picture 153">
          <a:extLst>
            <a:ext uri="{FF2B5EF4-FFF2-40B4-BE49-F238E27FC236}">
              <a16:creationId xmlns:a16="http://schemas.microsoft.com/office/drawing/2014/main" id="{7E172D3C-C9BA-46D7-B693-A4B0939085B8}"/>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6429374" y="27085397"/>
          <a:ext cx="3496996" cy="452202"/>
        </a:xfrm>
        <a:prstGeom prst="rect">
          <a:avLst/>
        </a:prstGeom>
      </xdr:spPr>
    </xdr:pic>
    <xdr:clientData/>
  </xdr:twoCellAnchor>
  <xdr:twoCellAnchor editAs="oneCell">
    <xdr:from>
      <xdr:col>4</xdr:col>
      <xdr:colOff>31750</xdr:colOff>
      <xdr:row>47</xdr:row>
      <xdr:rowOff>52916</xdr:rowOff>
    </xdr:from>
    <xdr:to>
      <xdr:col>4</xdr:col>
      <xdr:colOff>2701513</xdr:colOff>
      <xdr:row>47</xdr:row>
      <xdr:rowOff>537844</xdr:rowOff>
    </xdr:to>
    <xdr:pic>
      <xdr:nvPicPr>
        <xdr:cNvPr id="155" name="Picture 154">
          <a:extLst>
            <a:ext uri="{FF2B5EF4-FFF2-40B4-BE49-F238E27FC236}">
              <a16:creationId xmlns:a16="http://schemas.microsoft.com/office/drawing/2014/main" id="{5D72C8C0-96F0-42FF-90EC-B592674998F6}"/>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8337550" y="10044641"/>
          <a:ext cx="2652618" cy="486833"/>
        </a:xfrm>
        <a:prstGeom prst="rect">
          <a:avLst/>
        </a:prstGeom>
      </xdr:spPr>
    </xdr:pic>
    <xdr:clientData/>
  </xdr:twoCellAnchor>
  <xdr:twoCellAnchor editAs="oneCell">
    <xdr:from>
      <xdr:col>4</xdr:col>
      <xdr:colOff>23812</xdr:colOff>
      <xdr:row>66</xdr:row>
      <xdr:rowOff>0</xdr:rowOff>
    </xdr:from>
    <xdr:to>
      <xdr:col>4</xdr:col>
      <xdr:colOff>3586162</xdr:colOff>
      <xdr:row>66</xdr:row>
      <xdr:rowOff>453390</xdr:rowOff>
    </xdr:to>
    <xdr:pic>
      <xdr:nvPicPr>
        <xdr:cNvPr id="156" name="Picture 155">
          <a:extLst>
            <a:ext uri="{FF2B5EF4-FFF2-40B4-BE49-F238E27FC236}">
              <a16:creationId xmlns:a16="http://schemas.microsoft.com/office/drawing/2014/main" id="{05379C4F-607A-75B8-4BAA-5271FFD2A49B}"/>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334125" y="39766875"/>
          <a:ext cx="356235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26196</xdr:colOff>
      <xdr:row>73</xdr:row>
      <xdr:rowOff>631031</xdr:rowOff>
    </xdr:from>
    <xdr:to>
      <xdr:col>4</xdr:col>
      <xdr:colOff>3577591</xdr:colOff>
      <xdr:row>74</xdr:row>
      <xdr:rowOff>42648</xdr:rowOff>
    </xdr:to>
    <xdr:pic>
      <xdr:nvPicPr>
        <xdr:cNvPr id="158" name="Picture 157">
          <a:extLst>
            <a:ext uri="{FF2B5EF4-FFF2-40B4-BE49-F238E27FC236}">
              <a16:creationId xmlns:a16="http://schemas.microsoft.com/office/drawing/2014/main" id="{02890B19-C1FE-47E7-BAFC-3110617DEB17}"/>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6336509" y="42314812"/>
          <a:ext cx="3545680" cy="530806"/>
        </a:xfrm>
        <a:prstGeom prst="rect">
          <a:avLst/>
        </a:prstGeom>
      </xdr:spPr>
    </xdr:pic>
    <xdr:clientData/>
  </xdr:twoCellAnchor>
  <xdr:twoCellAnchor editAs="oneCell">
    <xdr:from>
      <xdr:col>4</xdr:col>
      <xdr:colOff>47624</xdr:colOff>
      <xdr:row>74</xdr:row>
      <xdr:rowOff>594388</xdr:rowOff>
    </xdr:from>
    <xdr:to>
      <xdr:col>4</xdr:col>
      <xdr:colOff>2854484</xdr:colOff>
      <xdr:row>75</xdr:row>
      <xdr:rowOff>2282</xdr:rowOff>
    </xdr:to>
    <xdr:pic>
      <xdr:nvPicPr>
        <xdr:cNvPr id="159" name="Picture 158">
          <a:extLst>
            <a:ext uri="{FF2B5EF4-FFF2-40B4-BE49-F238E27FC236}">
              <a16:creationId xmlns:a16="http://schemas.microsoft.com/office/drawing/2014/main" id="{5F5B2244-8AA9-46A7-8A21-95310ED808CF}"/>
            </a:ext>
            <a:ext uri="{147F2762-F138-4A5C-976F-8EAC2B608ADB}">
              <a16:predDERef xmlns:a16="http://schemas.microsoft.com/office/drawing/2014/main" pred="{FA7E0B32-D24D-F464-1F97-7215E3F6B60D}"/>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6357937" y="43397357"/>
          <a:ext cx="2806860" cy="527080"/>
        </a:xfrm>
        <a:prstGeom prst="rect">
          <a:avLst/>
        </a:prstGeom>
      </xdr:spPr>
    </xdr:pic>
    <xdr:clientData/>
  </xdr:twoCellAnchor>
  <xdr:twoCellAnchor editAs="oneCell">
    <xdr:from>
      <xdr:col>4</xdr:col>
      <xdr:colOff>19031</xdr:colOff>
      <xdr:row>73</xdr:row>
      <xdr:rowOff>23813</xdr:rowOff>
    </xdr:from>
    <xdr:to>
      <xdr:col>4</xdr:col>
      <xdr:colOff>3737722</xdr:colOff>
      <xdr:row>73</xdr:row>
      <xdr:rowOff>607219</xdr:rowOff>
    </xdr:to>
    <xdr:pic>
      <xdr:nvPicPr>
        <xdr:cNvPr id="160" name="Picture 159">
          <a:extLst>
            <a:ext uri="{FF2B5EF4-FFF2-40B4-BE49-F238E27FC236}">
              <a16:creationId xmlns:a16="http://schemas.microsoft.com/office/drawing/2014/main" id="{78FFAC77-5751-4463-8EE6-C220CE3B01DC}"/>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6329344" y="41707594"/>
          <a:ext cx="3718691" cy="583406"/>
        </a:xfrm>
        <a:prstGeom prst="rect">
          <a:avLst/>
        </a:prstGeom>
      </xdr:spPr>
    </xdr:pic>
    <xdr:clientData/>
  </xdr:twoCellAnchor>
  <xdr:twoCellAnchor editAs="oneCell">
    <xdr:from>
      <xdr:col>4</xdr:col>
      <xdr:colOff>47625</xdr:colOff>
      <xdr:row>74</xdr:row>
      <xdr:rowOff>64312</xdr:rowOff>
    </xdr:from>
    <xdr:to>
      <xdr:col>4</xdr:col>
      <xdr:colOff>1984533</xdr:colOff>
      <xdr:row>74</xdr:row>
      <xdr:rowOff>610370</xdr:rowOff>
    </xdr:to>
    <xdr:pic>
      <xdr:nvPicPr>
        <xdr:cNvPr id="161" name="Picture 160">
          <a:extLst>
            <a:ext uri="{FF2B5EF4-FFF2-40B4-BE49-F238E27FC236}">
              <a16:creationId xmlns:a16="http://schemas.microsoft.com/office/drawing/2014/main" id="{BEBDA48A-311D-43F8-88FC-7EC51FBCE373}"/>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6357938" y="42867281"/>
          <a:ext cx="1940718" cy="546058"/>
        </a:xfrm>
        <a:prstGeom prst="rect">
          <a:avLst/>
        </a:prstGeom>
      </xdr:spPr>
    </xdr:pic>
    <xdr:clientData/>
  </xdr:twoCellAnchor>
  <xdr:twoCellAnchor editAs="oneCell">
    <xdr:from>
      <xdr:col>4</xdr:col>
      <xdr:colOff>11907</xdr:colOff>
      <xdr:row>75</xdr:row>
      <xdr:rowOff>547688</xdr:rowOff>
    </xdr:from>
    <xdr:to>
      <xdr:col>4</xdr:col>
      <xdr:colOff>3622464</xdr:colOff>
      <xdr:row>75</xdr:row>
      <xdr:rowOff>1102006</xdr:rowOff>
    </xdr:to>
    <xdr:pic>
      <xdr:nvPicPr>
        <xdr:cNvPr id="162" name="Picture 161">
          <a:extLst>
            <a:ext uri="{FF2B5EF4-FFF2-40B4-BE49-F238E27FC236}">
              <a16:creationId xmlns:a16="http://schemas.microsoft.com/office/drawing/2014/main" id="{A4415817-793A-4FF4-8B0F-C88CC2277AF5}"/>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6322220" y="44469844"/>
          <a:ext cx="3612462" cy="550508"/>
        </a:xfrm>
        <a:prstGeom prst="rect">
          <a:avLst/>
        </a:prstGeom>
      </xdr:spPr>
    </xdr:pic>
    <xdr:clientData/>
  </xdr:twoCellAnchor>
  <xdr:twoCellAnchor editAs="oneCell">
    <xdr:from>
      <xdr:col>4</xdr:col>
      <xdr:colOff>30937</xdr:colOff>
      <xdr:row>75</xdr:row>
      <xdr:rowOff>0</xdr:rowOff>
    </xdr:from>
    <xdr:to>
      <xdr:col>4</xdr:col>
      <xdr:colOff>2777989</xdr:colOff>
      <xdr:row>75</xdr:row>
      <xdr:rowOff>567607</xdr:rowOff>
    </xdr:to>
    <xdr:pic>
      <xdr:nvPicPr>
        <xdr:cNvPr id="163" name="Picture 162">
          <a:extLst>
            <a:ext uri="{FF2B5EF4-FFF2-40B4-BE49-F238E27FC236}">
              <a16:creationId xmlns:a16="http://schemas.microsoft.com/office/drawing/2014/main" id="{ED7AC64D-AB0C-46F7-8D31-1D0358D69B33}"/>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6341250" y="43922156"/>
          <a:ext cx="2733717" cy="550462"/>
        </a:xfrm>
        <a:prstGeom prst="rect">
          <a:avLst/>
        </a:prstGeom>
      </xdr:spPr>
    </xdr:pic>
    <xdr:clientData/>
  </xdr:twoCellAnchor>
  <xdr:twoCellAnchor editAs="oneCell">
    <xdr:from>
      <xdr:col>4</xdr:col>
      <xdr:colOff>47625</xdr:colOff>
      <xdr:row>77</xdr:row>
      <xdr:rowOff>88105</xdr:rowOff>
    </xdr:from>
    <xdr:to>
      <xdr:col>4</xdr:col>
      <xdr:colOff>2365532</xdr:colOff>
      <xdr:row>77</xdr:row>
      <xdr:rowOff>607650</xdr:rowOff>
    </xdr:to>
    <xdr:pic>
      <xdr:nvPicPr>
        <xdr:cNvPr id="164" name="Picture 163">
          <a:extLst>
            <a:ext uri="{FF2B5EF4-FFF2-40B4-BE49-F238E27FC236}">
              <a16:creationId xmlns:a16="http://schemas.microsoft.com/office/drawing/2014/main" id="{FF5A849A-E61A-438C-AF5F-4770CAF41A38}"/>
            </a:ext>
            <a:ext uri="{147F2762-F138-4A5C-976F-8EAC2B608ADB}">
              <a16:predDERef xmlns:a16="http://schemas.microsoft.com/office/drawing/2014/main" pred="{BCCABEDF-B5B9-03AB-2D88-0FD37B61051D}"/>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6357938" y="45903355"/>
          <a:ext cx="2321717" cy="519545"/>
        </a:xfrm>
        <a:prstGeom prst="rect">
          <a:avLst/>
        </a:prstGeom>
      </xdr:spPr>
    </xdr:pic>
    <xdr:clientData/>
  </xdr:twoCellAnchor>
  <xdr:twoCellAnchor editAs="oneCell">
    <xdr:from>
      <xdr:col>4</xdr:col>
      <xdr:colOff>42845</xdr:colOff>
      <xdr:row>76</xdr:row>
      <xdr:rowOff>30937</xdr:rowOff>
    </xdr:from>
    <xdr:to>
      <xdr:col>4</xdr:col>
      <xdr:colOff>2434114</xdr:colOff>
      <xdr:row>76</xdr:row>
      <xdr:rowOff>689265</xdr:rowOff>
    </xdr:to>
    <xdr:pic>
      <xdr:nvPicPr>
        <xdr:cNvPr id="165" name="Picture 164">
          <a:extLst>
            <a:ext uri="{FF2B5EF4-FFF2-40B4-BE49-F238E27FC236}">
              <a16:creationId xmlns:a16="http://schemas.microsoft.com/office/drawing/2014/main" id="{8EF84D8B-CA18-408E-B2FC-1F588F13CF17}"/>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6353158" y="45119906"/>
          <a:ext cx="2374124" cy="660233"/>
        </a:xfrm>
        <a:prstGeom prst="rect">
          <a:avLst/>
        </a:prstGeom>
      </xdr:spPr>
    </xdr:pic>
    <xdr:clientData/>
  </xdr:twoCellAnchor>
  <xdr:twoCellAnchor editAs="oneCell">
    <xdr:from>
      <xdr:col>4</xdr:col>
      <xdr:colOff>47625</xdr:colOff>
      <xdr:row>77</xdr:row>
      <xdr:rowOff>619957</xdr:rowOff>
    </xdr:from>
    <xdr:to>
      <xdr:col>4</xdr:col>
      <xdr:colOff>3310022</xdr:colOff>
      <xdr:row>77</xdr:row>
      <xdr:rowOff>1147521</xdr:rowOff>
    </xdr:to>
    <xdr:pic>
      <xdr:nvPicPr>
        <xdr:cNvPr id="166" name="Picture 165">
          <a:extLst>
            <a:ext uri="{FF2B5EF4-FFF2-40B4-BE49-F238E27FC236}">
              <a16:creationId xmlns:a16="http://schemas.microsoft.com/office/drawing/2014/main" id="{7F46DBC8-4A4E-400A-835D-4081D2056FC8}"/>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6357938" y="46435207"/>
          <a:ext cx="3247157" cy="527564"/>
        </a:xfrm>
        <a:prstGeom prst="rect">
          <a:avLst/>
        </a:prstGeom>
      </xdr:spPr>
    </xdr:pic>
    <xdr:clientData/>
  </xdr:twoCellAnchor>
  <xdr:twoCellAnchor editAs="oneCell">
    <xdr:from>
      <xdr:col>4</xdr:col>
      <xdr:colOff>9564</xdr:colOff>
      <xdr:row>112</xdr:row>
      <xdr:rowOff>1</xdr:rowOff>
    </xdr:from>
    <xdr:to>
      <xdr:col>4</xdr:col>
      <xdr:colOff>2547938</xdr:colOff>
      <xdr:row>112</xdr:row>
      <xdr:rowOff>530134</xdr:rowOff>
    </xdr:to>
    <xdr:pic>
      <xdr:nvPicPr>
        <xdr:cNvPr id="167" name="Picture 166">
          <a:extLst>
            <a:ext uri="{FF2B5EF4-FFF2-40B4-BE49-F238E27FC236}">
              <a16:creationId xmlns:a16="http://schemas.microsoft.com/office/drawing/2014/main" id="{1D22F396-A485-4C68-B3C6-03C4441B3D82}"/>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6462752" y="65270064"/>
          <a:ext cx="2538374" cy="514893"/>
        </a:xfrm>
        <a:prstGeom prst="rect">
          <a:avLst/>
        </a:prstGeom>
      </xdr:spPr>
    </xdr:pic>
    <xdr:clientData/>
  </xdr:twoCellAnchor>
  <xdr:twoCellAnchor editAs="oneCell">
    <xdr:from>
      <xdr:col>4</xdr:col>
      <xdr:colOff>1</xdr:colOff>
      <xdr:row>113</xdr:row>
      <xdr:rowOff>14254</xdr:rowOff>
    </xdr:from>
    <xdr:to>
      <xdr:col>4</xdr:col>
      <xdr:colOff>3274218</xdr:colOff>
      <xdr:row>113</xdr:row>
      <xdr:rowOff>567133</xdr:rowOff>
    </xdr:to>
    <xdr:pic>
      <xdr:nvPicPr>
        <xdr:cNvPr id="168" name="Picture 167">
          <a:extLst>
            <a:ext uri="{FF2B5EF4-FFF2-40B4-BE49-F238E27FC236}">
              <a16:creationId xmlns:a16="http://schemas.microsoft.com/office/drawing/2014/main" id="{386ACF56-DC6F-46F2-95C8-DCEA1B3C7D47}"/>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6453189" y="66415410"/>
          <a:ext cx="3274217" cy="539544"/>
        </a:xfrm>
        <a:prstGeom prst="rect">
          <a:avLst/>
        </a:prstGeom>
      </xdr:spPr>
    </xdr:pic>
    <xdr:clientData/>
  </xdr:twoCellAnchor>
  <xdr:twoCellAnchor editAs="oneCell">
    <xdr:from>
      <xdr:col>4</xdr:col>
      <xdr:colOff>33376</xdr:colOff>
      <xdr:row>112</xdr:row>
      <xdr:rowOff>584864</xdr:rowOff>
    </xdr:from>
    <xdr:to>
      <xdr:col>4</xdr:col>
      <xdr:colOff>3424713</xdr:colOff>
      <xdr:row>112</xdr:row>
      <xdr:rowOff>1103554</xdr:rowOff>
    </xdr:to>
    <xdr:pic>
      <xdr:nvPicPr>
        <xdr:cNvPr id="169" name="Picture 168">
          <a:extLst>
            <a:ext uri="{FF2B5EF4-FFF2-40B4-BE49-F238E27FC236}">
              <a16:creationId xmlns:a16="http://schemas.microsoft.com/office/drawing/2014/main" id="{0FA4461C-E04C-4BDD-83E4-40D9429E5196}"/>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6486564" y="65854927"/>
          <a:ext cx="3383717" cy="518690"/>
        </a:xfrm>
        <a:prstGeom prst="rect">
          <a:avLst/>
        </a:prstGeom>
      </xdr:spPr>
    </xdr:pic>
    <xdr:clientData/>
  </xdr:twoCellAnchor>
  <xdr:twoCellAnchor editAs="oneCell">
    <xdr:from>
      <xdr:col>4</xdr:col>
      <xdr:colOff>9564</xdr:colOff>
      <xdr:row>113</xdr:row>
      <xdr:rowOff>566360</xdr:rowOff>
    </xdr:from>
    <xdr:to>
      <xdr:col>4</xdr:col>
      <xdr:colOff>3699034</xdr:colOff>
      <xdr:row>113</xdr:row>
      <xdr:rowOff>1108118</xdr:rowOff>
    </xdr:to>
    <xdr:pic>
      <xdr:nvPicPr>
        <xdr:cNvPr id="170" name="Picture 169">
          <a:extLst>
            <a:ext uri="{FF2B5EF4-FFF2-40B4-BE49-F238E27FC236}">
              <a16:creationId xmlns:a16="http://schemas.microsoft.com/office/drawing/2014/main" id="{22BB5CA8-7FA2-4DFC-9B4C-4E81844D760A}"/>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6462752" y="66967516"/>
          <a:ext cx="3693280" cy="543663"/>
        </a:xfrm>
        <a:prstGeom prst="rect">
          <a:avLst/>
        </a:prstGeom>
      </xdr:spPr>
    </xdr:pic>
    <xdr:clientData/>
  </xdr:twoCellAnchor>
  <xdr:twoCellAnchor editAs="oneCell">
    <xdr:from>
      <xdr:col>4</xdr:col>
      <xdr:colOff>11908</xdr:colOff>
      <xdr:row>58</xdr:row>
      <xdr:rowOff>47624</xdr:rowOff>
    </xdr:from>
    <xdr:to>
      <xdr:col>4</xdr:col>
      <xdr:colOff>2286000</xdr:colOff>
      <xdr:row>59</xdr:row>
      <xdr:rowOff>4707</xdr:rowOff>
    </xdr:to>
    <xdr:pic>
      <xdr:nvPicPr>
        <xdr:cNvPr id="5" name="Picture 4">
          <a:extLst>
            <a:ext uri="{FF2B5EF4-FFF2-40B4-BE49-F238E27FC236}">
              <a16:creationId xmlns:a16="http://schemas.microsoft.com/office/drawing/2014/main" id="{50BF7CA9-F7D3-4002-AD2B-9F28D0610CC4}"/>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val="0"/>
            </a:ext>
          </a:extLst>
        </a:blip>
        <a:srcRect t="1" r="1160" b="-4762"/>
        <a:stretch/>
      </xdr:blipFill>
      <xdr:spPr>
        <a:xfrm>
          <a:off x="6446575" y="32898291"/>
          <a:ext cx="2274092" cy="523874"/>
        </a:xfrm>
        <a:prstGeom prst="rect">
          <a:avLst/>
        </a:prstGeom>
      </xdr:spPr>
    </xdr:pic>
    <xdr:clientData/>
  </xdr:twoCellAnchor>
  <xdr:twoCellAnchor editAs="oneCell">
    <xdr:from>
      <xdr:col>4</xdr:col>
      <xdr:colOff>2538412</xdr:colOff>
      <xdr:row>58</xdr:row>
      <xdr:rowOff>0</xdr:rowOff>
    </xdr:from>
    <xdr:to>
      <xdr:col>4</xdr:col>
      <xdr:colOff>3548062</xdr:colOff>
      <xdr:row>59</xdr:row>
      <xdr:rowOff>408</xdr:rowOff>
    </xdr:to>
    <xdr:pic>
      <xdr:nvPicPr>
        <xdr:cNvPr id="10" name="Picture 9">
          <a:extLst>
            <a:ext uri="{FF2B5EF4-FFF2-40B4-BE49-F238E27FC236}">
              <a16:creationId xmlns:a16="http://schemas.microsoft.com/office/drawing/2014/main" id="{33617E50-DD15-42F9-99A3-EF9779578EBE}"/>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Lst>
        </a:blip>
        <a:stretch>
          <a:fillRect/>
        </a:stretch>
      </xdr:blipFill>
      <xdr:spPr>
        <a:xfrm>
          <a:off x="8973079" y="32850667"/>
          <a:ext cx="1009650" cy="560055"/>
        </a:xfrm>
        <a:prstGeom prst="rect">
          <a:avLst/>
        </a:prstGeom>
      </xdr:spPr>
    </xdr:pic>
    <xdr:clientData/>
  </xdr:twoCellAnchor>
  <xdr:twoCellAnchor editAs="oneCell">
    <xdr:from>
      <xdr:col>4</xdr:col>
      <xdr:colOff>19843</xdr:colOff>
      <xdr:row>59</xdr:row>
      <xdr:rowOff>694531</xdr:rowOff>
    </xdr:from>
    <xdr:to>
      <xdr:col>4</xdr:col>
      <xdr:colOff>3119966</xdr:colOff>
      <xdr:row>59</xdr:row>
      <xdr:rowOff>1297585</xdr:rowOff>
    </xdr:to>
    <xdr:pic>
      <xdr:nvPicPr>
        <xdr:cNvPr id="39" name="Picture 38">
          <a:extLst>
            <a:ext uri="{FF2B5EF4-FFF2-40B4-BE49-F238E27FC236}">
              <a16:creationId xmlns:a16="http://schemas.microsoft.com/office/drawing/2014/main" id="{2BA7F033-9AEF-4132-B260-44EC6CAB177B}"/>
            </a:ext>
          </a:extLst>
        </xdr:cNvPr>
        <xdr:cNvPicPr>
          <a:picLocks noChangeAspect="1"/>
        </xdr:cNvPicPr>
      </xdr:nvPicPr>
      <xdr:blipFill rotWithShape="1">
        <a:blip xmlns:r="http://schemas.openxmlformats.org/officeDocument/2006/relationships" r:embed="rId143" cstate="print">
          <a:extLst>
            <a:ext uri="{28A0092B-C50C-407E-A947-70E740481C1C}">
              <a14:useLocalDpi xmlns:a14="http://schemas.microsoft.com/office/drawing/2010/main" val="0"/>
            </a:ext>
          </a:extLst>
        </a:blip>
        <a:srcRect l="-660"/>
        <a:stretch/>
      </xdr:blipFill>
      <xdr:spPr>
        <a:xfrm>
          <a:off x="6454510" y="34074364"/>
          <a:ext cx="3081073" cy="603054"/>
        </a:xfrm>
        <a:prstGeom prst="rect">
          <a:avLst/>
        </a:prstGeom>
      </xdr:spPr>
    </xdr:pic>
    <xdr:clientData/>
  </xdr:twoCellAnchor>
  <xdr:twoCellAnchor editAs="oneCell">
    <xdr:from>
      <xdr:col>4</xdr:col>
      <xdr:colOff>48948</xdr:colOff>
      <xdr:row>59</xdr:row>
      <xdr:rowOff>36802</xdr:rowOff>
    </xdr:from>
    <xdr:to>
      <xdr:col>4</xdr:col>
      <xdr:colOff>3122084</xdr:colOff>
      <xdr:row>59</xdr:row>
      <xdr:rowOff>683945</xdr:rowOff>
    </xdr:to>
    <xdr:pic>
      <xdr:nvPicPr>
        <xdr:cNvPr id="46" name="Picture 45">
          <a:extLst>
            <a:ext uri="{FF2B5EF4-FFF2-40B4-BE49-F238E27FC236}">
              <a16:creationId xmlns:a16="http://schemas.microsoft.com/office/drawing/2014/main" id="{3FD1A930-018B-40E5-A0A0-50B7F9EDF637}"/>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val="0"/>
            </a:ext>
          </a:extLst>
        </a:blip>
        <a:srcRect l="-71" r="-1" b="-3521"/>
        <a:stretch/>
      </xdr:blipFill>
      <xdr:spPr>
        <a:xfrm>
          <a:off x="6483615" y="33416635"/>
          <a:ext cx="3073136" cy="647143"/>
        </a:xfrm>
        <a:prstGeom prst="rect">
          <a:avLst/>
        </a:prstGeom>
      </xdr:spPr>
    </xdr:pic>
    <xdr:clientData/>
  </xdr:twoCellAnchor>
  <xdr:twoCellAnchor editAs="oneCell">
    <xdr:from>
      <xdr:col>4</xdr:col>
      <xdr:colOff>84666</xdr:colOff>
      <xdr:row>60</xdr:row>
      <xdr:rowOff>13229</xdr:rowOff>
    </xdr:from>
    <xdr:to>
      <xdr:col>4</xdr:col>
      <xdr:colOff>2741083</xdr:colOff>
      <xdr:row>61</xdr:row>
      <xdr:rowOff>711</xdr:rowOff>
    </xdr:to>
    <xdr:pic>
      <xdr:nvPicPr>
        <xdr:cNvPr id="49" name="Picture 48">
          <a:extLst>
            <a:ext uri="{FF2B5EF4-FFF2-40B4-BE49-F238E27FC236}">
              <a16:creationId xmlns:a16="http://schemas.microsoft.com/office/drawing/2014/main" id="{A7B13984-2FB1-47CC-BF5E-164C63BB4591}"/>
            </a:ext>
          </a:extLst>
        </xdr:cNvPr>
        <xdr:cNvPicPr>
          <a:picLocks noChangeAspect="1"/>
        </xdr:cNvPicPr>
      </xdr:nvPicPr>
      <xdr:blipFill rotWithShape="1">
        <a:blip xmlns:r="http://schemas.openxmlformats.org/officeDocument/2006/relationships" r:embed="rId145" cstate="print">
          <a:extLst>
            <a:ext uri="{28A0092B-C50C-407E-A947-70E740481C1C}">
              <a14:useLocalDpi xmlns:a14="http://schemas.microsoft.com/office/drawing/2010/main" val="0"/>
            </a:ext>
          </a:extLst>
        </a:blip>
        <a:srcRect b="-3704"/>
        <a:stretch/>
      </xdr:blipFill>
      <xdr:spPr>
        <a:xfrm>
          <a:off x="6519333" y="34779479"/>
          <a:ext cx="2656417" cy="568508"/>
        </a:xfrm>
        <a:prstGeom prst="rect">
          <a:avLst/>
        </a:prstGeom>
      </xdr:spPr>
    </xdr:pic>
    <xdr:clientData/>
  </xdr:twoCellAnchor>
  <xdr:twoCellAnchor editAs="oneCell">
    <xdr:from>
      <xdr:col>4</xdr:col>
      <xdr:colOff>52917</xdr:colOff>
      <xdr:row>61</xdr:row>
      <xdr:rowOff>21166</xdr:rowOff>
    </xdr:from>
    <xdr:to>
      <xdr:col>4</xdr:col>
      <xdr:colOff>2746110</xdr:colOff>
      <xdr:row>61</xdr:row>
      <xdr:rowOff>529756</xdr:rowOff>
    </xdr:to>
    <xdr:pic>
      <xdr:nvPicPr>
        <xdr:cNvPr id="51" name="Picture 50">
          <a:extLst>
            <a:ext uri="{FF2B5EF4-FFF2-40B4-BE49-F238E27FC236}">
              <a16:creationId xmlns:a16="http://schemas.microsoft.com/office/drawing/2014/main" id="{1C10A00D-4F31-489F-90AC-82D31078B9CD}"/>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Lst>
        </a:blip>
        <a:stretch>
          <a:fillRect/>
        </a:stretch>
      </xdr:blipFill>
      <xdr:spPr>
        <a:xfrm>
          <a:off x="6487584" y="35369499"/>
          <a:ext cx="2702718" cy="500970"/>
        </a:xfrm>
        <a:prstGeom prst="rect">
          <a:avLst/>
        </a:prstGeom>
      </xdr:spPr>
    </xdr:pic>
    <xdr:clientData/>
  </xdr:twoCellAnchor>
  <xdr:twoCellAnchor editAs="oneCell">
    <xdr:from>
      <xdr:col>4</xdr:col>
      <xdr:colOff>74083</xdr:colOff>
      <xdr:row>61</xdr:row>
      <xdr:rowOff>517258</xdr:rowOff>
    </xdr:from>
    <xdr:to>
      <xdr:col>4</xdr:col>
      <xdr:colOff>3235077</xdr:colOff>
      <xdr:row>61</xdr:row>
      <xdr:rowOff>993510</xdr:rowOff>
    </xdr:to>
    <xdr:pic>
      <xdr:nvPicPr>
        <xdr:cNvPr id="61" name="Picture 60">
          <a:extLst>
            <a:ext uri="{FF2B5EF4-FFF2-40B4-BE49-F238E27FC236}">
              <a16:creationId xmlns:a16="http://schemas.microsoft.com/office/drawing/2014/main" id="{EC1A6DFE-392E-4DCB-BCC7-BC4CA350015F}"/>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6508750" y="35865591"/>
          <a:ext cx="3159089" cy="476252"/>
        </a:xfrm>
        <a:prstGeom prst="rect">
          <a:avLst/>
        </a:prstGeom>
      </xdr:spPr>
    </xdr:pic>
    <xdr:clientData/>
  </xdr:twoCellAnchor>
  <xdr:oneCellAnchor>
    <xdr:from>
      <xdr:col>4</xdr:col>
      <xdr:colOff>23813</xdr:colOff>
      <xdr:row>54</xdr:row>
      <xdr:rowOff>35718</xdr:rowOff>
    </xdr:from>
    <xdr:ext cx="4435928" cy="625929"/>
    <xdr:pic>
      <xdr:nvPicPr>
        <xdr:cNvPr id="65" name="image69.png">
          <a:extLst>
            <a:ext uri="{FF2B5EF4-FFF2-40B4-BE49-F238E27FC236}">
              <a16:creationId xmlns:a16="http://schemas.microsoft.com/office/drawing/2014/main" id="{8B4229BE-35D9-4F34-A134-71F7987B01B8}"/>
            </a:ext>
          </a:extLst>
        </xdr:cNvPr>
        <xdr:cNvPicPr preferRelativeResize="0"/>
      </xdr:nvPicPr>
      <xdr:blipFill>
        <a:blip xmlns:r="http://schemas.openxmlformats.org/officeDocument/2006/relationships" r:embed="rId148" cstate="print"/>
        <a:stretch>
          <a:fillRect/>
        </a:stretch>
      </xdr:blipFill>
      <xdr:spPr>
        <a:xfrm>
          <a:off x="6477001" y="32111156"/>
          <a:ext cx="4435928" cy="625929"/>
        </a:xfrm>
        <a:prstGeom prst="rect">
          <a:avLst/>
        </a:prstGeom>
        <a:noFill/>
      </xdr:spPr>
    </xdr:pic>
    <xdr:clientData fLocksWithSheet="0"/>
  </xdr:oneCellAnchor>
  <xdr:twoCellAnchor editAs="oneCell">
    <xdr:from>
      <xdr:col>4</xdr:col>
      <xdr:colOff>23811</xdr:colOff>
      <xdr:row>84</xdr:row>
      <xdr:rowOff>0</xdr:rowOff>
    </xdr:from>
    <xdr:to>
      <xdr:col>4</xdr:col>
      <xdr:colOff>3197678</xdr:colOff>
      <xdr:row>84</xdr:row>
      <xdr:rowOff>537276</xdr:rowOff>
    </xdr:to>
    <xdr:pic>
      <xdr:nvPicPr>
        <xdr:cNvPr id="91" name="Picture 90">
          <a:extLst>
            <a:ext uri="{FF2B5EF4-FFF2-40B4-BE49-F238E27FC236}">
              <a16:creationId xmlns:a16="http://schemas.microsoft.com/office/drawing/2014/main" id="{BEC5A740-29E6-4141-982D-455956C49363}"/>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459990" y="55544357"/>
          <a:ext cx="3173867" cy="539181"/>
        </a:xfrm>
        <a:prstGeom prst="rect">
          <a:avLst/>
        </a:prstGeom>
      </xdr:spPr>
    </xdr:pic>
    <xdr:clientData/>
  </xdr:twoCellAnchor>
  <xdr:twoCellAnchor editAs="oneCell">
    <xdr:from>
      <xdr:col>4</xdr:col>
      <xdr:colOff>13607</xdr:colOff>
      <xdr:row>84</xdr:row>
      <xdr:rowOff>537482</xdr:rowOff>
    </xdr:from>
    <xdr:to>
      <xdr:col>4</xdr:col>
      <xdr:colOff>2816678</xdr:colOff>
      <xdr:row>84</xdr:row>
      <xdr:rowOff>1063140</xdr:rowOff>
    </xdr:to>
    <xdr:pic>
      <xdr:nvPicPr>
        <xdr:cNvPr id="95" name="Picture 94">
          <a:extLst>
            <a:ext uri="{FF2B5EF4-FFF2-40B4-BE49-F238E27FC236}">
              <a16:creationId xmlns:a16="http://schemas.microsoft.com/office/drawing/2014/main" id="{84CCD3D3-9B0A-43B8-8F23-4B7C442FC531}"/>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449786" y="56081839"/>
          <a:ext cx="2803071" cy="510418"/>
        </a:xfrm>
        <a:prstGeom prst="rect">
          <a:avLst/>
        </a:prstGeom>
      </xdr:spPr>
    </xdr:pic>
    <xdr:clientData/>
  </xdr:twoCellAnchor>
  <xdr:oneCellAnchor>
    <xdr:from>
      <xdr:col>4</xdr:col>
      <xdr:colOff>23811</xdr:colOff>
      <xdr:row>121</xdr:row>
      <xdr:rowOff>0</xdr:rowOff>
    </xdr:from>
    <xdr:ext cx="3173867" cy="539181"/>
    <xdr:pic>
      <xdr:nvPicPr>
        <xdr:cNvPr id="139" name="Picture 138">
          <a:extLst>
            <a:ext uri="{FF2B5EF4-FFF2-40B4-BE49-F238E27FC236}">
              <a16:creationId xmlns:a16="http://schemas.microsoft.com/office/drawing/2014/main" id="{9AD73E16-C60C-4ED9-99E9-EB37DED11BEB}"/>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Lst>
        </a:blip>
        <a:stretch>
          <a:fillRect/>
        </a:stretch>
      </xdr:blipFill>
      <xdr:spPr>
        <a:xfrm>
          <a:off x="6459990" y="55544357"/>
          <a:ext cx="3173867" cy="539181"/>
        </a:xfrm>
        <a:prstGeom prst="rect">
          <a:avLst/>
        </a:prstGeom>
      </xdr:spPr>
    </xdr:pic>
    <xdr:clientData/>
  </xdr:oneCellAnchor>
  <xdr:oneCellAnchor>
    <xdr:from>
      <xdr:col>4</xdr:col>
      <xdr:colOff>13607</xdr:colOff>
      <xdr:row>121</xdr:row>
      <xdr:rowOff>537482</xdr:rowOff>
    </xdr:from>
    <xdr:ext cx="2803071" cy="510418"/>
    <xdr:pic>
      <xdr:nvPicPr>
        <xdr:cNvPr id="143" name="Picture 142">
          <a:extLst>
            <a:ext uri="{FF2B5EF4-FFF2-40B4-BE49-F238E27FC236}">
              <a16:creationId xmlns:a16="http://schemas.microsoft.com/office/drawing/2014/main" id="{EEBC91DB-12EC-485F-9FF1-C2BBBA9492FC}"/>
            </a:ext>
          </a:extLst>
        </xdr:cNvPr>
        <xdr:cNvPicPr>
          <a:picLocks noChangeAspect="1"/>
        </xdr:cNvPicPr>
      </xdr:nvPicPr>
      <xdr:blipFill>
        <a:blip xmlns:r="http://schemas.openxmlformats.org/officeDocument/2006/relationships" r:embed="rId150" cstate="print">
          <a:extLst>
            <a:ext uri="{28A0092B-C50C-407E-A947-70E740481C1C}">
              <a14:useLocalDpi xmlns:a14="http://schemas.microsoft.com/office/drawing/2010/main" val="0"/>
            </a:ext>
          </a:extLst>
        </a:blip>
        <a:stretch>
          <a:fillRect/>
        </a:stretch>
      </xdr:blipFill>
      <xdr:spPr>
        <a:xfrm>
          <a:off x="6449786" y="56081839"/>
          <a:ext cx="2803071" cy="510418"/>
        </a:xfrm>
        <a:prstGeom prst="rect">
          <a:avLst/>
        </a:prstGeom>
      </xdr:spPr>
    </xdr:pic>
    <xdr:clientData/>
  </xdr:oneCellAnchor>
  <xdr:twoCellAnchor editAs="oneCell">
    <xdr:from>
      <xdr:col>4</xdr:col>
      <xdr:colOff>42334</xdr:colOff>
      <xdr:row>57</xdr:row>
      <xdr:rowOff>21167</xdr:rowOff>
    </xdr:from>
    <xdr:to>
      <xdr:col>4</xdr:col>
      <xdr:colOff>2823845</xdr:colOff>
      <xdr:row>57</xdr:row>
      <xdr:rowOff>536844</xdr:rowOff>
    </xdr:to>
    <xdr:pic>
      <xdr:nvPicPr>
        <xdr:cNvPr id="145" name="Picture 144">
          <a:extLst>
            <a:ext uri="{FF2B5EF4-FFF2-40B4-BE49-F238E27FC236}">
              <a16:creationId xmlns:a16="http://schemas.microsoft.com/office/drawing/2014/main" id="{4F09CAA2-8A37-43A4-8784-7A5DEF3F7710}"/>
            </a:ext>
          </a:extLst>
        </xdr:cNvPr>
        <xdr:cNvPicPr>
          <a:picLocks noChangeAspect="1"/>
        </xdr:cNvPicPr>
      </xdr:nvPicPr>
      <xdr:blipFill>
        <a:blip xmlns:r="http://schemas.openxmlformats.org/officeDocument/2006/relationships" r:embed="rId151" cstate="print">
          <a:extLst>
            <a:ext uri="{28A0092B-C50C-407E-A947-70E740481C1C}">
              <a14:useLocalDpi xmlns:a14="http://schemas.microsoft.com/office/drawing/2010/main" val="0"/>
            </a:ext>
          </a:extLst>
        </a:blip>
        <a:stretch>
          <a:fillRect/>
        </a:stretch>
      </xdr:blipFill>
      <xdr:spPr>
        <a:xfrm>
          <a:off x="6477001" y="32660167"/>
          <a:ext cx="2783416" cy="515677"/>
        </a:xfrm>
        <a:prstGeom prst="rect">
          <a:avLst/>
        </a:prstGeom>
      </xdr:spPr>
    </xdr:pic>
    <xdr:clientData/>
  </xdr:twoCellAnchor>
  <xdr:twoCellAnchor editAs="oneCell">
    <xdr:from>
      <xdr:col>4</xdr:col>
      <xdr:colOff>21166</xdr:colOff>
      <xdr:row>17</xdr:row>
      <xdr:rowOff>508001</xdr:rowOff>
    </xdr:from>
    <xdr:to>
      <xdr:col>4</xdr:col>
      <xdr:colOff>3121024</xdr:colOff>
      <xdr:row>17</xdr:row>
      <xdr:rowOff>1029679</xdr:rowOff>
    </xdr:to>
    <xdr:pic>
      <xdr:nvPicPr>
        <xdr:cNvPr id="157" name="Picture 156">
          <a:extLst>
            <a:ext uri="{FF2B5EF4-FFF2-40B4-BE49-F238E27FC236}">
              <a16:creationId xmlns:a16="http://schemas.microsoft.com/office/drawing/2014/main" id="{0DB15E51-3B0B-D628-4C78-4272A9892AD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6455833" y="9577918"/>
          <a:ext cx="3090333" cy="521678"/>
        </a:xfrm>
        <a:prstGeom prst="rect">
          <a:avLst/>
        </a:prstGeom>
      </xdr:spPr>
    </xdr:pic>
    <xdr:clientData/>
  </xdr:twoCellAnchor>
  <xdr:twoCellAnchor editAs="oneCell">
    <xdr:from>
      <xdr:col>4</xdr:col>
      <xdr:colOff>10583</xdr:colOff>
      <xdr:row>16</xdr:row>
      <xdr:rowOff>518584</xdr:rowOff>
    </xdr:from>
    <xdr:to>
      <xdr:col>4</xdr:col>
      <xdr:colOff>2857466</xdr:colOff>
      <xdr:row>17</xdr:row>
      <xdr:rowOff>453761</xdr:rowOff>
    </xdr:to>
    <xdr:pic>
      <xdr:nvPicPr>
        <xdr:cNvPr id="171" name="Picture 170">
          <a:extLst>
            <a:ext uri="{FF2B5EF4-FFF2-40B4-BE49-F238E27FC236}">
              <a16:creationId xmlns:a16="http://schemas.microsoft.com/office/drawing/2014/main" id="{3C563E72-2E1E-4258-9E1E-A7B1F1A9FEC7}"/>
            </a:ext>
          </a:extLst>
        </xdr:cNvPr>
        <xdr:cNvPicPr>
          <a:picLocks noChangeAspect="1"/>
        </xdr:cNvPicPr>
      </xdr:nvPicPr>
      <xdr:blipFill>
        <a:blip xmlns:r="http://schemas.openxmlformats.org/officeDocument/2006/relationships" r:embed="rId153" cstate="print">
          <a:extLst>
            <a:ext uri="{28A0092B-C50C-407E-A947-70E740481C1C}">
              <a14:useLocalDpi xmlns:a14="http://schemas.microsoft.com/office/drawing/2010/main" val="0"/>
            </a:ext>
          </a:extLst>
        </a:blip>
        <a:stretch>
          <a:fillRect/>
        </a:stretch>
      </xdr:blipFill>
      <xdr:spPr>
        <a:xfrm>
          <a:off x="6445250" y="9059334"/>
          <a:ext cx="2846883" cy="464343"/>
        </a:xfrm>
        <a:prstGeom prst="rect">
          <a:avLst/>
        </a:prstGeom>
      </xdr:spPr>
    </xdr:pic>
    <xdr:clientData/>
  </xdr:twoCellAnchor>
  <xdr:twoCellAnchor editAs="oneCell">
    <xdr:from>
      <xdr:col>4</xdr:col>
      <xdr:colOff>0</xdr:colOff>
      <xdr:row>120</xdr:row>
      <xdr:rowOff>0</xdr:rowOff>
    </xdr:from>
    <xdr:to>
      <xdr:col>4</xdr:col>
      <xdr:colOff>3273001</xdr:colOff>
      <xdr:row>120</xdr:row>
      <xdr:rowOff>880581</xdr:rowOff>
    </xdr:to>
    <xdr:pic>
      <xdr:nvPicPr>
        <xdr:cNvPr id="41" name="Picture 40">
          <a:extLst>
            <a:ext uri="{FF2B5EF4-FFF2-40B4-BE49-F238E27FC236}">
              <a16:creationId xmlns:a16="http://schemas.microsoft.com/office/drawing/2014/main" id="{80FC5D8D-79DB-433E-B155-C5C62646EB7C}"/>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434667" y="78147333"/>
          <a:ext cx="3259666" cy="884391"/>
        </a:xfrm>
        <a:prstGeom prst="rect">
          <a:avLst/>
        </a:prstGeom>
      </xdr:spPr>
    </xdr:pic>
    <xdr:clientData/>
  </xdr:twoCellAnchor>
  <xdr:twoCellAnchor editAs="oneCell">
    <xdr:from>
      <xdr:col>4</xdr:col>
      <xdr:colOff>127000</xdr:colOff>
      <xdr:row>92</xdr:row>
      <xdr:rowOff>84666</xdr:rowOff>
    </xdr:from>
    <xdr:to>
      <xdr:col>4</xdr:col>
      <xdr:colOff>1939464</xdr:colOff>
      <xdr:row>92</xdr:row>
      <xdr:rowOff>606243</xdr:rowOff>
    </xdr:to>
    <xdr:pic>
      <xdr:nvPicPr>
        <xdr:cNvPr id="172" name="Picture 171">
          <a:extLst>
            <a:ext uri="{FF2B5EF4-FFF2-40B4-BE49-F238E27FC236}">
              <a16:creationId xmlns:a16="http://schemas.microsoft.com/office/drawing/2014/main" id="{94C7D33E-DF9E-4C62-8663-FF4813F7AAF1}"/>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6561667" y="61224583"/>
          <a:ext cx="1802939" cy="512052"/>
        </a:xfrm>
        <a:prstGeom prst="rect">
          <a:avLst/>
        </a:prstGeom>
      </xdr:spPr>
    </xdr:pic>
    <xdr:clientData/>
  </xdr:twoCellAnchor>
  <xdr:twoCellAnchor editAs="oneCell">
    <xdr:from>
      <xdr:col>4</xdr:col>
      <xdr:colOff>2196553</xdr:colOff>
      <xdr:row>92</xdr:row>
      <xdr:rowOff>169846</xdr:rowOff>
    </xdr:from>
    <xdr:to>
      <xdr:col>4</xdr:col>
      <xdr:colOff>4225397</xdr:colOff>
      <xdr:row>92</xdr:row>
      <xdr:rowOff>681898</xdr:rowOff>
    </xdr:to>
    <xdr:pic>
      <xdr:nvPicPr>
        <xdr:cNvPr id="173" name="Picture 172">
          <a:extLst>
            <a:ext uri="{FF2B5EF4-FFF2-40B4-BE49-F238E27FC236}">
              <a16:creationId xmlns:a16="http://schemas.microsoft.com/office/drawing/2014/main" id="{1751D0E6-D071-46A1-AF5D-854CD66125DC}"/>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8631220" y="61309763"/>
          <a:ext cx="2028844" cy="512052"/>
        </a:xfrm>
        <a:prstGeom prst="rect">
          <a:avLst/>
        </a:prstGeom>
      </xdr:spPr>
    </xdr:pic>
    <xdr:clientData/>
  </xdr:twoCellAnchor>
  <xdr:oneCellAnchor>
    <xdr:from>
      <xdr:col>4</xdr:col>
      <xdr:colOff>35718</xdr:colOff>
      <xdr:row>72</xdr:row>
      <xdr:rowOff>523878</xdr:rowOff>
    </xdr:from>
    <xdr:ext cx="2579370" cy="469994"/>
    <xdr:pic>
      <xdr:nvPicPr>
        <xdr:cNvPr id="174" name="Picture 173">
          <a:extLst>
            <a:ext uri="{FF2B5EF4-FFF2-40B4-BE49-F238E27FC236}">
              <a16:creationId xmlns:a16="http://schemas.microsoft.com/office/drawing/2014/main" id="{8E6365FA-2AD9-45D2-AB65-F9F23DC5D1A0}"/>
            </a:ext>
          </a:extLst>
        </xdr:cNvPr>
        <xdr:cNvPicPr>
          <a:picLocks noChangeAspect="1"/>
        </xdr:cNvPicPr>
      </xdr:nvPicPr>
      <xdr:blipFill>
        <a:blip xmlns:r="http://schemas.openxmlformats.org/officeDocument/2006/relationships" r:embed="rId156" cstate="print">
          <a:extLst>
            <a:ext uri="{28A0092B-C50C-407E-A947-70E740481C1C}">
              <a14:useLocalDpi xmlns:a14="http://schemas.microsoft.com/office/drawing/2010/main" val="0"/>
            </a:ext>
          </a:extLst>
        </a:blip>
        <a:stretch>
          <a:fillRect/>
        </a:stretch>
      </xdr:blipFill>
      <xdr:spPr>
        <a:xfrm>
          <a:off x="6488906" y="40981316"/>
          <a:ext cx="2579370" cy="469994"/>
        </a:xfrm>
        <a:prstGeom prst="rect">
          <a:avLst/>
        </a:prstGeom>
      </xdr:spPr>
    </xdr:pic>
    <xdr:clientData/>
  </xdr:oneCellAnchor>
  <xdr:oneCellAnchor>
    <xdr:from>
      <xdr:col>4</xdr:col>
      <xdr:colOff>59531</xdr:colOff>
      <xdr:row>72</xdr:row>
      <xdr:rowOff>23814</xdr:rowOff>
    </xdr:from>
    <xdr:ext cx="2174557" cy="494938"/>
    <xdr:pic>
      <xdr:nvPicPr>
        <xdr:cNvPr id="175" name="Picture 174">
          <a:extLst>
            <a:ext uri="{FF2B5EF4-FFF2-40B4-BE49-F238E27FC236}">
              <a16:creationId xmlns:a16="http://schemas.microsoft.com/office/drawing/2014/main" id="{FB766831-B2A6-4D37-9F88-85368E821CF7}"/>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6512719" y="40481252"/>
          <a:ext cx="2174557" cy="494938"/>
        </a:xfrm>
        <a:prstGeom prst="rect">
          <a:avLst/>
        </a:prstGeom>
      </xdr:spPr>
    </xdr:pic>
    <xdr:clientData/>
  </xdr:oneCellAnchor>
  <xdr:oneCellAnchor>
    <xdr:from>
      <xdr:col>4</xdr:col>
      <xdr:colOff>64823</xdr:colOff>
      <xdr:row>71</xdr:row>
      <xdr:rowOff>17196</xdr:rowOff>
    </xdr:from>
    <xdr:ext cx="1462418" cy="538213"/>
    <xdr:pic>
      <xdr:nvPicPr>
        <xdr:cNvPr id="176" name="Picture 175">
          <a:extLst>
            <a:ext uri="{FF2B5EF4-FFF2-40B4-BE49-F238E27FC236}">
              <a16:creationId xmlns:a16="http://schemas.microsoft.com/office/drawing/2014/main" id="{1C01D57D-82A6-4DD0-835A-8DA0EE67148B}"/>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6518011" y="39403071"/>
          <a:ext cx="1462418" cy="538213"/>
        </a:xfrm>
        <a:prstGeom prst="rect">
          <a:avLst/>
        </a:prstGeom>
      </xdr:spPr>
    </xdr:pic>
    <xdr:clientData/>
  </xdr:oneCellAnchor>
  <xdr:oneCellAnchor>
    <xdr:from>
      <xdr:col>4</xdr:col>
      <xdr:colOff>2271958</xdr:colOff>
      <xdr:row>71</xdr:row>
      <xdr:rowOff>20352</xdr:rowOff>
    </xdr:from>
    <xdr:ext cx="2021402" cy="440869"/>
    <xdr:pic>
      <xdr:nvPicPr>
        <xdr:cNvPr id="177" name="Picture 176">
          <a:extLst>
            <a:ext uri="{FF2B5EF4-FFF2-40B4-BE49-F238E27FC236}">
              <a16:creationId xmlns:a16="http://schemas.microsoft.com/office/drawing/2014/main" id="{611AF111-C669-46E6-B595-261457903C8F}"/>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Lst>
        </a:blip>
        <a:stretch>
          <a:fillRect/>
        </a:stretch>
      </xdr:blipFill>
      <xdr:spPr>
        <a:xfrm>
          <a:off x="8725146" y="39406227"/>
          <a:ext cx="2021402" cy="440869"/>
        </a:xfrm>
        <a:prstGeom prst="rect">
          <a:avLst/>
        </a:prstGeom>
      </xdr:spPr>
    </xdr:pic>
    <xdr:clientData/>
  </xdr:oneCellAnchor>
  <xdr:oneCellAnchor>
    <xdr:from>
      <xdr:col>4</xdr:col>
      <xdr:colOff>913832</xdr:colOff>
      <xdr:row>71</xdr:row>
      <xdr:rowOff>511665</xdr:rowOff>
    </xdr:from>
    <xdr:ext cx="2029815" cy="482426"/>
    <xdr:pic>
      <xdr:nvPicPr>
        <xdr:cNvPr id="178" name="Picture 177">
          <a:extLst>
            <a:ext uri="{FF2B5EF4-FFF2-40B4-BE49-F238E27FC236}">
              <a16:creationId xmlns:a16="http://schemas.microsoft.com/office/drawing/2014/main" id="{6F2255D8-7DFA-402C-A268-B775F5173E98}"/>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7367020" y="39897540"/>
          <a:ext cx="2029815" cy="482426"/>
        </a:xfrm>
        <a:prstGeom prst="rect">
          <a:avLst/>
        </a:prstGeom>
      </xdr:spPr>
    </xdr:pic>
    <xdr:clientData/>
  </xdr:oneCellAnchor>
  <xdr:oneCellAnchor>
    <xdr:from>
      <xdr:col>4</xdr:col>
      <xdr:colOff>0</xdr:colOff>
      <xdr:row>89</xdr:row>
      <xdr:rowOff>0</xdr:rowOff>
    </xdr:from>
    <xdr:ext cx="4709210" cy="676274"/>
    <xdr:pic>
      <xdr:nvPicPr>
        <xdr:cNvPr id="179" name="Picture 178">
          <a:extLst>
            <a:ext uri="{FF2B5EF4-FFF2-40B4-BE49-F238E27FC236}">
              <a16:creationId xmlns:a16="http://schemas.microsoft.com/office/drawing/2014/main" id="{0C06976F-8307-4AEC-A7F3-C4428FFD3128}"/>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453188" y="59852719"/>
          <a:ext cx="4709210" cy="676274"/>
        </a:xfrm>
        <a:prstGeom prst="rect">
          <a:avLst/>
        </a:prstGeom>
      </xdr:spPr>
    </xdr:pic>
    <xdr:clientData/>
  </xdr:oneCellAnchor>
  <xdr:twoCellAnchor editAs="oneCell">
    <xdr:from>
      <xdr:col>4</xdr:col>
      <xdr:colOff>2345531</xdr:colOff>
      <xdr:row>50</xdr:row>
      <xdr:rowOff>23812</xdr:rowOff>
    </xdr:from>
    <xdr:to>
      <xdr:col>4</xdr:col>
      <xdr:colOff>4689158</xdr:colOff>
      <xdr:row>50</xdr:row>
      <xdr:rowOff>574369</xdr:rowOff>
    </xdr:to>
    <xdr:pic>
      <xdr:nvPicPr>
        <xdr:cNvPr id="180" name="Picture 179">
          <a:extLst>
            <a:ext uri="{FF2B5EF4-FFF2-40B4-BE49-F238E27FC236}">
              <a16:creationId xmlns:a16="http://schemas.microsoft.com/office/drawing/2014/main" id="{F7D4EDC7-44F1-473E-92A3-9D24CB5CE6E5}"/>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8798719" y="30194250"/>
          <a:ext cx="2345532" cy="558177"/>
        </a:xfrm>
        <a:prstGeom prst="rect">
          <a:avLst/>
        </a:prstGeom>
      </xdr:spPr>
    </xdr:pic>
    <xdr:clientData/>
  </xdr:twoCellAnchor>
  <xdr:twoCellAnchor editAs="oneCell">
    <xdr:from>
      <xdr:col>4</xdr:col>
      <xdr:colOff>2297906</xdr:colOff>
      <xdr:row>85</xdr:row>
      <xdr:rowOff>35719</xdr:rowOff>
    </xdr:from>
    <xdr:to>
      <xdr:col>4</xdr:col>
      <xdr:colOff>4644866</xdr:colOff>
      <xdr:row>86</xdr:row>
      <xdr:rowOff>34392</xdr:rowOff>
    </xdr:to>
    <xdr:pic>
      <xdr:nvPicPr>
        <xdr:cNvPr id="181" name="Picture 180">
          <a:extLst>
            <a:ext uri="{FF2B5EF4-FFF2-40B4-BE49-F238E27FC236}">
              <a16:creationId xmlns:a16="http://schemas.microsoft.com/office/drawing/2014/main" id="{A993F41C-7EC9-490B-B0C6-EDA8BF5B3C43}"/>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Lst>
        </a:blip>
        <a:stretch>
          <a:fillRect/>
        </a:stretch>
      </xdr:blipFill>
      <xdr:spPr>
        <a:xfrm>
          <a:off x="8751094" y="57626250"/>
          <a:ext cx="2333625" cy="503498"/>
        </a:xfrm>
        <a:prstGeom prst="rect">
          <a:avLst/>
        </a:prstGeom>
      </xdr:spPr>
    </xdr:pic>
    <xdr:clientData/>
  </xdr:twoCellAnchor>
  <xdr:twoCellAnchor editAs="oneCell">
    <xdr:from>
      <xdr:col>4</xdr:col>
      <xdr:colOff>71439</xdr:colOff>
      <xdr:row>6</xdr:row>
      <xdr:rowOff>23812</xdr:rowOff>
    </xdr:from>
    <xdr:to>
      <xdr:col>4</xdr:col>
      <xdr:colOff>2212816</xdr:colOff>
      <xdr:row>7</xdr:row>
      <xdr:rowOff>35242</xdr:rowOff>
    </xdr:to>
    <xdr:pic>
      <xdr:nvPicPr>
        <xdr:cNvPr id="182" name="Picture 181">
          <a:extLst>
            <a:ext uri="{FF2B5EF4-FFF2-40B4-BE49-F238E27FC236}">
              <a16:creationId xmlns:a16="http://schemas.microsoft.com/office/drawing/2014/main" id="{AB0ABCCF-6EAD-44EF-83D1-E8998956DAC6}"/>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6524627" y="3452812"/>
          <a:ext cx="2147092" cy="523875"/>
        </a:xfrm>
        <a:prstGeom prst="rect">
          <a:avLst/>
        </a:prstGeom>
      </xdr:spPr>
    </xdr:pic>
    <xdr:clientData/>
  </xdr:twoCellAnchor>
  <xdr:twoCellAnchor editAs="oneCell">
    <xdr:from>
      <xdr:col>4</xdr:col>
      <xdr:colOff>0</xdr:colOff>
      <xdr:row>7</xdr:row>
      <xdr:rowOff>39955</xdr:rowOff>
    </xdr:from>
    <xdr:to>
      <xdr:col>4</xdr:col>
      <xdr:colOff>2853214</xdr:colOff>
      <xdr:row>8</xdr:row>
      <xdr:rowOff>34488</xdr:rowOff>
    </xdr:to>
    <xdr:pic>
      <xdr:nvPicPr>
        <xdr:cNvPr id="183" name="Picture 182">
          <a:extLst>
            <a:ext uri="{FF2B5EF4-FFF2-40B4-BE49-F238E27FC236}">
              <a16:creationId xmlns:a16="http://schemas.microsoft.com/office/drawing/2014/main" id="{779B0410-5537-4777-A742-6DFB853AA22F}"/>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Lst>
        </a:blip>
        <a:stretch>
          <a:fillRect/>
        </a:stretch>
      </xdr:blipFill>
      <xdr:spPr>
        <a:xfrm>
          <a:off x="6453188" y="3992830"/>
          <a:ext cx="2845594" cy="5088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71438</xdr:colOff>
      <xdr:row>6</xdr:row>
      <xdr:rowOff>11906</xdr:rowOff>
    </xdr:from>
    <xdr:ext cx="1409700" cy="504825"/>
    <xdr:pic>
      <xdr:nvPicPr>
        <xdr:cNvPr id="2" name="image4.png">
          <a:extLst>
            <a:ext uri="{FF2B5EF4-FFF2-40B4-BE49-F238E27FC236}">
              <a16:creationId xmlns:a16="http://schemas.microsoft.com/office/drawing/2014/main" id="{7143D479-C8C5-42F0-8632-052C279D1BF0}"/>
            </a:ext>
          </a:extLst>
        </xdr:cNvPr>
        <xdr:cNvPicPr preferRelativeResize="0"/>
      </xdr:nvPicPr>
      <xdr:blipFill>
        <a:blip xmlns:r="http://schemas.openxmlformats.org/officeDocument/2006/relationships" r:embed="rId1" cstate="print"/>
        <a:stretch>
          <a:fillRect/>
        </a:stretch>
      </xdr:blipFill>
      <xdr:spPr>
        <a:xfrm>
          <a:off x="5941219" y="3226594"/>
          <a:ext cx="1409700" cy="504825"/>
        </a:xfrm>
        <a:prstGeom prst="rect">
          <a:avLst/>
        </a:prstGeom>
        <a:noFill/>
      </xdr:spPr>
    </xdr:pic>
    <xdr:clientData fLocksWithSheet="0"/>
  </xdr:oneCellAnchor>
  <xdr:oneCellAnchor>
    <xdr:from>
      <xdr:col>4</xdr:col>
      <xdr:colOff>0</xdr:colOff>
      <xdr:row>10</xdr:row>
      <xdr:rowOff>0</xdr:rowOff>
    </xdr:from>
    <xdr:ext cx="1885950" cy="504825"/>
    <xdr:pic>
      <xdr:nvPicPr>
        <xdr:cNvPr id="6" name="image7.png">
          <a:extLst>
            <a:ext uri="{FF2B5EF4-FFF2-40B4-BE49-F238E27FC236}">
              <a16:creationId xmlns:a16="http://schemas.microsoft.com/office/drawing/2014/main" id="{75F57625-B218-4E17-9C67-CE0ED8987286}"/>
            </a:ext>
          </a:extLst>
        </xdr:cNvPr>
        <xdr:cNvPicPr preferRelativeResize="0"/>
      </xdr:nvPicPr>
      <xdr:blipFill>
        <a:blip xmlns:r="http://schemas.openxmlformats.org/officeDocument/2006/relationships" r:embed="rId2" cstate="print"/>
        <a:stretch>
          <a:fillRect/>
        </a:stretch>
      </xdr:blipFill>
      <xdr:spPr>
        <a:xfrm>
          <a:off x="5381625" y="4714875"/>
          <a:ext cx="1885950" cy="504825"/>
        </a:xfrm>
        <a:prstGeom prst="rect">
          <a:avLst/>
        </a:prstGeom>
        <a:noFill/>
      </xdr:spPr>
    </xdr:pic>
    <xdr:clientData fLocksWithSheet="0"/>
  </xdr:oneCellAnchor>
  <xdr:oneCellAnchor>
    <xdr:from>
      <xdr:col>4</xdr:col>
      <xdr:colOff>0</xdr:colOff>
      <xdr:row>11</xdr:row>
      <xdr:rowOff>0</xdr:rowOff>
    </xdr:from>
    <xdr:ext cx="3171825" cy="552450"/>
    <xdr:pic>
      <xdr:nvPicPr>
        <xdr:cNvPr id="7" name="image38.png">
          <a:extLst>
            <a:ext uri="{FF2B5EF4-FFF2-40B4-BE49-F238E27FC236}">
              <a16:creationId xmlns:a16="http://schemas.microsoft.com/office/drawing/2014/main" id="{A6621538-70D1-4FE7-B317-9470C79ED73A}"/>
            </a:ext>
          </a:extLst>
        </xdr:cNvPr>
        <xdr:cNvPicPr preferRelativeResize="0"/>
      </xdr:nvPicPr>
      <xdr:blipFill>
        <a:blip xmlns:r="http://schemas.openxmlformats.org/officeDocument/2006/relationships" r:embed="rId3" cstate="print"/>
        <a:stretch>
          <a:fillRect/>
        </a:stretch>
      </xdr:blipFill>
      <xdr:spPr>
        <a:xfrm>
          <a:off x="5381625" y="5238750"/>
          <a:ext cx="3171825" cy="552450"/>
        </a:xfrm>
        <a:prstGeom prst="rect">
          <a:avLst/>
        </a:prstGeom>
        <a:noFill/>
      </xdr:spPr>
    </xdr:pic>
    <xdr:clientData fLocksWithSheet="0"/>
  </xdr:oneCellAnchor>
  <xdr:oneCellAnchor>
    <xdr:from>
      <xdr:col>4</xdr:col>
      <xdr:colOff>47625</xdr:colOff>
      <xdr:row>16</xdr:row>
      <xdr:rowOff>66674</xdr:rowOff>
    </xdr:from>
    <xdr:ext cx="3752850" cy="485775"/>
    <xdr:pic>
      <xdr:nvPicPr>
        <xdr:cNvPr id="11" name="image71.png">
          <a:extLst>
            <a:ext uri="{FF2B5EF4-FFF2-40B4-BE49-F238E27FC236}">
              <a16:creationId xmlns:a16="http://schemas.microsoft.com/office/drawing/2014/main" id="{23D1C087-64D1-49DE-989D-4B3A860AFD5C}"/>
            </a:ext>
          </a:extLst>
        </xdr:cNvPr>
        <xdr:cNvPicPr preferRelativeResize="0"/>
      </xdr:nvPicPr>
      <xdr:blipFill>
        <a:blip xmlns:r="http://schemas.openxmlformats.org/officeDocument/2006/relationships" r:embed="rId4" cstate="print"/>
        <a:stretch>
          <a:fillRect/>
        </a:stretch>
      </xdr:blipFill>
      <xdr:spPr>
        <a:xfrm>
          <a:off x="5429250" y="7924799"/>
          <a:ext cx="3752850" cy="485775"/>
        </a:xfrm>
        <a:prstGeom prst="rect">
          <a:avLst/>
        </a:prstGeom>
        <a:noFill/>
      </xdr:spPr>
    </xdr:pic>
    <xdr:clientData fLocksWithSheet="0"/>
  </xdr:oneCellAnchor>
  <xdr:oneCellAnchor>
    <xdr:from>
      <xdr:col>4</xdr:col>
      <xdr:colOff>40482</xdr:colOff>
      <xdr:row>17</xdr:row>
      <xdr:rowOff>38100</xdr:rowOff>
    </xdr:from>
    <xdr:ext cx="3848100" cy="485775"/>
    <xdr:pic>
      <xdr:nvPicPr>
        <xdr:cNvPr id="12" name="image64.png">
          <a:extLst>
            <a:ext uri="{FF2B5EF4-FFF2-40B4-BE49-F238E27FC236}">
              <a16:creationId xmlns:a16="http://schemas.microsoft.com/office/drawing/2014/main" id="{458C781B-6CA8-4480-822F-E33F849827A6}"/>
            </a:ext>
          </a:extLst>
        </xdr:cNvPr>
        <xdr:cNvPicPr preferRelativeResize="0"/>
      </xdr:nvPicPr>
      <xdr:blipFill>
        <a:blip xmlns:r="http://schemas.openxmlformats.org/officeDocument/2006/relationships" r:embed="rId5" cstate="print"/>
        <a:stretch>
          <a:fillRect/>
        </a:stretch>
      </xdr:blipFill>
      <xdr:spPr>
        <a:xfrm>
          <a:off x="5910263" y="9015413"/>
          <a:ext cx="3848100" cy="485775"/>
        </a:xfrm>
        <a:prstGeom prst="rect">
          <a:avLst/>
        </a:prstGeom>
        <a:noFill/>
      </xdr:spPr>
    </xdr:pic>
    <xdr:clientData fLocksWithSheet="0"/>
  </xdr:oneCellAnchor>
  <xdr:oneCellAnchor>
    <xdr:from>
      <xdr:col>4</xdr:col>
      <xdr:colOff>83344</xdr:colOff>
      <xdr:row>18</xdr:row>
      <xdr:rowOff>59531</xdr:rowOff>
    </xdr:from>
    <xdr:ext cx="3171825" cy="361950"/>
    <xdr:pic>
      <xdr:nvPicPr>
        <xdr:cNvPr id="13" name="image8.png">
          <a:extLst>
            <a:ext uri="{FF2B5EF4-FFF2-40B4-BE49-F238E27FC236}">
              <a16:creationId xmlns:a16="http://schemas.microsoft.com/office/drawing/2014/main" id="{0FF33BA7-FE88-44DC-9A33-C9E9B0FD1181}"/>
            </a:ext>
          </a:extLst>
        </xdr:cNvPr>
        <xdr:cNvPicPr preferRelativeResize="0"/>
      </xdr:nvPicPr>
      <xdr:blipFill>
        <a:blip xmlns:r="http://schemas.openxmlformats.org/officeDocument/2006/relationships" r:embed="rId6" cstate="print"/>
        <a:stretch>
          <a:fillRect/>
        </a:stretch>
      </xdr:blipFill>
      <xdr:spPr>
        <a:xfrm>
          <a:off x="5953125" y="10084594"/>
          <a:ext cx="3171825" cy="361950"/>
        </a:xfrm>
        <a:prstGeom prst="rect">
          <a:avLst/>
        </a:prstGeom>
        <a:noFill/>
      </xdr:spPr>
    </xdr:pic>
    <xdr:clientData fLocksWithSheet="0"/>
  </xdr:oneCellAnchor>
  <xdr:oneCellAnchor>
    <xdr:from>
      <xdr:col>4</xdr:col>
      <xdr:colOff>42862</xdr:colOff>
      <xdr:row>20</xdr:row>
      <xdr:rowOff>83343</xdr:rowOff>
    </xdr:from>
    <xdr:ext cx="4088605" cy="345281"/>
    <xdr:pic>
      <xdr:nvPicPr>
        <xdr:cNvPr id="15" name="image61.png">
          <a:extLst>
            <a:ext uri="{FF2B5EF4-FFF2-40B4-BE49-F238E27FC236}">
              <a16:creationId xmlns:a16="http://schemas.microsoft.com/office/drawing/2014/main" id="{40E8B543-8BE3-4B2A-989F-CDB8AAFC6BAD}"/>
            </a:ext>
          </a:extLst>
        </xdr:cNvPr>
        <xdr:cNvPicPr preferRelativeResize="0"/>
      </xdr:nvPicPr>
      <xdr:blipFill>
        <a:blip xmlns:r="http://schemas.openxmlformats.org/officeDocument/2006/relationships" r:embed="rId7" cstate="print"/>
        <a:stretch>
          <a:fillRect/>
        </a:stretch>
      </xdr:blipFill>
      <xdr:spPr>
        <a:xfrm>
          <a:off x="5424487" y="10036968"/>
          <a:ext cx="4088605" cy="345281"/>
        </a:xfrm>
        <a:prstGeom prst="rect">
          <a:avLst/>
        </a:prstGeom>
        <a:noFill/>
      </xdr:spPr>
    </xdr:pic>
    <xdr:clientData fLocksWithSheet="0"/>
  </xdr:oneCellAnchor>
  <xdr:oneCellAnchor>
    <xdr:from>
      <xdr:col>4</xdr:col>
      <xdr:colOff>0</xdr:colOff>
      <xdr:row>21</xdr:row>
      <xdr:rowOff>0</xdr:rowOff>
    </xdr:from>
    <xdr:ext cx="714375" cy="514350"/>
    <xdr:pic>
      <xdr:nvPicPr>
        <xdr:cNvPr id="16" name="image14.png">
          <a:extLst>
            <a:ext uri="{FF2B5EF4-FFF2-40B4-BE49-F238E27FC236}">
              <a16:creationId xmlns:a16="http://schemas.microsoft.com/office/drawing/2014/main" id="{DC96369A-A79C-42AD-A91E-27937B4EDBC2}"/>
            </a:ext>
          </a:extLst>
        </xdr:cNvPr>
        <xdr:cNvPicPr preferRelativeResize="0"/>
      </xdr:nvPicPr>
      <xdr:blipFill>
        <a:blip xmlns:r="http://schemas.openxmlformats.org/officeDocument/2006/relationships" r:embed="rId8" cstate="print"/>
        <a:stretch>
          <a:fillRect/>
        </a:stretch>
      </xdr:blipFill>
      <xdr:spPr>
        <a:xfrm>
          <a:off x="5381625" y="10610850"/>
          <a:ext cx="714375" cy="514350"/>
        </a:xfrm>
        <a:prstGeom prst="rect">
          <a:avLst/>
        </a:prstGeom>
        <a:noFill/>
      </xdr:spPr>
    </xdr:pic>
    <xdr:clientData fLocksWithSheet="0"/>
  </xdr:oneCellAnchor>
  <xdr:oneCellAnchor>
    <xdr:from>
      <xdr:col>4</xdr:col>
      <xdr:colOff>1</xdr:colOff>
      <xdr:row>22</xdr:row>
      <xdr:rowOff>57150</xdr:rowOff>
    </xdr:from>
    <xdr:ext cx="2952750" cy="447675"/>
    <xdr:pic>
      <xdr:nvPicPr>
        <xdr:cNvPr id="17" name="image10.png">
          <a:extLst>
            <a:ext uri="{FF2B5EF4-FFF2-40B4-BE49-F238E27FC236}">
              <a16:creationId xmlns:a16="http://schemas.microsoft.com/office/drawing/2014/main" id="{8BFDF2A2-70A0-4319-A1C7-C440157E5CAD}"/>
            </a:ext>
          </a:extLst>
        </xdr:cNvPr>
        <xdr:cNvPicPr preferRelativeResize="0"/>
      </xdr:nvPicPr>
      <xdr:blipFill>
        <a:blip xmlns:r="http://schemas.openxmlformats.org/officeDocument/2006/relationships" r:embed="rId9" cstate="print"/>
        <a:stretch>
          <a:fillRect/>
        </a:stretch>
      </xdr:blipFill>
      <xdr:spPr>
        <a:xfrm>
          <a:off x="5381626" y="11191875"/>
          <a:ext cx="2952750" cy="447675"/>
        </a:xfrm>
        <a:prstGeom prst="rect">
          <a:avLst/>
        </a:prstGeom>
        <a:noFill/>
      </xdr:spPr>
    </xdr:pic>
    <xdr:clientData fLocksWithSheet="0"/>
  </xdr:oneCellAnchor>
  <xdr:oneCellAnchor>
    <xdr:from>
      <xdr:col>4</xdr:col>
      <xdr:colOff>66675</xdr:colOff>
      <xdr:row>23</xdr:row>
      <xdr:rowOff>16669</xdr:rowOff>
    </xdr:from>
    <xdr:ext cx="3171825" cy="419100"/>
    <xdr:pic>
      <xdr:nvPicPr>
        <xdr:cNvPr id="18" name="image12.png">
          <a:extLst>
            <a:ext uri="{FF2B5EF4-FFF2-40B4-BE49-F238E27FC236}">
              <a16:creationId xmlns:a16="http://schemas.microsoft.com/office/drawing/2014/main" id="{A15F43A3-C00D-4133-8E50-674AB33ABCD6}"/>
            </a:ext>
          </a:extLst>
        </xdr:cNvPr>
        <xdr:cNvPicPr preferRelativeResize="0"/>
      </xdr:nvPicPr>
      <xdr:blipFill>
        <a:blip xmlns:r="http://schemas.openxmlformats.org/officeDocument/2006/relationships" r:embed="rId10" cstate="print"/>
        <a:stretch>
          <a:fillRect/>
        </a:stretch>
      </xdr:blipFill>
      <xdr:spPr>
        <a:xfrm>
          <a:off x="5936456" y="12196763"/>
          <a:ext cx="3171825" cy="419100"/>
        </a:xfrm>
        <a:prstGeom prst="rect">
          <a:avLst/>
        </a:prstGeom>
        <a:noFill/>
      </xdr:spPr>
    </xdr:pic>
    <xdr:clientData fLocksWithSheet="0"/>
  </xdr:oneCellAnchor>
  <xdr:oneCellAnchor>
    <xdr:from>
      <xdr:col>4</xdr:col>
      <xdr:colOff>0</xdr:colOff>
      <xdr:row>28</xdr:row>
      <xdr:rowOff>0</xdr:rowOff>
    </xdr:from>
    <xdr:ext cx="1676400" cy="514350"/>
    <xdr:pic>
      <xdr:nvPicPr>
        <xdr:cNvPr id="19" name="image16.png">
          <a:extLst>
            <a:ext uri="{FF2B5EF4-FFF2-40B4-BE49-F238E27FC236}">
              <a16:creationId xmlns:a16="http://schemas.microsoft.com/office/drawing/2014/main" id="{4499D992-E35D-43D8-BBC8-3959A7CA8141}"/>
            </a:ext>
          </a:extLst>
        </xdr:cNvPr>
        <xdr:cNvPicPr preferRelativeResize="0"/>
      </xdr:nvPicPr>
      <xdr:blipFill>
        <a:blip xmlns:r="http://schemas.openxmlformats.org/officeDocument/2006/relationships" r:embed="rId11" cstate="print"/>
        <a:stretch>
          <a:fillRect/>
        </a:stretch>
      </xdr:blipFill>
      <xdr:spPr>
        <a:xfrm>
          <a:off x="5381625" y="12182475"/>
          <a:ext cx="1676400" cy="514350"/>
        </a:xfrm>
        <a:prstGeom prst="rect">
          <a:avLst/>
        </a:prstGeom>
        <a:noFill/>
      </xdr:spPr>
    </xdr:pic>
    <xdr:clientData fLocksWithSheet="0"/>
  </xdr:oneCellAnchor>
  <xdr:oneCellAnchor>
    <xdr:from>
      <xdr:col>4</xdr:col>
      <xdr:colOff>47626</xdr:colOff>
      <xdr:row>24</xdr:row>
      <xdr:rowOff>0</xdr:rowOff>
    </xdr:from>
    <xdr:ext cx="3095624" cy="535781"/>
    <xdr:pic>
      <xdr:nvPicPr>
        <xdr:cNvPr id="20" name="image81.png">
          <a:extLst>
            <a:ext uri="{FF2B5EF4-FFF2-40B4-BE49-F238E27FC236}">
              <a16:creationId xmlns:a16="http://schemas.microsoft.com/office/drawing/2014/main" id="{AF544DED-552B-411D-BD88-C3134E65675B}"/>
            </a:ext>
          </a:extLst>
        </xdr:cNvPr>
        <xdr:cNvPicPr preferRelativeResize="0"/>
      </xdr:nvPicPr>
      <xdr:blipFill>
        <a:blip xmlns:r="http://schemas.openxmlformats.org/officeDocument/2006/relationships" r:embed="rId12" cstate="print"/>
        <a:stretch>
          <a:fillRect/>
        </a:stretch>
      </xdr:blipFill>
      <xdr:spPr>
        <a:xfrm>
          <a:off x="5917407" y="12703969"/>
          <a:ext cx="3095624" cy="535781"/>
        </a:xfrm>
        <a:prstGeom prst="rect">
          <a:avLst/>
        </a:prstGeom>
        <a:noFill/>
      </xdr:spPr>
    </xdr:pic>
    <xdr:clientData fLocksWithSheet="0"/>
  </xdr:oneCellAnchor>
  <xdr:oneCellAnchor>
    <xdr:from>
      <xdr:col>4</xdr:col>
      <xdr:colOff>1</xdr:colOff>
      <xdr:row>25</xdr:row>
      <xdr:rowOff>71437</xdr:rowOff>
    </xdr:from>
    <xdr:ext cx="2095500" cy="464344"/>
    <xdr:pic>
      <xdr:nvPicPr>
        <xdr:cNvPr id="21" name="image90.png">
          <a:extLst>
            <a:ext uri="{FF2B5EF4-FFF2-40B4-BE49-F238E27FC236}">
              <a16:creationId xmlns:a16="http://schemas.microsoft.com/office/drawing/2014/main" id="{9B231FEE-E28B-4438-938F-79A94F77D562}"/>
            </a:ext>
          </a:extLst>
        </xdr:cNvPr>
        <xdr:cNvPicPr preferRelativeResize="0"/>
      </xdr:nvPicPr>
      <xdr:blipFill>
        <a:blip xmlns:r="http://schemas.openxmlformats.org/officeDocument/2006/relationships" r:embed="rId13" cstate="print"/>
        <a:stretch>
          <a:fillRect/>
        </a:stretch>
      </xdr:blipFill>
      <xdr:spPr>
        <a:xfrm>
          <a:off x="5869782" y="13299281"/>
          <a:ext cx="2095500" cy="464344"/>
        </a:xfrm>
        <a:prstGeom prst="rect">
          <a:avLst/>
        </a:prstGeom>
        <a:noFill/>
      </xdr:spPr>
    </xdr:pic>
    <xdr:clientData fLocksWithSheet="0"/>
  </xdr:oneCellAnchor>
  <xdr:oneCellAnchor>
    <xdr:from>
      <xdr:col>4</xdr:col>
      <xdr:colOff>0</xdr:colOff>
      <xdr:row>26</xdr:row>
      <xdr:rowOff>1</xdr:rowOff>
    </xdr:from>
    <xdr:ext cx="2162175" cy="514350"/>
    <xdr:pic>
      <xdr:nvPicPr>
        <xdr:cNvPr id="22" name="image41.png">
          <a:extLst>
            <a:ext uri="{FF2B5EF4-FFF2-40B4-BE49-F238E27FC236}">
              <a16:creationId xmlns:a16="http://schemas.microsoft.com/office/drawing/2014/main" id="{A95655F4-11D5-4874-9694-1C238C064790}"/>
            </a:ext>
          </a:extLst>
        </xdr:cNvPr>
        <xdr:cNvPicPr preferRelativeResize="0"/>
      </xdr:nvPicPr>
      <xdr:blipFill>
        <a:blip xmlns:r="http://schemas.openxmlformats.org/officeDocument/2006/relationships" r:embed="rId14" cstate="print"/>
        <a:stretch>
          <a:fillRect/>
        </a:stretch>
      </xdr:blipFill>
      <xdr:spPr>
        <a:xfrm>
          <a:off x="5857875" y="14277976"/>
          <a:ext cx="2162175" cy="514350"/>
        </a:xfrm>
        <a:prstGeom prst="rect">
          <a:avLst/>
        </a:prstGeom>
        <a:noFill/>
      </xdr:spPr>
    </xdr:pic>
    <xdr:clientData fLocksWithSheet="0"/>
  </xdr:oneCellAnchor>
  <xdr:oneCellAnchor>
    <xdr:from>
      <xdr:col>4</xdr:col>
      <xdr:colOff>3</xdr:colOff>
      <xdr:row>27</xdr:row>
      <xdr:rowOff>71436</xdr:rowOff>
    </xdr:from>
    <xdr:ext cx="1928810" cy="381001"/>
    <xdr:pic>
      <xdr:nvPicPr>
        <xdr:cNvPr id="23" name="image27.png">
          <a:extLst>
            <a:ext uri="{FF2B5EF4-FFF2-40B4-BE49-F238E27FC236}">
              <a16:creationId xmlns:a16="http://schemas.microsoft.com/office/drawing/2014/main" id="{E7FA1510-1C0C-46DB-AA16-7F1940F3F0EE}"/>
            </a:ext>
          </a:extLst>
        </xdr:cNvPr>
        <xdr:cNvPicPr preferRelativeResize="0"/>
      </xdr:nvPicPr>
      <xdr:blipFill>
        <a:blip xmlns:r="http://schemas.openxmlformats.org/officeDocument/2006/relationships" r:embed="rId15" cstate="print"/>
        <a:stretch>
          <a:fillRect/>
        </a:stretch>
      </xdr:blipFill>
      <xdr:spPr>
        <a:xfrm>
          <a:off x="5869784" y="14347030"/>
          <a:ext cx="1928810" cy="381001"/>
        </a:xfrm>
        <a:prstGeom prst="rect">
          <a:avLst/>
        </a:prstGeom>
        <a:noFill/>
      </xdr:spPr>
    </xdr:pic>
    <xdr:clientData fLocksWithSheet="0"/>
  </xdr:oneCellAnchor>
  <xdr:oneCellAnchor>
    <xdr:from>
      <xdr:col>4</xdr:col>
      <xdr:colOff>0</xdr:colOff>
      <xdr:row>29</xdr:row>
      <xdr:rowOff>1</xdr:rowOff>
    </xdr:from>
    <xdr:ext cx="1762125" cy="457200"/>
    <xdr:pic>
      <xdr:nvPicPr>
        <xdr:cNvPr id="24" name="image91.png">
          <a:extLst>
            <a:ext uri="{FF2B5EF4-FFF2-40B4-BE49-F238E27FC236}">
              <a16:creationId xmlns:a16="http://schemas.microsoft.com/office/drawing/2014/main" id="{1A1DF740-D433-46DA-B368-88F5C52B0E46}"/>
            </a:ext>
          </a:extLst>
        </xdr:cNvPr>
        <xdr:cNvPicPr preferRelativeResize="0"/>
      </xdr:nvPicPr>
      <xdr:blipFill>
        <a:blip xmlns:r="http://schemas.openxmlformats.org/officeDocument/2006/relationships" r:embed="rId16" cstate="print"/>
        <a:stretch>
          <a:fillRect/>
        </a:stretch>
      </xdr:blipFill>
      <xdr:spPr>
        <a:xfrm>
          <a:off x="5857875" y="15325726"/>
          <a:ext cx="1762125" cy="457200"/>
        </a:xfrm>
        <a:prstGeom prst="rect">
          <a:avLst/>
        </a:prstGeom>
        <a:noFill/>
      </xdr:spPr>
    </xdr:pic>
    <xdr:clientData fLocksWithSheet="0"/>
  </xdr:oneCellAnchor>
  <xdr:oneCellAnchor>
    <xdr:from>
      <xdr:col>4</xdr:col>
      <xdr:colOff>28575</xdr:colOff>
      <xdr:row>30</xdr:row>
      <xdr:rowOff>38100</xdr:rowOff>
    </xdr:from>
    <xdr:ext cx="2295525" cy="447675"/>
    <xdr:pic>
      <xdr:nvPicPr>
        <xdr:cNvPr id="26" name="image51.png">
          <a:extLst>
            <a:ext uri="{FF2B5EF4-FFF2-40B4-BE49-F238E27FC236}">
              <a16:creationId xmlns:a16="http://schemas.microsoft.com/office/drawing/2014/main" id="{0F379F4F-1C18-4C42-85E5-41D9538EF609}"/>
            </a:ext>
          </a:extLst>
        </xdr:cNvPr>
        <xdr:cNvPicPr preferRelativeResize="0"/>
      </xdr:nvPicPr>
      <xdr:blipFill>
        <a:blip xmlns:r="http://schemas.openxmlformats.org/officeDocument/2006/relationships" r:embed="rId17" cstate="print"/>
        <a:stretch>
          <a:fillRect/>
        </a:stretch>
      </xdr:blipFill>
      <xdr:spPr>
        <a:xfrm>
          <a:off x="5886450" y="15887700"/>
          <a:ext cx="2295525" cy="447675"/>
        </a:xfrm>
        <a:prstGeom prst="rect">
          <a:avLst/>
        </a:prstGeom>
        <a:noFill/>
      </xdr:spPr>
    </xdr:pic>
    <xdr:clientData fLocksWithSheet="0"/>
  </xdr:oneCellAnchor>
  <xdr:oneCellAnchor>
    <xdr:from>
      <xdr:col>4</xdr:col>
      <xdr:colOff>0</xdr:colOff>
      <xdr:row>31</xdr:row>
      <xdr:rowOff>1</xdr:rowOff>
    </xdr:from>
    <xdr:ext cx="2371725" cy="533400"/>
    <xdr:pic>
      <xdr:nvPicPr>
        <xdr:cNvPr id="27" name="image31.png">
          <a:extLst>
            <a:ext uri="{FF2B5EF4-FFF2-40B4-BE49-F238E27FC236}">
              <a16:creationId xmlns:a16="http://schemas.microsoft.com/office/drawing/2014/main" id="{C89F79ED-C773-48D2-BD7E-0EC2AA7CA820}"/>
            </a:ext>
          </a:extLst>
        </xdr:cNvPr>
        <xdr:cNvPicPr preferRelativeResize="0"/>
      </xdr:nvPicPr>
      <xdr:blipFill>
        <a:blip xmlns:r="http://schemas.openxmlformats.org/officeDocument/2006/relationships" r:embed="rId18" cstate="print"/>
        <a:stretch>
          <a:fillRect/>
        </a:stretch>
      </xdr:blipFill>
      <xdr:spPr>
        <a:xfrm>
          <a:off x="5857875" y="16373476"/>
          <a:ext cx="2371725" cy="533400"/>
        </a:xfrm>
        <a:prstGeom prst="rect">
          <a:avLst/>
        </a:prstGeom>
        <a:noFill/>
      </xdr:spPr>
    </xdr:pic>
    <xdr:clientData fLocksWithSheet="0"/>
  </xdr:oneCellAnchor>
  <xdr:oneCellAnchor>
    <xdr:from>
      <xdr:col>4</xdr:col>
      <xdr:colOff>0</xdr:colOff>
      <xdr:row>32</xdr:row>
      <xdr:rowOff>0</xdr:rowOff>
    </xdr:from>
    <xdr:ext cx="676275" cy="514350"/>
    <xdr:pic>
      <xdr:nvPicPr>
        <xdr:cNvPr id="28" name="image17.png">
          <a:extLst>
            <a:ext uri="{FF2B5EF4-FFF2-40B4-BE49-F238E27FC236}">
              <a16:creationId xmlns:a16="http://schemas.microsoft.com/office/drawing/2014/main" id="{30F77B6D-D7B6-4820-B20D-66A741612313}"/>
            </a:ext>
          </a:extLst>
        </xdr:cNvPr>
        <xdr:cNvPicPr preferRelativeResize="0"/>
      </xdr:nvPicPr>
      <xdr:blipFill>
        <a:blip xmlns:r="http://schemas.openxmlformats.org/officeDocument/2006/relationships" r:embed="rId19" cstate="print"/>
        <a:stretch>
          <a:fillRect/>
        </a:stretch>
      </xdr:blipFill>
      <xdr:spPr>
        <a:xfrm>
          <a:off x="5381625" y="16373475"/>
          <a:ext cx="676275" cy="514350"/>
        </a:xfrm>
        <a:prstGeom prst="rect">
          <a:avLst/>
        </a:prstGeom>
        <a:noFill/>
      </xdr:spPr>
    </xdr:pic>
    <xdr:clientData fLocksWithSheet="0"/>
  </xdr:oneCellAnchor>
  <xdr:oneCellAnchor>
    <xdr:from>
      <xdr:col>4</xdr:col>
      <xdr:colOff>0</xdr:colOff>
      <xdr:row>33</xdr:row>
      <xdr:rowOff>0</xdr:rowOff>
    </xdr:from>
    <xdr:ext cx="628650" cy="514350"/>
    <xdr:pic>
      <xdr:nvPicPr>
        <xdr:cNvPr id="29" name="image13.png">
          <a:extLst>
            <a:ext uri="{FF2B5EF4-FFF2-40B4-BE49-F238E27FC236}">
              <a16:creationId xmlns:a16="http://schemas.microsoft.com/office/drawing/2014/main" id="{F1F86937-45E0-4CCB-8DB5-CC984BE08EF8}"/>
            </a:ext>
          </a:extLst>
        </xdr:cNvPr>
        <xdr:cNvPicPr preferRelativeResize="0"/>
      </xdr:nvPicPr>
      <xdr:blipFill>
        <a:blip xmlns:r="http://schemas.openxmlformats.org/officeDocument/2006/relationships" r:embed="rId20" cstate="print"/>
        <a:stretch>
          <a:fillRect/>
        </a:stretch>
      </xdr:blipFill>
      <xdr:spPr>
        <a:xfrm>
          <a:off x="5381625" y="16897350"/>
          <a:ext cx="628650" cy="514350"/>
        </a:xfrm>
        <a:prstGeom prst="rect">
          <a:avLst/>
        </a:prstGeom>
        <a:noFill/>
      </xdr:spPr>
    </xdr:pic>
    <xdr:clientData fLocksWithSheet="0"/>
  </xdr:oneCellAnchor>
  <xdr:oneCellAnchor>
    <xdr:from>
      <xdr:col>4</xdr:col>
      <xdr:colOff>0</xdr:colOff>
      <xdr:row>33</xdr:row>
      <xdr:rowOff>0</xdr:rowOff>
    </xdr:from>
    <xdr:ext cx="1895475" cy="514350"/>
    <xdr:pic>
      <xdr:nvPicPr>
        <xdr:cNvPr id="30" name="image18.png">
          <a:extLst>
            <a:ext uri="{FF2B5EF4-FFF2-40B4-BE49-F238E27FC236}">
              <a16:creationId xmlns:a16="http://schemas.microsoft.com/office/drawing/2014/main" id="{E797CD3D-90C4-48DB-AC22-508AFDAABB84}"/>
            </a:ext>
          </a:extLst>
        </xdr:cNvPr>
        <xdr:cNvPicPr preferRelativeResize="0"/>
      </xdr:nvPicPr>
      <xdr:blipFill>
        <a:blip xmlns:r="http://schemas.openxmlformats.org/officeDocument/2006/relationships" r:embed="rId21" cstate="print"/>
        <a:stretch>
          <a:fillRect/>
        </a:stretch>
      </xdr:blipFill>
      <xdr:spPr>
        <a:xfrm>
          <a:off x="5381625" y="16897350"/>
          <a:ext cx="1895475" cy="514350"/>
        </a:xfrm>
        <a:prstGeom prst="rect">
          <a:avLst/>
        </a:prstGeom>
        <a:noFill/>
      </xdr:spPr>
    </xdr:pic>
    <xdr:clientData fLocksWithSheet="0"/>
  </xdr:oneCellAnchor>
  <xdr:oneCellAnchor>
    <xdr:from>
      <xdr:col>4</xdr:col>
      <xdr:colOff>0</xdr:colOff>
      <xdr:row>35</xdr:row>
      <xdr:rowOff>1</xdr:rowOff>
    </xdr:from>
    <xdr:ext cx="2047875" cy="533400"/>
    <xdr:pic>
      <xdr:nvPicPr>
        <xdr:cNvPr id="32" name="image87.png">
          <a:extLst>
            <a:ext uri="{FF2B5EF4-FFF2-40B4-BE49-F238E27FC236}">
              <a16:creationId xmlns:a16="http://schemas.microsoft.com/office/drawing/2014/main" id="{2218D0AA-A130-4F9E-83C5-AA33A0BF47F4}"/>
            </a:ext>
          </a:extLst>
        </xdr:cNvPr>
        <xdr:cNvPicPr preferRelativeResize="0"/>
      </xdr:nvPicPr>
      <xdr:blipFill>
        <a:blip xmlns:r="http://schemas.openxmlformats.org/officeDocument/2006/relationships" r:embed="rId22" cstate="print"/>
        <a:stretch>
          <a:fillRect/>
        </a:stretch>
      </xdr:blipFill>
      <xdr:spPr>
        <a:xfrm>
          <a:off x="5857875" y="18611851"/>
          <a:ext cx="2047875" cy="533400"/>
        </a:xfrm>
        <a:prstGeom prst="rect">
          <a:avLst/>
        </a:prstGeom>
        <a:noFill/>
      </xdr:spPr>
    </xdr:pic>
    <xdr:clientData fLocksWithSheet="0"/>
  </xdr:oneCellAnchor>
  <xdr:oneCellAnchor>
    <xdr:from>
      <xdr:col>3</xdr:col>
      <xdr:colOff>2286000</xdr:colOff>
      <xdr:row>35</xdr:row>
      <xdr:rowOff>519112</xdr:rowOff>
    </xdr:from>
    <xdr:ext cx="2917032" cy="516731"/>
    <xdr:pic>
      <xdr:nvPicPr>
        <xdr:cNvPr id="34" name="image92.png">
          <a:extLst>
            <a:ext uri="{FF2B5EF4-FFF2-40B4-BE49-F238E27FC236}">
              <a16:creationId xmlns:a16="http://schemas.microsoft.com/office/drawing/2014/main" id="{B90FE0D8-F824-4947-A385-C4B6DFBA6204}"/>
            </a:ext>
          </a:extLst>
        </xdr:cNvPr>
        <xdr:cNvPicPr preferRelativeResize="0"/>
      </xdr:nvPicPr>
      <xdr:blipFill>
        <a:blip xmlns:r="http://schemas.openxmlformats.org/officeDocument/2006/relationships" r:embed="rId23" cstate="print"/>
        <a:stretch>
          <a:fillRect/>
        </a:stretch>
      </xdr:blipFill>
      <xdr:spPr>
        <a:xfrm>
          <a:off x="5845969" y="19128581"/>
          <a:ext cx="2917032" cy="516731"/>
        </a:xfrm>
        <a:prstGeom prst="rect">
          <a:avLst/>
        </a:prstGeom>
        <a:noFill/>
      </xdr:spPr>
    </xdr:pic>
    <xdr:clientData fLocksWithSheet="0"/>
  </xdr:oneCellAnchor>
  <xdr:oneCellAnchor>
    <xdr:from>
      <xdr:col>4</xdr:col>
      <xdr:colOff>154781</xdr:colOff>
      <xdr:row>38</xdr:row>
      <xdr:rowOff>35718</xdr:rowOff>
    </xdr:from>
    <xdr:ext cx="400050" cy="469107"/>
    <xdr:pic>
      <xdr:nvPicPr>
        <xdr:cNvPr id="36" name="image2.png">
          <a:extLst>
            <a:ext uri="{FF2B5EF4-FFF2-40B4-BE49-F238E27FC236}">
              <a16:creationId xmlns:a16="http://schemas.microsoft.com/office/drawing/2014/main" id="{150B8DD5-9D1E-475C-8FB3-1D1E75701207}"/>
            </a:ext>
          </a:extLst>
        </xdr:cNvPr>
        <xdr:cNvPicPr preferRelativeResize="0"/>
      </xdr:nvPicPr>
      <xdr:blipFill>
        <a:blip xmlns:r="http://schemas.openxmlformats.org/officeDocument/2006/relationships" r:embed="rId24" cstate="print"/>
        <a:stretch>
          <a:fillRect/>
        </a:stretch>
      </xdr:blipFill>
      <xdr:spPr>
        <a:xfrm>
          <a:off x="6024562" y="20216812"/>
          <a:ext cx="400050" cy="469107"/>
        </a:xfrm>
        <a:prstGeom prst="rect">
          <a:avLst/>
        </a:prstGeom>
        <a:noFill/>
      </xdr:spPr>
    </xdr:pic>
    <xdr:clientData fLocksWithSheet="0"/>
  </xdr:oneCellAnchor>
  <xdr:twoCellAnchor editAs="oneCell">
    <xdr:from>
      <xdr:col>4</xdr:col>
      <xdr:colOff>38100</xdr:colOff>
      <xdr:row>39</xdr:row>
      <xdr:rowOff>9181</xdr:rowOff>
    </xdr:from>
    <xdr:to>
      <xdr:col>4</xdr:col>
      <xdr:colOff>2457450</xdr:colOff>
      <xdr:row>39</xdr:row>
      <xdr:rowOff>515096</xdr:rowOff>
    </xdr:to>
    <xdr:pic>
      <xdr:nvPicPr>
        <xdr:cNvPr id="37" name="Picture 36">
          <a:extLst>
            <a:ext uri="{FF2B5EF4-FFF2-40B4-BE49-F238E27FC236}">
              <a16:creationId xmlns:a16="http://schemas.microsoft.com/office/drawing/2014/main" id="{C55918F7-BDAE-4BCB-B4C2-AFF81E6B4EEC}"/>
            </a:ext>
          </a:extLst>
        </xdr:cNvPr>
        <xdr:cNvPicPr>
          <a:picLocks noChangeAspect="1"/>
        </xdr:cNvPicPr>
      </xdr:nvPicPr>
      <xdr:blipFill>
        <a:blip xmlns:r="http://schemas.openxmlformats.org/officeDocument/2006/relationships" r:embed="rId25"/>
        <a:stretch>
          <a:fillRect/>
        </a:stretch>
      </xdr:blipFill>
      <xdr:spPr>
        <a:xfrm>
          <a:off x="5895975" y="20716531"/>
          <a:ext cx="2419350" cy="505915"/>
        </a:xfrm>
        <a:prstGeom prst="rect">
          <a:avLst/>
        </a:prstGeom>
      </xdr:spPr>
    </xdr:pic>
    <xdr:clientData/>
  </xdr:twoCellAnchor>
  <xdr:twoCellAnchor editAs="oneCell">
    <xdr:from>
      <xdr:col>4</xdr:col>
      <xdr:colOff>19050</xdr:colOff>
      <xdr:row>43</xdr:row>
      <xdr:rowOff>85726</xdr:rowOff>
    </xdr:from>
    <xdr:to>
      <xdr:col>4</xdr:col>
      <xdr:colOff>3009900</xdr:colOff>
      <xdr:row>44</xdr:row>
      <xdr:rowOff>23994</xdr:rowOff>
    </xdr:to>
    <xdr:pic>
      <xdr:nvPicPr>
        <xdr:cNvPr id="38" name="Picture 37">
          <a:extLst>
            <a:ext uri="{FF2B5EF4-FFF2-40B4-BE49-F238E27FC236}">
              <a16:creationId xmlns:a16="http://schemas.microsoft.com/office/drawing/2014/main" id="{5C63A1F3-E313-468B-AC10-4EDB67C5E34E}"/>
            </a:ext>
          </a:extLst>
        </xdr:cNvPr>
        <xdr:cNvPicPr>
          <a:picLocks noChangeAspect="1"/>
        </xdr:cNvPicPr>
      </xdr:nvPicPr>
      <xdr:blipFill>
        <a:blip xmlns:r="http://schemas.openxmlformats.org/officeDocument/2006/relationships" r:embed="rId26"/>
        <a:stretch>
          <a:fillRect/>
        </a:stretch>
      </xdr:blipFill>
      <xdr:spPr>
        <a:xfrm>
          <a:off x="5400675" y="22888576"/>
          <a:ext cx="2990850" cy="462143"/>
        </a:xfrm>
        <a:prstGeom prst="rect">
          <a:avLst/>
        </a:prstGeom>
      </xdr:spPr>
    </xdr:pic>
    <xdr:clientData/>
  </xdr:twoCellAnchor>
  <xdr:oneCellAnchor>
    <xdr:from>
      <xdr:col>4</xdr:col>
      <xdr:colOff>0</xdr:colOff>
      <xdr:row>40</xdr:row>
      <xdr:rowOff>0</xdr:rowOff>
    </xdr:from>
    <xdr:ext cx="638175" cy="514350"/>
    <xdr:pic>
      <xdr:nvPicPr>
        <xdr:cNvPr id="39" name="image19.png">
          <a:extLst>
            <a:ext uri="{FF2B5EF4-FFF2-40B4-BE49-F238E27FC236}">
              <a16:creationId xmlns:a16="http://schemas.microsoft.com/office/drawing/2014/main" id="{D440687E-A002-497A-B5D5-0C210A98C5D8}"/>
            </a:ext>
          </a:extLst>
        </xdr:cNvPr>
        <xdr:cNvPicPr preferRelativeResize="0"/>
      </xdr:nvPicPr>
      <xdr:blipFill>
        <a:blip xmlns:r="http://schemas.openxmlformats.org/officeDocument/2006/relationships" r:embed="rId27" cstate="print"/>
        <a:stretch>
          <a:fillRect/>
        </a:stretch>
      </xdr:blipFill>
      <xdr:spPr>
        <a:xfrm>
          <a:off x="5381625" y="21231225"/>
          <a:ext cx="638175" cy="514350"/>
        </a:xfrm>
        <a:prstGeom prst="rect">
          <a:avLst/>
        </a:prstGeom>
        <a:noFill/>
      </xdr:spPr>
    </xdr:pic>
    <xdr:clientData fLocksWithSheet="0"/>
  </xdr:oneCellAnchor>
  <xdr:oneCellAnchor>
    <xdr:from>
      <xdr:col>4</xdr:col>
      <xdr:colOff>0</xdr:colOff>
      <xdr:row>41</xdr:row>
      <xdr:rowOff>0</xdr:rowOff>
    </xdr:from>
    <xdr:ext cx="714375" cy="514350"/>
    <xdr:pic>
      <xdr:nvPicPr>
        <xdr:cNvPr id="40" name="image15.png">
          <a:extLst>
            <a:ext uri="{FF2B5EF4-FFF2-40B4-BE49-F238E27FC236}">
              <a16:creationId xmlns:a16="http://schemas.microsoft.com/office/drawing/2014/main" id="{E32ED94B-D489-4A8C-9212-01073898AA0A}"/>
            </a:ext>
          </a:extLst>
        </xdr:cNvPr>
        <xdr:cNvPicPr preferRelativeResize="0"/>
      </xdr:nvPicPr>
      <xdr:blipFill>
        <a:blip xmlns:r="http://schemas.openxmlformats.org/officeDocument/2006/relationships" r:embed="rId28" cstate="print"/>
        <a:stretch>
          <a:fillRect/>
        </a:stretch>
      </xdr:blipFill>
      <xdr:spPr>
        <a:xfrm>
          <a:off x="5381625" y="21755100"/>
          <a:ext cx="714375" cy="514350"/>
        </a:xfrm>
        <a:prstGeom prst="rect">
          <a:avLst/>
        </a:prstGeom>
        <a:noFill/>
      </xdr:spPr>
    </xdr:pic>
    <xdr:clientData fLocksWithSheet="0"/>
  </xdr:oneCellAnchor>
  <xdr:oneCellAnchor>
    <xdr:from>
      <xdr:col>4</xdr:col>
      <xdr:colOff>80962</xdr:colOff>
      <xdr:row>42</xdr:row>
      <xdr:rowOff>2381</xdr:rowOff>
    </xdr:from>
    <xdr:ext cx="714375" cy="514350"/>
    <xdr:pic>
      <xdr:nvPicPr>
        <xdr:cNvPr id="41" name="image22.png">
          <a:extLst>
            <a:ext uri="{FF2B5EF4-FFF2-40B4-BE49-F238E27FC236}">
              <a16:creationId xmlns:a16="http://schemas.microsoft.com/office/drawing/2014/main" id="{9BE04C61-5E78-4BE4-AC09-4CB805705F2E}"/>
            </a:ext>
          </a:extLst>
        </xdr:cNvPr>
        <xdr:cNvPicPr preferRelativeResize="0"/>
      </xdr:nvPicPr>
      <xdr:blipFill>
        <a:blip xmlns:r="http://schemas.openxmlformats.org/officeDocument/2006/relationships" r:embed="rId29" cstate="print"/>
        <a:stretch>
          <a:fillRect/>
        </a:stretch>
      </xdr:blipFill>
      <xdr:spPr>
        <a:xfrm>
          <a:off x="5462587" y="22281356"/>
          <a:ext cx="714375" cy="514350"/>
        </a:xfrm>
        <a:prstGeom prst="rect">
          <a:avLst/>
        </a:prstGeom>
        <a:noFill/>
      </xdr:spPr>
    </xdr:pic>
    <xdr:clientData fLocksWithSheet="0"/>
  </xdr:oneCellAnchor>
  <xdr:twoCellAnchor editAs="oneCell">
    <xdr:from>
      <xdr:col>4</xdr:col>
      <xdr:colOff>1400176</xdr:colOff>
      <xdr:row>42</xdr:row>
      <xdr:rowOff>2382</xdr:rowOff>
    </xdr:from>
    <xdr:to>
      <xdr:col>4</xdr:col>
      <xdr:colOff>2124076</xdr:colOff>
      <xdr:row>42</xdr:row>
      <xdr:rowOff>506819</xdr:rowOff>
    </xdr:to>
    <xdr:pic>
      <xdr:nvPicPr>
        <xdr:cNvPr id="42" name="Picture 41">
          <a:extLst>
            <a:ext uri="{FF2B5EF4-FFF2-40B4-BE49-F238E27FC236}">
              <a16:creationId xmlns:a16="http://schemas.microsoft.com/office/drawing/2014/main" id="{0AD90A56-EB1C-4607-9C17-AD69E25CB8E3}"/>
            </a:ext>
          </a:extLst>
        </xdr:cNvPr>
        <xdr:cNvPicPr>
          <a:picLocks noChangeAspect="1"/>
        </xdr:cNvPicPr>
      </xdr:nvPicPr>
      <xdr:blipFill>
        <a:blip xmlns:r="http://schemas.openxmlformats.org/officeDocument/2006/relationships" r:embed="rId30"/>
        <a:stretch>
          <a:fillRect/>
        </a:stretch>
      </xdr:blipFill>
      <xdr:spPr>
        <a:xfrm>
          <a:off x="6781801" y="22281357"/>
          <a:ext cx="723900" cy="504437"/>
        </a:xfrm>
        <a:prstGeom prst="rect">
          <a:avLst/>
        </a:prstGeom>
      </xdr:spPr>
    </xdr:pic>
    <xdr:clientData/>
  </xdr:twoCellAnchor>
  <xdr:oneCellAnchor>
    <xdr:from>
      <xdr:col>4</xdr:col>
      <xdr:colOff>0</xdr:colOff>
      <xdr:row>44</xdr:row>
      <xdr:rowOff>0</xdr:rowOff>
    </xdr:from>
    <xdr:ext cx="1905000" cy="514350"/>
    <xdr:pic>
      <xdr:nvPicPr>
        <xdr:cNvPr id="43" name="image24.png">
          <a:extLst>
            <a:ext uri="{FF2B5EF4-FFF2-40B4-BE49-F238E27FC236}">
              <a16:creationId xmlns:a16="http://schemas.microsoft.com/office/drawing/2014/main" id="{D3309321-93CA-476F-8448-CFD99088DB98}"/>
            </a:ext>
          </a:extLst>
        </xdr:cNvPr>
        <xdr:cNvPicPr preferRelativeResize="0"/>
      </xdr:nvPicPr>
      <xdr:blipFill>
        <a:blip xmlns:r="http://schemas.openxmlformats.org/officeDocument/2006/relationships" r:embed="rId31" cstate="print"/>
        <a:stretch>
          <a:fillRect/>
        </a:stretch>
      </xdr:blipFill>
      <xdr:spPr>
        <a:xfrm>
          <a:off x="5381625" y="23326725"/>
          <a:ext cx="1905000" cy="514350"/>
        </a:xfrm>
        <a:prstGeom prst="rect">
          <a:avLst/>
        </a:prstGeom>
        <a:noFill/>
      </xdr:spPr>
    </xdr:pic>
    <xdr:clientData fLocksWithSheet="0"/>
  </xdr:oneCellAnchor>
  <xdr:oneCellAnchor>
    <xdr:from>
      <xdr:col>4</xdr:col>
      <xdr:colOff>0</xdr:colOff>
      <xdr:row>44</xdr:row>
      <xdr:rowOff>0</xdr:rowOff>
    </xdr:from>
    <xdr:ext cx="2547937" cy="464343"/>
    <xdr:pic>
      <xdr:nvPicPr>
        <xdr:cNvPr id="44" name="image73.png">
          <a:extLst>
            <a:ext uri="{FF2B5EF4-FFF2-40B4-BE49-F238E27FC236}">
              <a16:creationId xmlns:a16="http://schemas.microsoft.com/office/drawing/2014/main" id="{E2158E56-172A-45A0-A962-9B5219991C0F}"/>
            </a:ext>
          </a:extLst>
        </xdr:cNvPr>
        <xdr:cNvPicPr preferRelativeResize="0"/>
      </xdr:nvPicPr>
      <xdr:blipFill>
        <a:blip xmlns:r="http://schemas.openxmlformats.org/officeDocument/2006/relationships" r:embed="rId32" cstate="print"/>
        <a:stretch>
          <a:fillRect/>
        </a:stretch>
      </xdr:blipFill>
      <xdr:spPr>
        <a:xfrm>
          <a:off x="5381625" y="23326725"/>
          <a:ext cx="2547937" cy="464343"/>
        </a:xfrm>
        <a:prstGeom prst="rect">
          <a:avLst/>
        </a:prstGeom>
        <a:noFill/>
      </xdr:spPr>
    </xdr:pic>
    <xdr:clientData fLocksWithSheet="0"/>
  </xdr:oneCellAnchor>
  <xdr:twoCellAnchor editAs="oneCell">
    <xdr:from>
      <xdr:col>4</xdr:col>
      <xdr:colOff>0</xdr:colOff>
      <xdr:row>45</xdr:row>
      <xdr:rowOff>0</xdr:rowOff>
    </xdr:from>
    <xdr:to>
      <xdr:col>4</xdr:col>
      <xdr:colOff>2905125</xdr:colOff>
      <xdr:row>46</xdr:row>
      <xdr:rowOff>23512</xdr:rowOff>
    </xdr:to>
    <xdr:pic>
      <xdr:nvPicPr>
        <xdr:cNvPr id="45" name="Picture 44">
          <a:extLst>
            <a:ext uri="{FF2B5EF4-FFF2-40B4-BE49-F238E27FC236}">
              <a16:creationId xmlns:a16="http://schemas.microsoft.com/office/drawing/2014/main" id="{7189D569-FB87-4967-AD4C-8A6637EAE1C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381625" y="23850600"/>
          <a:ext cx="2905125" cy="547387"/>
        </a:xfrm>
        <a:prstGeom prst="rect">
          <a:avLst/>
        </a:prstGeom>
      </xdr:spPr>
    </xdr:pic>
    <xdr:clientData/>
  </xdr:twoCellAnchor>
  <xdr:oneCellAnchor>
    <xdr:from>
      <xdr:col>4</xdr:col>
      <xdr:colOff>0</xdr:colOff>
      <xdr:row>46</xdr:row>
      <xdr:rowOff>114300</xdr:rowOff>
    </xdr:from>
    <xdr:ext cx="3171825" cy="476250"/>
    <xdr:pic>
      <xdr:nvPicPr>
        <xdr:cNvPr id="46" name="image88.png">
          <a:extLst>
            <a:ext uri="{FF2B5EF4-FFF2-40B4-BE49-F238E27FC236}">
              <a16:creationId xmlns:a16="http://schemas.microsoft.com/office/drawing/2014/main" id="{8056D54E-BB4B-464C-AB26-F018A21E2925}"/>
            </a:ext>
          </a:extLst>
        </xdr:cNvPr>
        <xdr:cNvPicPr preferRelativeResize="0"/>
      </xdr:nvPicPr>
      <xdr:blipFill>
        <a:blip xmlns:r="http://schemas.openxmlformats.org/officeDocument/2006/relationships" r:embed="rId34" cstate="print"/>
        <a:stretch>
          <a:fillRect/>
        </a:stretch>
      </xdr:blipFill>
      <xdr:spPr>
        <a:xfrm>
          <a:off x="5381625" y="24488775"/>
          <a:ext cx="3171825" cy="476250"/>
        </a:xfrm>
        <a:prstGeom prst="rect">
          <a:avLst/>
        </a:prstGeom>
        <a:noFill/>
      </xdr:spPr>
    </xdr:pic>
    <xdr:clientData fLocksWithSheet="0"/>
  </xdr:oneCellAnchor>
  <xdr:oneCellAnchor>
    <xdr:from>
      <xdr:col>4</xdr:col>
      <xdr:colOff>50007</xdr:colOff>
      <xdr:row>47</xdr:row>
      <xdr:rowOff>71438</xdr:rowOff>
    </xdr:from>
    <xdr:ext cx="3171825" cy="485775"/>
    <xdr:pic>
      <xdr:nvPicPr>
        <xdr:cNvPr id="47" name="image108.png">
          <a:extLst>
            <a:ext uri="{FF2B5EF4-FFF2-40B4-BE49-F238E27FC236}">
              <a16:creationId xmlns:a16="http://schemas.microsoft.com/office/drawing/2014/main" id="{72C4F02B-2A68-4C21-AF2D-EC8EFDAED7DF}"/>
            </a:ext>
          </a:extLst>
        </xdr:cNvPr>
        <xdr:cNvPicPr preferRelativeResize="0"/>
      </xdr:nvPicPr>
      <xdr:blipFill>
        <a:blip xmlns:r="http://schemas.openxmlformats.org/officeDocument/2006/relationships" r:embed="rId35" cstate="print"/>
        <a:stretch>
          <a:fillRect/>
        </a:stretch>
      </xdr:blipFill>
      <xdr:spPr>
        <a:xfrm>
          <a:off x="5431632" y="24969788"/>
          <a:ext cx="3171825" cy="485775"/>
        </a:xfrm>
        <a:prstGeom prst="rect">
          <a:avLst/>
        </a:prstGeom>
        <a:noFill/>
      </xdr:spPr>
    </xdr:pic>
    <xdr:clientData fLocksWithSheet="0"/>
  </xdr:oneCellAnchor>
  <xdr:twoCellAnchor editAs="oneCell">
    <xdr:from>
      <xdr:col>4</xdr:col>
      <xdr:colOff>19050</xdr:colOff>
      <xdr:row>48</xdr:row>
      <xdr:rowOff>9525</xdr:rowOff>
    </xdr:from>
    <xdr:to>
      <xdr:col>4</xdr:col>
      <xdr:colOff>1771650</xdr:colOff>
      <xdr:row>48</xdr:row>
      <xdr:rowOff>494394</xdr:rowOff>
    </xdr:to>
    <xdr:pic>
      <xdr:nvPicPr>
        <xdr:cNvPr id="48" name="Picture 47">
          <a:extLst>
            <a:ext uri="{FF2B5EF4-FFF2-40B4-BE49-F238E27FC236}">
              <a16:creationId xmlns:a16="http://schemas.microsoft.com/office/drawing/2014/main" id="{0BEF2C88-6B12-4873-AE53-CADB4E775A92}"/>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5400675" y="25431750"/>
          <a:ext cx="1752600" cy="484869"/>
        </a:xfrm>
        <a:prstGeom prst="rect">
          <a:avLst/>
        </a:prstGeom>
      </xdr:spPr>
    </xdr:pic>
    <xdr:clientData/>
  </xdr:twoCellAnchor>
  <xdr:twoCellAnchor editAs="oneCell">
    <xdr:from>
      <xdr:col>4</xdr:col>
      <xdr:colOff>4763</xdr:colOff>
      <xdr:row>50</xdr:row>
      <xdr:rowOff>92870</xdr:rowOff>
    </xdr:from>
    <xdr:to>
      <xdr:col>4</xdr:col>
      <xdr:colOff>3786187</xdr:colOff>
      <xdr:row>50</xdr:row>
      <xdr:rowOff>484684</xdr:rowOff>
    </xdr:to>
    <xdr:pic>
      <xdr:nvPicPr>
        <xdr:cNvPr id="49" name="Picture 48">
          <a:extLst>
            <a:ext uri="{FF2B5EF4-FFF2-40B4-BE49-F238E27FC236}">
              <a16:creationId xmlns:a16="http://schemas.microsoft.com/office/drawing/2014/main" id="{C4038E73-9312-4E9C-BC87-38BBF4E17273}"/>
            </a:ext>
          </a:extLst>
        </xdr:cNvPr>
        <xdr:cNvPicPr>
          <a:picLocks noChangeAspect="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r="21502" b="-6665"/>
        <a:stretch/>
      </xdr:blipFill>
      <xdr:spPr>
        <a:xfrm>
          <a:off x="5386388" y="26562845"/>
          <a:ext cx="3781424" cy="391814"/>
        </a:xfrm>
        <a:prstGeom prst="rect">
          <a:avLst/>
        </a:prstGeom>
      </xdr:spPr>
    </xdr:pic>
    <xdr:clientData/>
  </xdr:twoCellAnchor>
  <xdr:twoCellAnchor editAs="oneCell">
    <xdr:from>
      <xdr:col>4</xdr:col>
      <xdr:colOff>190500</xdr:colOff>
      <xdr:row>49</xdr:row>
      <xdr:rowOff>66675</xdr:rowOff>
    </xdr:from>
    <xdr:to>
      <xdr:col>4</xdr:col>
      <xdr:colOff>2769490</xdr:colOff>
      <xdr:row>50</xdr:row>
      <xdr:rowOff>19050</xdr:rowOff>
    </xdr:to>
    <xdr:pic>
      <xdr:nvPicPr>
        <xdr:cNvPr id="50" name="Picture 49">
          <a:extLst>
            <a:ext uri="{FF2B5EF4-FFF2-40B4-BE49-F238E27FC236}">
              <a16:creationId xmlns:a16="http://schemas.microsoft.com/office/drawing/2014/main" id="{EF5EA86E-8E56-4A6D-B7B9-E7084ABF6BD8}"/>
            </a:ext>
          </a:extLst>
        </xdr:cNvPr>
        <xdr:cNvPicPr>
          <a:picLocks noChangeAspect="1"/>
        </xdr:cNvPicPr>
      </xdr:nvPicPr>
      <xdr:blipFill rotWithShape="1">
        <a:blip xmlns:r="http://schemas.openxmlformats.org/officeDocument/2006/relationships" r:embed="rId38"/>
        <a:srcRect l="41490" t="-2" b="-4158"/>
        <a:stretch/>
      </xdr:blipFill>
      <xdr:spPr>
        <a:xfrm>
          <a:off x="5572125" y="26012775"/>
          <a:ext cx="2578990" cy="476250"/>
        </a:xfrm>
        <a:prstGeom prst="rect">
          <a:avLst/>
        </a:prstGeom>
      </xdr:spPr>
    </xdr:pic>
    <xdr:clientData/>
  </xdr:twoCellAnchor>
  <xdr:oneCellAnchor>
    <xdr:from>
      <xdr:col>4</xdr:col>
      <xdr:colOff>59532</xdr:colOff>
      <xdr:row>51</xdr:row>
      <xdr:rowOff>11906</xdr:rowOff>
    </xdr:from>
    <xdr:ext cx="3171825" cy="552450"/>
    <xdr:pic>
      <xdr:nvPicPr>
        <xdr:cNvPr id="51" name="image58.png">
          <a:extLst>
            <a:ext uri="{FF2B5EF4-FFF2-40B4-BE49-F238E27FC236}">
              <a16:creationId xmlns:a16="http://schemas.microsoft.com/office/drawing/2014/main" id="{ACFE1276-8A63-4B8A-A009-4DF7C199B256}"/>
            </a:ext>
          </a:extLst>
        </xdr:cNvPr>
        <xdr:cNvPicPr preferRelativeResize="0"/>
      </xdr:nvPicPr>
      <xdr:blipFill>
        <a:blip xmlns:r="http://schemas.openxmlformats.org/officeDocument/2006/relationships" r:embed="rId39" cstate="print"/>
        <a:stretch>
          <a:fillRect/>
        </a:stretch>
      </xdr:blipFill>
      <xdr:spPr>
        <a:xfrm>
          <a:off x="5441157" y="27005756"/>
          <a:ext cx="3171825" cy="552450"/>
        </a:xfrm>
        <a:prstGeom prst="rect">
          <a:avLst/>
        </a:prstGeom>
        <a:noFill/>
      </xdr:spPr>
    </xdr:pic>
    <xdr:clientData fLocksWithSheet="0"/>
  </xdr:oneCellAnchor>
  <xdr:oneCellAnchor>
    <xdr:from>
      <xdr:col>4</xdr:col>
      <xdr:colOff>59531</xdr:colOff>
      <xdr:row>52</xdr:row>
      <xdr:rowOff>9524</xdr:rowOff>
    </xdr:from>
    <xdr:ext cx="3486150" cy="561976"/>
    <xdr:pic>
      <xdr:nvPicPr>
        <xdr:cNvPr id="52" name="image69.png">
          <a:extLst>
            <a:ext uri="{FF2B5EF4-FFF2-40B4-BE49-F238E27FC236}">
              <a16:creationId xmlns:a16="http://schemas.microsoft.com/office/drawing/2014/main" id="{E4545A70-D687-4F58-9012-BF65E4A521B9}"/>
            </a:ext>
          </a:extLst>
        </xdr:cNvPr>
        <xdr:cNvPicPr preferRelativeResize="0"/>
      </xdr:nvPicPr>
      <xdr:blipFill>
        <a:blip xmlns:r="http://schemas.openxmlformats.org/officeDocument/2006/relationships" r:embed="rId40" cstate="print"/>
        <a:stretch>
          <a:fillRect/>
        </a:stretch>
      </xdr:blipFill>
      <xdr:spPr>
        <a:xfrm>
          <a:off x="5441156" y="27527249"/>
          <a:ext cx="3486150" cy="561976"/>
        </a:xfrm>
        <a:prstGeom prst="rect">
          <a:avLst/>
        </a:prstGeom>
        <a:noFill/>
      </xdr:spPr>
    </xdr:pic>
    <xdr:clientData fLocksWithSheet="0"/>
  </xdr:oneCellAnchor>
  <xdr:twoCellAnchor editAs="oneCell">
    <xdr:from>
      <xdr:col>4</xdr:col>
      <xdr:colOff>92869</xdr:colOff>
      <xdr:row>54</xdr:row>
      <xdr:rowOff>2381</xdr:rowOff>
    </xdr:from>
    <xdr:to>
      <xdr:col>4</xdr:col>
      <xdr:colOff>3167062</xdr:colOff>
      <xdr:row>54</xdr:row>
      <xdr:rowOff>675303</xdr:rowOff>
    </xdr:to>
    <xdr:pic>
      <xdr:nvPicPr>
        <xdr:cNvPr id="53" name="Picture 52">
          <a:extLst>
            <a:ext uri="{FF2B5EF4-FFF2-40B4-BE49-F238E27FC236}">
              <a16:creationId xmlns:a16="http://schemas.microsoft.com/office/drawing/2014/main" id="{EC41F955-31F9-47CD-9A1B-465922400C7D}"/>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5474494" y="28596431"/>
          <a:ext cx="3074193" cy="672922"/>
        </a:xfrm>
        <a:prstGeom prst="rect">
          <a:avLst/>
        </a:prstGeom>
      </xdr:spPr>
    </xdr:pic>
    <xdr:clientData/>
  </xdr:twoCellAnchor>
  <xdr:oneCellAnchor>
    <xdr:from>
      <xdr:col>4</xdr:col>
      <xdr:colOff>0</xdr:colOff>
      <xdr:row>55</xdr:row>
      <xdr:rowOff>0</xdr:rowOff>
    </xdr:from>
    <xdr:ext cx="1343025" cy="514350"/>
    <xdr:pic>
      <xdr:nvPicPr>
        <xdr:cNvPr id="54" name="image23.png">
          <a:extLst>
            <a:ext uri="{FF2B5EF4-FFF2-40B4-BE49-F238E27FC236}">
              <a16:creationId xmlns:a16="http://schemas.microsoft.com/office/drawing/2014/main" id="{C31BFDFE-042E-4F21-B36D-9D46007C6766}"/>
            </a:ext>
          </a:extLst>
        </xdr:cNvPr>
        <xdr:cNvPicPr preferRelativeResize="0"/>
      </xdr:nvPicPr>
      <xdr:blipFill>
        <a:blip xmlns:r="http://schemas.openxmlformats.org/officeDocument/2006/relationships" r:embed="rId42" cstate="print"/>
        <a:stretch>
          <a:fillRect/>
        </a:stretch>
      </xdr:blipFill>
      <xdr:spPr>
        <a:xfrm>
          <a:off x="5381625" y="29317950"/>
          <a:ext cx="1343025" cy="514350"/>
        </a:xfrm>
        <a:prstGeom prst="rect">
          <a:avLst/>
        </a:prstGeom>
        <a:noFill/>
      </xdr:spPr>
    </xdr:pic>
    <xdr:clientData fLocksWithSheet="0"/>
  </xdr:oneCellAnchor>
  <xdr:oneCellAnchor>
    <xdr:from>
      <xdr:col>4</xdr:col>
      <xdr:colOff>19050</xdr:colOff>
      <xdr:row>56</xdr:row>
      <xdr:rowOff>19050</xdr:rowOff>
    </xdr:from>
    <xdr:ext cx="3040856" cy="481012"/>
    <xdr:pic>
      <xdr:nvPicPr>
        <xdr:cNvPr id="56" name="image72.png">
          <a:extLst>
            <a:ext uri="{FF2B5EF4-FFF2-40B4-BE49-F238E27FC236}">
              <a16:creationId xmlns:a16="http://schemas.microsoft.com/office/drawing/2014/main" id="{FE81D7D1-1148-4AC7-A698-AD53D5344D99}"/>
            </a:ext>
          </a:extLst>
        </xdr:cNvPr>
        <xdr:cNvPicPr preferRelativeResize="0"/>
      </xdr:nvPicPr>
      <xdr:blipFill>
        <a:blip xmlns:r="http://schemas.openxmlformats.org/officeDocument/2006/relationships" r:embed="rId43" cstate="print"/>
        <a:stretch>
          <a:fillRect/>
        </a:stretch>
      </xdr:blipFill>
      <xdr:spPr>
        <a:xfrm>
          <a:off x="5400675" y="29860875"/>
          <a:ext cx="3040856" cy="481012"/>
        </a:xfrm>
        <a:prstGeom prst="rect">
          <a:avLst/>
        </a:prstGeom>
        <a:noFill/>
      </xdr:spPr>
    </xdr:pic>
    <xdr:clientData fLocksWithSheet="0"/>
  </xdr:oneCellAnchor>
  <xdr:oneCellAnchor>
    <xdr:from>
      <xdr:col>4</xdr:col>
      <xdr:colOff>1</xdr:colOff>
      <xdr:row>58</xdr:row>
      <xdr:rowOff>1</xdr:rowOff>
    </xdr:from>
    <xdr:ext cx="2495550" cy="476250"/>
    <xdr:pic>
      <xdr:nvPicPr>
        <xdr:cNvPr id="57" name="image74.png">
          <a:extLst>
            <a:ext uri="{FF2B5EF4-FFF2-40B4-BE49-F238E27FC236}">
              <a16:creationId xmlns:a16="http://schemas.microsoft.com/office/drawing/2014/main" id="{FEBEFE33-0154-4C19-91B5-056B22F7F489}"/>
            </a:ext>
          </a:extLst>
        </xdr:cNvPr>
        <xdr:cNvPicPr preferRelativeResize="0"/>
      </xdr:nvPicPr>
      <xdr:blipFill>
        <a:blip xmlns:r="http://schemas.openxmlformats.org/officeDocument/2006/relationships" r:embed="rId44" cstate="print"/>
        <a:stretch>
          <a:fillRect/>
        </a:stretch>
      </xdr:blipFill>
      <xdr:spPr>
        <a:xfrm>
          <a:off x="5857876" y="30889576"/>
          <a:ext cx="2495550" cy="476250"/>
        </a:xfrm>
        <a:prstGeom prst="rect">
          <a:avLst/>
        </a:prstGeom>
        <a:noFill/>
      </xdr:spPr>
    </xdr:pic>
    <xdr:clientData fLocksWithSheet="0"/>
  </xdr:oneCellAnchor>
  <xdr:twoCellAnchor editAs="oneCell">
    <xdr:from>
      <xdr:col>4</xdr:col>
      <xdr:colOff>19051</xdr:colOff>
      <xdr:row>57</xdr:row>
      <xdr:rowOff>9525</xdr:rowOff>
    </xdr:from>
    <xdr:to>
      <xdr:col>4</xdr:col>
      <xdr:colOff>3638543</xdr:colOff>
      <xdr:row>57</xdr:row>
      <xdr:rowOff>504824</xdr:rowOff>
    </xdr:to>
    <xdr:pic>
      <xdr:nvPicPr>
        <xdr:cNvPr id="58" name="Picture 57">
          <a:extLst>
            <a:ext uri="{FF2B5EF4-FFF2-40B4-BE49-F238E27FC236}">
              <a16:creationId xmlns:a16="http://schemas.microsoft.com/office/drawing/2014/main" id="{4685681B-86AC-4B14-B848-8E4DF82D58CB}"/>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5876926" y="30375225"/>
          <a:ext cx="3619492" cy="495299"/>
        </a:xfrm>
        <a:prstGeom prst="rect">
          <a:avLst/>
        </a:prstGeom>
      </xdr:spPr>
    </xdr:pic>
    <xdr:clientData/>
  </xdr:twoCellAnchor>
  <xdr:oneCellAnchor>
    <xdr:from>
      <xdr:col>4</xdr:col>
      <xdr:colOff>0</xdr:colOff>
      <xdr:row>59</xdr:row>
      <xdr:rowOff>0</xdr:rowOff>
    </xdr:from>
    <xdr:ext cx="990600" cy="514350"/>
    <xdr:pic>
      <xdr:nvPicPr>
        <xdr:cNvPr id="59" name="image28.png">
          <a:extLst>
            <a:ext uri="{FF2B5EF4-FFF2-40B4-BE49-F238E27FC236}">
              <a16:creationId xmlns:a16="http://schemas.microsoft.com/office/drawing/2014/main" id="{E3BAF616-F511-4372-B83C-FA979333128B}"/>
            </a:ext>
          </a:extLst>
        </xdr:cNvPr>
        <xdr:cNvPicPr preferRelativeResize="0"/>
      </xdr:nvPicPr>
      <xdr:blipFill>
        <a:blip xmlns:r="http://schemas.openxmlformats.org/officeDocument/2006/relationships" r:embed="rId46" cstate="print"/>
        <a:stretch>
          <a:fillRect/>
        </a:stretch>
      </xdr:blipFill>
      <xdr:spPr>
        <a:xfrm>
          <a:off x="5381625" y="31413450"/>
          <a:ext cx="990600" cy="514350"/>
        </a:xfrm>
        <a:prstGeom prst="rect">
          <a:avLst/>
        </a:prstGeom>
        <a:noFill/>
      </xdr:spPr>
    </xdr:pic>
    <xdr:clientData fLocksWithSheet="0"/>
  </xdr:oneCellAnchor>
  <xdr:oneCellAnchor>
    <xdr:from>
      <xdr:col>4</xdr:col>
      <xdr:colOff>0</xdr:colOff>
      <xdr:row>60</xdr:row>
      <xdr:rowOff>0</xdr:rowOff>
    </xdr:from>
    <xdr:ext cx="2571750" cy="495300"/>
    <xdr:pic>
      <xdr:nvPicPr>
        <xdr:cNvPr id="60" name="image25.png">
          <a:extLst>
            <a:ext uri="{FF2B5EF4-FFF2-40B4-BE49-F238E27FC236}">
              <a16:creationId xmlns:a16="http://schemas.microsoft.com/office/drawing/2014/main" id="{E8DAD296-D44C-4F8C-9FD4-CB80B04F9853}"/>
            </a:ext>
          </a:extLst>
        </xdr:cNvPr>
        <xdr:cNvPicPr preferRelativeResize="0"/>
      </xdr:nvPicPr>
      <xdr:blipFill>
        <a:blip xmlns:r="http://schemas.openxmlformats.org/officeDocument/2006/relationships" r:embed="rId47" cstate="print"/>
        <a:stretch>
          <a:fillRect/>
        </a:stretch>
      </xdr:blipFill>
      <xdr:spPr>
        <a:xfrm>
          <a:off x="5381625" y="31937325"/>
          <a:ext cx="2571750" cy="495300"/>
        </a:xfrm>
        <a:prstGeom prst="rect">
          <a:avLst/>
        </a:prstGeom>
        <a:noFill/>
      </xdr:spPr>
    </xdr:pic>
    <xdr:clientData fLocksWithSheet="0"/>
  </xdr:oneCellAnchor>
  <xdr:oneCellAnchor>
    <xdr:from>
      <xdr:col>4</xdr:col>
      <xdr:colOff>0</xdr:colOff>
      <xdr:row>61</xdr:row>
      <xdr:rowOff>0</xdr:rowOff>
    </xdr:from>
    <xdr:ext cx="2495550" cy="590550"/>
    <xdr:pic>
      <xdr:nvPicPr>
        <xdr:cNvPr id="61" name="image36.png">
          <a:extLst>
            <a:ext uri="{FF2B5EF4-FFF2-40B4-BE49-F238E27FC236}">
              <a16:creationId xmlns:a16="http://schemas.microsoft.com/office/drawing/2014/main" id="{FC52D7F6-ED77-4C80-9CCD-CAC2CEE61EB3}"/>
            </a:ext>
          </a:extLst>
        </xdr:cNvPr>
        <xdr:cNvPicPr preferRelativeResize="0"/>
      </xdr:nvPicPr>
      <xdr:blipFill>
        <a:blip xmlns:r="http://schemas.openxmlformats.org/officeDocument/2006/relationships" r:embed="rId48" cstate="print"/>
        <a:stretch>
          <a:fillRect/>
        </a:stretch>
      </xdr:blipFill>
      <xdr:spPr>
        <a:xfrm>
          <a:off x="5381625" y="32461200"/>
          <a:ext cx="2495550" cy="590550"/>
        </a:xfrm>
        <a:prstGeom prst="rect">
          <a:avLst/>
        </a:prstGeom>
        <a:noFill/>
      </xdr:spPr>
    </xdr:pic>
    <xdr:clientData fLocksWithSheet="0"/>
  </xdr:oneCellAnchor>
  <xdr:oneCellAnchor>
    <xdr:from>
      <xdr:col>4</xdr:col>
      <xdr:colOff>0</xdr:colOff>
      <xdr:row>63</xdr:row>
      <xdr:rowOff>0</xdr:rowOff>
    </xdr:from>
    <xdr:ext cx="3171825" cy="542925"/>
    <xdr:pic>
      <xdr:nvPicPr>
        <xdr:cNvPr id="62" name="image47.png">
          <a:extLst>
            <a:ext uri="{FF2B5EF4-FFF2-40B4-BE49-F238E27FC236}">
              <a16:creationId xmlns:a16="http://schemas.microsoft.com/office/drawing/2014/main" id="{0DF1037A-50F3-4BD7-8F49-3DCB39AA9380}"/>
            </a:ext>
          </a:extLst>
        </xdr:cNvPr>
        <xdr:cNvPicPr preferRelativeResize="0"/>
      </xdr:nvPicPr>
      <xdr:blipFill>
        <a:blip xmlns:r="http://schemas.openxmlformats.org/officeDocument/2006/relationships" r:embed="rId49" cstate="print"/>
        <a:stretch>
          <a:fillRect/>
        </a:stretch>
      </xdr:blipFill>
      <xdr:spPr>
        <a:xfrm>
          <a:off x="5381625" y="33508950"/>
          <a:ext cx="3171825" cy="542925"/>
        </a:xfrm>
        <a:prstGeom prst="rect">
          <a:avLst/>
        </a:prstGeom>
        <a:noFill/>
      </xdr:spPr>
    </xdr:pic>
    <xdr:clientData fLocksWithSheet="0"/>
  </xdr:oneCellAnchor>
  <xdr:oneCellAnchor>
    <xdr:from>
      <xdr:col>4</xdr:col>
      <xdr:colOff>0</xdr:colOff>
      <xdr:row>64</xdr:row>
      <xdr:rowOff>0</xdr:rowOff>
    </xdr:from>
    <xdr:ext cx="3171825" cy="590550"/>
    <xdr:pic>
      <xdr:nvPicPr>
        <xdr:cNvPr id="63" name="image44.png">
          <a:extLst>
            <a:ext uri="{FF2B5EF4-FFF2-40B4-BE49-F238E27FC236}">
              <a16:creationId xmlns:a16="http://schemas.microsoft.com/office/drawing/2014/main" id="{05842BFB-CBDD-414B-A906-B0C791402551}"/>
            </a:ext>
          </a:extLst>
        </xdr:cNvPr>
        <xdr:cNvPicPr preferRelativeResize="0"/>
      </xdr:nvPicPr>
      <xdr:blipFill>
        <a:blip xmlns:r="http://schemas.openxmlformats.org/officeDocument/2006/relationships" r:embed="rId50" cstate="print"/>
        <a:stretch>
          <a:fillRect/>
        </a:stretch>
      </xdr:blipFill>
      <xdr:spPr>
        <a:xfrm>
          <a:off x="5381625" y="34032825"/>
          <a:ext cx="3171825" cy="590550"/>
        </a:xfrm>
        <a:prstGeom prst="rect">
          <a:avLst/>
        </a:prstGeom>
        <a:noFill/>
      </xdr:spPr>
    </xdr:pic>
    <xdr:clientData fLocksWithSheet="0"/>
  </xdr:oneCellAnchor>
  <xdr:twoCellAnchor editAs="oneCell">
    <xdr:from>
      <xdr:col>4</xdr:col>
      <xdr:colOff>66675</xdr:colOff>
      <xdr:row>62</xdr:row>
      <xdr:rowOff>38100</xdr:rowOff>
    </xdr:from>
    <xdr:to>
      <xdr:col>4</xdr:col>
      <xdr:colOff>3163370</xdr:colOff>
      <xdr:row>63</xdr:row>
      <xdr:rowOff>19050</xdr:rowOff>
    </xdr:to>
    <xdr:pic>
      <xdr:nvPicPr>
        <xdr:cNvPr id="64" name="Picture 63">
          <a:extLst>
            <a:ext uri="{FF2B5EF4-FFF2-40B4-BE49-F238E27FC236}">
              <a16:creationId xmlns:a16="http://schemas.microsoft.com/office/drawing/2014/main" id="{186D7135-713E-4474-B198-7188DF27410F}"/>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5448300" y="33023175"/>
          <a:ext cx="3096695" cy="504825"/>
        </a:xfrm>
        <a:prstGeom prst="rect">
          <a:avLst/>
        </a:prstGeom>
      </xdr:spPr>
    </xdr:pic>
    <xdr:clientData/>
  </xdr:twoCellAnchor>
  <xdr:twoCellAnchor editAs="oneCell">
    <xdr:from>
      <xdr:col>4</xdr:col>
      <xdr:colOff>0</xdr:colOff>
      <xdr:row>65</xdr:row>
      <xdr:rowOff>76200</xdr:rowOff>
    </xdr:from>
    <xdr:to>
      <xdr:col>4</xdr:col>
      <xdr:colOff>3152775</xdr:colOff>
      <xdr:row>66</xdr:row>
      <xdr:rowOff>5829</xdr:rowOff>
    </xdr:to>
    <xdr:pic>
      <xdr:nvPicPr>
        <xdr:cNvPr id="65" name="Picture 64">
          <a:extLst>
            <a:ext uri="{FF2B5EF4-FFF2-40B4-BE49-F238E27FC236}">
              <a16:creationId xmlns:a16="http://schemas.microsoft.com/office/drawing/2014/main" id="{FED5C903-E657-43C0-90B9-EA969629DFBE}"/>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5381625" y="34632900"/>
          <a:ext cx="3152775" cy="453504"/>
        </a:xfrm>
        <a:prstGeom prst="rect">
          <a:avLst/>
        </a:prstGeom>
      </xdr:spPr>
    </xdr:pic>
    <xdr:clientData/>
  </xdr:twoCellAnchor>
  <xdr:twoCellAnchor editAs="oneCell">
    <xdr:from>
      <xdr:col>4</xdr:col>
      <xdr:colOff>61633</xdr:colOff>
      <xdr:row>68</xdr:row>
      <xdr:rowOff>100652</xdr:rowOff>
    </xdr:from>
    <xdr:to>
      <xdr:col>4</xdr:col>
      <xdr:colOff>2619375</xdr:colOff>
      <xdr:row>69</xdr:row>
      <xdr:rowOff>87779</xdr:rowOff>
    </xdr:to>
    <xdr:pic>
      <xdr:nvPicPr>
        <xdr:cNvPr id="66" name="Picture 65">
          <a:extLst>
            <a:ext uri="{FF2B5EF4-FFF2-40B4-BE49-F238E27FC236}">
              <a16:creationId xmlns:a16="http://schemas.microsoft.com/office/drawing/2014/main" id="{D46665D4-5CFD-4F19-A8C2-B3F53747AFD8}"/>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5443258" y="36228977"/>
          <a:ext cx="2557742" cy="511002"/>
        </a:xfrm>
        <a:prstGeom prst="rect">
          <a:avLst/>
        </a:prstGeom>
      </xdr:spPr>
    </xdr:pic>
    <xdr:clientData/>
  </xdr:twoCellAnchor>
  <xdr:twoCellAnchor editAs="oneCell">
    <xdr:from>
      <xdr:col>4</xdr:col>
      <xdr:colOff>68518</xdr:colOff>
      <xdr:row>67</xdr:row>
      <xdr:rowOff>140719</xdr:rowOff>
    </xdr:from>
    <xdr:to>
      <xdr:col>4</xdr:col>
      <xdr:colOff>2917031</xdr:colOff>
      <xdr:row>68</xdr:row>
      <xdr:rowOff>81602</xdr:rowOff>
    </xdr:to>
    <xdr:pic>
      <xdr:nvPicPr>
        <xdr:cNvPr id="67" name="Picture 66">
          <a:extLst>
            <a:ext uri="{FF2B5EF4-FFF2-40B4-BE49-F238E27FC236}">
              <a16:creationId xmlns:a16="http://schemas.microsoft.com/office/drawing/2014/main" id="{2F23A45D-A7FF-4972-BE39-016334604FCF}"/>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450143" y="35745169"/>
          <a:ext cx="2848513" cy="464758"/>
        </a:xfrm>
        <a:prstGeom prst="rect">
          <a:avLst/>
        </a:prstGeom>
      </xdr:spPr>
    </xdr:pic>
    <xdr:clientData/>
  </xdr:twoCellAnchor>
  <xdr:twoCellAnchor editAs="oneCell">
    <xdr:from>
      <xdr:col>4</xdr:col>
      <xdr:colOff>19051</xdr:colOff>
      <xdr:row>69</xdr:row>
      <xdr:rowOff>72723</xdr:rowOff>
    </xdr:from>
    <xdr:to>
      <xdr:col>4</xdr:col>
      <xdr:colOff>2119312</xdr:colOff>
      <xdr:row>70</xdr:row>
      <xdr:rowOff>50967</xdr:rowOff>
    </xdr:to>
    <xdr:pic>
      <xdr:nvPicPr>
        <xdr:cNvPr id="68" name="Picture 67">
          <a:extLst>
            <a:ext uri="{FF2B5EF4-FFF2-40B4-BE49-F238E27FC236}">
              <a16:creationId xmlns:a16="http://schemas.microsoft.com/office/drawing/2014/main" id="{06DEDC41-C7F3-4EB6-B1E4-E91C09EB16D2}"/>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400676" y="36724923"/>
          <a:ext cx="2100261" cy="502119"/>
        </a:xfrm>
        <a:prstGeom prst="rect">
          <a:avLst/>
        </a:prstGeom>
      </xdr:spPr>
    </xdr:pic>
    <xdr:clientData/>
  </xdr:twoCellAnchor>
  <xdr:twoCellAnchor editAs="oneCell">
    <xdr:from>
      <xdr:col>4</xdr:col>
      <xdr:colOff>85726</xdr:colOff>
      <xdr:row>70</xdr:row>
      <xdr:rowOff>76201</xdr:rowOff>
    </xdr:from>
    <xdr:to>
      <xdr:col>4</xdr:col>
      <xdr:colOff>1869282</xdr:colOff>
      <xdr:row>71</xdr:row>
      <xdr:rowOff>37281</xdr:rowOff>
    </xdr:to>
    <xdr:pic>
      <xdr:nvPicPr>
        <xdr:cNvPr id="69" name="Picture 68">
          <a:extLst>
            <a:ext uri="{FF2B5EF4-FFF2-40B4-BE49-F238E27FC236}">
              <a16:creationId xmlns:a16="http://schemas.microsoft.com/office/drawing/2014/main" id="{EF7F7F06-45ED-42F6-B966-477A2F080A4E}"/>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5467351" y="37252276"/>
          <a:ext cx="1783556" cy="484955"/>
        </a:xfrm>
        <a:prstGeom prst="rect">
          <a:avLst/>
        </a:prstGeom>
      </xdr:spPr>
    </xdr:pic>
    <xdr:clientData/>
  </xdr:twoCellAnchor>
  <xdr:twoCellAnchor editAs="oneCell">
    <xdr:from>
      <xdr:col>4</xdr:col>
      <xdr:colOff>123825</xdr:colOff>
      <xdr:row>66</xdr:row>
      <xdr:rowOff>0</xdr:rowOff>
    </xdr:from>
    <xdr:to>
      <xdr:col>4</xdr:col>
      <xdr:colOff>2214562</xdr:colOff>
      <xdr:row>67</xdr:row>
      <xdr:rowOff>57350</xdr:rowOff>
    </xdr:to>
    <xdr:pic>
      <xdr:nvPicPr>
        <xdr:cNvPr id="70" name="Picture 69">
          <a:extLst>
            <a:ext uri="{FF2B5EF4-FFF2-40B4-BE49-F238E27FC236}">
              <a16:creationId xmlns:a16="http://schemas.microsoft.com/office/drawing/2014/main" id="{1ABEB981-FCDB-46A7-9669-9A085DBF5E5C}"/>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505450" y="35080575"/>
          <a:ext cx="2090737" cy="581225"/>
        </a:xfrm>
        <a:prstGeom prst="rect">
          <a:avLst/>
        </a:prstGeom>
      </xdr:spPr>
    </xdr:pic>
    <xdr:clientData/>
  </xdr:twoCellAnchor>
  <xdr:oneCellAnchor>
    <xdr:from>
      <xdr:col>4</xdr:col>
      <xdr:colOff>73818</xdr:colOff>
      <xdr:row>71</xdr:row>
      <xdr:rowOff>169069</xdr:rowOff>
    </xdr:from>
    <xdr:ext cx="3171825" cy="276225"/>
    <xdr:pic>
      <xdr:nvPicPr>
        <xdr:cNvPr id="71" name="image6.png">
          <a:extLst>
            <a:ext uri="{FF2B5EF4-FFF2-40B4-BE49-F238E27FC236}">
              <a16:creationId xmlns:a16="http://schemas.microsoft.com/office/drawing/2014/main" id="{0650FF97-3B87-4534-9C08-33CFC90CD727}"/>
            </a:ext>
          </a:extLst>
        </xdr:cNvPr>
        <xdr:cNvPicPr preferRelativeResize="0"/>
      </xdr:nvPicPr>
      <xdr:blipFill>
        <a:blip xmlns:r="http://schemas.openxmlformats.org/officeDocument/2006/relationships" r:embed="rId58" cstate="print"/>
        <a:stretch>
          <a:fillRect/>
        </a:stretch>
      </xdr:blipFill>
      <xdr:spPr>
        <a:xfrm>
          <a:off x="5455443" y="37869019"/>
          <a:ext cx="3171825" cy="276225"/>
        </a:xfrm>
        <a:prstGeom prst="rect">
          <a:avLst/>
        </a:prstGeom>
        <a:noFill/>
      </xdr:spPr>
    </xdr:pic>
    <xdr:clientData fLocksWithSheet="0"/>
  </xdr:oneCellAnchor>
  <xdr:twoCellAnchor editAs="oneCell">
    <xdr:from>
      <xdr:col>4</xdr:col>
      <xdr:colOff>1</xdr:colOff>
      <xdr:row>72</xdr:row>
      <xdr:rowOff>1</xdr:rowOff>
    </xdr:from>
    <xdr:to>
      <xdr:col>4</xdr:col>
      <xdr:colOff>3190875</xdr:colOff>
      <xdr:row>72</xdr:row>
      <xdr:rowOff>502243</xdr:rowOff>
    </xdr:to>
    <xdr:pic>
      <xdr:nvPicPr>
        <xdr:cNvPr id="72" name="Picture 71">
          <a:extLst>
            <a:ext uri="{FF2B5EF4-FFF2-40B4-BE49-F238E27FC236}">
              <a16:creationId xmlns:a16="http://schemas.microsoft.com/office/drawing/2014/main" id="{E9713B62-DD66-4306-9DDA-7F61A77146C3}"/>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5381626" y="38223826"/>
          <a:ext cx="3190874" cy="502242"/>
        </a:xfrm>
        <a:prstGeom prst="rect">
          <a:avLst/>
        </a:prstGeom>
      </xdr:spPr>
    </xdr:pic>
    <xdr:clientData/>
  </xdr:twoCellAnchor>
  <xdr:oneCellAnchor>
    <xdr:from>
      <xdr:col>4</xdr:col>
      <xdr:colOff>0</xdr:colOff>
      <xdr:row>79</xdr:row>
      <xdr:rowOff>0</xdr:rowOff>
    </xdr:from>
    <xdr:ext cx="2647950" cy="504825"/>
    <xdr:pic>
      <xdr:nvPicPr>
        <xdr:cNvPr id="73" name="image11.png">
          <a:extLst>
            <a:ext uri="{FF2B5EF4-FFF2-40B4-BE49-F238E27FC236}">
              <a16:creationId xmlns:a16="http://schemas.microsoft.com/office/drawing/2014/main" id="{C5714782-663C-4010-A008-B94693E0C42B}"/>
            </a:ext>
          </a:extLst>
        </xdr:cNvPr>
        <xdr:cNvPicPr preferRelativeResize="0"/>
      </xdr:nvPicPr>
      <xdr:blipFill>
        <a:blip xmlns:r="http://schemas.openxmlformats.org/officeDocument/2006/relationships" r:embed="rId60" cstate="print"/>
        <a:stretch>
          <a:fillRect/>
        </a:stretch>
      </xdr:blipFill>
      <xdr:spPr>
        <a:xfrm>
          <a:off x="5381625" y="38747700"/>
          <a:ext cx="2647950" cy="504825"/>
        </a:xfrm>
        <a:prstGeom prst="rect">
          <a:avLst/>
        </a:prstGeom>
        <a:noFill/>
      </xdr:spPr>
    </xdr:pic>
    <xdr:clientData fLocksWithSheet="0"/>
  </xdr:oneCellAnchor>
  <xdr:oneCellAnchor>
    <xdr:from>
      <xdr:col>4</xdr:col>
      <xdr:colOff>1</xdr:colOff>
      <xdr:row>81</xdr:row>
      <xdr:rowOff>0</xdr:rowOff>
    </xdr:from>
    <xdr:ext cx="2107406" cy="476249"/>
    <xdr:pic>
      <xdr:nvPicPr>
        <xdr:cNvPr id="75" name="image80.png">
          <a:extLst>
            <a:ext uri="{FF2B5EF4-FFF2-40B4-BE49-F238E27FC236}">
              <a16:creationId xmlns:a16="http://schemas.microsoft.com/office/drawing/2014/main" id="{0C205F25-8799-4B64-B168-97B600E32267}"/>
            </a:ext>
          </a:extLst>
        </xdr:cNvPr>
        <xdr:cNvPicPr preferRelativeResize="0"/>
      </xdr:nvPicPr>
      <xdr:blipFill>
        <a:blip xmlns:r="http://schemas.openxmlformats.org/officeDocument/2006/relationships" r:embed="rId61" cstate="print"/>
        <a:stretch>
          <a:fillRect/>
        </a:stretch>
      </xdr:blipFill>
      <xdr:spPr>
        <a:xfrm>
          <a:off x="5381626" y="39795450"/>
          <a:ext cx="2107406" cy="476249"/>
        </a:xfrm>
        <a:prstGeom prst="rect">
          <a:avLst/>
        </a:prstGeom>
        <a:noFill/>
      </xdr:spPr>
    </xdr:pic>
    <xdr:clientData fLocksWithSheet="0"/>
  </xdr:oneCellAnchor>
  <xdr:twoCellAnchor editAs="oneCell">
    <xdr:from>
      <xdr:col>4</xdr:col>
      <xdr:colOff>1</xdr:colOff>
      <xdr:row>80</xdr:row>
      <xdr:rowOff>0</xdr:rowOff>
    </xdr:from>
    <xdr:to>
      <xdr:col>4</xdr:col>
      <xdr:colOff>1916906</xdr:colOff>
      <xdr:row>80</xdr:row>
      <xdr:rowOff>516731</xdr:rowOff>
    </xdr:to>
    <xdr:pic>
      <xdr:nvPicPr>
        <xdr:cNvPr id="76" name="Picture 75">
          <a:extLst>
            <a:ext uri="{FF2B5EF4-FFF2-40B4-BE49-F238E27FC236}">
              <a16:creationId xmlns:a16="http://schemas.microsoft.com/office/drawing/2014/main" id="{5D944D56-F9A5-4067-A4A4-08D73F435A22}"/>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381626" y="39271575"/>
          <a:ext cx="1916905" cy="516731"/>
        </a:xfrm>
        <a:prstGeom prst="rect">
          <a:avLst/>
        </a:prstGeom>
      </xdr:spPr>
    </xdr:pic>
    <xdr:clientData/>
  </xdr:twoCellAnchor>
  <xdr:twoCellAnchor editAs="oneCell">
    <xdr:from>
      <xdr:col>4</xdr:col>
      <xdr:colOff>0</xdr:colOff>
      <xdr:row>82</xdr:row>
      <xdr:rowOff>0</xdr:rowOff>
    </xdr:from>
    <xdr:to>
      <xdr:col>4</xdr:col>
      <xdr:colOff>2750343</xdr:colOff>
      <xdr:row>82</xdr:row>
      <xdr:rowOff>515599</xdr:rowOff>
    </xdr:to>
    <xdr:pic>
      <xdr:nvPicPr>
        <xdr:cNvPr id="77" name="Picture 76">
          <a:extLst>
            <a:ext uri="{FF2B5EF4-FFF2-40B4-BE49-F238E27FC236}">
              <a16:creationId xmlns:a16="http://schemas.microsoft.com/office/drawing/2014/main" id="{6515257C-FF6F-4388-A113-3E2D003F44EC}"/>
            </a:ext>
          </a:extLst>
        </xdr:cNvPr>
        <xdr:cNvPicPr>
          <a:picLocks noChangeAspect="1"/>
        </xdr:cNvPicPr>
      </xdr:nvPicPr>
      <xdr:blipFill rotWithShape="1">
        <a:blip xmlns:r="http://schemas.openxmlformats.org/officeDocument/2006/relationships" r:embed="rId63" cstate="print">
          <a:extLst>
            <a:ext uri="{28A0092B-C50C-407E-A947-70E740481C1C}">
              <a14:useLocalDpi xmlns:a14="http://schemas.microsoft.com/office/drawing/2010/main" val="0"/>
            </a:ext>
          </a:extLst>
        </a:blip>
        <a:srcRect r="14788"/>
        <a:stretch/>
      </xdr:blipFill>
      <xdr:spPr>
        <a:xfrm>
          <a:off x="5381625" y="40319325"/>
          <a:ext cx="2750343" cy="515599"/>
        </a:xfrm>
        <a:prstGeom prst="rect">
          <a:avLst/>
        </a:prstGeom>
      </xdr:spPr>
    </xdr:pic>
    <xdr:clientData/>
  </xdr:twoCellAnchor>
  <xdr:twoCellAnchor editAs="oneCell">
    <xdr:from>
      <xdr:col>4</xdr:col>
      <xdr:colOff>0</xdr:colOff>
      <xdr:row>83</xdr:row>
      <xdr:rowOff>0</xdr:rowOff>
    </xdr:from>
    <xdr:to>
      <xdr:col>4</xdr:col>
      <xdr:colOff>2095500</xdr:colOff>
      <xdr:row>84</xdr:row>
      <xdr:rowOff>3262</xdr:rowOff>
    </xdr:to>
    <xdr:pic>
      <xdr:nvPicPr>
        <xdr:cNvPr id="78" name="Picture 77">
          <a:extLst>
            <a:ext uri="{FF2B5EF4-FFF2-40B4-BE49-F238E27FC236}">
              <a16:creationId xmlns:a16="http://schemas.microsoft.com/office/drawing/2014/main" id="{24C2E965-FA26-4A3A-9C00-B24D39D9AC37}"/>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5381625" y="40843200"/>
          <a:ext cx="2095500" cy="527137"/>
        </a:xfrm>
        <a:prstGeom prst="rect">
          <a:avLst/>
        </a:prstGeom>
      </xdr:spPr>
    </xdr:pic>
    <xdr:clientData/>
  </xdr:twoCellAnchor>
  <xdr:oneCellAnchor>
    <xdr:from>
      <xdr:col>4</xdr:col>
      <xdr:colOff>7144</xdr:colOff>
      <xdr:row>73</xdr:row>
      <xdr:rowOff>114300</xdr:rowOff>
    </xdr:from>
    <xdr:ext cx="1766888" cy="457199"/>
    <xdr:pic>
      <xdr:nvPicPr>
        <xdr:cNvPr id="79" name="image94.png">
          <a:extLst>
            <a:ext uri="{FF2B5EF4-FFF2-40B4-BE49-F238E27FC236}">
              <a16:creationId xmlns:a16="http://schemas.microsoft.com/office/drawing/2014/main" id="{C7495EE2-B9D6-4006-83C6-D3848A524E1D}"/>
            </a:ext>
          </a:extLst>
        </xdr:cNvPr>
        <xdr:cNvPicPr preferRelativeResize="0"/>
      </xdr:nvPicPr>
      <xdr:blipFill>
        <a:blip xmlns:r="http://schemas.openxmlformats.org/officeDocument/2006/relationships" r:embed="rId65" cstate="print"/>
        <a:stretch>
          <a:fillRect/>
        </a:stretch>
      </xdr:blipFill>
      <xdr:spPr>
        <a:xfrm>
          <a:off x="5876925" y="41476613"/>
          <a:ext cx="1766888" cy="457199"/>
        </a:xfrm>
        <a:prstGeom prst="rect">
          <a:avLst/>
        </a:prstGeom>
        <a:noFill/>
      </xdr:spPr>
    </xdr:pic>
    <xdr:clientData fLocksWithSheet="0"/>
  </xdr:oneCellAnchor>
  <xdr:twoCellAnchor editAs="oneCell">
    <xdr:from>
      <xdr:col>4</xdr:col>
      <xdr:colOff>0</xdr:colOff>
      <xdr:row>74</xdr:row>
      <xdr:rowOff>1</xdr:rowOff>
    </xdr:from>
    <xdr:to>
      <xdr:col>4</xdr:col>
      <xdr:colOff>4381500</xdr:colOff>
      <xdr:row>75</xdr:row>
      <xdr:rowOff>48298</xdr:rowOff>
    </xdr:to>
    <xdr:pic>
      <xdr:nvPicPr>
        <xdr:cNvPr id="80" name="Picture 79">
          <a:extLst>
            <a:ext uri="{FF2B5EF4-FFF2-40B4-BE49-F238E27FC236}">
              <a16:creationId xmlns:a16="http://schemas.microsoft.com/office/drawing/2014/main" id="{5C43A44D-576F-46FC-B44B-E66B5AE81BF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5381625" y="41890951"/>
          <a:ext cx="4381500" cy="572172"/>
        </a:xfrm>
        <a:prstGeom prst="rect">
          <a:avLst/>
        </a:prstGeom>
      </xdr:spPr>
    </xdr:pic>
    <xdr:clientData/>
  </xdr:twoCellAnchor>
  <xdr:twoCellAnchor editAs="oneCell">
    <xdr:from>
      <xdr:col>4</xdr:col>
      <xdr:colOff>0</xdr:colOff>
      <xdr:row>75</xdr:row>
      <xdr:rowOff>0</xdr:rowOff>
    </xdr:from>
    <xdr:to>
      <xdr:col>4</xdr:col>
      <xdr:colOff>4324350</xdr:colOff>
      <xdr:row>76</xdr:row>
      <xdr:rowOff>4510</xdr:rowOff>
    </xdr:to>
    <xdr:pic>
      <xdr:nvPicPr>
        <xdr:cNvPr id="81" name="Picture 80">
          <a:extLst>
            <a:ext uri="{FF2B5EF4-FFF2-40B4-BE49-F238E27FC236}">
              <a16:creationId xmlns:a16="http://schemas.microsoft.com/office/drawing/2014/main" id="{F0914C89-44C3-4323-9351-6A3BE34BC04E}"/>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5381625" y="42414825"/>
          <a:ext cx="4324350" cy="528385"/>
        </a:xfrm>
        <a:prstGeom prst="rect">
          <a:avLst/>
        </a:prstGeom>
      </xdr:spPr>
    </xdr:pic>
    <xdr:clientData/>
  </xdr:twoCellAnchor>
  <xdr:twoCellAnchor editAs="oneCell">
    <xdr:from>
      <xdr:col>4</xdr:col>
      <xdr:colOff>0</xdr:colOff>
      <xdr:row>76</xdr:row>
      <xdr:rowOff>0</xdr:rowOff>
    </xdr:from>
    <xdr:to>
      <xdr:col>4</xdr:col>
      <xdr:colOff>4305300</xdr:colOff>
      <xdr:row>77</xdr:row>
      <xdr:rowOff>41367</xdr:rowOff>
    </xdr:to>
    <xdr:pic>
      <xdr:nvPicPr>
        <xdr:cNvPr id="82" name="Picture 81">
          <a:extLst>
            <a:ext uri="{FF2B5EF4-FFF2-40B4-BE49-F238E27FC236}">
              <a16:creationId xmlns:a16="http://schemas.microsoft.com/office/drawing/2014/main" id="{AF0FA7D2-B7A8-4274-BA65-BC023678FD4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381625" y="42938700"/>
          <a:ext cx="4305300" cy="565242"/>
        </a:xfrm>
        <a:prstGeom prst="rect">
          <a:avLst/>
        </a:prstGeom>
      </xdr:spPr>
    </xdr:pic>
    <xdr:clientData/>
  </xdr:twoCellAnchor>
  <xdr:twoCellAnchor editAs="oneCell">
    <xdr:from>
      <xdr:col>4</xdr:col>
      <xdr:colOff>47625</xdr:colOff>
      <xdr:row>78</xdr:row>
      <xdr:rowOff>130968</xdr:rowOff>
    </xdr:from>
    <xdr:to>
      <xdr:col>4</xdr:col>
      <xdr:colOff>3590925</xdr:colOff>
      <xdr:row>78</xdr:row>
      <xdr:rowOff>1092313</xdr:rowOff>
    </xdr:to>
    <xdr:pic>
      <xdr:nvPicPr>
        <xdr:cNvPr id="83" name="Picture 82">
          <a:extLst>
            <a:ext uri="{FF2B5EF4-FFF2-40B4-BE49-F238E27FC236}">
              <a16:creationId xmlns:a16="http://schemas.microsoft.com/office/drawing/2014/main" id="{B7BB7B96-74B7-4F4B-97CD-4E06FFB951B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429250" y="44117418"/>
          <a:ext cx="3543300" cy="961345"/>
        </a:xfrm>
        <a:prstGeom prst="rect">
          <a:avLst/>
        </a:prstGeom>
      </xdr:spPr>
    </xdr:pic>
    <xdr:clientData/>
  </xdr:twoCellAnchor>
  <xdr:twoCellAnchor editAs="oneCell">
    <xdr:from>
      <xdr:col>4</xdr:col>
      <xdr:colOff>0</xdr:colOff>
      <xdr:row>77</xdr:row>
      <xdr:rowOff>76201</xdr:rowOff>
    </xdr:from>
    <xdr:to>
      <xdr:col>4</xdr:col>
      <xdr:colOff>4362450</xdr:colOff>
      <xdr:row>78</xdr:row>
      <xdr:rowOff>118946</xdr:rowOff>
    </xdr:to>
    <xdr:pic>
      <xdr:nvPicPr>
        <xdr:cNvPr id="84" name="Picture 83">
          <a:extLst>
            <a:ext uri="{FF2B5EF4-FFF2-40B4-BE49-F238E27FC236}">
              <a16:creationId xmlns:a16="http://schemas.microsoft.com/office/drawing/2014/main" id="{2B64709D-725D-47EA-AE96-3B7449078AA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5381625" y="43538776"/>
          <a:ext cx="4362450" cy="566620"/>
        </a:xfrm>
        <a:prstGeom prst="rect">
          <a:avLst/>
        </a:prstGeom>
      </xdr:spPr>
    </xdr:pic>
    <xdr:clientData/>
  </xdr:twoCellAnchor>
  <xdr:oneCellAnchor>
    <xdr:from>
      <xdr:col>4</xdr:col>
      <xdr:colOff>119063</xdr:colOff>
      <xdr:row>84</xdr:row>
      <xdr:rowOff>54240</xdr:rowOff>
    </xdr:from>
    <xdr:ext cx="3171825" cy="514350"/>
    <xdr:pic>
      <xdr:nvPicPr>
        <xdr:cNvPr id="85" name="image57.png">
          <a:extLst>
            <a:ext uri="{FF2B5EF4-FFF2-40B4-BE49-F238E27FC236}">
              <a16:creationId xmlns:a16="http://schemas.microsoft.com/office/drawing/2014/main" id="{9B6558B6-DD56-4BA8-B3D6-A7CCD55CB254}"/>
            </a:ext>
          </a:extLst>
        </xdr:cNvPr>
        <xdr:cNvPicPr preferRelativeResize="0"/>
      </xdr:nvPicPr>
      <xdr:blipFill>
        <a:blip xmlns:r="http://schemas.openxmlformats.org/officeDocument/2006/relationships" r:embed="rId71" cstate="print"/>
        <a:stretch>
          <a:fillRect/>
        </a:stretch>
      </xdr:blipFill>
      <xdr:spPr>
        <a:xfrm>
          <a:off x="5988844" y="45155115"/>
          <a:ext cx="3171825" cy="514350"/>
        </a:xfrm>
        <a:prstGeom prst="rect">
          <a:avLst/>
        </a:prstGeom>
        <a:noFill/>
      </xdr:spPr>
    </xdr:pic>
    <xdr:clientData fLocksWithSheet="0"/>
  </xdr:oneCellAnchor>
  <xdr:oneCellAnchor>
    <xdr:from>
      <xdr:col>4</xdr:col>
      <xdr:colOff>23813</xdr:colOff>
      <xdr:row>89</xdr:row>
      <xdr:rowOff>71438</xdr:rowOff>
    </xdr:from>
    <xdr:ext cx="2262187" cy="423863"/>
    <xdr:pic>
      <xdr:nvPicPr>
        <xdr:cNvPr id="86" name="image35.png">
          <a:extLst>
            <a:ext uri="{FF2B5EF4-FFF2-40B4-BE49-F238E27FC236}">
              <a16:creationId xmlns:a16="http://schemas.microsoft.com/office/drawing/2014/main" id="{8842D938-1F8D-4485-8CD3-61F5ADBB693F}"/>
            </a:ext>
          </a:extLst>
        </xdr:cNvPr>
        <xdr:cNvPicPr preferRelativeResize="0"/>
      </xdr:nvPicPr>
      <xdr:blipFill>
        <a:blip xmlns:r="http://schemas.openxmlformats.org/officeDocument/2006/relationships" r:embed="rId72" cstate="print"/>
        <a:stretch>
          <a:fillRect/>
        </a:stretch>
      </xdr:blipFill>
      <xdr:spPr>
        <a:xfrm>
          <a:off x="5893594" y="47982188"/>
          <a:ext cx="2262187" cy="423863"/>
        </a:xfrm>
        <a:prstGeom prst="rect">
          <a:avLst/>
        </a:prstGeom>
        <a:noFill/>
      </xdr:spPr>
    </xdr:pic>
    <xdr:clientData fLocksWithSheet="0"/>
  </xdr:oneCellAnchor>
  <xdr:twoCellAnchor editAs="oneCell">
    <xdr:from>
      <xdr:col>4</xdr:col>
      <xdr:colOff>23814</xdr:colOff>
      <xdr:row>85</xdr:row>
      <xdr:rowOff>130969</xdr:rowOff>
    </xdr:from>
    <xdr:to>
      <xdr:col>4</xdr:col>
      <xdr:colOff>2012158</xdr:colOff>
      <xdr:row>86</xdr:row>
      <xdr:rowOff>29392</xdr:rowOff>
    </xdr:to>
    <xdr:pic>
      <xdr:nvPicPr>
        <xdr:cNvPr id="87" name="Picture 86">
          <a:extLst>
            <a:ext uri="{FF2B5EF4-FFF2-40B4-BE49-F238E27FC236}">
              <a16:creationId xmlns:a16="http://schemas.microsoft.com/office/drawing/2014/main" id="{3208E79A-58CD-4107-9099-96B21B265CC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5893595" y="45755719"/>
          <a:ext cx="1988344" cy="469923"/>
        </a:xfrm>
        <a:prstGeom prst="rect">
          <a:avLst/>
        </a:prstGeom>
      </xdr:spPr>
    </xdr:pic>
    <xdr:clientData/>
  </xdr:twoCellAnchor>
  <xdr:twoCellAnchor editAs="oneCell">
    <xdr:from>
      <xdr:col>4</xdr:col>
      <xdr:colOff>0</xdr:colOff>
      <xdr:row>87</xdr:row>
      <xdr:rowOff>1</xdr:rowOff>
    </xdr:from>
    <xdr:to>
      <xdr:col>4</xdr:col>
      <xdr:colOff>2345531</xdr:colOff>
      <xdr:row>88</xdr:row>
      <xdr:rowOff>16901</xdr:rowOff>
    </xdr:to>
    <xdr:pic>
      <xdr:nvPicPr>
        <xdr:cNvPr id="88" name="Picture 87">
          <a:extLst>
            <a:ext uri="{FF2B5EF4-FFF2-40B4-BE49-F238E27FC236}">
              <a16:creationId xmlns:a16="http://schemas.microsoft.com/office/drawing/2014/main" id="{083E6896-B37C-4513-8F57-0B86F8DC3C2C}"/>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869781" y="46672501"/>
          <a:ext cx="2345531" cy="540775"/>
        </a:xfrm>
        <a:prstGeom prst="rect">
          <a:avLst/>
        </a:prstGeom>
      </xdr:spPr>
    </xdr:pic>
    <xdr:clientData/>
  </xdr:twoCellAnchor>
  <xdr:oneCellAnchor>
    <xdr:from>
      <xdr:col>4</xdr:col>
      <xdr:colOff>11906</xdr:colOff>
      <xdr:row>86</xdr:row>
      <xdr:rowOff>59531</xdr:rowOff>
    </xdr:from>
    <xdr:ext cx="2828925" cy="600075"/>
    <xdr:pic>
      <xdr:nvPicPr>
        <xdr:cNvPr id="89" name="image70.png">
          <a:extLst>
            <a:ext uri="{FF2B5EF4-FFF2-40B4-BE49-F238E27FC236}">
              <a16:creationId xmlns:a16="http://schemas.microsoft.com/office/drawing/2014/main" id="{0B880E72-A8CB-4E01-9BC8-E6E4BF4360B3}"/>
            </a:ext>
          </a:extLst>
        </xdr:cNvPr>
        <xdr:cNvPicPr preferRelativeResize="0"/>
      </xdr:nvPicPr>
      <xdr:blipFill>
        <a:blip xmlns:r="http://schemas.openxmlformats.org/officeDocument/2006/relationships" r:embed="rId75" cstate="print"/>
        <a:stretch>
          <a:fillRect/>
        </a:stretch>
      </xdr:blipFill>
      <xdr:spPr>
        <a:xfrm>
          <a:off x="5881687" y="46208156"/>
          <a:ext cx="2828925" cy="600075"/>
        </a:xfrm>
        <a:prstGeom prst="rect">
          <a:avLst/>
        </a:prstGeom>
        <a:noFill/>
      </xdr:spPr>
    </xdr:pic>
    <xdr:clientData fLocksWithSheet="0"/>
  </xdr:oneCellAnchor>
  <xdr:oneCellAnchor>
    <xdr:from>
      <xdr:col>4</xdr:col>
      <xdr:colOff>0</xdr:colOff>
      <xdr:row>88</xdr:row>
      <xdr:rowOff>0</xdr:rowOff>
    </xdr:from>
    <xdr:ext cx="2771775" cy="600075"/>
    <xdr:pic>
      <xdr:nvPicPr>
        <xdr:cNvPr id="90" name="image59.png">
          <a:extLst>
            <a:ext uri="{FF2B5EF4-FFF2-40B4-BE49-F238E27FC236}">
              <a16:creationId xmlns:a16="http://schemas.microsoft.com/office/drawing/2014/main" id="{52928CFB-2923-4263-8382-972F7DCAE36B}"/>
            </a:ext>
          </a:extLst>
        </xdr:cNvPr>
        <xdr:cNvPicPr preferRelativeResize="0"/>
      </xdr:nvPicPr>
      <xdr:blipFill>
        <a:blip xmlns:r="http://schemas.openxmlformats.org/officeDocument/2006/relationships" r:embed="rId76" cstate="print"/>
        <a:stretch>
          <a:fillRect/>
        </a:stretch>
      </xdr:blipFill>
      <xdr:spPr>
        <a:xfrm>
          <a:off x="5381625" y="47196375"/>
          <a:ext cx="2771775" cy="600075"/>
        </a:xfrm>
        <a:prstGeom prst="rect">
          <a:avLst/>
        </a:prstGeom>
        <a:noFill/>
      </xdr:spPr>
    </xdr:pic>
    <xdr:clientData fLocksWithSheet="0"/>
  </xdr:oneCellAnchor>
  <xdr:oneCellAnchor>
    <xdr:from>
      <xdr:col>4</xdr:col>
      <xdr:colOff>0</xdr:colOff>
      <xdr:row>90</xdr:row>
      <xdr:rowOff>0</xdr:rowOff>
    </xdr:from>
    <xdr:ext cx="2990850" cy="600075"/>
    <xdr:pic>
      <xdr:nvPicPr>
        <xdr:cNvPr id="91" name="image60.png">
          <a:extLst>
            <a:ext uri="{FF2B5EF4-FFF2-40B4-BE49-F238E27FC236}">
              <a16:creationId xmlns:a16="http://schemas.microsoft.com/office/drawing/2014/main" id="{91009F19-482D-4153-82FA-911AC824977A}"/>
            </a:ext>
          </a:extLst>
        </xdr:cNvPr>
        <xdr:cNvPicPr preferRelativeResize="0"/>
      </xdr:nvPicPr>
      <xdr:blipFill>
        <a:blip xmlns:r="http://schemas.openxmlformats.org/officeDocument/2006/relationships" r:embed="rId77" cstate="print"/>
        <a:stretch>
          <a:fillRect/>
        </a:stretch>
      </xdr:blipFill>
      <xdr:spPr>
        <a:xfrm>
          <a:off x="5381625" y="48244125"/>
          <a:ext cx="2990850" cy="600075"/>
        </a:xfrm>
        <a:prstGeom prst="rect">
          <a:avLst/>
        </a:prstGeom>
        <a:noFill/>
      </xdr:spPr>
    </xdr:pic>
    <xdr:clientData fLocksWithSheet="0"/>
  </xdr:oneCellAnchor>
  <xdr:oneCellAnchor>
    <xdr:from>
      <xdr:col>4</xdr:col>
      <xdr:colOff>0</xdr:colOff>
      <xdr:row>91</xdr:row>
      <xdr:rowOff>0</xdr:rowOff>
    </xdr:from>
    <xdr:ext cx="3171825" cy="523875"/>
    <xdr:pic>
      <xdr:nvPicPr>
        <xdr:cNvPr id="92" name="image54.png">
          <a:extLst>
            <a:ext uri="{FF2B5EF4-FFF2-40B4-BE49-F238E27FC236}">
              <a16:creationId xmlns:a16="http://schemas.microsoft.com/office/drawing/2014/main" id="{DE0992DA-A60D-45D5-B292-A08161F16329}"/>
            </a:ext>
          </a:extLst>
        </xdr:cNvPr>
        <xdr:cNvPicPr preferRelativeResize="0"/>
      </xdr:nvPicPr>
      <xdr:blipFill>
        <a:blip xmlns:r="http://schemas.openxmlformats.org/officeDocument/2006/relationships" r:embed="rId78" cstate="print"/>
        <a:stretch>
          <a:fillRect/>
        </a:stretch>
      </xdr:blipFill>
      <xdr:spPr>
        <a:xfrm>
          <a:off x="5381625" y="48768000"/>
          <a:ext cx="3171825" cy="523875"/>
        </a:xfrm>
        <a:prstGeom prst="rect">
          <a:avLst/>
        </a:prstGeom>
        <a:noFill/>
      </xdr:spPr>
    </xdr:pic>
    <xdr:clientData fLocksWithSheet="0"/>
  </xdr:oneCellAnchor>
  <xdr:oneCellAnchor>
    <xdr:from>
      <xdr:col>3</xdr:col>
      <xdr:colOff>2276476</xdr:colOff>
      <xdr:row>92</xdr:row>
      <xdr:rowOff>9525</xdr:rowOff>
    </xdr:from>
    <xdr:ext cx="2914650" cy="485775"/>
    <xdr:pic>
      <xdr:nvPicPr>
        <xdr:cNvPr id="93" name="image53.png">
          <a:extLst>
            <a:ext uri="{FF2B5EF4-FFF2-40B4-BE49-F238E27FC236}">
              <a16:creationId xmlns:a16="http://schemas.microsoft.com/office/drawing/2014/main" id="{06CBB3BD-36AA-4FCD-B0DC-FD54ED2306AD}"/>
            </a:ext>
          </a:extLst>
        </xdr:cNvPr>
        <xdr:cNvPicPr preferRelativeResize="0"/>
      </xdr:nvPicPr>
      <xdr:blipFill>
        <a:blip xmlns:r="http://schemas.openxmlformats.org/officeDocument/2006/relationships" r:embed="rId79" cstate="print"/>
        <a:stretch>
          <a:fillRect/>
        </a:stretch>
      </xdr:blipFill>
      <xdr:spPr>
        <a:xfrm>
          <a:off x="5829301" y="49491900"/>
          <a:ext cx="2914650" cy="485775"/>
        </a:xfrm>
        <a:prstGeom prst="rect">
          <a:avLst/>
        </a:prstGeom>
        <a:noFill/>
      </xdr:spPr>
    </xdr:pic>
    <xdr:clientData fLocksWithSheet="0"/>
  </xdr:oneCellAnchor>
  <xdr:oneCellAnchor>
    <xdr:from>
      <xdr:col>4</xdr:col>
      <xdr:colOff>0</xdr:colOff>
      <xdr:row>93</xdr:row>
      <xdr:rowOff>0</xdr:rowOff>
    </xdr:from>
    <xdr:ext cx="3171825" cy="495300"/>
    <xdr:pic>
      <xdr:nvPicPr>
        <xdr:cNvPr id="94" name="image55.png">
          <a:extLst>
            <a:ext uri="{FF2B5EF4-FFF2-40B4-BE49-F238E27FC236}">
              <a16:creationId xmlns:a16="http://schemas.microsoft.com/office/drawing/2014/main" id="{FA37D826-932F-44D8-A9AD-5CBDA94263D3}"/>
            </a:ext>
          </a:extLst>
        </xdr:cNvPr>
        <xdr:cNvPicPr preferRelativeResize="0"/>
      </xdr:nvPicPr>
      <xdr:blipFill>
        <a:blip xmlns:r="http://schemas.openxmlformats.org/officeDocument/2006/relationships" r:embed="rId80" cstate="print"/>
        <a:stretch>
          <a:fillRect/>
        </a:stretch>
      </xdr:blipFill>
      <xdr:spPr>
        <a:xfrm>
          <a:off x="5381625" y="49815750"/>
          <a:ext cx="3171825" cy="495300"/>
        </a:xfrm>
        <a:prstGeom prst="rect">
          <a:avLst/>
        </a:prstGeom>
        <a:noFill/>
      </xdr:spPr>
    </xdr:pic>
    <xdr:clientData fLocksWithSheet="0"/>
  </xdr:oneCellAnchor>
  <xdr:twoCellAnchor editAs="oneCell">
    <xdr:from>
      <xdr:col>4</xdr:col>
      <xdr:colOff>0</xdr:colOff>
      <xdr:row>94</xdr:row>
      <xdr:rowOff>0</xdr:rowOff>
    </xdr:from>
    <xdr:to>
      <xdr:col>4</xdr:col>
      <xdr:colOff>1952625</xdr:colOff>
      <xdr:row>94</xdr:row>
      <xdr:rowOff>461871</xdr:rowOff>
    </xdr:to>
    <xdr:pic>
      <xdr:nvPicPr>
        <xdr:cNvPr id="95" name="Picture 94">
          <a:extLst>
            <a:ext uri="{FF2B5EF4-FFF2-40B4-BE49-F238E27FC236}">
              <a16:creationId xmlns:a16="http://schemas.microsoft.com/office/drawing/2014/main" id="{A01C4F44-1D03-422E-A21A-69E74541E192}"/>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5857875" y="50530125"/>
          <a:ext cx="1952625" cy="461871"/>
        </a:xfrm>
        <a:prstGeom prst="rect">
          <a:avLst/>
        </a:prstGeom>
      </xdr:spPr>
    </xdr:pic>
    <xdr:clientData/>
  </xdr:twoCellAnchor>
  <xdr:twoCellAnchor editAs="oneCell">
    <xdr:from>
      <xdr:col>4</xdr:col>
      <xdr:colOff>0</xdr:colOff>
      <xdr:row>95</xdr:row>
      <xdr:rowOff>0</xdr:rowOff>
    </xdr:from>
    <xdr:to>
      <xdr:col>4</xdr:col>
      <xdr:colOff>2921000</xdr:colOff>
      <xdr:row>95</xdr:row>
      <xdr:rowOff>438150</xdr:rowOff>
    </xdr:to>
    <xdr:pic>
      <xdr:nvPicPr>
        <xdr:cNvPr id="96" name="Picture 95">
          <a:extLst>
            <a:ext uri="{FF2B5EF4-FFF2-40B4-BE49-F238E27FC236}">
              <a16:creationId xmlns:a16="http://schemas.microsoft.com/office/drawing/2014/main" id="{9AB33009-C08D-43A9-A397-6120132227D6}"/>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5381625" y="50863500"/>
          <a:ext cx="2921000" cy="438150"/>
        </a:xfrm>
        <a:prstGeom prst="rect">
          <a:avLst/>
        </a:prstGeom>
      </xdr:spPr>
    </xdr:pic>
    <xdr:clientData/>
  </xdr:twoCellAnchor>
  <xdr:twoCellAnchor editAs="oneCell">
    <xdr:from>
      <xdr:col>4</xdr:col>
      <xdr:colOff>9526</xdr:colOff>
      <xdr:row>97</xdr:row>
      <xdr:rowOff>69056</xdr:rowOff>
    </xdr:from>
    <xdr:to>
      <xdr:col>4</xdr:col>
      <xdr:colOff>2869406</xdr:colOff>
      <xdr:row>98</xdr:row>
      <xdr:rowOff>11072</xdr:rowOff>
    </xdr:to>
    <xdr:pic>
      <xdr:nvPicPr>
        <xdr:cNvPr id="97" name="Picture 96">
          <a:extLst>
            <a:ext uri="{FF2B5EF4-FFF2-40B4-BE49-F238E27FC236}">
              <a16:creationId xmlns:a16="http://schemas.microsoft.com/office/drawing/2014/main" id="{364093D3-B24E-4272-B80E-3D62487841A7}"/>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5391151" y="51980306"/>
          <a:ext cx="2859880" cy="465891"/>
        </a:xfrm>
        <a:prstGeom prst="rect">
          <a:avLst/>
        </a:prstGeom>
      </xdr:spPr>
    </xdr:pic>
    <xdr:clientData/>
  </xdr:twoCellAnchor>
  <xdr:twoCellAnchor editAs="oneCell">
    <xdr:from>
      <xdr:col>4</xdr:col>
      <xdr:colOff>0</xdr:colOff>
      <xdr:row>99</xdr:row>
      <xdr:rowOff>66674</xdr:rowOff>
    </xdr:from>
    <xdr:to>
      <xdr:col>4</xdr:col>
      <xdr:colOff>3280870</xdr:colOff>
      <xdr:row>100</xdr:row>
      <xdr:rowOff>43290</xdr:rowOff>
    </xdr:to>
    <xdr:pic>
      <xdr:nvPicPr>
        <xdr:cNvPr id="98" name="Picture 97">
          <a:extLst>
            <a:ext uri="{FF2B5EF4-FFF2-40B4-BE49-F238E27FC236}">
              <a16:creationId xmlns:a16="http://schemas.microsoft.com/office/drawing/2014/main" id="{DA2C6CA2-4C1C-4991-8A41-A79B108960BB}"/>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5381625" y="53025674"/>
          <a:ext cx="3280870" cy="500491"/>
        </a:xfrm>
        <a:prstGeom prst="rect">
          <a:avLst/>
        </a:prstGeom>
      </xdr:spPr>
    </xdr:pic>
    <xdr:clientData/>
  </xdr:twoCellAnchor>
  <xdr:twoCellAnchor editAs="oneCell">
    <xdr:from>
      <xdr:col>4</xdr:col>
      <xdr:colOff>28575</xdr:colOff>
      <xdr:row>100</xdr:row>
      <xdr:rowOff>61912</xdr:rowOff>
    </xdr:from>
    <xdr:to>
      <xdr:col>4</xdr:col>
      <xdr:colOff>3321843</xdr:colOff>
      <xdr:row>101</xdr:row>
      <xdr:rowOff>37227</xdr:rowOff>
    </xdr:to>
    <xdr:pic>
      <xdr:nvPicPr>
        <xdr:cNvPr id="99" name="Picture 98">
          <a:extLst>
            <a:ext uri="{FF2B5EF4-FFF2-40B4-BE49-F238E27FC236}">
              <a16:creationId xmlns:a16="http://schemas.microsoft.com/office/drawing/2014/main" id="{D3A0E1E8-9D7A-4E0B-A6C6-621FAED03A2E}"/>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5410200" y="53544787"/>
          <a:ext cx="3293268" cy="499190"/>
        </a:xfrm>
        <a:prstGeom prst="rect">
          <a:avLst/>
        </a:prstGeom>
      </xdr:spPr>
    </xdr:pic>
    <xdr:clientData/>
  </xdr:twoCellAnchor>
  <xdr:twoCellAnchor editAs="oneCell">
    <xdr:from>
      <xdr:col>4</xdr:col>
      <xdr:colOff>0</xdr:colOff>
      <xdr:row>98</xdr:row>
      <xdr:rowOff>1</xdr:rowOff>
    </xdr:from>
    <xdr:to>
      <xdr:col>4</xdr:col>
      <xdr:colOff>2976562</xdr:colOff>
      <xdr:row>99</xdr:row>
      <xdr:rowOff>43854</xdr:rowOff>
    </xdr:to>
    <xdr:pic>
      <xdr:nvPicPr>
        <xdr:cNvPr id="100" name="Picture 99">
          <a:extLst>
            <a:ext uri="{FF2B5EF4-FFF2-40B4-BE49-F238E27FC236}">
              <a16:creationId xmlns:a16="http://schemas.microsoft.com/office/drawing/2014/main" id="{366A2741-3FD5-4C03-95B3-54EE704C228F}"/>
            </a:ext>
          </a:extLst>
        </xdr:cNvPr>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5381625" y="52435126"/>
          <a:ext cx="2976562" cy="567728"/>
        </a:xfrm>
        <a:prstGeom prst="rect">
          <a:avLst/>
        </a:prstGeom>
      </xdr:spPr>
    </xdr:pic>
    <xdr:clientData/>
  </xdr:twoCellAnchor>
  <xdr:twoCellAnchor editAs="oneCell">
    <xdr:from>
      <xdr:col>4</xdr:col>
      <xdr:colOff>1</xdr:colOff>
      <xdr:row>96</xdr:row>
      <xdr:rowOff>0</xdr:rowOff>
    </xdr:from>
    <xdr:to>
      <xdr:col>4</xdr:col>
      <xdr:colOff>2797969</xdr:colOff>
      <xdr:row>97</xdr:row>
      <xdr:rowOff>43366</xdr:rowOff>
    </xdr:to>
    <xdr:pic>
      <xdr:nvPicPr>
        <xdr:cNvPr id="101" name="Picture 100">
          <a:extLst>
            <a:ext uri="{FF2B5EF4-FFF2-40B4-BE49-F238E27FC236}">
              <a16:creationId xmlns:a16="http://schemas.microsoft.com/office/drawing/2014/main" id="{8D8C96AA-5EF0-4806-9F8F-748E9E3F17D8}"/>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5381626" y="51387375"/>
          <a:ext cx="2797968" cy="567241"/>
        </a:xfrm>
        <a:prstGeom prst="rect">
          <a:avLst/>
        </a:prstGeom>
      </xdr:spPr>
    </xdr:pic>
    <xdr:clientData/>
  </xdr:twoCellAnchor>
  <xdr:twoCellAnchor editAs="oneCell">
    <xdr:from>
      <xdr:col>4</xdr:col>
      <xdr:colOff>0</xdr:colOff>
      <xdr:row>101</xdr:row>
      <xdr:rowOff>19050</xdr:rowOff>
    </xdr:from>
    <xdr:to>
      <xdr:col>4</xdr:col>
      <xdr:colOff>2078832</xdr:colOff>
      <xdr:row>102</xdr:row>
      <xdr:rowOff>69790</xdr:rowOff>
    </xdr:to>
    <xdr:pic>
      <xdr:nvPicPr>
        <xdr:cNvPr id="102" name="Picture 101">
          <a:extLst>
            <a:ext uri="{FF2B5EF4-FFF2-40B4-BE49-F238E27FC236}">
              <a16:creationId xmlns:a16="http://schemas.microsoft.com/office/drawing/2014/main" id="{35FEB38D-856F-441C-9B68-7ABBBBB33AD2}"/>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5381625" y="54025800"/>
          <a:ext cx="2078832" cy="574615"/>
        </a:xfrm>
        <a:prstGeom prst="rect">
          <a:avLst/>
        </a:prstGeom>
      </xdr:spPr>
    </xdr:pic>
    <xdr:clientData/>
  </xdr:twoCellAnchor>
  <xdr:twoCellAnchor editAs="oneCell">
    <xdr:from>
      <xdr:col>4</xdr:col>
      <xdr:colOff>1</xdr:colOff>
      <xdr:row>102</xdr:row>
      <xdr:rowOff>0</xdr:rowOff>
    </xdr:from>
    <xdr:to>
      <xdr:col>4</xdr:col>
      <xdr:colOff>2171701</xdr:colOff>
      <xdr:row>103</xdr:row>
      <xdr:rowOff>23246</xdr:rowOff>
    </xdr:to>
    <xdr:pic>
      <xdr:nvPicPr>
        <xdr:cNvPr id="103" name="Picture 102">
          <a:extLst>
            <a:ext uri="{FF2B5EF4-FFF2-40B4-BE49-F238E27FC236}">
              <a16:creationId xmlns:a16="http://schemas.microsoft.com/office/drawing/2014/main" id="{0F8AA33A-A851-4D14-A133-352E8F45D67F}"/>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5381626" y="54530625"/>
          <a:ext cx="2171700" cy="547121"/>
        </a:xfrm>
        <a:prstGeom prst="rect">
          <a:avLst/>
        </a:prstGeom>
      </xdr:spPr>
    </xdr:pic>
    <xdr:clientData/>
  </xdr:twoCellAnchor>
  <xdr:oneCellAnchor>
    <xdr:from>
      <xdr:col>4</xdr:col>
      <xdr:colOff>0</xdr:colOff>
      <xdr:row>103</xdr:row>
      <xdr:rowOff>0</xdr:rowOff>
    </xdr:from>
    <xdr:ext cx="2486025" cy="628650"/>
    <xdr:pic>
      <xdr:nvPicPr>
        <xdr:cNvPr id="104" name="image122.png">
          <a:extLst>
            <a:ext uri="{FF2B5EF4-FFF2-40B4-BE49-F238E27FC236}">
              <a16:creationId xmlns:a16="http://schemas.microsoft.com/office/drawing/2014/main" id="{1FE4E198-52A1-473E-AF13-F43BEA9106D5}"/>
            </a:ext>
          </a:extLst>
        </xdr:cNvPr>
        <xdr:cNvPicPr preferRelativeResize="0"/>
      </xdr:nvPicPr>
      <xdr:blipFill>
        <a:blip xmlns:r="http://schemas.openxmlformats.org/officeDocument/2006/relationships" r:embed="rId90" cstate="print"/>
        <a:stretch>
          <a:fillRect/>
        </a:stretch>
      </xdr:blipFill>
      <xdr:spPr>
        <a:xfrm>
          <a:off x="5381625" y="55054500"/>
          <a:ext cx="2486025" cy="628650"/>
        </a:xfrm>
        <a:prstGeom prst="rect">
          <a:avLst/>
        </a:prstGeom>
        <a:noFill/>
      </xdr:spPr>
    </xdr:pic>
    <xdr:clientData fLocksWithSheet="0"/>
  </xdr:oneCellAnchor>
  <xdr:oneCellAnchor>
    <xdr:from>
      <xdr:col>4</xdr:col>
      <xdr:colOff>0</xdr:colOff>
      <xdr:row>105</xdr:row>
      <xdr:rowOff>0</xdr:rowOff>
    </xdr:from>
    <xdr:ext cx="3295650" cy="628650"/>
    <xdr:pic>
      <xdr:nvPicPr>
        <xdr:cNvPr id="105" name="image125.png">
          <a:extLst>
            <a:ext uri="{FF2B5EF4-FFF2-40B4-BE49-F238E27FC236}">
              <a16:creationId xmlns:a16="http://schemas.microsoft.com/office/drawing/2014/main" id="{496D0101-87FB-467A-908B-BB731691D840}"/>
            </a:ext>
          </a:extLst>
        </xdr:cNvPr>
        <xdr:cNvPicPr preferRelativeResize="0"/>
      </xdr:nvPicPr>
      <xdr:blipFill>
        <a:blip xmlns:r="http://schemas.openxmlformats.org/officeDocument/2006/relationships" r:embed="rId91" cstate="print"/>
        <a:stretch>
          <a:fillRect/>
        </a:stretch>
      </xdr:blipFill>
      <xdr:spPr>
        <a:xfrm>
          <a:off x="5381625" y="56102250"/>
          <a:ext cx="3295650" cy="628650"/>
        </a:xfrm>
        <a:prstGeom prst="rect">
          <a:avLst/>
        </a:prstGeom>
        <a:noFill/>
      </xdr:spPr>
    </xdr:pic>
    <xdr:clientData fLocksWithSheet="0"/>
  </xdr:oneCellAnchor>
  <xdr:twoCellAnchor editAs="oneCell">
    <xdr:from>
      <xdr:col>4</xdr:col>
      <xdr:colOff>0</xdr:colOff>
      <xdr:row>104</xdr:row>
      <xdr:rowOff>0</xdr:rowOff>
    </xdr:from>
    <xdr:to>
      <xdr:col>4</xdr:col>
      <xdr:colOff>2628900</xdr:colOff>
      <xdr:row>104</xdr:row>
      <xdr:rowOff>571003</xdr:rowOff>
    </xdr:to>
    <xdr:pic>
      <xdr:nvPicPr>
        <xdr:cNvPr id="106" name="Picture 105">
          <a:extLst>
            <a:ext uri="{FF2B5EF4-FFF2-40B4-BE49-F238E27FC236}">
              <a16:creationId xmlns:a16="http://schemas.microsoft.com/office/drawing/2014/main" id="{698378C7-84E2-49D3-B28E-5B088356B0DE}"/>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5381625" y="55578375"/>
          <a:ext cx="2628900" cy="571003"/>
        </a:xfrm>
        <a:prstGeom prst="rect">
          <a:avLst/>
        </a:prstGeom>
      </xdr:spPr>
    </xdr:pic>
    <xdr:clientData/>
  </xdr:twoCellAnchor>
  <xdr:twoCellAnchor editAs="oneCell">
    <xdr:from>
      <xdr:col>4</xdr:col>
      <xdr:colOff>0</xdr:colOff>
      <xdr:row>106</xdr:row>
      <xdr:rowOff>76200</xdr:rowOff>
    </xdr:from>
    <xdr:to>
      <xdr:col>4</xdr:col>
      <xdr:colOff>4069557</xdr:colOff>
      <xdr:row>106</xdr:row>
      <xdr:rowOff>761833</xdr:rowOff>
    </xdr:to>
    <xdr:pic>
      <xdr:nvPicPr>
        <xdr:cNvPr id="107" name="Picture 106">
          <a:extLst>
            <a:ext uri="{FF2B5EF4-FFF2-40B4-BE49-F238E27FC236}">
              <a16:creationId xmlns:a16="http://schemas.microsoft.com/office/drawing/2014/main" id="{6CDF4E85-CCD4-4128-A231-5ACAA9A64208}"/>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5381625" y="56702325"/>
          <a:ext cx="4069557" cy="685633"/>
        </a:xfrm>
        <a:prstGeom prst="rect">
          <a:avLst/>
        </a:prstGeom>
      </xdr:spPr>
    </xdr:pic>
    <xdr:clientData/>
  </xdr:twoCellAnchor>
  <xdr:twoCellAnchor editAs="oneCell">
    <xdr:from>
      <xdr:col>4</xdr:col>
      <xdr:colOff>130969</xdr:colOff>
      <xdr:row>113</xdr:row>
      <xdr:rowOff>83345</xdr:rowOff>
    </xdr:from>
    <xdr:to>
      <xdr:col>4</xdr:col>
      <xdr:colOff>4260057</xdr:colOff>
      <xdr:row>113</xdr:row>
      <xdr:rowOff>666751</xdr:rowOff>
    </xdr:to>
    <xdr:pic>
      <xdr:nvPicPr>
        <xdr:cNvPr id="108" name="Picture 107">
          <a:extLst>
            <a:ext uri="{FF2B5EF4-FFF2-40B4-BE49-F238E27FC236}">
              <a16:creationId xmlns:a16="http://schemas.microsoft.com/office/drawing/2014/main" id="{29BD875D-83A6-49F2-8A11-05C5596131C1}"/>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5512594" y="61424345"/>
          <a:ext cx="4129088" cy="583406"/>
        </a:xfrm>
        <a:prstGeom prst="rect">
          <a:avLst/>
        </a:prstGeom>
      </xdr:spPr>
    </xdr:pic>
    <xdr:clientData/>
  </xdr:twoCellAnchor>
  <xdr:twoCellAnchor editAs="oneCell">
    <xdr:from>
      <xdr:col>4</xdr:col>
      <xdr:colOff>19051</xdr:colOff>
      <xdr:row>111</xdr:row>
      <xdr:rowOff>33338</xdr:rowOff>
    </xdr:from>
    <xdr:to>
      <xdr:col>4</xdr:col>
      <xdr:colOff>4375057</xdr:colOff>
      <xdr:row>111</xdr:row>
      <xdr:rowOff>728663</xdr:rowOff>
    </xdr:to>
    <xdr:pic>
      <xdr:nvPicPr>
        <xdr:cNvPr id="109" name="Picture 108">
          <a:extLst>
            <a:ext uri="{FF2B5EF4-FFF2-40B4-BE49-F238E27FC236}">
              <a16:creationId xmlns:a16="http://schemas.microsoft.com/office/drawing/2014/main" id="{6A9302A4-472F-470D-B7DF-8D3D5582B585}"/>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5400676" y="59878913"/>
          <a:ext cx="4356006" cy="695325"/>
        </a:xfrm>
        <a:prstGeom prst="rect">
          <a:avLst/>
        </a:prstGeom>
      </xdr:spPr>
    </xdr:pic>
    <xdr:clientData/>
  </xdr:twoCellAnchor>
  <xdr:twoCellAnchor editAs="oneCell">
    <xdr:from>
      <xdr:col>4</xdr:col>
      <xdr:colOff>0</xdr:colOff>
      <xdr:row>110</xdr:row>
      <xdr:rowOff>30957</xdr:rowOff>
    </xdr:from>
    <xdr:to>
      <xdr:col>4</xdr:col>
      <xdr:colOff>4711592</xdr:colOff>
      <xdr:row>110</xdr:row>
      <xdr:rowOff>707231</xdr:rowOff>
    </xdr:to>
    <xdr:pic>
      <xdr:nvPicPr>
        <xdr:cNvPr id="110" name="Picture 109">
          <a:extLst>
            <a:ext uri="{FF2B5EF4-FFF2-40B4-BE49-F238E27FC236}">
              <a16:creationId xmlns:a16="http://schemas.microsoft.com/office/drawing/2014/main" id="{F8E8A6E9-2DB6-4EA1-8F12-B3F802C52E54}"/>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5381625" y="59105007"/>
          <a:ext cx="4711592" cy="676274"/>
        </a:xfrm>
        <a:prstGeom prst="rect">
          <a:avLst/>
        </a:prstGeom>
      </xdr:spPr>
    </xdr:pic>
    <xdr:clientData/>
  </xdr:twoCellAnchor>
  <xdr:twoCellAnchor editAs="oneCell">
    <xdr:from>
      <xdr:col>4</xdr:col>
      <xdr:colOff>59531</xdr:colOff>
      <xdr:row>109</xdr:row>
      <xdr:rowOff>190501</xdr:rowOff>
    </xdr:from>
    <xdr:to>
      <xdr:col>4</xdr:col>
      <xdr:colOff>4701493</xdr:colOff>
      <xdr:row>109</xdr:row>
      <xdr:rowOff>590551</xdr:rowOff>
    </xdr:to>
    <xdr:pic>
      <xdr:nvPicPr>
        <xdr:cNvPr id="111" name="Picture 110">
          <a:extLst>
            <a:ext uri="{FF2B5EF4-FFF2-40B4-BE49-F238E27FC236}">
              <a16:creationId xmlns:a16="http://schemas.microsoft.com/office/drawing/2014/main" id="{F3FC6E70-3C53-49C5-8332-87CED516D80A}"/>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5441156" y="58512076"/>
          <a:ext cx="4641962" cy="400050"/>
        </a:xfrm>
        <a:prstGeom prst="rect">
          <a:avLst/>
        </a:prstGeom>
      </xdr:spPr>
    </xdr:pic>
    <xdr:clientData/>
  </xdr:twoCellAnchor>
  <xdr:twoCellAnchor editAs="oneCell">
    <xdr:from>
      <xdr:col>4</xdr:col>
      <xdr:colOff>0</xdr:colOff>
      <xdr:row>112</xdr:row>
      <xdr:rowOff>50007</xdr:rowOff>
    </xdr:from>
    <xdr:to>
      <xdr:col>4</xdr:col>
      <xdr:colOff>4443883</xdr:colOff>
      <xdr:row>112</xdr:row>
      <xdr:rowOff>678656</xdr:rowOff>
    </xdr:to>
    <xdr:pic>
      <xdr:nvPicPr>
        <xdr:cNvPr id="112" name="Picture 111">
          <a:extLst>
            <a:ext uri="{FF2B5EF4-FFF2-40B4-BE49-F238E27FC236}">
              <a16:creationId xmlns:a16="http://schemas.microsoft.com/office/drawing/2014/main" id="{154899E9-5DE3-491F-86F7-1F96AAA1C93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5381625" y="60648057"/>
          <a:ext cx="4443883" cy="628649"/>
        </a:xfrm>
        <a:prstGeom prst="rect">
          <a:avLst/>
        </a:prstGeom>
      </xdr:spPr>
    </xdr:pic>
    <xdr:clientData/>
  </xdr:twoCellAnchor>
  <xdr:oneCellAnchor>
    <xdr:from>
      <xdr:col>4</xdr:col>
      <xdr:colOff>0</xdr:colOff>
      <xdr:row>114</xdr:row>
      <xdr:rowOff>0</xdr:rowOff>
    </xdr:from>
    <xdr:ext cx="3867150" cy="628650"/>
    <xdr:pic>
      <xdr:nvPicPr>
        <xdr:cNvPr id="113" name="image117.png">
          <a:extLst>
            <a:ext uri="{FF2B5EF4-FFF2-40B4-BE49-F238E27FC236}">
              <a16:creationId xmlns:a16="http://schemas.microsoft.com/office/drawing/2014/main" id="{90DF7E91-E118-4FA0-B525-42BFF40FBA40}"/>
            </a:ext>
          </a:extLst>
        </xdr:cNvPr>
        <xdr:cNvPicPr preferRelativeResize="0"/>
      </xdr:nvPicPr>
      <xdr:blipFill>
        <a:blip xmlns:r="http://schemas.openxmlformats.org/officeDocument/2006/relationships" r:embed="rId99" cstate="print"/>
        <a:stretch>
          <a:fillRect/>
        </a:stretch>
      </xdr:blipFill>
      <xdr:spPr>
        <a:xfrm>
          <a:off x="5381625" y="62055375"/>
          <a:ext cx="3867150" cy="628650"/>
        </a:xfrm>
        <a:prstGeom prst="rect">
          <a:avLst/>
        </a:prstGeom>
        <a:solidFill>
          <a:schemeClr val="bg1"/>
        </a:solidFill>
      </xdr:spPr>
    </xdr:pic>
    <xdr:clientData fLocksWithSheet="0"/>
  </xdr:oneCellAnchor>
  <xdr:oneCellAnchor>
    <xdr:from>
      <xdr:col>4</xdr:col>
      <xdr:colOff>0</xdr:colOff>
      <xdr:row>115</xdr:row>
      <xdr:rowOff>0</xdr:rowOff>
    </xdr:from>
    <xdr:ext cx="3581400" cy="628650"/>
    <xdr:pic>
      <xdr:nvPicPr>
        <xdr:cNvPr id="114" name="image124.png">
          <a:extLst>
            <a:ext uri="{FF2B5EF4-FFF2-40B4-BE49-F238E27FC236}">
              <a16:creationId xmlns:a16="http://schemas.microsoft.com/office/drawing/2014/main" id="{D03405FE-ECC8-4E25-BF63-F4092333564E}"/>
            </a:ext>
          </a:extLst>
        </xdr:cNvPr>
        <xdr:cNvPicPr preferRelativeResize="0"/>
      </xdr:nvPicPr>
      <xdr:blipFill>
        <a:blip xmlns:r="http://schemas.openxmlformats.org/officeDocument/2006/relationships" r:embed="rId100" cstate="print"/>
        <a:stretch>
          <a:fillRect/>
        </a:stretch>
      </xdr:blipFill>
      <xdr:spPr>
        <a:xfrm>
          <a:off x="5381625" y="62750700"/>
          <a:ext cx="3581400" cy="628650"/>
        </a:xfrm>
        <a:prstGeom prst="rect">
          <a:avLst/>
        </a:prstGeom>
        <a:noFill/>
      </xdr:spPr>
    </xdr:pic>
    <xdr:clientData fLocksWithSheet="0"/>
  </xdr:oneCellAnchor>
  <xdr:oneCellAnchor>
    <xdr:from>
      <xdr:col>4</xdr:col>
      <xdr:colOff>0</xdr:colOff>
      <xdr:row>116</xdr:row>
      <xdr:rowOff>28575</xdr:rowOff>
    </xdr:from>
    <xdr:ext cx="4019550" cy="628650"/>
    <xdr:pic>
      <xdr:nvPicPr>
        <xdr:cNvPr id="115" name="image119.png">
          <a:extLst>
            <a:ext uri="{FF2B5EF4-FFF2-40B4-BE49-F238E27FC236}">
              <a16:creationId xmlns:a16="http://schemas.microsoft.com/office/drawing/2014/main" id="{C3DACBE5-FEE4-4182-92C2-352D4DCD9BD0}"/>
            </a:ext>
          </a:extLst>
        </xdr:cNvPr>
        <xdr:cNvPicPr preferRelativeResize="0"/>
      </xdr:nvPicPr>
      <xdr:blipFill>
        <a:blip xmlns:r="http://schemas.openxmlformats.org/officeDocument/2006/relationships" r:embed="rId101" cstate="print"/>
        <a:stretch>
          <a:fillRect/>
        </a:stretch>
      </xdr:blipFill>
      <xdr:spPr>
        <a:xfrm>
          <a:off x="5381625" y="63436500"/>
          <a:ext cx="4019550" cy="628650"/>
        </a:xfrm>
        <a:prstGeom prst="rect">
          <a:avLst/>
        </a:prstGeom>
        <a:noFill/>
      </xdr:spPr>
    </xdr:pic>
    <xdr:clientData fLocksWithSheet="0"/>
  </xdr:oneCellAnchor>
  <xdr:oneCellAnchor>
    <xdr:from>
      <xdr:col>4</xdr:col>
      <xdr:colOff>0</xdr:colOff>
      <xdr:row>117</xdr:row>
      <xdr:rowOff>0</xdr:rowOff>
    </xdr:from>
    <xdr:ext cx="3924300" cy="628650"/>
    <xdr:pic>
      <xdr:nvPicPr>
        <xdr:cNvPr id="116" name="image115.png">
          <a:extLst>
            <a:ext uri="{FF2B5EF4-FFF2-40B4-BE49-F238E27FC236}">
              <a16:creationId xmlns:a16="http://schemas.microsoft.com/office/drawing/2014/main" id="{4C93D3C3-99BD-47F3-AF57-7AE5C4C3178A}"/>
            </a:ext>
          </a:extLst>
        </xdr:cNvPr>
        <xdr:cNvPicPr preferRelativeResize="0"/>
      </xdr:nvPicPr>
      <xdr:blipFill>
        <a:blip xmlns:r="http://schemas.openxmlformats.org/officeDocument/2006/relationships" r:embed="rId102" cstate="print"/>
        <a:stretch>
          <a:fillRect/>
        </a:stretch>
      </xdr:blipFill>
      <xdr:spPr>
        <a:xfrm>
          <a:off x="5381625" y="64198500"/>
          <a:ext cx="3924300" cy="628650"/>
        </a:xfrm>
        <a:prstGeom prst="rect">
          <a:avLst/>
        </a:prstGeom>
        <a:noFill/>
      </xdr:spPr>
    </xdr:pic>
    <xdr:clientData fLocksWithSheet="0"/>
  </xdr:oneCellAnchor>
  <xdr:twoCellAnchor editAs="oneCell">
    <xdr:from>
      <xdr:col>4</xdr:col>
      <xdr:colOff>0</xdr:colOff>
      <xdr:row>118</xdr:row>
      <xdr:rowOff>0</xdr:rowOff>
    </xdr:from>
    <xdr:to>
      <xdr:col>4</xdr:col>
      <xdr:colOff>2667000</xdr:colOff>
      <xdr:row>119</xdr:row>
      <xdr:rowOff>93924</xdr:rowOff>
    </xdr:to>
    <xdr:pic>
      <xdr:nvPicPr>
        <xdr:cNvPr id="117" name="Picture 116">
          <a:extLst>
            <a:ext uri="{FF2B5EF4-FFF2-40B4-BE49-F238E27FC236}">
              <a16:creationId xmlns:a16="http://schemas.microsoft.com/office/drawing/2014/main" id="{70D9E057-69F5-4352-BCB7-80F6E06AD15C}"/>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5381625" y="64912875"/>
          <a:ext cx="2667000" cy="617799"/>
        </a:xfrm>
        <a:prstGeom prst="rect">
          <a:avLst/>
        </a:prstGeom>
      </xdr:spPr>
    </xdr:pic>
    <xdr:clientData/>
  </xdr:twoCellAnchor>
  <xdr:twoCellAnchor editAs="oneCell">
    <xdr:from>
      <xdr:col>4</xdr:col>
      <xdr:colOff>0</xdr:colOff>
      <xdr:row>119</xdr:row>
      <xdr:rowOff>0</xdr:rowOff>
    </xdr:from>
    <xdr:to>
      <xdr:col>4</xdr:col>
      <xdr:colOff>2917032</xdr:colOff>
      <xdr:row>120</xdr:row>
      <xdr:rowOff>78212</xdr:rowOff>
    </xdr:to>
    <xdr:pic>
      <xdr:nvPicPr>
        <xdr:cNvPr id="118" name="Picture 117">
          <a:extLst>
            <a:ext uri="{FF2B5EF4-FFF2-40B4-BE49-F238E27FC236}">
              <a16:creationId xmlns:a16="http://schemas.microsoft.com/office/drawing/2014/main" id="{0E4F9584-757C-4BA3-B6BD-D7C3DD0FD459}"/>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381625" y="65436750"/>
          <a:ext cx="2917032" cy="602087"/>
        </a:xfrm>
        <a:prstGeom prst="rect">
          <a:avLst/>
        </a:prstGeom>
      </xdr:spPr>
    </xdr:pic>
    <xdr:clientData/>
  </xdr:twoCellAnchor>
  <xdr:twoCellAnchor editAs="oneCell">
    <xdr:from>
      <xdr:col>4</xdr:col>
      <xdr:colOff>1</xdr:colOff>
      <xdr:row>120</xdr:row>
      <xdr:rowOff>0</xdr:rowOff>
    </xdr:from>
    <xdr:to>
      <xdr:col>4</xdr:col>
      <xdr:colOff>2609851</xdr:colOff>
      <xdr:row>120</xdr:row>
      <xdr:rowOff>505833</xdr:rowOff>
    </xdr:to>
    <xdr:pic>
      <xdr:nvPicPr>
        <xdr:cNvPr id="119" name="Picture 118">
          <a:extLst>
            <a:ext uri="{FF2B5EF4-FFF2-40B4-BE49-F238E27FC236}">
              <a16:creationId xmlns:a16="http://schemas.microsoft.com/office/drawing/2014/main" id="{79E409F4-07F9-4CF7-8503-181B7AFE07C1}"/>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5857876" y="67217925"/>
          <a:ext cx="2609850" cy="505833"/>
        </a:xfrm>
        <a:prstGeom prst="rect">
          <a:avLst/>
        </a:prstGeom>
      </xdr:spPr>
    </xdr:pic>
    <xdr:clientData/>
  </xdr:twoCellAnchor>
  <xdr:twoCellAnchor editAs="oneCell">
    <xdr:from>
      <xdr:col>4</xdr:col>
      <xdr:colOff>9525</xdr:colOff>
      <xdr:row>121</xdr:row>
      <xdr:rowOff>9526</xdr:rowOff>
    </xdr:from>
    <xdr:to>
      <xdr:col>4</xdr:col>
      <xdr:colOff>2724150</xdr:colOff>
      <xdr:row>121</xdr:row>
      <xdr:rowOff>520134</xdr:rowOff>
    </xdr:to>
    <xdr:pic>
      <xdr:nvPicPr>
        <xdr:cNvPr id="120" name="Picture 119">
          <a:extLst>
            <a:ext uri="{FF2B5EF4-FFF2-40B4-BE49-F238E27FC236}">
              <a16:creationId xmlns:a16="http://schemas.microsoft.com/office/drawing/2014/main" id="{EB11E119-4D68-4401-8709-1BD3E9861E56}"/>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5867400" y="67751326"/>
          <a:ext cx="2714625" cy="510608"/>
        </a:xfrm>
        <a:prstGeom prst="rect">
          <a:avLst/>
        </a:prstGeom>
      </xdr:spPr>
    </xdr:pic>
    <xdr:clientData/>
  </xdr:twoCellAnchor>
  <xdr:twoCellAnchor editAs="oneCell">
    <xdr:from>
      <xdr:col>4</xdr:col>
      <xdr:colOff>38102</xdr:colOff>
      <xdr:row>122</xdr:row>
      <xdr:rowOff>19051</xdr:rowOff>
    </xdr:from>
    <xdr:to>
      <xdr:col>4</xdr:col>
      <xdr:colOff>3000375</xdr:colOff>
      <xdr:row>123</xdr:row>
      <xdr:rowOff>12794</xdr:rowOff>
    </xdr:to>
    <xdr:pic>
      <xdr:nvPicPr>
        <xdr:cNvPr id="121" name="Picture 120">
          <a:extLst>
            <a:ext uri="{FF2B5EF4-FFF2-40B4-BE49-F238E27FC236}">
              <a16:creationId xmlns:a16="http://schemas.microsoft.com/office/drawing/2014/main" id="{50C980FB-067A-4358-9143-C5E30F2302D8}"/>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5895977" y="68284726"/>
          <a:ext cx="2962273" cy="517618"/>
        </a:xfrm>
        <a:prstGeom prst="rect">
          <a:avLst/>
        </a:prstGeom>
      </xdr:spPr>
    </xdr:pic>
    <xdr:clientData/>
  </xdr:twoCellAnchor>
  <xdr:twoCellAnchor editAs="oneCell">
    <xdr:from>
      <xdr:col>4</xdr:col>
      <xdr:colOff>0</xdr:colOff>
      <xdr:row>123</xdr:row>
      <xdr:rowOff>0</xdr:rowOff>
    </xdr:from>
    <xdr:to>
      <xdr:col>4</xdr:col>
      <xdr:colOff>4248150</xdr:colOff>
      <xdr:row>124</xdr:row>
      <xdr:rowOff>133820</xdr:rowOff>
    </xdr:to>
    <xdr:pic>
      <xdr:nvPicPr>
        <xdr:cNvPr id="122" name="Picture 121">
          <a:extLst>
            <a:ext uri="{FF2B5EF4-FFF2-40B4-BE49-F238E27FC236}">
              <a16:creationId xmlns:a16="http://schemas.microsoft.com/office/drawing/2014/main" id="{CFF099E4-04A5-42F3-8EF5-21B416A2FC2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5381625" y="67532250"/>
          <a:ext cx="4248150" cy="657695"/>
        </a:xfrm>
        <a:prstGeom prst="rect">
          <a:avLst/>
        </a:prstGeom>
      </xdr:spPr>
    </xdr:pic>
    <xdr:clientData/>
  </xdr:twoCellAnchor>
  <xdr:twoCellAnchor editAs="oneCell">
    <xdr:from>
      <xdr:col>4</xdr:col>
      <xdr:colOff>0</xdr:colOff>
      <xdr:row>124</xdr:row>
      <xdr:rowOff>19050</xdr:rowOff>
    </xdr:from>
    <xdr:to>
      <xdr:col>4</xdr:col>
      <xdr:colOff>4257675</xdr:colOff>
      <xdr:row>125</xdr:row>
      <xdr:rowOff>127701</xdr:rowOff>
    </xdr:to>
    <xdr:pic>
      <xdr:nvPicPr>
        <xdr:cNvPr id="123" name="Picture 122">
          <a:extLst>
            <a:ext uri="{FF2B5EF4-FFF2-40B4-BE49-F238E27FC236}">
              <a16:creationId xmlns:a16="http://schemas.microsoft.com/office/drawing/2014/main" id="{C531EEDB-1A7F-46C1-A527-C4B7321EE93B}"/>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5381625" y="68075175"/>
          <a:ext cx="4257675" cy="632526"/>
        </a:xfrm>
        <a:prstGeom prst="rect">
          <a:avLst/>
        </a:prstGeom>
      </xdr:spPr>
    </xdr:pic>
    <xdr:clientData/>
  </xdr:twoCellAnchor>
  <xdr:twoCellAnchor editAs="oneCell">
    <xdr:from>
      <xdr:col>4</xdr:col>
      <xdr:colOff>0</xdr:colOff>
      <xdr:row>125</xdr:row>
      <xdr:rowOff>66675</xdr:rowOff>
    </xdr:from>
    <xdr:to>
      <xdr:col>4</xdr:col>
      <xdr:colOff>4333875</xdr:colOff>
      <xdr:row>126</xdr:row>
      <xdr:rowOff>117552</xdr:rowOff>
    </xdr:to>
    <xdr:pic>
      <xdr:nvPicPr>
        <xdr:cNvPr id="124" name="Picture 123">
          <a:extLst>
            <a:ext uri="{FF2B5EF4-FFF2-40B4-BE49-F238E27FC236}">
              <a16:creationId xmlns:a16="http://schemas.microsoft.com/office/drawing/2014/main" id="{E3221D80-C3D4-4956-B6C4-E1C760A33C65}"/>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5381625" y="68646675"/>
          <a:ext cx="4333875" cy="574752"/>
        </a:xfrm>
        <a:prstGeom prst="rect">
          <a:avLst/>
        </a:prstGeom>
      </xdr:spPr>
    </xdr:pic>
    <xdr:clientData/>
  </xdr:twoCellAnchor>
  <xdr:twoCellAnchor editAs="oneCell">
    <xdr:from>
      <xdr:col>4</xdr:col>
      <xdr:colOff>0</xdr:colOff>
      <xdr:row>126</xdr:row>
      <xdr:rowOff>57150</xdr:rowOff>
    </xdr:from>
    <xdr:to>
      <xdr:col>4</xdr:col>
      <xdr:colOff>4448175</xdr:colOff>
      <xdr:row>127</xdr:row>
      <xdr:rowOff>123185</xdr:rowOff>
    </xdr:to>
    <xdr:pic>
      <xdr:nvPicPr>
        <xdr:cNvPr id="125" name="Picture 124">
          <a:extLst>
            <a:ext uri="{FF2B5EF4-FFF2-40B4-BE49-F238E27FC236}">
              <a16:creationId xmlns:a16="http://schemas.microsoft.com/office/drawing/2014/main" id="{AEAE8AB8-863F-4B58-A9AF-BEA114E9B6C1}"/>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5381625" y="69161025"/>
          <a:ext cx="4448175" cy="589910"/>
        </a:xfrm>
        <a:prstGeom prst="rect">
          <a:avLst/>
        </a:prstGeom>
      </xdr:spPr>
    </xdr:pic>
    <xdr:clientData/>
  </xdr:twoCellAnchor>
  <xdr:twoCellAnchor editAs="oneCell">
    <xdr:from>
      <xdr:col>4</xdr:col>
      <xdr:colOff>0</xdr:colOff>
      <xdr:row>127</xdr:row>
      <xdr:rowOff>85725</xdr:rowOff>
    </xdr:from>
    <xdr:to>
      <xdr:col>4</xdr:col>
      <xdr:colOff>4381500</xdr:colOff>
      <xdr:row>128</xdr:row>
      <xdr:rowOff>55330</xdr:rowOff>
    </xdr:to>
    <xdr:pic>
      <xdr:nvPicPr>
        <xdr:cNvPr id="126" name="Picture 125">
          <a:extLst>
            <a:ext uri="{FF2B5EF4-FFF2-40B4-BE49-F238E27FC236}">
              <a16:creationId xmlns:a16="http://schemas.microsoft.com/office/drawing/2014/main" id="{FED31BFB-DA90-4795-BC43-434E8596F3BC}"/>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5381625" y="69713475"/>
          <a:ext cx="4381500" cy="493480"/>
        </a:xfrm>
        <a:prstGeom prst="rect">
          <a:avLst/>
        </a:prstGeom>
      </xdr:spPr>
    </xdr:pic>
    <xdr:clientData/>
  </xdr:twoCellAnchor>
  <xdr:oneCellAnchor>
    <xdr:from>
      <xdr:col>4</xdr:col>
      <xdr:colOff>0</xdr:colOff>
      <xdr:row>128</xdr:row>
      <xdr:rowOff>0</xdr:rowOff>
    </xdr:from>
    <xdr:ext cx="4143375" cy="628650"/>
    <xdr:pic>
      <xdr:nvPicPr>
        <xdr:cNvPr id="127" name="image116.png">
          <a:extLst>
            <a:ext uri="{FF2B5EF4-FFF2-40B4-BE49-F238E27FC236}">
              <a16:creationId xmlns:a16="http://schemas.microsoft.com/office/drawing/2014/main" id="{E984BB88-B09B-463E-A8D2-98397C8E73CA}"/>
            </a:ext>
          </a:extLst>
        </xdr:cNvPr>
        <xdr:cNvPicPr preferRelativeResize="0"/>
      </xdr:nvPicPr>
      <xdr:blipFill>
        <a:blip xmlns:r="http://schemas.openxmlformats.org/officeDocument/2006/relationships" r:embed="rId113" cstate="print"/>
        <a:stretch>
          <a:fillRect/>
        </a:stretch>
      </xdr:blipFill>
      <xdr:spPr>
        <a:xfrm>
          <a:off x="5381625" y="70151625"/>
          <a:ext cx="4143375" cy="628650"/>
        </a:xfrm>
        <a:prstGeom prst="rect">
          <a:avLst/>
        </a:prstGeom>
        <a:noFill/>
      </xdr:spPr>
    </xdr:pic>
    <xdr:clientData fLocksWithSheet="0"/>
  </xdr:oneCellAnchor>
  <xdr:oneCellAnchor>
    <xdr:from>
      <xdr:col>4</xdr:col>
      <xdr:colOff>0</xdr:colOff>
      <xdr:row>129</xdr:row>
      <xdr:rowOff>0</xdr:rowOff>
    </xdr:from>
    <xdr:ext cx="4162425" cy="628650"/>
    <xdr:pic>
      <xdr:nvPicPr>
        <xdr:cNvPr id="128" name="image118.png">
          <a:extLst>
            <a:ext uri="{FF2B5EF4-FFF2-40B4-BE49-F238E27FC236}">
              <a16:creationId xmlns:a16="http://schemas.microsoft.com/office/drawing/2014/main" id="{08F315CE-809C-41A8-A4D8-3DC4F5F62930}"/>
            </a:ext>
          </a:extLst>
        </xdr:cNvPr>
        <xdr:cNvPicPr preferRelativeResize="0"/>
      </xdr:nvPicPr>
      <xdr:blipFill>
        <a:blip xmlns:r="http://schemas.openxmlformats.org/officeDocument/2006/relationships" r:embed="rId114" cstate="print"/>
        <a:stretch>
          <a:fillRect/>
        </a:stretch>
      </xdr:blipFill>
      <xdr:spPr>
        <a:xfrm>
          <a:off x="5381625" y="70875525"/>
          <a:ext cx="4162425" cy="628650"/>
        </a:xfrm>
        <a:prstGeom prst="rect">
          <a:avLst/>
        </a:prstGeom>
        <a:noFill/>
      </xdr:spPr>
    </xdr:pic>
    <xdr:clientData fLocksWithSheet="0"/>
  </xdr:oneCellAnchor>
  <xdr:oneCellAnchor>
    <xdr:from>
      <xdr:col>4</xdr:col>
      <xdr:colOff>0</xdr:colOff>
      <xdr:row>130</xdr:row>
      <xdr:rowOff>0</xdr:rowOff>
    </xdr:from>
    <xdr:ext cx="4238625" cy="628650"/>
    <xdr:pic>
      <xdr:nvPicPr>
        <xdr:cNvPr id="129" name="image120.png">
          <a:extLst>
            <a:ext uri="{FF2B5EF4-FFF2-40B4-BE49-F238E27FC236}">
              <a16:creationId xmlns:a16="http://schemas.microsoft.com/office/drawing/2014/main" id="{EC958EF9-6D75-4591-B167-544ED9E176BC}"/>
            </a:ext>
          </a:extLst>
        </xdr:cNvPr>
        <xdr:cNvPicPr preferRelativeResize="0"/>
      </xdr:nvPicPr>
      <xdr:blipFill>
        <a:blip xmlns:r="http://schemas.openxmlformats.org/officeDocument/2006/relationships" r:embed="rId115" cstate="print"/>
        <a:stretch>
          <a:fillRect/>
        </a:stretch>
      </xdr:blipFill>
      <xdr:spPr>
        <a:xfrm>
          <a:off x="5381625" y="71570850"/>
          <a:ext cx="4238625" cy="628650"/>
        </a:xfrm>
        <a:prstGeom prst="rect">
          <a:avLst/>
        </a:prstGeom>
        <a:noFill/>
      </xdr:spPr>
    </xdr:pic>
    <xdr:clientData fLocksWithSheet="0"/>
  </xdr:oneCellAnchor>
  <xdr:oneCellAnchor>
    <xdr:from>
      <xdr:col>3</xdr:col>
      <xdr:colOff>2297906</xdr:colOff>
      <xdr:row>14</xdr:row>
      <xdr:rowOff>35719</xdr:rowOff>
    </xdr:from>
    <xdr:ext cx="2514600" cy="504825"/>
    <xdr:pic>
      <xdr:nvPicPr>
        <xdr:cNvPr id="130" name="image9.png">
          <a:extLst>
            <a:ext uri="{FF2B5EF4-FFF2-40B4-BE49-F238E27FC236}">
              <a16:creationId xmlns:a16="http://schemas.microsoft.com/office/drawing/2014/main" id="{8946CA72-0977-4B07-BA1F-057175E2889C}"/>
            </a:ext>
          </a:extLst>
        </xdr:cNvPr>
        <xdr:cNvPicPr preferRelativeResize="0"/>
      </xdr:nvPicPr>
      <xdr:blipFill>
        <a:blip xmlns:r="http://schemas.openxmlformats.org/officeDocument/2006/relationships" r:embed="rId116" cstate="print"/>
        <a:stretch>
          <a:fillRect/>
        </a:stretch>
      </xdr:blipFill>
      <xdr:spPr>
        <a:xfrm>
          <a:off x="5857875" y="6846094"/>
          <a:ext cx="2514600" cy="504825"/>
        </a:xfrm>
        <a:prstGeom prst="rect">
          <a:avLst/>
        </a:prstGeom>
        <a:noFill/>
      </xdr:spPr>
    </xdr:pic>
    <xdr:clientData fLocksWithSheet="0"/>
  </xdr:oneCellAnchor>
  <xdr:twoCellAnchor editAs="oneCell">
    <xdr:from>
      <xdr:col>4</xdr:col>
      <xdr:colOff>916781</xdr:colOff>
      <xdr:row>40</xdr:row>
      <xdr:rowOff>0</xdr:rowOff>
    </xdr:from>
    <xdr:to>
      <xdr:col>4</xdr:col>
      <xdr:colOff>1862833</xdr:colOff>
      <xdr:row>40</xdr:row>
      <xdr:rowOff>520140</xdr:rowOff>
    </xdr:to>
    <xdr:pic>
      <xdr:nvPicPr>
        <xdr:cNvPr id="131" name="Picture 130">
          <a:extLst>
            <a:ext uri="{FF2B5EF4-FFF2-40B4-BE49-F238E27FC236}">
              <a16:creationId xmlns:a16="http://schemas.microsoft.com/office/drawing/2014/main" id="{CD25F9C5-A421-42DC-9E01-8313A68B67DC}"/>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786562" y="21228844"/>
          <a:ext cx="946052" cy="520140"/>
        </a:xfrm>
        <a:prstGeom prst="rect">
          <a:avLst/>
        </a:prstGeom>
      </xdr:spPr>
    </xdr:pic>
    <xdr:clientData/>
  </xdr:twoCellAnchor>
  <xdr:twoCellAnchor editAs="oneCell">
    <xdr:from>
      <xdr:col>4</xdr:col>
      <xdr:colOff>967229</xdr:colOff>
      <xdr:row>41</xdr:row>
      <xdr:rowOff>47624</xdr:rowOff>
    </xdr:from>
    <xdr:to>
      <xdr:col>4</xdr:col>
      <xdr:colOff>1854435</xdr:colOff>
      <xdr:row>41</xdr:row>
      <xdr:rowOff>523873</xdr:rowOff>
    </xdr:to>
    <xdr:pic>
      <xdr:nvPicPr>
        <xdr:cNvPr id="132" name="Picture 131">
          <a:extLst>
            <a:ext uri="{FF2B5EF4-FFF2-40B4-BE49-F238E27FC236}">
              <a16:creationId xmlns:a16="http://schemas.microsoft.com/office/drawing/2014/main" id="{029E36FB-7309-4536-A4ED-FD176487FC0F}"/>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6837010" y="21800343"/>
          <a:ext cx="887206" cy="476249"/>
        </a:xfrm>
        <a:prstGeom prst="rect">
          <a:avLst/>
        </a:prstGeom>
      </xdr:spPr>
    </xdr:pic>
    <xdr:clientData/>
  </xdr:twoCellAnchor>
  <xdr:twoCellAnchor editAs="oneCell">
    <xdr:from>
      <xdr:col>4</xdr:col>
      <xdr:colOff>0</xdr:colOff>
      <xdr:row>34</xdr:row>
      <xdr:rowOff>0</xdr:rowOff>
    </xdr:from>
    <xdr:to>
      <xdr:col>4</xdr:col>
      <xdr:colOff>2119313</xdr:colOff>
      <xdr:row>34</xdr:row>
      <xdr:rowOff>628255</xdr:rowOff>
    </xdr:to>
    <xdr:pic>
      <xdr:nvPicPr>
        <xdr:cNvPr id="33" name="Picture 32">
          <a:extLst>
            <a:ext uri="{FF2B5EF4-FFF2-40B4-BE49-F238E27FC236}">
              <a16:creationId xmlns:a16="http://schemas.microsoft.com/office/drawing/2014/main" id="{518FBA6A-7D7B-4257-8479-3A3957BFC82A}"/>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869781" y="17942719"/>
          <a:ext cx="2119313" cy="628255"/>
        </a:xfrm>
        <a:prstGeom prst="rect">
          <a:avLst/>
        </a:prstGeom>
      </xdr:spPr>
    </xdr:pic>
    <xdr:clientData/>
  </xdr:twoCellAnchor>
  <xdr:twoCellAnchor editAs="oneCell">
    <xdr:from>
      <xdr:col>4</xdr:col>
      <xdr:colOff>0</xdr:colOff>
      <xdr:row>37</xdr:row>
      <xdr:rowOff>1</xdr:rowOff>
    </xdr:from>
    <xdr:to>
      <xdr:col>4</xdr:col>
      <xdr:colOff>1916906</xdr:colOff>
      <xdr:row>38</xdr:row>
      <xdr:rowOff>1610</xdr:rowOff>
    </xdr:to>
    <xdr:pic>
      <xdr:nvPicPr>
        <xdr:cNvPr id="74" name="Picture 73">
          <a:extLst>
            <a:ext uri="{FF2B5EF4-FFF2-40B4-BE49-F238E27FC236}">
              <a16:creationId xmlns:a16="http://schemas.microsoft.com/office/drawing/2014/main" id="{6E186823-8848-4997-AE42-C2CAB911E0CB}"/>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5869781" y="19657220"/>
          <a:ext cx="1916906" cy="525484"/>
        </a:xfrm>
        <a:prstGeom prst="rect">
          <a:avLst/>
        </a:prstGeom>
      </xdr:spPr>
    </xdr:pic>
    <xdr:clientData/>
  </xdr:twoCellAnchor>
  <xdr:twoCellAnchor editAs="oneCell">
    <xdr:from>
      <xdr:col>4</xdr:col>
      <xdr:colOff>0</xdr:colOff>
      <xdr:row>7</xdr:row>
      <xdr:rowOff>0</xdr:rowOff>
    </xdr:from>
    <xdr:to>
      <xdr:col>4</xdr:col>
      <xdr:colOff>2131219</xdr:colOff>
      <xdr:row>7</xdr:row>
      <xdr:rowOff>516317</xdr:rowOff>
    </xdr:to>
    <xdr:pic>
      <xdr:nvPicPr>
        <xdr:cNvPr id="136" name="Picture 135">
          <a:extLst>
            <a:ext uri="{FF2B5EF4-FFF2-40B4-BE49-F238E27FC236}">
              <a16:creationId xmlns:a16="http://schemas.microsoft.com/office/drawing/2014/main" id="{E8385229-2A5F-4852-8D65-1DC202799CCB}"/>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5869781" y="3738563"/>
          <a:ext cx="2131219" cy="516317"/>
        </a:xfrm>
        <a:prstGeom prst="rect">
          <a:avLst/>
        </a:prstGeom>
      </xdr:spPr>
    </xdr:pic>
    <xdr:clientData/>
  </xdr:twoCellAnchor>
  <xdr:twoCellAnchor editAs="oneCell">
    <xdr:from>
      <xdr:col>4</xdr:col>
      <xdr:colOff>0</xdr:colOff>
      <xdr:row>8</xdr:row>
      <xdr:rowOff>47625</xdr:rowOff>
    </xdr:from>
    <xdr:to>
      <xdr:col>4</xdr:col>
      <xdr:colOff>2660500</xdr:colOff>
      <xdr:row>8</xdr:row>
      <xdr:rowOff>488156</xdr:rowOff>
    </xdr:to>
    <xdr:pic>
      <xdr:nvPicPr>
        <xdr:cNvPr id="137" name="Picture 136">
          <a:extLst>
            <a:ext uri="{FF2B5EF4-FFF2-40B4-BE49-F238E27FC236}">
              <a16:creationId xmlns:a16="http://schemas.microsoft.com/office/drawing/2014/main" id="{0CAB9749-33E7-40C0-9A04-D5575F1CF2E5}"/>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5869781" y="4310063"/>
          <a:ext cx="2660500" cy="440531"/>
        </a:xfrm>
        <a:prstGeom prst="rect">
          <a:avLst/>
        </a:prstGeom>
      </xdr:spPr>
    </xdr:pic>
    <xdr:clientData/>
  </xdr:twoCellAnchor>
  <xdr:twoCellAnchor editAs="oneCell">
    <xdr:from>
      <xdr:col>4</xdr:col>
      <xdr:colOff>47625</xdr:colOff>
      <xdr:row>15</xdr:row>
      <xdr:rowOff>71437</xdr:rowOff>
    </xdr:from>
    <xdr:to>
      <xdr:col>4</xdr:col>
      <xdr:colOff>2238375</xdr:colOff>
      <xdr:row>16</xdr:row>
      <xdr:rowOff>53967</xdr:rowOff>
    </xdr:to>
    <xdr:pic>
      <xdr:nvPicPr>
        <xdr:cNvPr id="138" name="Picture 137">
          <a:extLst>
            <a:ext uri="{FF2B5EF4-FFF2-40B4-BE49-F238E27FC236}">
              <a16:creationId xmlns:a16="http://schemas.microsoft.com/office/drawing/2014/main" id="{EB5AAA46-0F0F-49C7-B3B7-38DBA2553DA2}"/>
            </a:ext>
          </a:extLst>
        </xdr:cNvPr>
        <xdr:cNvPicPr>
          <a:picLocks noChangeAspect="1"/>
        </xdr:cNvPicPr>
      </xdr:nvPicPr>
      <xdr:blipFill>
        <a:blip xmlns:r="http://schemas.openxmlformats.org/officeDocument/2006/relationships" r:embed="rId123"/>
        <a:stretch>
          <a:fillRect/>
        </a:stretch>
      </xdr:blipFill>
      <xdr:spPr>
        <a:xfrm>
          <a:off x="5917406" y="8001000"/>
          <a:ext cx="2190750" cy="506405"/>
        </a:xfrm>
        <a:prstGeom prst="rect">
          <a:avLst/>
        </a:prstGeom>
      </xdr:spPr>
    </xdr:pic>
    <xdr:clientData/>
  </xdr:twoCellAnchor>
  <xdr:twoCellAnchor editAs="oneCell">
    <xdr:from>
      <xdr:col>4</xdr:col>
      <xdr:colOff>95250</xdr:colOff>
      <xdr:row>19</xdr:row>
      <xdr:rowOff>34391</xdr:rowOff>
    </xdr:from>
    <xdr:to>
      <xdr:col>4</xdr:col>
      <xdr:colOff>2226469</xdr:colOff>
      <xdr:row>19</xdr:row>
      <xdr:rowOff>523756</xdr:rowOff>
    </xdr:to>
    <xdr:pic>
      <xdr:nvPicPr>
        <xdr:cNvPr id="139" name="Picture 138">
          <a:extLst>
            <a:ext uri="{FF2B5EF4-FFF2-40B4-BE49-F238E27FC236}">
              <a16:creationId xmlns:a16="http://schemas.microsoft.com/office/drawing/2014/main" id="{C06ABBDC-77A8-4B7F-9886-B88D42B87073}"/>
            </a:ext>
          </a:extLst>
        </xdr:cNvPr>
        <xdr:cNvPicPr>
          <a:picLocks noChangeAspect="1"/>
        </xdr:cNvPicPr>
      </xdr:nvPicPr>
      <xdr:blipFill>
        <a:blip xmlns:r="http://schemas.openxmlformats.org/officeDocument/2006/relationships" r:embed="rId124"/>
        <a:stretch>
          <a:fillRect/>
        </a:stretch>
      </xdr:blipFill>
      <xdr:spPr>
        <a:xfrm>
          <a:off x="5965031" y="9535579"/>
          <a:ext cx="2131219" cy="489365"/>
        </a:xfrm>
        <a:prstGeom prst="rect">
          <a:avLst/>
        </a:prstGeom>
      </xdr:spPr>
    </xdr:pic>
    <xdr:clientData/>
  </xdr:twoCellAnchor>
  <xdr:twoCellAnchor editAs="oneCell">
    <xdr:from>
      <xdr:col>4</xdr:col>
      <xdr:colOff>59531</xdr:colOff>
      <xdr:row>12</xdr:row>
      <xdr:rowOff>11906</xdr:rowOff>
    </xdr:from>
    <xdr:to>
      <xdr:col>4</xdr:col>
      <xdr:colOff>2905125</xdr:colOff>
      <xdr:row>13</xdr:row>
      <xdr:rowOff>28870</xdr:rowOff>
    </xdr:to>
    <xdr:pic>
      <xdr:nvPicPr>
        <xdr:cNvPr id="140" name="Picture 139">
          <a:extLst>
            <a:ext uri="{FF2B5EF4-FFF2-40B4-BE49-F238E27FC236}">
              <a16:creationId xmlns:a16="http://schemas.microsoft.com/office/drawing/2014/main" id="{ACC2D757-BB6F-4B8C-B712-C57D2E3B8AF3}"/>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5929312" y="6369844"/>
          <a:ext cx="2845594" cy="540839"/>
        </a:xfrm>
        <a:prstGeom prst="rect">
          <a:avLst/>
        </a:prstGeom>
      </xdr:spPr>
    </xdr:pic>
    <xdr:clientData/>
  </xdr:twoCellAnchor>
  <xdr:twoCellAnchor editAs="oneCell">
    <xdr:from>
      <xdr:col>4</xdr:col>
      <xdr:colOff>11907</xdr:colOff>
      <xdr:row>8</xdr:row>
      <xdr:rowOff>500063</xdr:rowOff>
    </xdr:from>
    <xdr:to>
      <xdr:col>4</xdr:col>
      <xdr:colOff>2714626</xdr:colOff>
      <xdr:row>9</xdr:row>
      <xdr:rowOff>509293</xdr:rowOff>
    </xdr:to>
    <xdr:pic>
      <xdr:nvPicPr>
        <xdr:cNvPr id="141" name="Picture 140">
          <a:extLst>
            <a:ext uri="{FF2B5EF4-FFF2-40B4-BE49-F238E27FC236}">
              <a16:creationId xmlns:a16="http://schemas.microsoft.com/office/drawing/2014/main" id="{3B0440F5-F56E-49F3-9216-2C3E0F32867B}"/>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5881688" y="4762501"/>
          <a:ext cx="2702719" cy="533105"/>
        </a:xfrm>
        <a:prstGeom prst="rect">
          <a:avLst/>
        </a:prstGeom>
      </xdr:spPr>
    </xdr:pic>
    <xdr:clientData/>
  </xdr:twoCellAnchor>
  <xdr:oneCellAnchor>
    <xdr:from>
      <xdr:col>4</xdr:col>
      <xdr:colOff>190500</xdr:colOff>
      <xdr:row>13</xdr:row>
      <xdr:rowOff>35718</xdr:rowOff>
    </xdr:from>
    <xdr:ext cx="1790700" cy="469107"/>
    <xdr:pic>
      <xdr:nvPicPr>
        <xdr:cNvPr id="9" name="image5.png">
          <a:extLst>
            <a:ext uri="{FF2B5EF4-FFF2-40B4-BE49-F238E27FC236}">
              <a16:creationId xmlns:a16="http://schemas.microsoft.com/office/drawing/2014/main" id="{C5E90D56-A344-4FB2-A108-E3D38B8F4C39}"/>
            </a:ext>
          </a:extLst>
        </xdr:cNvPr>
        <xdr:cNvPicPr preferRelativeResize="0"/>
      </xdr:nvPicPr>
      <xdr:blipFill>
        <a:blip xmlns:r="http://schemas.openxmlformats.org/officeDocument/2006/relationships" r:embed="rId127" cstate="print"/>
        <a:stretch>
          <a:fillRect/>
        </a:stretch>
      </xdr:blipFill>
      <xdr:spPr>
        <a:xfrm>
          <a:off x="6060281" y="6917531"/>
          <a:ext cx="1790700" cy="469107"/>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3</xdr:row>
      <xdr:rowOff>0</xdr:rowOff>
    </xdr:from>
    <xdr:ext cx="1409700" cy="504825"/>
    <xdr:pic>
      <xdr:nvPicPr>
        <xdr:cNvPr id="4" name="image4.png">
          <a:extLst>
            <a:ext uri="{FF2B5EF4-FFF2-40B4-BE49-F238E27FC236}">
              <a16:creationId xmlns:a16="http://schemas.microsoft.com/office/drawing/2014/main" id="{00653CAC-12FB-46C4-B7D5-95C2807F881E}"/>
            </a:ext>
          </a:extLst>
        </xdr:cNvPr>
        <xdr:cNvPicPr preferRelativeResize="0"/>
      </xdr:nvPicPr>
      <xdr:blipFill>
        <a:blip xmlns:r="http://schemas.openxmlformats.org/officeDocument/2006/relationships" r:embed="rId1" cstate="print"/>
        <a:stretch>
          <a:fillRect/>
        </a:stretch>
      </xdr:blipFill>
      <xdr:spPr>
        <a:xfrm>
          <a:off x="8515350" y="1762125"/>
          <a:ext cx="1409700" cy="504825"/>
        </a:xfrm>
        <a:prstGeom prst="rect">
          <a:avLst/>
        </a:prstGeom>
        <a:noFill/>
      </xdr:spPr>
    </xdr:pic>
    <xdr:clientData fLocksWithSheet="0"/>
  </xdr:oneCellAnchor>
  <xdr:oneCellAnchor>
    <xdr:from>
      <xdr:col>4</xdr:col>
      <xdr:colOff>28575</xdr:colOff>
      <xdr:row>5</xdr:row>
      <xdr:rowOff>0</xdr:rowOff>
    </xdr:from>
    <xdr:ext cx="1885950" cy="504825"/>
    <xdr:pic>
      <xdr:nvPicPr>
        <xdr:cNvPr id="5" name="image7.png">
          <a:extLst>
            <a:ext uri="{FF2B5EF4-FFF2-40B4-BE49-F238E27FC236}">
              <a16:creationId xmlns:a16="http://schemas.microsoft.com/office/drawing/2014/main" id="{C4A61D26-3A8A-457A-8D44-38059096A7EC}"/>
            </a:ext>
            <a:ext uri="{147F2762-F138-4A5C-976F-8EAC2B608ADB}">
              <a16:predDERef xmlns:a16="http://schemas.microsoft.com/office/drawing/2014/main" pred="{00653CAC-12FB-46C4-B7D5-95C2807F881E}"/>
            </a:ext>
          </a:extLst>
        </xdr:cNvPr>
        <xdr:cNvPicPr preferRelativeResize="0"/>
      </xdr:nvPicPr>
      <xdr:blipFill>
        <a:blip xmlns:r="http://schemas.openxmlformats.org/officeDocument/2006/relationships" r:embed="rId2" cstate="print"/>
        <a:stretch>
          <a:fillRect/>
        </a:stretch>
      </xdr:blipFill>
      <xdr:spPr>
        <a:xfrm>
          <a:off x="6181725" y="2266950"/>
          <a:ext cx="1885950" cy="504825"/>
        </a:xfrm>
        <a:prstGeom prst="rect">
          <a:avLst/>
        </a:prstGeom>
        <a:noFill/>
      </xdr:spPr>
    </xdr:pic>
    <xdr:clientData fLocksWithSheet="0"/>
  </xdr:oneCellAnchor>
  <xdr:oneCellAnchor>
    <xdr:from>
      <xdr:col>4</xdr:col>
      <xdr:colOff>0</xdr:colOff>
      <xdr:row>6</xdr:row>
      <xdr:rowOff>0</xdr:rowOff>
    </xdr:from>
    <xdr:ext cx="1981200" cy="504825"/>
    <xdr:pic>
      <xdr:nvPicPr>
        <xdr:cNvPr id="6" name="image5.png">
          <a:extLst>
            <a:ext uri="{FF2B5EF4-FFF2-40B4-BE49-F238E27FC236}">
              <a16:creationId xmlns:a16="http://schemas.microsoft.com/office/drawing/2014/main" id="{85F21D75-46CB-4AD9-975A-1061200F776C}"/>
            </a:ext>
          </a:extLst>
        </xdr:cNvPr>
        <xdr:cNvPicPr preferRelativeResize="0"/>
      </xdr:nvPicPr>
      <xdr:blipFill>
        <a:blip xmlns:r="http://schemas.openxmlformats.org/officeDocument/2006/relationships" r:embed="rId3" cstate="print"/>
        <a:stretch>
          <a:fillRect/>
        </a:stretch>
      </xdr:blipFill>
      <xdr:spPr>
        <a:xfrm>
          <a:off x="8515350" y="2771775"/>
          <a:ext cx="1981200" cy="504825"/>
        </a:xfrm>
        <a:prstGeom prst="rect">
          <a:avLst/>
        </a:prstGeom>
        <a:noFill/>
      </xdr:spPr>
    </xdr:pic>
    <xdr:clientData fLocksWithSheet="0"/>
  </xdr:oneCellAnchor>
  <xdr:oneCellAnchor>
    <xdr:from>
      <xdr:col>4</xdr:col>
      <xdr:colOff>97896</xdr:colOff>
      <xdr:row>7</xdr:row>
      <xdr:rowOff>158750</xdr:rowOff>
    </xdr:from>
    <xdr:ext cx="2514600" cy="504825"/>
    <xdr:pic>
      <xdr:nvPicPr>
        <xdr:cNvPr id="7" name="image9.png">
          <a:extLst>
            <a:ext uri="{FF2B5EF4-FFF2-40B4-BE49-F238E27FC236}">
              <a16:creationId xmlns:a16="http://schemas.microsoft.com/office/drawing/2014/main" id="{2C3D0159-B4AD-4845-BC37-25BFACBD10E7}"/>
            </a:ext>
          </a:extLst>
        </xdr:cNvPr>
        <xdr:cNvPicPr preferRelativeResize="0"/>
      </xdr:nvPicPr>
      <xdr:blipFill>
        <a:blip xmlns:r="http://schemas.openxmlformats.org/officeDocument/2006/relationships" r:embed="rId4" cstate="print"/>
        <a:stretch>
          <a:fillRect/>
        </a:stretch>
      </xdr:blipFill>
      <xdr:spPr>
        <a:xfrm>
          <a:off x="6267979" y="3450167"/>
          <a:ext cx="2514600" cy="504825"/>
        </a:xfrm>
        <a:prstGeom prst="rect">
          <a:avLst/>
        </a:prstGeom>
        <a:noFill/>
      </xdr:spPr>
    </xdr:pic>
    <xdr:clientData fLocksWithSheet="0"/>
  </xdr:oneCellAnchor>
  <xdr:oneCellAnchor>
    <xdr:from>
      <xdr:col>4</xdr:col>
      <xdr:colOff>1</xdr:colOff>
      <xdr:row>9</xdr:row>
      <xdr:rowOff>57150</xdr:rowOff>
    </xdr:from>
    <xdr:ext cx="2952750" cy="447675"/>
    <xdr:pic>
      <xdr:nvPicPr>
        <xdr:cNvPr id="8" name="image10.png">
          <a:extLst>
            <a:ext uri="{FF2B5EF4-FFF2-40B4-BE49-F238E27FC236}">
              <a16:creationId xmlns:a16="http://schemas.microsoft.com/office/drawing/2014/main" id="{991CFE1B-A6DA-491E-9E1F-F49C85149AB5}"/>
            </a:ext>
          </a:extLst>
        </xdr:cNvPr>
        <xdr:cNvPicPr preferRelativeResize="0"/>
      </xdr:nvPicPr>
      <xdr:blipFill>
        <a:blip xmlns:r="http://schemas.openxmlformats.org/officeDocument/2006/relationships" r:embed="rId5" cstate="print"/>
        <a:stretch>
          <a:fillRect/>
        </a:stretch>
      </xdr:blipFill>
      <xdr:spPr>
        <a:xfrm>
          <a:off x="6153151" y="6248400"/>
          <a:ext cx="2952750" cy="447675"/>
        </a:xfrm>
        <a:prstGeom prst="rect">
          <a:avLst/>
        </a:prstGeom>
        <a:noFill/>
      </xdr:spPr>
    </xdr:pic>
    <xdr:clientData fLocksWithSheet="0"/>
  </xdr:oneCellAnchor>
  <xdr:oneCellAnchor>
    <xdr:from>
      <xdr:col>3</xdr:col>
      <xdr:colOff>2507456</xdr:colOff>
      <xdr:row>10</xdr:row>
      <xdr:rowOff>88106</xdr:rowOff>
    </xdr:from>
    <xdr:ext cx="3171825" cy="419100"/>
    <xdr:pic>
      <xdr:nvPicPr>
        <xdr:cNvPr id="9" name="image12.png">
          <a:extLst>
            <a:ext uri="{FF2B5EF4-FFF2-40B4-BE49-F238E27FC236}">
              <a16:creationId xmlns:a16="http://schemas.microsoft.com/office/drawing/2014/main" id="{87E4165A-5E50-40D4-B02D-980853F66621}"/>
            </a:ext>
          </a:extLst>
        </xdr:cNvPr>
        <xdr:cNvPicPr preferRelativeResize="0"/>
      </xdr:nvPicPr>
      <xdr:blipFill>
        <a:blip xmlns:r="http://schemas.openxmlformats.org/officeDocument/2006/relationships" r:embed="rId6" cstate="print"/>
        <a:stretch>
          <a:fillRect/>
        </a:stretch>
      </xdr:blipFill>
      <xdr:spPr>
        <a:xfrm>
          <a:off x="6900862" y="5374481"/>
          <a:ext cx="3171825" cy="419100"/>
        </a:xfrm>
        <a:prstGeom prst="rect">
          <a:avLst/>
        </a:prstGeom>
        <a:noFill/>
      </xdr:spPr>
    </xdr:pic>
    <xdr:clientData fLocksWithSheet="0"/>
  </xdr:oneCellAnchor>
  <xdr:oneCellAnchor>
    <xdr:from>
      <xdr:col>4</xdr:col>
      <xdr:colOff>11907</xdr:colOff>
      <xdr:row>8</xdr:row>
      <xdr:rowOff>107156</xdr:rowOff>
    </xdr:from>
    <xdr:ext cx="3171825" cy="361950"/>
    <xdr:pic>
      <xdr:nvPicPr>
        <xdr:cNvPr id="10" name="image8.png">
          <a:extLst>
            <a:ext uri="{FF2B5EF4-FFF2-40B4-BE49-F238E27FC236}">
              <a16:creationId xmlns:a16="http://schemas.microsoft.com/office/drawing/2014/main" id="{8C3D7DF6-8E4E-4F55-A7CF-D68DC1885419}"/>
            </a:ext>
          </a:extLst>
        </xdr:cNvPr>
        <xdr:cNvPicPr preferRelativeResize="0"/>
      </xdr:nvPicPr>
      <xdr:blipFill>
        <a:blip xmlns:r="http://schemas.openxmlformats.org/officeDocument/2006/relationships" r:embed="rId7" cstate="print"/>
        <a:stretch>
          <a:fillRect/>
        </a:stretch>
      </xdr:blipFill>
      <xdr:spPr>
        <a:xfrm>
          <a:off x="6167438" y="4155281"/>
          <a:ext cx="3171825" cy="361950"/>
        </a:xfrm>
        <a:prstGeom prst="rect">
          <a:avLst/>
        </a:prstGeom>
        <a:noFill/>
      </xdr:spPr>
    </xdr:pic>
    <xdr:clientData fLocksWithSheet="0"/>
  </xdr:oneCellAnchor>
  <xdr:oneCellAnchor>
    <xdr:from>
      <xdr:col>3</xdr:col>
      <xdr:colOff>2486025</xdr:colOff>
      <xdr:row>14</xdr:row>
      <xdr:rowOff>190500</xdr:rowOff>
    </xdr:from>
    <xdr:ext cx="3171825" cy="276225"/>
    <xdr:pic>
      <xdr:nvPicPr>
        <xdr:cNvPr id="11" name="image6.png">
          <a:extLst>
            <a:ext uri="{FF2B5EF4-FFF2-40B4-BE49-F238E27FC236}">
              <a16:creationId xmlns:a16="http://schemas.microsoft.com/office/drawing/2014/main" id="{9D6EB03E-EC03-47D2-AFBE-F68E91322FAB}"/>
            </a:ext>
          </a:extLst>
        </xdr:cNvPr>
        <xdr:cNvPicPr preferRelativeResize="0"/>
      </xdr:nvPicPr>
      <xdr:blipFill>
        <a:blip xmlns:r="http://schemas.openxmlformats.org/officeDocument/2006/relationships" r:embed="rId8" cstate="print"/>
        <a:stretch>
          <a:fillRect/>
        </a:stretch>
      </xdr:blipFill>
      <xdr:spPr>
        <a:xfrm>
          <a:off x="6877050" y="7315200"/>
          <a:ext cx="3171825" cy="276225"/>
        </a:xfrm>
        <a:prstGeom prst="rect">
          <a:avLst/>
        </a:prstGeom>
        <a:noFill/>
      </xdr:spPr>
    </xdr:pic>
    <xdr:clientData fLocksWithSheet="0"/>
  </xdr:oneCellAnchor>
  <xdr:oneCellAnchor>
    <xdr:from>
      <xdr:col>4</xdr:col>
      <xdr:colOff>369094</xdr:colOff>
      <xdr:row>11</xdr:row>
      <xdr:rowOff>0</xdr:rowOff>
    </xdr:from>
    <xdr:ext cx="495300" cy="504825"/>
    <xdr:pic>
      <xdr:nvPicPr>
        <xdr:cNvPr id="12" name="image2.png">
          <a:extLst>
            <a:ext uri="{FF2B5EF4-FFF2-40B4-BE49-F238E27FC236}">
              <a16:creationId xmlns:a16="http://schemas.microsoft.com/office/drawing/2014/main" id="{EA903DCC-990F-4BFC-B864-152FD68B0C24}"/>
            </a:ext>
          </a:extLst>
        </xdr:cNvPr>
        <xdr:cNvPicPr preferRelativeResize="0"/>
      </xdr:nvPicPr>
      <xdr:blipFill>
        <a:blip xmlns:r="http://schemas.openxmlformats.org/officeDocument/2006/relationships" r:embed="rId9" cstate="print"/>
        <a:stretch>
          <a:fillRect/>
        </a:stretch>
      </xdr:blipFill>
      <xdr:spPr>
        <a:xfrm>
          <a:off x="7274719" y="5786438"/>
          <a:ext cx="495300" cy="504825"/>
        </a:xfrm>
        <a:prstGeom prst="rect">
          <a:avLst/>
        </a:prstGeom>
        <a:noFill/>
      </xdr:spPr>
    </xdr:pic>
    <xdr:clientData fLocksWithSheet="0"/>
  </xdr:oneCellAnchor>
  <xdr:oneCellAnchor>
    <xdr:from>
      <xdr:col>4</xdr:col>
      <xdr:colOff>0</xdr:colOff>
      <xdr:row>13</xdr:row>
      <xdr:rowOff>0</xdr:rowOff>
    </xdr:from>
    <xdr:ext cx="2571750" cy="495300"/>
    <xdr:pic>
      <xdr:nvPicPr>
        <xdr:cNvPr id="13" name="image25.png">
          <a:extLst>
            <a:ext uri="{FF2B5EF4-FFF2-40B4-BE49-F238E27FC236}">
              <a16:creationId xmlns:a16="http://schemas.microsoft.com/office/drawing/2014/main" id="{ADC10F3F-2544-42C9-A6A0-EB095E002AE5}"/>
            </a:ext>
          </a:extLst>
        </xdr:cNvPr>
        <xdr:cNvPicPr preferRelativeResize="0"/>
      </xdr:nvPicPr>
      <xdr:blipFill>
        <a:blip xmlns:r="http://schemas.openxmlformats.org/officeDocument/2006/relationships" r:embed="rId10" cstate="print"/>
        <a:stretch>
          <a:fillRect/>
        </a:stretch>
      </xdr:blipFill>
      <xdr:spPr>
        <a:xfrm>
          <a:off x="8515350" y="6810375"/>
          <a:ext cx="2571750" cy="495300"/>
        </a:xfrm>
        <a:prstGeom prst="rect">
          <a:avLst/>
        </a:prstGeom>
        <a:noFill/>
      </xdr:spPr>
    </xdr:pic>
    <xdr:clientData fLocksWithSheet="0"/>
  </xdr:oneCellAnchor>
  <xdr:oneCellAnchor>
    <xdr:from>
      <xdr:col>4</xdr:col>
      <xdr:colOff>0</xdr:colOff>
      <xdr:row>15</xdr:row>
      <xdr:rowOff>0</xdr:rowOff>
    </xdr:from>
    <xdr:ext cx="2647950" cy="504825"/>
    <xdr:pic>
      <xdr:nvPicPr>
        <xdr:cNvPr id="15" name="image11.png">
          <a:extLst>
            <a:ext uri="{FF2B5EF4-FFF2-40B4-BE49-F238E27FC236}">
              <a16:creationId xmlns:a16="http://schemas.microsoft.com/office/drawing/2014/main" id="{C5E4B0EE-F5C7-4F0E-9F16-30B735C97EC0}"/>
            </a:ext>
          </a:extLst>
        </xdr:cNvPr>
        <xdr:cNvPicPr preferRelativeResize="0"/>
      </xdr:nvPicPr>
      <xdr:blipFill>
        <a:blip xmlns:r="http://schemas.openxmlformats.org/officeDocument/2006/relationships" r:embed="rId11" cstate="print"/>
        <a:stretch>
          <a:fillRect/>
        </a:stretch>
      </xdr:blipFill>
      <xdr:spPr>
        <a:xfrm>
          <a:off x="8515350" y="7820025"/>
          <a:ext cx="2647950" cy="504825"/>
        </a:xfrm>
        <a:prstGeom prst="rect">
          <a:avLst/>
        </a:prstGeom>
        <a:noFill/>
      </xdr:spPr>
    </xdr:pic>
    <xdr:clientData fLocksWithSheet="0"/>
  </xdr:oneCellAnchor>
  <xdr:twoCellAnchor editAs="oneCell">
    <xdr:from>
      <xdr:col>4</xdr:col>
      <xdr:colOff>19050</xdr:colOff>
      <xdr:row>12</xdr:row>
      <xdr:rowOff>9525</xdr:rowOff>
    </xdr:from>
    <xdr:to>
      <xdr:col>4</xdr:col>
      <xdr:colOff>1786890</xdr:colOff>
      <xdr:row>12</xdr:row>
      <xdr:rowOff>494394</xdr:rowOff>
    </xdr:to>
    <xdr:pic>
      <xdr:nvPicPr>
        <xdr:cNvPr id="17" name="Picture 16">
          <a:extLst>
            <a:ext uri="{FF2B5EF4-FFF2-40B4-BE49-F238E27FC236}">
              <a16:creationId xmlns:a16="http://schemas.microsoft.com/office/drawing/2014/main" id="{14B5CA9C-ADCA-47BB-932D-D9113B55E91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172200" y="7515225"/>
          <a:ext cx="1752600" cy="484869"/>
        </a:xfrm>
        <a:prstGeom prst="rect">
          <a:avLst/>
        </a:prstGeom>
      </xdr:spPr>
    </xdr:pic>
    <xdr:clientData/>
  </xdr:twoCellAnchor>
  <xdr:twoCellAnchor editAs="oneCell">
    <xdr:from>
      <xdr:col>4</xdr:col>
      <xdr:colOff>0</xdr:colOff>
      <xdr:row>4</xdr:row>
      <xdr:rowOff>0</xdr:rowOff>
    </xdr:from>
    <xdr:to>
      <xdr:col>4</xdr:col>
      <xdr:colOff>2061845</xdr:colOff>
      <xdr:row>5</xdr:row>
      <xdr:rowOff>134</xdr:rowOff>
    </xdr:to>
    <xdr:pic>
      <xdr:nvPicPr>
        <xdr:cNvPr id="16" name="Picture 15">
          <a:extLst>
            <a:ext uri="{FF2B5EF4-FFF2-40B4-BE49-F238E27FC236}">
              <a16:creationId xmlns:a16="http://schemas.microsoft.com/office/drawing/2014/main" id="{CA209C2C-5F67-4CB8-8FE5-971A453BDFB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170083" y="1767417"/>
          <a:ext cx="2063750" cy="5049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4</xdr:col>
      <xdr:colOff>0</xdr:colOff>
      <xdr:row>11</xdr:row>
      <xdr:rowOff>0</xdr:rowOff>
    </xdr:from>
    <xdr:ext cx="2305050" cy="600075"/>
    <xdr:pic>
      <xdr:nvPicPr>
        <xdr:cNvPr id="10" name="image41.png">
          <a:extLst>
            <a:ext uri="{FF2B5EF4-FFF2-40B4-BE49-F238E27FC236}">
              <a16:creationId xmlns:a16="http://schemas.microsoft.com/office/drawing/2014/main" id="{95A2E848-797B-4EB6-A366-04BEB8DC2B5B}"/>
            </a:ext>
          </a:extLst>
        </xdr:cNvPr>
        <xdr:cNvPicPr preferRelativeResize="0"/>
      </xdr:nvPicPr>
      <xdr:blipFill>
        <a:blip xmlns:r="http://schemas.openxmlformats.org/officeDocument/2006/relationships" r:embed="rId1" cstate="print"/>
        <a:stretch>
          <a:fillRect/>
        </a:stretch>
      </xdr:blipFill>
      <xdr:spPr>
        <a:xfrm>
          <a:off x="3848100" y="1619250"/>
          <a:ext cx="2305050" cy="600075"/>
        </a:xfrm>
        <a:prstGeom prst="rect">
          <a:avLst/>
        </a:prstGeom>
        <a:noFill/>
      </xdr:spPr>
    </xdr:pic>
    <xdr:clientData fLocksWithSheet="0"/>
  </xdr:oneCellAnchor>
  <xdr:oneCellAnchor>
    <xdr:from>
      <xdr:col>4</xdr:col>
      <xdr:colOff>0</xdr:colOff>
      <xdr:row>12</xdr:row>
      <xdr:rowOff>0</xdr:rowOff>
    </xdr:from>
    <xdr:ext cx="2428875" cy="600075"/>
    <xdr:pic>
      <xdr:nvPicPr>
        <xdr:cNvPr id="11" name="image43.png">
          <a:extLst>
            <a:ext uri="{FF2B5EF4-FFF2-40B4-BE49-F238E27FC236}">
              <a16:creationId xmlns:a16="http://schemas.microsoft.com/office/drawing/2014/main" id="{D5B81DAB-2A09-4719-B5C2-156347AC1958}"/>
            </a:ext>
          </a:extLst>
        </xdr:cNvPr>
        <xdr:cNvPicPr preferRelativeResize="0"/>
      </xdr:nvPicPr>
      <xdr:blipFill>
        <a:blip xmlns:r="http://schemas.openxmlformats.org/officeDocument/2006/relationships" r:embed="rId2" cstate="print"/>
        <a:stretch>
          <a:fillRect/>
        </a:stretch>
      </xdr:blipFill>
      <xdr:spPr>
        <a:xfrm>
          <a:off x="3848100" y="1781175"/>
          <a:ext cx="2428875" cy="600075"/>
        </a:xfrm>
        <a:prstGeom prst="rect">
          <a:avLst/>
        </a:prstGeom>
        <a:noFill/>
      </xdr:spPr>
    </xdr:pic>
    <xdr:clientData fLocksWithSheet="0"/>
  </xdr:oneCellAnchor>
  <xdr:oneCellAnchor>
    <xdr:from>
      <xdr:col>4</xdr:col>
      <xdr:colOff>0</xdr:colOff>
      <xdr:row>12</xdr:row>
      <xdr:rowOff>0</xdr:rowOff>
    </xdr:from>
    <xdr:ext cx="2914650" cy="600075"/>
    <xdr:pic>
      <xdr:nvPicPr>
        <xdr:cNvPr id="12" name="image51.png">
          <a:extLst>
            <a:ext uri="{FF2B5EF4-FFF2-40B4-BE49-F238E27FC236}">
              <a16:creationId xmlns:a16="http://schemas.microsoft.com/office/drawing/2014/main" id="{23F35C23-3C0E-4CE0-828A-C39E90C172BA}"/>
            </a:ext>
          </a:extLst>
        </xdr:cNvPr>
        <xdr:cNvPicPr preferRelativeResize="0"/>
      </xdr:nvPicPr>
      <xdr:blipFill>
        <a:blip xmlns:r="http://schemas.openxmlformats.org/officeDocument/2006/relationships" r:embed="rId3" cstate="print"/>
        <a:stretch>
          <a:fillRect/>
        </a:stretch>
      </xdr:blipFill>
      <xdr:spPr>
        <a:xfrm>
          <a:off x="3848100" y="1943100"/>
          <a:ext cx="2914650" cy="600075"/>
        </a:xfrm>
        <a:prstGeom prst="rect">
          <a:avLst/>
        </a:prstGeom>
        <a:noFill/>
      </xdr:spPr>
    </xdr:pic>
    <xdr:clientData fLocksWithSheet="0"/>
  </xdr:oneCellAnchor>
  <xdr:oneCellAnchor>
    <xdr:from>
      <xdr:col>4</xdr:col>
      <xdr:colOff>0</xdr:colOff>
      <xdr:row>16</xdr:row>
      <xdr:rowOff>0</xdr:rowOff>
    </xdr:from>
    <xdr:ext cx="2495550" cy="590550"/>
    <xdr:pic>
      <xdr:nvPicPr>
        <xdr:cNvPr id="13" name="image36.png">
          <a:extLst>
            <a:ext uri="{FF2B5EF4-FFF2-40B4-BE49-F238E27FC236}">
              <a16:creationId xmlns:a16="http://schemas.microsoft.com/office/drawing/2014/main" id="{3A24BEEF-FE4A-490C-9CB5-5B2116BD8D01}"/>
            </a:ext>
          </a:extLst>
        </xdr:cNvPr>
        <xdr:cNvPicPr preferRelativeResize="0"/>
      </xdr:nvPicPr>
      <xdr:blipFill>
        <a:blip xmlns:r="http://schemas.openxmlformats.org/officeDocument/2006/relationships" r:embed="rId4" cstate="print"/>
        <a:stretch>
          <a:fillRect/>
        </a:stretch>
      </xdr:blipFill>
      <xdr:spPr>
        <a:xfrm>
          <a:off x="7953375" y="9286875"/>
          <a:ext cx="2495550" cy="590550"/>
        </a:xfrm>
        <a:prstGeom prst="rect">
          <a:avLst/>
        </a:prstGeom>
        <a:noFill/>
      </xdr:spPr>
    </xdr:pic>
    <xdr:clientData fLocksWithSheet="0"/>
  </xdr:oneCellAnchor>
  <xdr:oneCellAnchor>
    <xdr:from>
      <xdr:col>4</xdr:col>
      <xdr:colOff>1</xdr:colOff>
      <xdr:row>18</xdr:row>
      <xdr:rowOff>0</xdr:rowOff>
    </xdr:from>
    <xdr:ext cx="3131344" cy="542925"/>
    <xdr:pic>
      <xdr:nvPicPr>
        <xdr:cNvPr id="17" name="image47.png">
          <a:extLst>
            <a:ext uri="{FF2B5EF4-FFF2-40B4-BE49-F238E27FC236}">
              <a16:creationId xmlns:a16="http://schemas.microsoft.com/office/drawing/2014/main" id="{839A953F-D0EB-4D31-9C2B-BC92FEA89872}"/>
            </a:ext>
          </a:extLst>
        </xdr:cNvPr>
        <xdr:cNvPicPr preferRelativeResize="0"/>
      </xdr:nvPicPr>
      <xdr:blipFill>
        <a:blip xmlns:r="http://schemas.openxmlformats.org/officeDocument/2006/relationships" r:embed="rId5" cstate="print"/>
        <a:stretch>
          <a:fillRect/>
        </a:stretch>
      </xdr:blipFill>
      <xdr:spPr>
        <a:xfrm>
          <a:off x="8310564" y="10870406"/>
          <a:ext cx="3131344" cy="542925"/>
        </a:xfrm>
        <a:prstGeom prst="rect">
          <a:avLst/>
        </a:prstGeom>
        <a:noFill/>
      </xdr:spPr>
    </xdr:pic>
    <xdr:clientData fLocksWithSheet="0"/>
  </xdr:oneCellAnchor>
  <xdr:oneCellAnchor>
    <xdr:from>
      <xdr:col>4</xdr:col>
      <xdr:colOff>0</xdr:colOff>
      <xdr:row>19</xdr:row>
      <xdr:rowOff>0</xdr:rowOff>
    </xdr:from>
    <xdr:ext cx="3083719" cy="590550"/>
    <xdr:pic>
      <xdr:nvPicPr>
        <xdr:cNvPr id="18" name="image44.png">
          <a:extLst>
            <a:ext uri="{FF2B5EF4-FFF2-40B4-BE49-F238E27FC236}">
              <a16:creationId xmlns:a16="http://schemas.microsoft.com/office/drawing/2014/main" id="{2FCA6D33-6008-441D-B5C8-9B3E8EEF4130}"/>
            </a:ext>
          </a:extLst>
        </xdr:cNvPr>
        <xdr:cNvPicPr preferRelativeResize="0"/>
      </xdr:nvPicPr>
      <xdr:blipFill>
        <a:blip xmlns:r="http://schemas.openxmlformats.org/officeDocument/2006/relationships" r:embed="rId6" cstate="print"/>
        <a:stretch>
          <a:fillRect/>
        </a:stretch>
      </xdr:blipFill>
      <xdr:spPr>
        <a:xfrm>
          <a:off x="8310563" y="11072813"/>
          <a:ext cx="3083719" cy="590550"/>
        </a:xfrm>
        <a:prstGeom prst="rect">
          <a:avLst/>
        </a:prstGeom>
        <a:noFill/>
      </xdr:spPr>
    </xdr:pic>
    <xdr:clientData fLocksWithSheet="0"/>
  </xdr:oneCellAnchor>
  <xdr:oneCellAnchor>
    <xdr:from>
      <xdr:col>4</xdr:col>
      <xdr:colOff>0</xdr:colOff>
      <xdr:row>22</xdr:row>
      <xdr:rowOff>0</xdr:rowOff>
    </xdr:from>
    <xdr:ext cx="2828925" cy="600075"/>
    <xdr:pic>
      <xdr:nvPicPr>
        <xdr:cNvPr id="22" name="image70.png">
          <a:extLst>
            <a:ext uri="{FF2B5EF4-FFF2-40B4-BE49-F238E27FC236}">
              <a16:creationId xmlns:a16="http://schemas.microsoft.com/office/drawing/2014/main" id="{9009A8EE-4374-4405-8C22-3D2AC7C69ED7}"/>
            </a:ext>
          </a:extLst>
        </xdr:cNvPr>
        <xdr:cNvPicPr preferRelativeResize="0"/>
      </xdr:nvPicPr>
      <xdr:blipFill>
        <a:blip xmlns:r="http://schemas.openxmlformats.org/officeDocument/2006/relationships" r:embed="rId7" cstate="print"/>
        <a:stretch>
          <a:fillRect/>
        </a:stretch>
      </xdr:blipFill>
      <xdr:spPr>
        <a:xfrm>
          <a:off x="8310563" y="13144500"/>
          <a:ext cx="2828925" cy="600075"/>
        </a:xfrm>
        <a:prstGeom prst="rect">
          <a:avLst/>
        </a:prstGeom>
        <a:noFill/>
      </xdr:spPr>
    </xdr:pic>
    <xdr:clientData fLocksWithSheet="0"/>
  </xdr:oneCellAnchor>
  <xdr:oneCellAnchor>
    <xdr:from>
      <xdr:col>4</xdr:col>
      <xdr:colOff>0</xdr:colOff>
      <xdr:row>23</xdr:row>
      <xdr:rowOff>0</xdr:rowOff>
    </xdr:from>
    <xdr:ext cx="2771775" cy="600075"/>
    <xdr:pic>
      <xdr:nvPicPr>
        <xdr:cNvPr id="23" name="image59.png">
          <a:extLst>
            <a:ext uri="{FF2B5EF4-FFF2-40B4-BE49-F238E27FC236}">
              <a16:creationId xmlns:a16="http://schemas.microsoft.com/office/drawing/2014/main" id="{CA871C91-FE80-4491-9F3E-478B001CEBB9}"/>
            </a:ext>
          </a:extLst>
        </xdr:cNvPr>
        <xdr:cNvPicPr preferRelativeResize="0"/>
      </xdr:nvPicPr>
      <xdr:blipFill>
        <a:blip xmlns:r="http://schemas.openxmlformats.org/officeDocument/2006/relationships" r:embed="rId8" cstate="print"/>
        <a:stretch>
          <a:fillRect/>
        </a:stretch>
      </xdr:blipFill>
      <xdr:spPr>
        <a:xfrm>
          <a:off x="8310563" y="13739813"/>
          <a:ext cx="2771775" cy="600075"/>
        </a:xfrm>
        <a:prstGeom prst="rect">
          <a:avLst/>
        </a:prstGeom>
        <a:noFill/>
      </xdr:spPr>
    </xdr:pic>
    <xdr:clientData fLocksWithSheet="0"/>
  </xdr:oneCellAnchor>
  <xdr:oneCellAnchor>
    <xdr:from>
      <xdr:col>4</xdr:col>
      <xdr:colOff>0</xdr:colOff>
      <xdr:row>24</xdr:row>
      <xdr:rowOff>0</xdr:rowOff>
    </xdr:from>
    <xdr:ext cx="2990850" cy="600075"/>
    <xdr:pic>
      <xdr:nvPicPr>
        <xdr:cNvPr id="24" name="image60.png">
          <a:extLst>
            <a:ext uri="{FF2B5EF4-FFF2-40B4-BE49-F238E27FC236}">
              <a16:creationId xmlns:a16="http://schemas.microsoft.com/office/drawing/2014/main" id="{7330B9AD-06C4-4E6A-9251-45AC52AAE23F}"/>
            </a:ext>
          </a:extLst>
        </xdr:cNvPr>
        <xdr:cNvPicPr preferRelativeResize="0"/>
      </xdr:nvPicPr>
      <xdr:blipFill>
        <a:blip xmlns:r="http://schemas.openxmlformats.org/officeDocument/2006/relationships" r:embed="rId9" cstate="print"/>
        <a:stretch>
          <a:fillRect/>
        </a:stretch>
      </xdr:blipFill>
      <xdr:spPr>
        <a:xfrm>
          <a:off x="8310563" y="14335125"/>
          <a:ext cx="2990850" cy="600075"/>
        </a:xfrm>
        <a:prstGeom prst="rect">
          <a:avLst/>
        </a:prstGeom>
        <a:noFill/>
      </xdr:spPr>
    </xdr:pic>
    <xdr:clientData fLocksWithSheet="0"/>
  </xdr:oneCellAnchor>
  <xdr:oneCellAnchor>
    <xdr:from>
      <xdr:col>4</xdr:col>
      <xdr:colOff>0</xdr:colOff>
      <xdr:row>25</xdr:row>
      <xdr:rowOff>0</xdr:rowOff>
    </xdr:from>
    <xdr:ext cx="3171825" cy="523875"/>
    <xdr:pic>
      <xdr:nvPicPr>
        <xdr:cNvPr id="25" name="image54.png">
          <a:extLst>
            <a:ext uri="{FF2B5EF4-FFF2-40B4-BE49-F238E27FC236}">
              <a16:creationId xmlns:a16="http://schemas.microsoft.com/office/drawing/2014/main" id="{5A0408D5-E5B9-4FA2-B8CB-5B0291A90916}"/>
            </a:ext>
          </a:extLst>
        </xdr:cNvPr>
        <xdr:cNvPicPr preferRelativeResize="0"/>
      </xdr:nvPicPr>
      <xdr:blipFill>
        <a:blip xmlns:r="http://schemas.openxmlformats.org/officeDocument/2006/relationships" r:embed="rId10" cstate="print"/>
        <a:stretch>
          <a:fillRect/>
        </a:stretch>
      </xdr:blipFill>
      <xdr:spPr>
        <a:xfrm>
          <a:off x="8310563" y="14930438"/>
          <a:ext cx="3171825" cy="523875"/>
        </a:xfrm>
        <a:prstGeom prst="rect">
          <a:avLst/>
        </a:prstGeom>
        <a:noFill/>
      </xdr:spPr>
    </xdr:pic>
    <xdr:clientData fLocksWithSheet="0"/>
  </xdr:oneCellAnchor>
  <xdr:oneCellAnchor>
    <xdr:from>
      <xdr:col>4</xdr:col>
      <xdr:colOff>0</xdr:colOff>
      <xdr:row>26</xdr:row>
      <xdr:rowOff>0</xdr:rowOff>
    </xdr:from>
    <xdr:ext cx="3171825" cy="581025"/>
    <xdr:pic>
      <xdr:nvPicPr>
        <xdr:cNvPr id="26" name="image53.png">
          <a:extLst>
            <a:ext uri="{FF2B5EF4-FFF2-40B4-BE49-F238E27FC236}">
              <a16:creationId xmlns:a16="http://schemas.microsoft.com/office/drawing/2014/main" id="{A29F7805-2C35-41EB-BFAD-2ED1CD86BEBD}"/>
            </a:ext>
          </a:extLst>
        </xdr:cNvPr>
        <xdr:cNvPicPr preferRelativeResize="0"/>
      </xdr:nvPicPr>
      <xdr:blipFill>
        <a:blip xmlns:r="http://schemas.openxmlformats.org/officeDocument/2006/relationships" r:embed="rId11" cstate="print"/>
        <a:stretch>
          <a:fillRect/>
        </a:stretch>
      </xdr:blipFill>
      <xdr:spPr>
        <a:xfrm>
          <a:off x="8310563" y="15525750"/>
          <a:ext cx="3171825" cy="581025"/>
        </a:xfrm>
        <a:prstGeom prst="rect">
          <a:avLst/>
        </a:prstGeom>
        <a:noFill/>
      </xdr:spPr>
    </xdr:pic>
    <xdr:clientData fLocksWithSheet="0"/>
  </xdr:oneCellAnchor>
  <xdr:oneCellAnchor>
    <xdr:from>
      <xdr:col>4</xdr:col>
      <xdr:colOff>23812</xdr:colOff>
      <xdr:row>27</xdr:row>
      <xdr:rowOff>35719</xdr:rowOff>
    </xdr:from>
    <xdr:ext cx="3488531" cy="619124"/>
    <xdr:pic>
      <xdr:nvPicPr>
        <xdr:cNvPr id="27" name="image55.png">
          <a:extLst>
            <a:ext uri="{FF2B5EF4-FFF2-40B4-BE49-F238E27FC236}">
              <a16:creationId xmlns:a16="http://schemas.microsoft.com/office/drawing/2014/main" id="{E9865CC6-A4E9-4AF2-9E2D-22280364909E}"/>
            </a:ext>
          </a:extLst>
        </xdr:cNvPr>
        <xdr:cNvPicPr preferRelativeResize="0"/>
      </xdr:nvPicPr>
      <xdr:blipFill>
        <a:blip xmlns:r="http://schemas.openxmlformats.org/officeDocument/2006/relationships" r:embed="rId12" cstate="print"/>
        <a:stretch>
          <a:fillRect/>
        </a:stretch>
      </xdr:blipFill>
      <xdr:spPr>
        <a:xfrm>
          <a:off x="8334375" y="17311688"/>
          <a:ext cx="3488531" cy="619124"/>
        </a:xfrm>
        <a:prstGeom prst="rect">
          <a:avLst/>
        </a:prstGeom>
        <a:noFill/>
      </xdr:spPr>
    </xdr:pic>
    <xdr:clientData fLocksWithSheet="0"/>
  </xdr:oneCellAnchor>
  <xdr:twoCellAnchor editAs="oneCell">
    <xdr:from>
      <xdr:col>4</xdr:col>
      <xdr:colOff>47626</xdr:colOff>
      <xdr:row>20</xdr:row>
      <xdr:rowOff>404813</xdr:rowOff>
    </xdr:from>
    <xdr:to>
      <xdr:col>4</xdr:col>
      <xdr:colOff>3200401</xdr:colOff>
      <xdr:row>20</xdr:row>
      <xdr:rowOff>858317</xdr:rowOff>
    </xdr:to>
    <xdr:pic>
      <xdr:nvPicPr>
        <xdr:cNvPr id="35" name="Picture 34">
          <a:extLst>
            <a:ext uri="{FF2B5EF4-FFF2-40B4-BE49-F238E27FC236}">
              <a16:creationId xmlns:a16="http://schemas.microsoft.com/office/drawing/2014/main" id="{708AD175-26D7-4B68-9AB4-F127F9E0162D}"/>
            </a:ext>
            <a:ext uri="{147F2762-F138-4A5C-976F-8EAC2B608ADB}">
              <a16:predDERef xmlns:a16="http://schemas.microsoft.com/office/drawing/2014/main" pred="{C4153ACE-36D8-47D2-85E0-997A1BA8B21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358189" y="12072938"/>
          <a:ext cx="3152775" cy="453504"/>
        </a:xfrm>
        <a:prstGeom prst="rect">
          <a:avLst/>
        </a:prstGeom>
      </xdr:spPr>
    </xdr:pic>
    <xdr:clientData/>
  </xdr:twoCellAnchor>
  <xdr:twoCellAnchor editAs="oneCell">
    <xdr:from>
      <xdr:col>4</xdr:col>
      <xdr:colOff>57150</xdr:colOff>
      <xdr:row>13</xdr:row>
      <xdr:rowOff>47281</xdr:rowOff>
    </xdr:from>
    <xdr:to>
      <xdr:col>4</xdr:col>
      <xdr:colOff>2811012</xdr:colOff>
      <xdr:row>14</xdr:row>
      <xdr:rowOff>23072</xdr:rowOff>
    </xdr:to>
    <xdr:pic>
      <xdr:nvPicPr>
        <xdr:cNvPr id="14" name="Picture 13">
          <a:extLst>
            <a:ext uri="{FF2B5EF4-FFF2-40B4-BE49-F238E27FC236}">
              <a16:creationId xmlns:a16="http://schemas.microsoft.com/office/drawing/2014/main" id="{E8AB5CBD-340D-4C59-A707-1ED860468855}"/>
            </a:ext>
          </a:extLst>
        </xdr:cNvPr>
        <xdr:cNvPicPr>
          <a:picLocks noChangeAspect="1"/>
        </xdr:cNvPicPr>
      </xdr:nvPicPr>
      <xdr:blipFill>
        <a:blip xmlns:r="http://schemas.openxmlformats.org/officeDocument/2006/relationships" r:embed="rId14"/>
        <a:stretch>
          <a:fillRect/>
        </a:stretch>
      </xdr:blipFill>
      <xdr:spPr>
        <a:xfrm>
          <a:off x="5095875" y="6171856"/>
          <a:ext cx="2753862" cy="575866"/>
        </a:xfrm>
        <a:prstGeom prst="rect">
          <a:avLst/>
        </a:prstGeom>
      </xdr:spPr>
    </xdr:pic>
    <xdr:clientData/>
  </xdr:twoCellAnchor>
  <xdr:twoCellAnchor editAs="oneCell">
    <xdr:from>
      <xdr:col>4</xdr:col>
      <xdr:colOff>54769</xdr:colOff>
      <xdr:row>14</xdr:row>
      <xdr:rowOff>121444</xdr:rowOff>
    </xdr:from>
    <xdr:to>
      <xdr:col>4</xdr:col>
      <xdr:colOff>3045619</xdr:colOff>
      <xdr:row>14</xdr:row>
      <xdr:rowOff>583587</xdr:rowOff>
    </xdr:to>
    <xdr:pic>
      <xdr:nvPicPr>
        <xdr:cNvPr id="15" name="Picture 14">
          <a:extLst>
            <a:ext uri="{FF2B5EF4-FFF2-40B4-BE49-F238E27FC236}">
              <a16:creationId xmlns:a16="http://schemas.microsoft.com/office/drawing/2014/main" id="{D4CBF87E-656E-44D3-828D-912207995F48}"/>
            </a:ext>
          </a:extLst>
        </xdr:cNvPr>
        <xdr:cNvPicPr>
          <a:picLocks noChangeAspect="1"/>
        </xdr:cNvPicPr>
      </xdr:nvPicPr>
      <xdr:blipFill>
        <a:blip xmlns:r="http://schemas.openxmlformats.org/officeDocument/2006/relationships" r:embed="rId15"/>
        <a:stretch>
          <a:fillRect/>
        </a:stretch>
      </xdr:blipFill>
      <xdr:spPr>
        <a:xfrm>
          <a:off x="6924675" y="8217694"/>
          <a:ext cx="2990850" cy="462143"/>
        </a:xfrm>
        <a:prstGeom prst="rect">
          <a:avLst/>
        </a:prstGeom>
      </xdr:spPr>
    </xdr:pic>
    <xdr:clientData/>
  </xdr:twoCellAnchor>
  <xdr:twoCellAnchor editAs="oneCell">
    <xdr:from>
      <xdr:col>4</xdr:col>
      <xdr:colOff>47626</xdr:colOff>
      <xdr:row>9</xdr:row>
      <xdr:rowOff>2</xdr:rowOff>
    </xdr:from>
    <xdr:to>
      <xdr:col>4</xdr:col>
      <xdr:colOff>2667000</xdr:colOff>
      <xdr:row>10</xdr:row>
      <xdr:rowOff>6144</xdr:rowOff>
    </xdr:to>
    <xdr:pic>
      <xdr:nvPicPr>
        <xdr:cNvPr id="19" name="Picture 18">
          <a:extLst>
            <a:ext uri="{FF2B5EF4-FFF2-40B4-BE49-F238E27FC236}">
              <a16:creationId xmlns:a16="http://schemas.microsoft.com/office/drawing/2014/main" id="{27C26CD0-2B55-4BCF-B77E-DD499E5A5857}"/>
            </a:ext>
          </a:extLst>
        </xdr:cNvPr>
        <xdr:cNvPicPr>
          <a:picLocks noChangeAspect="1"/>
        </xdr:cNvPicPr>
      </xdr:nvPicPr>
      <xdr:blipFill>
        <a:blip xmlns:r="http://schemas.openxmlformats.org/officeDocument/2006/relationships" r:embed="rId16"/>
        <a:stretch>
          <a:fillRect/>
        </a:stretch>
      </xdr:blipFill>
      <xdr:spPr>
        <a:xfrm>
          <a:off x="6917532" y="4524377"/>
          <a:ext cx="2619374" cy="601454"/>
        </a:xfrm>
        <a:prstGeom prst="rect">
          <a:avLst/>
        </a:prstGeom>
      </xdr:spPr>
    </xdr:pic>
    <xdr:clientData/>
  </xdr:twoCellAnchor>
  <xdr:twoCellAnchor editAs="oneCell">
    <xdr:from>
      <xdr:col>4</xdr:col>
      <xdr:colOff>82021</xdr:colOff>
      <xdr:row>7</xdr:row>
      <xdr:rowOff>599282</xdr:rowOff>
    </xdr:from>
    <xdr:to>
      <xdr:col>4</xdr:col>
      <xdr:colOff>2928904</xdr:colOff>
      <xdr:row>8</xdr:row>
      <xdr:rowOff>460375</xdr:rowOff>
    </xdr:to>
    <xdr:pic>
      <xdr:nvPicPr>
        <xdr:cNvPr id="3" name="Picture 2">
          <a:extLst>
            <a:ext uri="{FF2B5EF4-FFF2-40B4-BE49-F238E27FC236}">
              <a16:creationId xmlns:a16="http://schemas.microsoft.com/office/drawing/2014/main" id="{E5BE7733-4D06-45C9-A9E0-FE400F1B347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89938" y="4568032"/>
          <a:ext cx="2846883" cy="464343"/>
        </a:xfrm>
        <a:prstGeom prst="rect">
          <a:avLst/>
        </a:prstGeom>
      </xdr:spPr>
    </xdr:pic>
    <xdr:clientData/>
  </xdr:twoCellAnchor>
  <xdr:twoCellAnchor editAs="oneCell">
    <xdr:from>
      <xdr:col>4</xdr:col>
      <xdr:colOff>47626</xdr:colOff>
      <xdr:row>10</xdr:row>
      <xdr:rowOff>35719</xdr:rowOff>
    </xdr:from>
    <xdr:to>
      <xdr:col>4</xdr:col>
      <xdr:colOff>3059907</xdr:colOff>
      <xdr:row>10</xdr:row>
      <xdr:rowOff>545996</xdr:rowOff>
    </xdr:to>
    <xdr:pic>
      <xdr:nvPicPr>
        <xdr:cNvPr id="31" name="Picture 30">
          <a:extLst>
            <a:ext uri="{FF2B5EF4-FFF2-40B4-BE49-F238E27FC236}">
              <a16:creationId xmlns:a16="http://schemas.microsoft.com/office/drawing/2014/main" id="{8D0B5849-DEB2-4319-9ACF-4345CF17397C}"/>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917532" y="5750719"/>
          <a:ext cx="3012281" cy="510277"/>
        </a:xfrm>
        <a:prstGeom prst="rect">
          <a:avLst/>
        </a:prstGeom>
      </xdr:spPr>
    </xdr:pic>
    <xdr:clientData/>
  </xdr:twoCellAnchor>
  <xdr:twoCellAnchor editAs="oneCell">
    <xdr:from>
      <xdr:col>4</xdr:col>
      <xdr:colOff>35719</xdr:colOff>
      <xdr:row>21</xdr:row>
      <xdr:rowOff>107158</xdr:rowOff>
    </xdr:from>
    <xdr:to>
      <xdr:col>4</xdr:col>
      <xdr:colOff>3465877</xdr:colOff>
      <xdr:row>21</xdr:row>
      <xdr:rowOff>511970</xdr:rowOff>
    </xdr:to>
    <xdr:pic>
      <xdr:nvPicPr>
        <xdr:cNvPr id="20" name="Picture 19">
          <a:extLst>
            <a:ext uri="{FF2B5EF4-FFF2-40B4-BE49-F238E27FC236}">
              <a16:creationId xmlns:a16="http://schemas.microsoft.com/office/drawing/2014/main" id="{DCF006D3-E585-48EA-96AF-909F9735C474}"/>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346282" y="13811252"/>
          <a:ext cx="3430158" cy="404812"/>
        </a:xfrm>
        <a:prstGeom prst="rect">
          <a:avLst/>
        </a:prstGeom>
      </xdr:spPr>
    </xdr:pic>
    <xdr:clientData/>
  </xdr:twoCellAnchor>
  <xdr:twoCellAnchor editAs="oneCell">
    <xdr:from>
      <xdr:col>4</xdr:col>
      <xdr:colOff>17198</xdr:colOff>
      <xdr:row>15</xdr:row>
      <xdr:rowOff>645584</xdr:rowOff>
    </xdr:from>
    <xdr:to>
      <xdr:col>4</xdr:col>
      <xdr:colOff>3514194</xdr:colOff>
      <xdr:row>15</xdr:row>
      <xdr:rowOff>1105724</xdr:rowOff>
    </xdr:to>
    <xdr:pic>
      <xdr:nvPicPr>
        <xdr:cNvPr id="9" name="Picture 8">
          <a:extLst>
            <a:ext uri="{FF2B5EF4-FFF2-40B4-BE49-F238E27FC236}">
              <a16:creationId xmlns:a16="http://schemas.microsoft.com/office/drawing/2014/main" id="{DA12E933-C3FE-41D0-4FE8-3721A969CD6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325115" y="10678584"/>
          <a:ext cx="3496996" cy="460140"/>
        </a:xfrm>
        <a:prstGeom prst="rect">
          <a:avLst/>
        </a:prstGeom>
      </xdr:spPr>
    </xdr:pic>
    <xdr:clientData/>
  </xdr:twoCellAnchor>
  <xdr:twoCellAnchor editAs="oneCell">
    <xdr:from>
      <xdr:col>4</xdr:col>
      <xdr:colOff>31749</xdr:colOff>
      <xdr:row>17</xdr:row>
      <xdr:rowOff>584880</xdr:rowOff>
    </xdr:from>
    <xdr:to>
      <xdr:col>4</xdr:col>
      <xdr:colOff>3090333</xdr:colOff>
      <xdr:row>17</xdr:row>
      <xdr:rowOff>1034928</xdr:rowOff>
    </xdr:to>
    <xdr:pic>
      <xdr:nvPicPr>
        <xdr:cNvPr id="36" name="Picture 35">
          <a:extLst>
            <a:ext uri="{FF2B5EF4-FFF2-40B4-BE49-F238E27FC236}">
              <a16:creationId xmlns:a16="http://schemas.microsoft.com/office/drawing/2014/main" id="{32D336DE-9692-C503-7B97-92A9E9C2A70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339666" y="11316380"/>
          <a:ext cx="3058584" cy="450048"/>
        </a:xfrm>
        <a:prstGeom prst="rect">
          <a:avLst/>
        </a:prstGeom>
      </xdr:spPr>
    </xdr:pic>
    <xdr:clientData/>
  </xdr:twoCellAnchor>
  <xdr:twoCellAnchor editAs="oneCell">
    <xdr:from>
      <xdr:col>4</xdr:col>
      <xdr:colOff>45767</xdr:colOff>
      <xdr:row>17</xdr:row>
      <xdr:rowOff>43657</xdr:rowOff>
    </xdr:from>
    <xdr:to>
      <xdr:col>4</xdr:col>
      <xdr:colOff>3499116</xdr:colOff>
      <xdr:row>17</xdr:row>
      <xdr:rowOff>602479</xdr:rowOff>
    </xdr:to>
    <xdr:pic>
      <xdr:nvPicPr>
        <xdr:cNvPr id="43" name="Picture 42">
          <a:extLst>
            <a:ext uri="{FF2B5EF4-FFF2-40B4-BE49-F238E27FC236}">
              <a16:creationId xmlns:a16="http://schemas.microsoft.com/office/drawing/2014/main" id="{4CBE999A-B6C1-1ECB-2596-7496D4339AEF}"/>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356330" y="12378532"/>
          <a:ext cx="3453349" cy="558822"/>
        </a:xfrm>
        <a:prstGeom prst="rect">
          <a:avLst/>
        </a:prstGeom>
      </xdr:spPr>
    </xdr:pic>
    <xdr:clientData/>
  </xdr:twoCellAnchor>
  <xdr:twoCellAnchor editAs="oneCell">
    <xdr:from>
      <xdr:col>4</xdr:col>
      <xdr:colOff>31750</xdr:colOff>
      <xdr:row>17</xdr:row>
      <xdr:rowOff>1047749</xdr:rowOff>
    </xdr:from>
    <xdr:to>
      <xdr:col>4</xdr:col>
      <xdr:colOff>3513666</xdr:colOff>
      <xdr:row>17</xdr:row>
      <xdr:rowOff>1577448</xdr:rowOff>
    </xdr:to>
    <xdr:pic>
      <xdr:nvPicPr>
        <xdr:cNvPr id="45" name="Picture 44">
          <a:extLst>
            <a:ext uri="{FF2B5EF4-FFF2-40B4-BE49-F238E27FC236}">
              <a16:creationId xmlns:a16="http://schemas.microsoft.com/office/drawing/2014/main" id="{EB582947-0DB6-89F5-6FFF-280F491E591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339667" y="11779249"/>
          <a:ext cx="3481916" cy="529699"/>
        </a:xfrm>
        <a:prstGeom prst="rect">
          <a:avLst/>
        </a:prstGeom>
      </xdr:spPr>
    </xdr:pic>
    <xdr:clientData/>
  </xdr:twoCellAnchor>
  <xdr:twoCellAnchor editAs="oneCell">
    <xdr:from>
      <xdr:col>4</xdr:col>
      <xdr:colOff>31750</xdr:colOff>
      <xdr:row>15</xdr:row>
      <xdr:rowOff>52916</xdr:rowOff>
    </xdr:from>
    <xdr:to>
      <xdr:col>4</xdr:col>
      <xdr:colOff>2684368</xdr:colOff>
      <xdr:row>15</xdr:row>
      <xdr:rowOff>539749</xdr:rowOff>
    </xdr:to>
    <xdr:pic>
      <xdr:nvPicPr>
        <xdr:cNvPr id="28" name="Picture 27">
          <a:extLst>
            <a:ext uri="{FF2B5EF4-FFF2-40B4-BE49-F238E27FC236}">
              <a16:creationId xmlns:a16="http://schemas.microsoft.com/office/drawing/2014/main" id="{D4C0A8F8-C890-B20B-9110-58908996980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339667" y="10085916"/>
          <a:ext cx="2652618" cy="486833"/>
        </a:xfrm>
        <a:prstGeom prst="rect">
          <a:avLst/>
        </a:prstGeom>
      </xdr:spPr>
    </xdr:pic>
    <xdr:clientData/>
  </xdr:twoCellAnchor>
  <xdr:twoCellAnchor editAs="oneCell">
    <xdr:from>
      <xdr:col>4</xdr:col>
      <xdr:colOff>52917</xdr:colOff>
      <xdr:row>14</xdr:row>
      <xdr:rowOff>571499</xdr:rowOff>
    </xdr:from>
    <xdr:to>
      <xdr:col>4</xdr:col>
      <xdr:colOff>3185583</xdr:colOff>
      <xdr:row>14</xdr:row>
      <xdr:rowOff>1140074</xdr:rowOff>
    </xdr:to>
    <xdr:pic>
      <xdr:nvPicPr>
        <xdr:cNvPr id="32" name="Picture 31">
          <a:extLst>
            <a:ext uri="{FF2B5EF4-FFF2-40B4-BE49-F238E27FC236}">
              <a16:creationId xmlns:a16="http://schemas.microsoft.com/office/drawing/2014/main" id="{28A08BFD-421D-03CD-DA4A-F20A4E30581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360834" y="8762999"/>
          <a:ext cx="3132666" cy="568575"/>
        </a:xfrm>
        <a:prstGeom prst="rect">
          <a:avLst/>
        </a:prstGeom>
      </xdr:spPr>
    </xdr:pic>
    <xdr:clientData/>
  </xdr:twoCellAnchor>
  <xdr:twoCellAnchor editAs="oneCell">
    <xdr:from>
      <xdr:col>4</xdr:col>
      <xdr:colOff>10584</xdr:colOff>
      <xdr:row>14</xdr:row>
      <xdr:rowOff>1143001</xdr:rowOff>
    </xdr:from>
    <xdr:to>
      <xdr:col>4</xdr:col>
      <xdr:colOff>4095750</xdr:colOff>
      <xdr:row>14</xdr:row>
      <xdr:rowOff>1699923</xdr:rowOff>
    </xdr:to>
    <xdr:pic>
      <xdr:nvPicPr>
        <xdr:cNvPr id="34" name="Picture 33">
          <a:extLst>
            <a:ext uri="{FF2B5EF4-FFF2-40B4-BE49-F238E27FC236}">
              <a16:creationId xmlns:a16="http://schemas.microsoft.com/office/drawing/2014/main" id="{A457B1C3-E468-DD52-3305-77CDD9995DA2}"/>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318501" y="9334501"/>
          <a:ext cx="4085166" cy="556922"/>
        </a:xfrm>
        <a:prstGeom prst="rect">
          <a:avLst/>
        </a:prstGeom>
      </xdr:spPr>
    </xdr:pic>
    <xdr:clientData/>
  </xdr:twoCellAnchor>
  <xdr:twoCellAnchor editAs="oneCell">
    <xdr:from>
      <xdr:col>4</xdr:col>
      <xdr:colOff>0</xdr:colOff>
      <xdr:row>20</xdr:row>
      <xdr:rowOff>0</xdr:rowOff>
    </xdr:from>
    <xdr:to>
      <xdr:col>4</xdr:col>
      <xdr:colOff>3552825</xdr:colOff>
      <xdr:row>20</xdr:row>
      <xdr:rowOff>428625</xdr:rowOff>
    </xdr:to>
    <xdr:pic>
      <xdr:nvPicPr>
        <xdr:cNvPr id="41" name="Picture 3">
          <a:extLst>
            <a:ext uri="{FF2B5EF4-FFF2-40B4-BE49-F238E27FC236}">
              <a16:creationId xmlns:a16="http://schemas.microsoft.com/office/drawing/2014/main" id="{CC724A8D-4D36-291F-0282-268052021EA5}"/>
            </a:ext>
            <a:ext uri="{147F2762-F138-4A5C-976F-8EAC2B608ADB}">
              <a16:predDERef xmlns:a16="http://schemas.microsoft.com/office/drawing/2014/main" pred="{A457B1C3-E468-DD52-3305-77CDD9995DA2}"/>
            </a:ext>
          </a:extLst>
        </xdr:cNvPr>
        <xdr:cNvPicPr>
          <a:picLocks noChangeAspect="1"/>
        </xdr:cNvPicPr>
      </xdr:nvPicPr>
      <xdr:blipFill>
        <a:blip xmlns:r="http://schemas.openxmlformats.org/officeDocument/2006/relationships" r:embed="rId27"/>
        <a:stretch>
          <a:fillRect/>
        </a:stretch>
      </xdr:blipFill>
      <xdr:spPr>
        <a:xfrm>
          <a:off x="8305800" y="14592300"/>
          <a:ext cx="3552825" cy="428625"/>
        </a:xfrm>
        <a:prstGeom prst="rect">
          <a:avLst/>
        </a:prstGeom>
      </xdr:spPr>
    </xdr:pic>
    <xdr:clientData/>
  </xdr:twoCellAnchor>
  <xdr:twoCellAnchor editAs="oneCell">
    <xdr:from>
      <xdr:col>4</xdr:col>
      <xdr:colOff>82021</xdr:colOff>
      <xdr:row>8</xdr:row>
      <xdr:rowOff>514615</xdr:rowOff>
    </xdr:from>
    <xdr:to>
      <xdr:col>4</xdr:col>
      <xdr:colOff>3172354</xdr:colOff>
      <xdr:row>9</xdr:row>
      <xdr:rowOff>449</xdr:rowOff>
    </xdr:to>
    <xdr:pic>
      <xdr:nvPicPr>
        <xdr:cNvPr id="2" name="Picture 1">
          <a:extLst>
            <a:ext uri="{FF2B5EF4-FFF2-40B4-BE49-F238E27FC236}">
              <a16:creationId xmlns:a16="http://schemas.microsoft.com/office/drawing/2014/main" id="{7D7CD6D5-435A-48FC-8D3B-B7769473D83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389938" y="5086615"/>
          <a:ext cx="3090333" cy="521678"/>
        </a:xfrm>
        <a:prstGeom prst="rect">
          <a:avLst/>
        </a:prstGeom>
      </xdr:spPr>
    </xdr:pic>
    <xdr:clientData/>
  </xdr:twoCellAnchor>
  <xdr:twoCellAnchor editAs="oneCell">
    <xdr:from>
      <xdr:col>4</xdr:col>
      <xdr:colOff>1552574</xdr:colOff>
      <xdr:row>2</xdr:row>
      <xdr:rowOff>28093</xdr:rowOff>
    </xdr:from>
    <xdr:to>
      <xdr:col>4</xdr:col>
      <xdr:colOff>2412233</xdr:colOff>
      <xdr:row>3</xdr:row>
      <xdr:rowOff>0</xdr:rowOff>
    </xdr:to>
    <xdr:pic>
      <xdr:nvPicPr>
        <xdr:cNvPr id="7" name="Picture 6">
          <a:extLst>
            <a:ext uri="{FF2B5EF4-FFF2-40B4-BE49-F238E27FC236}">
              <a16:creationId xmlns:a16="http://schemas.microsoft.com/office/drawing/2014/main" id="{4D448B54-1118-4659-BDAD-9960457EF538}"/>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9858374" y="1152043"/>
          <a:ext cx="859659" cy="571982"/>
        </a:xfrm>
        <a:prstGeom prst="rect">
          <a:avLst/>
        </a:prstGeom>
      </xdr:spPr>
    </xdr:pic>
    <xdr:clientData/>
  </xdr:twoCellAnchor>
  <xdr:twoCellAnchor editAs="oneCell">
    <xdr:from>
      <xdr:col>4</xdr:col>
      <xdr:colOff>1572732</xdr:colOff>
      <xdr:row>3</xdr:row>
      <xdr:rowOff>57150</xdr:rowOff>
    </xdr:from>
    <xdr:to>
      <xdr:col>4</xdr:col>
      <xdr:colOff>2373746</xdr:colOff>
      <xdr:row>3</xdr:row>
      <xdr:rowOff>581025</xdr:rowOff>
    </xdr:to>
    <xdr:pic>
      <xdr:nvPicPr>
        <xdr:cNvPr id="29" name="Picture 28">
          <a:extLst>
            <a:ext uri="{FF2B5EF4-FFF2-40B4-BE49-F238E27FC236}">
              <a16:creationId xmlns:a16="http://schemas.microsoft.com/office/drawing/2014/main" id="{C9DDE48C-8F6A-4775-8B21-AF40EEACFD8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878532" y="1781175"/>
          <a:ext cx="801014" cy="523875"/>
        </a:xfrm>
        <a:prstGeom prst="rect">
          <a:avLst/>
        </a:prstGeom>
      </xdr:spPr>
    </xdr:pic>
    <xdr:clientData/>
  </xdr:twoCellAnchor>
  <xdr:twoCellAnchor editAs="oneCell">
    <xdr:from>
      <xdr:col>4</xdr:col>
      <xdr:colOff>1471574</xdr:colOff>
      <xdr:row>4</xdr:row>
      <xdr:rowOff>26292</xdr:rowOff>
    </xdr:from>
    <xdr:to>
      <xdr:col>4</xdr:col>
      <xdr:colOff>2514599</xdr:colOff>
      <xdr:row>4</xdr:row>
      <xdr:rowOff>587836</xdr:rowOff>
    </xdr:to>
    <xdr:pic>
      <xdr:nvPicPr>
        <xdr:cNvPr id="33" name="Picture 32">
          <a:extLst>
            <a:ext uri="{FF2B5EF4-FFF2-40B4-BE49-F238E27FC236}">
              <a16:creationId xmlns:a16="http://schemas.microsoft.com/office/drawing/2014/main" id="{6367A934-1F52-402F-9041-9FF57D2D5F7F}"/>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777374" y="2350392"/>
          <a:ext cx="1043025" cy="561544"/>
        </a:xfrm>
        <a:prstGeom prst="rect">
          <a:avLst/>
        </a:prstGeom>
      </xdr:spPr>
    </xdr:pic>
    <xdr:clientData/>
  </xdr:twoCellAnchor>
  <xdr:twoCellAnchor editAs="oneCell">
    <xdr:from>
      <xdr:col>4</xdr:col>
      <xdr:colOff>1457267</xdr:colOff>
      <xdr:row>5</xdr:row>
      <xdr:rowOff>42234</xdr:rowOff>
    </xdr:from>
    <xdr:to>
      <xdr:col>4</xdr:col>
      <xdr:colOff>2436018</xdr:colOff>
      <xdr:row>5</xdr:row>
      <xdr:rowOff>586227</xdr:rowOff>
    </xdr:to>
    <xdr:pic>
      <xdr:nvPicPr>
        <xdr:cNvPr id="38" name="Picture 37">
          <a:extLst>
            <a:ext uri="{FF2B5EF4-FFF2-40B4-BE49-F238E27FC236}">
              <a16:creationId xmlns:a16="http://schemas.microsoft.com/office/drawing/2014/main" id="{671F91FB-64AF-4879-B610-327AB3A0457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763067" y="2966409"/>
          <a:ext cx="978751" cy="543993"/>
        </a:xfrm>
        <a:prstGeom prst="rect">
          <a:avLst/>
        </a:prstGeom>
      </xdr:spPr>
    </xdr:pic>
    <xdr:clientData/>
  </xdr:twoCellAnchor>
  <xdr:twoCellAnchor editAs="oneCell">
    <xdr:from>
      <xdr:col>4</xdr:col>
      <xdr:colOff>1431131</xdr:colOff>
      <xdr:row>6</xdr:row>
      <xdr:rowOff>35718</xdr:rowOff>
    </xdr:from>
    <xdr:to>
      <xdr:col>4</xdr:col>
      <xdr:colOff>2452889</xdr:colOff>
      <xdr:row>7</xdr:row>
      <xdr:rowOff>0</xdr:rowOff>
    </xdr:to>
    <xdr:pic>
      <xdr:nvPicPr>
        <xdr:cNvPr id="44" name="Picture 43">
          <a:extLst>
            <a:ext uri="{FF2B5EF4-FFF2-40B4-BE49-F238E27FC236}">
              <a16:creationId xmlns:a16="http://schemas.microsoft.com/office/drawing/2014/main" id="{08142855-9FD8-4502-AF59-B727CBDC3257}"/>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9736931" y="3559968"/>
          <a:ext cx="1021758" cy="564357"/>
        </a:xfrm>
        <a:prstGeom prst="rect">
          <a:avLst/>
        </a:prstGeom>
      </xdr:spPr>
    </xdr:pic>
    <xdr:clientData/>
  </xdr:twoCellAnchor>
  <xdr:twoCellAnchor editAs="oneCell">
    <xdr:from>
      <xdr:col>4</xdr:col>
      <xdr:colOff>1392937</xdr:colOff>
      <xdr:row>7</xdr:row>
      <xdr:rowOff>40239</xdr:rowOff>
    </xdr:from>
    <xdr:to>
      <xdr:col>4</xdr:col>
      <xdr:colOff>2535136</xdr:colOff>
      <xdr:row>7</xdr:row>
      <xdr:rowOff>504825</xdr:rowOff>
    </xdr:to>
    <xdr:pic>
      <xdr:nvPicPr>
        <xdr:cNvPr id="47" name="Picture 46">
          <a:extLst>
            <a:ext uri="{FF2B5EF4-FFF2-40B4-BE49-F238E27FC236}">
              <a16:creationId xmlns:a16="http://schemas.microsoft.com/office/drawing/2014/main" id="{BCFAC044-015E-400C-AEB5-C5FCA402A8BE}"/>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9698737" y="4164564"/>
          <a:ext cx="1142199" cy="4645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4</xdr:col>
      <xdr:colOff>0</xdr:colOff>
      <xdr:row>3</xdr:row>
      <xdr:rowOff>0</xdr:rowOff>
    </xdr:from>
    <xdr:ext cx="2771775" cy="638175"/>
    <xdr:pic>
      <xdr:nvPicPr>
        <xdr:cNvPr id="3" name="image27.png">
          <a:extLst>
            <a:ext uri="{FF2B5EF4-FFF2-40B4-BE49-F238E27FC236}">
              <a16:creationId xmlns:a16="http://schemas.microsoft.com/office/drawing/2014/main" id="{7EA3DB33-C07A-4095-9AF6-560C85C65547}"/>
            </a:ext>
          </a:extLst>
        </xdr:cNvPr>
        <xdr:cNvPicPr preferRelativeResize="0"/>
      </xdr:nvPicPr>
      <xdr:blipFill>
        <a:blip xmlns:r="http://schemas.openxmlformats.org/officeDocument/2006/relationships" r:embed="rId1" cstate="print"/>
        <a:stretch>
          <a:fillRect/>
        </a:stretch>
      </xdr:blipFill>
      <xdr:spPr>
        <a:xfrm>
          <a:off x="6648450" y="1419225"/>
          <a:ext cx="2771775" cy="638175"/>
        </a:xfrm>
        <a:prstGeom prst="rect">
          <a:avLst/>
        </a:prstGeom>
        <a:noFill/>
      </xdr:spPr>
    </xdr:pic>
    <xdr:clientData fLocksWithSheet="0"/>
  </xdr:oneCellAnchor>
  <xdr:oneCellAnchor>
    <xdr:from>
      <xdr:col>4</xdr:col>
      <xdr:colOff>0</xdr:colOff>
      <xdr:row>4</xdr:row>
      <xdr:rowOff>0</xdr:rowOff>
    </xdr:from>
    <xdr:ext cx="2476500" cy="638175"/>
    <xdr:pic>
      <xdr:nvPicPr>
        <xdr:cNvPr id="4" name="image31.png">
          <a:extLst>
            <a:ext uri="{FF2B5EF4-FFF2-40B4-BE49-F238E27FC236}">
              <a16:creationId xmlns:a16="http://schemas.microsoft.com/office/drawing/2014/main" id="{C970EB70-BFF7-4F9E-B128-09ACB7FB258C}"/>
            </a:ext>
          </a:extLst>
        </xdr:cNvPr>
        <xdr:cNvPicPr preferRelativeResize="0"/>
      </xdr:nvPicPr>
      <xdr:blipFill>
        <a:blip xmlns:r="http://schemas.openxmlformats.org/officeDocument/2006/relationships" r:embed="rId2" cstate="print"/>
        <a:stretch>
          <a:fillRect/>
        </a:stretch>
      </xdr:blipFill>
      <xdr:spPr>
        <a:xfrm>
          <a:off x="6648450" y="2057400"/>
          <a:ext cx="2476500" cy="638175"/>
        </a:xfrm>
        <a:prstGeom prst="rect">
          <a:avLst/>
        </a:prstGeom>
        <a:noFill/>
      </xdr:spPr>
    </xdr:pic>
    <xdr:clientData fLocksWithSheet="0"/>
  </xdr:oneCellAnchor>
  <xdr:oneCellAnchor>
    <xdr:from>
      <xdr:col>3</xdr:col>
      <xdr:colOff>2297906</xdr:colOff>
      <xdr:row>7</xdr:row>
      <xdr:rowOff>59531</xdr:rowOff>
    </xdr:from>
    <xdr:ext cx="2933700" cy="638175"/>
    <xdr:pic>
      <xdr:nvPicPr>
        <xdr:cNvPr id="7" name="image35.png">
          <a:extLst>
            <a:ext uri="{FF2B5EF4-FFF2-40B4-BE49-F238E27FC236}">
              <a16:creationId xmlns:a16="http://schemas.microsoft.com/office/drawing/2014/main" id="{DD1EE25C-0C92-4A29-AD09-E0E3C75D6C34}"/>
            </a:ext>
          </a:extLst>
        </xdr:cNvPr>
        <xdr:cNvPicPr preferRelativeResize="0"/>
      </xdr:nvPicPr>
      <xdr:blipFill>
        <a:blip xmlns:r="http://schemas.openxmlformats.org/officeDocument/2006/relationships" r:embed="rId3" cstate="print"/>
        <a:stretch>
          <a:fillRect/>
        </a:stretch>
      </xdr:blipFill>
      <xdr:spPr>
        <a:xfrm>
          <a:off x="6036469" y="4667250"/>
          <a:ext cx="2933700" cy="638175"/>
        </a:xfrm>
        <a:prstGeom prst="rect">
          <a:avLst/>
        </a:prstGeom>
        <a:noFill/>
      </xdr:spPr>
    </xdr:pic>
    <xdr:clientData fLocksWithSheet="0"/>
  </xdr:oneCellAnchor>
  <xdr:twoCellAnchor editAs="oneCell">
    <xdr:from>
      <xdr:col>4</xdr:col>
      <xdr:colOff>0</xdr:colOff>
      <xdr:row>5</xdr:row>
      <xdr:rowOff>1</xdr:rowOff>
    </xdr:from>
    <xdr:to>
      <xdr:col>4</xdr:col>
      <xdr:colOff>2600325</xdr:colOff>
      <xdr:row>5</xdr:row>
      <xdr:rowOff>614559</xdr:rowOff>
    </xdr:to>
    <xdr:pic>
      <xdr:nvPicPr>
        <xdr:cNvPr id="9" name="Picture 8">
          <a:extLst>
            <a:ext uri="{FF2B5EF4-FFF2-40B4-BE49-F238E27FC236}">
              <a16:creationId xmlns:a16="http://schemas.microsoft.com/office/drawing/2014/main" id="{79B720D6-D46F-4140-B072-086AC6675D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33900" y="2695576"/>
          <a:ext cx="2600325" cy="614558"/>
        </a:xfrm>
        <a:prstGeom prst="rect">
          <a:avLst/>
        </a:prstGeom>
      </xdr:spPr>
    </xdr:pic>
    <xdr:clientData/>
  </xdr:twoCellAnchor>
  <xdr:twoCellAnchor editAs="oneCell">
    <xdr:from>
      <xdr:col>4</xdr:col>
      <xdr:colOff>0</xdr:colOff>
      <xdr:row>6</xdr:row>
      <xdr:rowOff>1</xdr:rowOff>
    </xdr:from>
    <xdr:to>
      <xdr:col>4</xdr:col>
      <xdr:colOff>2726675</xdr:colOff>
      <xdr:row>7</xdr:row>
      <xdr:rowOff>1</xdr:rowOff>
    </xdr:to>
    <xdr:pic>
      <xdr:nvPicPr>
        <xdr:cNvPr id="11" name="Picture 10">
          <a:extLst>
            <a:ext uri="{FF2B5EF4-FFF2-40B4-BE49-F238E27FC236}">
              <a16:creationId xmlns:a16="http://schemas.microsoft.com/office/drawing/2014/main" id="{41B2AAA0-2AF1-4822-995D-9D1BB280D2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33900" y="3333751"/>
          <a:ext cx="2726675" cy="628650"/>
        </a:xfrm>
        <a:prstGeom prst="rect">
          <a:avLst/>
        </a:prstGeom>
      </xdr:spPr>
    </xdr:pic>
    <xdr:clientData/>
  </xdr:twoCellAnchor>
  <xdr:twoCellAnchor editAs="oneCell">
    <xdr:from>
      <xdr:col>4</xdr:col>
      <xdr:colOff>0</xdr:colOff>
      <xdr:row>8</xdr:row>
      <xdr:rowOff>166688</xdr:rowOff>
    </xdr:from>
    <xdr:to>
      <xdr:col>5</xdr:col>
      <xdr:colOff>34461</xdr:colOff>
      <xdr:row>8</xdr:row>
      <xdr:rowOff>862013</xdr:rowOff>
    </xdr:to>
    <xdr:pic>
      <xdr:nvPicPr>
        <xdr:cNvPr id="6" name="Picture 5">
          <a:extLst>
            <a:ext uri="{FF2B5EF4-FFF2-40B4-BE49-F238E27FC236}">
              <a16:creationId xmlns:a16="http://schemas.microsoft.com/office/drawing/2014/main" id="{67180818-92B3-44AC-9F93-407EC882F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048375" y="5417344"/>
          <a:ext cx="2939586" cy="695325"/>
        </a:xfrm>
        <a:prstGeom prst="rect">
          <a:avLst/>
        </a:prstGeom>
      </xdr:spPr>
    </xdr:pic>
    <xdr:clientData/>
  </xdr:twoCellAnchor>
  <xdr:twoCellAnchor editAs="oneCell">
    <xdr:from>
      <xdr:col>3</xdr:col>
      <xdr:colOff>2297906</xdr:colOff>
      <xdr:row>9</xdr:row>
      <xdr:rowOff>95250</xdr:rowOff>
    </xdr:from>
    <xdr:to>
      <xdr:col>5</xdr:col>
      <xdr:colOff>3969</xdr:colOff>
      <xdr:row>9</xdr:row>
      <xdr:rowOff>533400</xdr:rowOff>
    </xdr:to>
    <xdr:pic>
      <xdr:nvPicPr>
        <xdr:cNvPr id="12" name="Picture 11">
          <a:extLst>
            <a:ext uri="{FF2B5EF4-FFF2-40B4-BE49-F238E27FC236}">
              <a16:creationId xmlns:a16="http://schemas.microsoft.com/office/drawing/2014/main" id="{0FB63FD8-75FC-4362-9E10-2CD32F5BE2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36469" y="6417469"/>
          <a:ext cx="2921000" cy="438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0</xdr:colOff>
      <xdr:row>2</xdr:row>
      <xdr:rowOff>0</xdr:rowOff>
    </xdr:from>
    <xdr:ext cx="714375" cy="514350"/>
    <xdr:pic>
      <xdr:nvPicPr>
        <xdr:cNvPr id="2" name="image14.png">
          <a:extLst>
            <a:ext uri="{FF2B5EF4-FFF2-40B4-BE49-F238E27FC236}">
              <a16:creationId xmlns:a16="http://schemas.microsoft.com/office/drawing/2014/main" id="{C1682C1E-9451-4939-943B-F69FE0CAC371}"/>
            </a:ext>
          </a:extLst>
        </xdr:cNvPr>
        <xdr:cNvPicPr preferRelativeResize="0"/>
      </xdr:nvPicPr>
      <xdr:blipFill>
        <a:blip xmlns:r="http://schemas.openxmlformats.org/officeDocument/2006/relationships" r:embed="rId1" cstate="print"/>
        <a:stretch>
          <a:fillRect/>
        </a:stretch>
      </xdr:blipFill>
      <xdr:spPr>
        <a:xfrm>
          <a:off x="3848100" y="323850"/>
          <a:ext cx="714375" cy="514350"/>
        </a:xfrm>
        <a:prstGeom prst="rect">
          <a:avLst/>
        </a:prstGeom>
        <a:noFill/>
      </xdr:spPr>
    </xdr:pic>
    <xdr:clientData fLocksWithSheet="0"/>
  </xdr:oneCellAnchor>
  <xdr:oneCellAnchor>
    <xdr:from>
      <xdr:col>4</xdr:col>
      <xdr:colOff>0</xdr:colOff>
      <xdr:row>3</xdr:row>
      <xdr:rowOff>0</xdr:rowOff>
    </xdr:from>
    <xdr:ext cx="1676400" cy="514350"/>
    <xdr:pic>
      <xdr:nvPicPr>
        <xdr:cNvPr id="3" name="image16.png">
          <a:extLst>
            <a:ext uri="{FF2B5EF4-FFF2-40B4-BE49-F238E27FC236}">
              <a16:creationId xmlns:a16="http://schemas.microsoft.com/office/drawing/2014/main" id="{761E460B-1B7B-494E-B8F3-034D0BDA855A}"/>
            </a:ext>
          </a:extLst>
        </xdr:cNvPr>
        <xdr:cNvPicPr preferRelativeResize="0"/>
      </xdr:nvPicPr>
      <xdr:blipFill>
        <a:blip xmlns:r="http://schemas.openxmlformats.org/officeDocument/2006/relationships" r:embed="rId2" cstate="print"/>
        <a:stretch>
          <a:fillRect/>
        </a:stretch>
      </xdr:blipFill>
      <xdr:spPr>
        <a:xfrm>
          <a:off x="3848100" y="485775"/>
          <a:ext cx="1676400" cy="514350"/>
        </a:xfrm>
        <a:prstGeom prst="rect">
          <a:avLst/>
        </a:prstGeom>
        <a:noFill/>
      </xdr:spPr>
    </xdr:pic>
    <xdr:clientData fLocksWithSheet="0"/>
  </xdr:oneCellAnchor>
  <xdr:oneCellAnchor>
    <xdr:from>
      <xdr:col>4</xdr:col>
      <xdr:colOff>0</xdr:colOff>
      <xdr:row>6</xdr:row>
      <xdr:rowOff>0</xdr:rowOff>
    </xdr:from>
    <xdr:ext cx="638175" cy="514350"/>
    <xdr:pic>
      <xdr:nvPicPr>
        <xdr:cNvPr id="4" name="image19.png">
          <a:extLst>
            <a:ext uri="{FF2B5EF4-FFF2-40B4-BE49-F238E27FC236}">
              <a16:creationId xmlns:a16="http://schemas.microsoft.com/office/drawing/2014/main" id="{3336EA7F-0614-4EAF-94C8-A9396A8D3141}"/>
            </a:ext>
          </a:extLst>
        </xdr:cNvPr>
        <xdr:cNvPicPr preferRelativeResize="0"/>
      </xdr:nvPicPr>
      <xdr:blipFill>
        <a:blip xmlns:r="http://schemas.openxmlformats.org/officeDocument/2006/relationships" r:embed="rId3" cstate="print"/>
        <a:stretch>
          <a:fillRect/>
        </a:stretch>
      </xdr:blipFill>
      <xdr:spPr>
        <a:xfrm>
          <a:off x="3848100" y="647700"/>
          <a:ext cx="638175" cy="514350"/>
        </a:xfrm>
        <a:prstGeom prst="rect">
          <a:avLst/>
        </a:prstGeom>
        <a:noFill/>
      </xdr:spPr>
    </xdr:pic>
    <xdr:clientData fLocksWithSheet="0"/>
  </xdr:oneCellAnchor>
  <xdr:oneCellAnchor>
    <xdr:from>
      <xdr:col>4</xdr:col>
      <xdr:colOff>0</xdr:colOff>
      <xdr:row>5</xdr:row>
      <xdr:rowOff>0</xdr:rowOff>
    </xdr:from>
    <xdr:ext cx="628650" cy="514350"/>
    <xdr:pic>
      <xdr:nvPicPr>
        <xdr:cNvPr id="5" name="image13.png">
          <a:extLst>
            <a:ext uri="{FF2B5EF4-FFF2-40B4-BE49-F238E27FC236}">
              <a16:creationId xmlns:a16="http://schemas.microsoft.com/office/drawing/2014/main" id="{D21E53A2-F214-43AD-88C5-B6639ED1665A}"/>
            </a:ext>
          </a:extLst>
        </xdr:cNvPr>
        <xdr:cNvPicPr preferRelativeResize="0"/>
      </xdr:nvPicPr>
      <xdr:blipFill>
        <a:blip xmlns:r="http://schemas.openxmlformats.org/officeDocument/2006/relationships" r:embed="rId4" cstate="print"/>
        <a:stretch>
          <a:fillRect/>
        </a:stretch>
      </xdr:blipFill>
      <xdr:spPr>
        <a:xfrm>
          <a:off x="3848100" y="809625"/>
          <a:ext cx="628650" cy="514350"/>
        </a:xfrm>
        <a:prstGeom prst="rect">
          <a:avLst/>
        </a:prstGeom>
        <a:noFill/>
      </xdr:spPr>
    </xdr:pic>
    <xdr:clientData fLocksWithSheet="0"/>
  </xdr:oneCellAnchor>
  <xdr:oneCellAnchor>
    <xdr:from>
      <xdr:col>4</xdr:col>
      <xdr:colOff>0</xdr:colOff>
      <xdr:row>5</xdr:row>
      <xdr:rowOff>0</xdr:rowOff>
    </xdr:from>
    <xdr:ext cx="1895475" cy="514350"/>
    <xdr:pic>
      <xdr:nvPicPr>
        <xdr:cNvPr id="6" name="image18.png">
          <a:extLst>
            <a:ext uri="{FF2B5EF4-FFF2-40B4-BE49-F238E27FC236}">
              <a16:creationId xmlns:a16="http://schemas.microsoft.com/office/drawing/2014/main" id="{2DF1A155-3ACC-464A-9B81-E362E7657744}"/>
            </a:ext>
          </a:extLst>
        </xdr:cNvPr>
        <xdr:cNvPicPr preferRelativeResize="0"/>
      </xdr:nvPicPr>
      <xdr:blipFill>
        <a:blip xmlns:r="http://schemas.openxmlformats.org/officeDocument/2006/relationships" r:embed="rId5" cstate="print"/>
        <a:stretch>
          <a:fillRect/>
        </a:stretch>
      </xdr:blipFill>
      <xdr:spPr>
        <a:xfrm>
          <a:off x="3848100" y="971550"/>
          <a:ext cx="1895475" cy="514350"/>
        </a:xfrm>
        <a:prstGeom prst="rect">
          <a:avLst/>
        </a:prstGeom>
        <a:noFill/>
      </xdr:spPr>
    </xdr:pic>
    <xdr:clientData fLocksWithSheet="0"/>
  </xdr:oneCellAnchor>
  <xdr:oneCellAnchor>
    <xdr:from>
      <xdr:col>4</xdr:col>
      <xdr:colOff>0</xdr:colOff>
      <xdr:row>7</xdr:row>
      <xdr:rowOff>0</xdr:rowOff>
    </xdr:from>
    <xdr:ext cx="714375" cy="514350"/>
    <xdr:pic>
      <xdr:nvPicPr>
        <xdr:cNvPr id="7" name="image15.png">
          <a:extLst>
            <a:ext uri="{FF2B5EF4-FFF2-40B4-BE49-F238E27FC236}">
              <a16:creationId xmlns:a16="http://schemas.microsoft.com/office/drawing/2014/main" id="{968F97E0-740E-4E44-92B1-8AD2D90867AC}"/>
            </a:ext>
          </a:extLst>
        </xdr:cNvPr>
        <xdr:cNvPicPr preferRelativeResize="0"/>
      </xdr:nvPicPr>
      <xdr:blipFill>
        <a:blip xmlns:r="http://schemas.openxmlformats.org/officeDocument/2006/relationships" r:embed="rId6" cstate="print"/>
        <a:stretch>
          <a:fillRect/>
        </a:stretch>
      </xdr:blipFill>
      <xdr:spPr>
        <a:xfrm>
          <a:off x="3848100" y="1133475"/>
          <a:ext cx="714375" cy="514350"/>
        </a:xfrm>
        <a:prstGeom prst="rect">
          <a:avLst/>
        </a:prstGeom>
        <a:noFill/>
      </xdr:spPr>
    </xdr:pic>
    <xdr:clientData fLocksWithSheet="0"/>
  </xdr:oneCellAnchor>
  <xdr:oneCellAnchor>
    <xdr:from>
      <xdr:col>4</xdr:col>
      <xdr:colOff>0</xdr:colOff>
      <xdr:row>4</xdr:row>
      <xdr:rowOff>0</xdr:rowOff>
    </xdr:from>
    <xdr:ext cx="676275" cy="514350"/>
    <xdr:pic>
      <xdr:nvPicPr>
        <xdr:cNvPr id="8" name="image17.png">
          <a:extLst>
            <a:ext uri="{FF2B5EF4-FFF2-40B4-BE49-F238E27FC236}">
              <a16:creationId xmlns:a16="http://schemas.microsoft.com/office/drawing/2014/main" id="{34F4BA11-7EB1-497F-B67E-9E6F45E85288}"/>
            </a:ext>
          </a:extLst>
        </xdr:cNvPr>
        <xdr:cNvPicPr preferRelativeResize="0"/>
      </xdr:nvPicPr>
      <xdr:blipFill>
        <a:blip xmlns:r="http://schemas.openxmlformats.org/officeDocument/2006/relationships" r:embed="rId7" cstate="print"/>
        <a:stretch>
          <a:fillRect/>
        </a:stretch>
      </xdr:blipFill>
      <xdr:spPr>
        <a:xfrm>
          <a:off x="3848100" y="1295400"/>
          <a:ext cx="676275" cy="514350"/>
        </a:xfrm>
        <a:prstGeom prst="rect">
          <a:avLst/>
        </a:prstGeom>
        <a:noFill/>
      </xdr:spPr>
    </xdr:pic>
    <xdr:clientData fLocksWithSheet="0"/>
  </xdr:oneCellAnchor>
  <xdr:oneCellAnchor>
    <xdr:from>
      <xdr:col>4</xdr:col>
      <xdr:colOff>9525</xdr:colOff>
      <xdr:row>8</xdr:row>
      <xdr:rowOff>133350</xdr:rowOff>
    </xdr:from>
    <xdr:ext cx="714375" cy="514350"/>
    <xdr:pic>
      <xdr:nvPicPr>
        <xdr:cNvPr id="9" name="image22.png">
          <a:extLst>
            <a:ext uri="{FF2B5EF4-FFF2-40B4-BE49-F238E27FC236}">
              <a16:creationId xmlns:a16="http://schemas.microsoft.com/office/drawing/2014/main" id="{BCE8A7B0-EA4B-43E0-A59D-92E15FE6ABBE}"/>
            </a:ext>
          </a:extLst>
        </xdr:cNvPr>
        <xdr:cNvPicPr preferRelativeResize="0"/>
      </xdr:nvPicPr>
      <xdr:blipFill>
        <a:blip xmlns:r="http://schemas.openxmlformats.org/officeDocument/2006/relationships" r:embed="rId8" cstate="print"/>
        <a:stretch>
          <a:fillRect/>
        </a:stretch>
      </xdr:blipFill>
      <xdr:spPr>
        <a:xfrm>
          <a:off x="5429250" y="3819525"/>
          <a:ext cx="714375" cy="514350"/>
        </a:xfrm>
        <a:prstGeom prst="rect">
          <a:avLst/>
        </a:prstGeom>
        <a:noFill/>
      </xdr:spPr>
    </xdr:pic>
    <xdr:clientData fLocksWithSheet="0"/>
  </xdr:oneCellAnchor>
  <xdr:oneCellAnchor>
    <xdr:from>
      <xdr:col>4</xdr:col>
      <xdr:colOff>0</xdr:colOff>
      <xdr:row>9</xdr:row>
      <xdr:rowOff>0</xdr:rowOff>
    </xdr:from>
    <xdr:ext cx="1343025" cy="514350"/>
    <xdr:pic>
      <xdr:nvPicPr>
        <xdr:cNvPr id="10" name="image23.png">
          <a:extLst>
            <a:ext uri="{FF2B5EF4-FFF2-40B4-BE49-F238E27FC236}">
              <a16:creationId xmlns:a16="http://schemas.microsoft.com/office/drawing/2014/main" id="{A940CF9A-0AE2-4C05-8589-DEF428494F19}"/>
            </a:ext>
          </a:extLst>
        </xdr:cNvPr>
        <xdr:cNvPicPr preferRelativeResize="0"/>
      </xdr:nvPicPr>
      <xdr:blipFill>
        <a:blip xmlns:r="http://schemas.openxmlformats.org/officeDocument/2006/relationships" r:embed="rId9" cstate="print"/>
        <a:stretch>
          <a:fillRect/>
        </a:stretch>
      </xdr:blipFill>
      <xdr:spPr>
        <a:xfrm>
          <a:off x="3848100" y="1619250"/>
          <a:ext cx="1343025" cy="514350"/>
        </a:xfrm>
        <a:prstGeom prst="rect">
          <a:avLst/>
        </a:prstGeom>
        <a:noFill/>
      </xdr:spPr>
    </xdr:pic>
    <xdr:clientData fLocksWithSheet="0"/>
  </xdr:oneCellAnchor>
  <xdr:oneCellAnchor>
    <xdr:from>
      <xdr:col>4</xdr:col>
      <xdr:colOff>0</xdr:colOff>
      <xdr:row>10</xdr:row>
      <xdr:rowOff>0</xdr:rowOff>
    </xdr:from>
    <xdr:ext cx="990600" cy="514350"/>
    <xdr:pic>
      <xdr:nvPicPr>
        <xdr:cNvPr id="13" name="image28.png">
          <a:extLst>
            <a:ext uri="{FF2B5EF4-FFF2-40B4-BE49-F238E27FC236}">
              <a16:creationId xmlns:a16="http://schemas.microsoft.com/office/drawing/2014/main" id="{63194BC8-7F76-49CE-A261-DB3C6210AF68}"/>
            </a:ext>
          </a:extLst>
        </xdr:cNvPr>
        <xdr:cNvPicPr preferRelativeResize="0"/>
      </xdr:nvPicPr>
      <xdr:blipFill>
        <a:blip xmlns:r="http://schemas.openxmlformats.org/officeDocument/2006/relationships" r:embed="rId10" cstate="print"/>
        <a:stretch>
          <a:fillRect/>
        </a:stretch>
      </xdr:blipFill>
      <xdr:spPr>
        <a:xfrm>
          <a:off x="3848100" y="2105025"/>
          <a:ext cx="990600" cy="514350"/>
        </a:xfrm>
        <a:prstGeom prst="rect">
          <a:avLst/>
        </a:prstGeom>
        <a:noFill/>
      </xdr:spPr>
    </xdr:pic>
    <xdr:clientData fLocksWithSheet="0"/>
  </xdr:oneCellAnchor>
  <xdr:twoCellAnchor editAs="oneCell">
    <xdr:from>
      <xdr:col>4</xdr:col>
      <xdr:colOff>71438</xdr:colOff>
      <xdr:row>11</xdr:row>
      <xdr:rowOff>83344</xdr:rowOff>
    </xdr:from>
    <xdr:to>
      <xdr:col>4</xdr:col>
      <xdr:colOff>2166938</xdr:colOff>
      <xdr:row>11</xdr:row>
      <xdr:rowOff>610481</xdr:rowOff>
    </xdr:to>
    <xdr:pic>
      <xdr:nvPicPr>
        <xdr:cNvPr id="18" name="Picture 17">
          <a:extLst>
            <a:ext uri="{FF2B5EF4-FFF2-40B4-BE49-F238E27FC236}">
              <a16:creationId xmlns:a16="http://schemas.microsoft.com/office/drawing/2014/main" id="{E163B61A-43C5-42FA-AE83-353C6FAE0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86438" y="6762750"/>
          <a:ext cx="2095500" cy="527137"/>
        </a:xfrm>
        <a:prstGeom prst="rect">
          <a:avLst/>
        </a:prstGeom>
      </xdr:spPr>
    </xdr:pic>
    <xdr:clientData/>
  </xdr:twoCellAnchor>
  <xdr:twoCellAnchor editAs="oneCell">
    <xdr:from>
      <xdr:col>4</xdr:col>
      <xdr:colOff>1400176</xdr:colOff>
      <xdr:row>8</xdr:row>
      <xdr:rowOff>133351</xdr:rowOff>
    </xdr:from>
    <xdr:to>
      <xdr:col>4</xdr:col>
      <xdr:colOff>2124076</xdr:colOff>
      <xdr:row>8</xdr:row>
      <xdr:rowOff>637788</xdr:rowOff>
    </xdr:to>
    <xdr:pic>
      <xdr:nvPicPr>
        <xdr:cNvPr id="15" name="Picture 14">
          <a:extLst>
            <a:ext uri="{FF2B5EF4-FFF2-40B4-BE49-F238E27FC236}">
              <a16:creationId xmlns:a16="http://schemas.microsoft.com/office/drawing/2014/main" id="{2A971409-E645-4D29-8A2D-6A3565513005}"/>
            </a:ext>
          </a:extLst>
        </xdr:cNvPr>
        <xdr:cNvPicPr>
          <a:picLocks noChangeAspect="1"/>
        </xdr:cNvPicPr>
      </xdr:nvPicPr>
      <xdr:blipFill>
        <a:blip xmlns:r="http://schemas.openxmlformats.org/officeDocument/2006/relationships" r:embed="rId12"/>
        <a:stretch>
          <a:fillRect/>
        </a:stretch>
      </xdr:blipFill>
      <xdr:spPr>
        <a:xfrm>
          <a:off x="6819901" y="3819526"/>
          <a:ext cx="723900" cy="504437"/>
        </a:xfrm>
        <a:prstGeom prst="rect">
          <a:avLst/>
        </a:prstGeom>
      </xdr:spPr>
    </xdr:pic>
    <xdr:clientData/>
  </xdr:twoCellAnchor>
  <xdr:twoCellAnchor editAs="oneCell">
    <xdr:from>
      <xdr:col>4</xdr:col>
      <xdr:colOff>1285875</xdr:colOff>
      <xdr:row>5</xdr:row>
      <xdr:rowOff>488157</xdr:rowOff>
    </xdr:from>
    <xdr:to>
      <xdr:col>4</xdr:col>
      <xdr:colOff>2231927</xdr:colOff>
      <xdr:row>7</xdr:row>
      <xdr:rowOff>1028</xdr:rowOff>
    </xdr:to>
    <xdr:pic>
      <xdr:nvPicPr>
        <xdr:cNvPr id="19" name="Picture 18">
          <a:extLst>
            <a:ext uri="{FF2B5EF4-FFF2-40B4-BE49-F238E27FC236}">
              <a16:creationId xmlns:a16="http://schemas.microsoft.com/office/drawing/2014/main" id="{78AA200B-7F17-444B-8EE4-C157E57BDA8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786563" y="2631282"/>
          <a:ext cx="946052" cy="520140"/>
        </a:xfrm>
        <a:prstGeom prst="rect">
          <a:avLst/>
        </a:prstGeom>
      </xdr:spPr>
    </xdr:pic>
    <xdr:clientData/>
  </xdr:twoCellAnchor>
  <xdr:twoCellAnchor editAs="oneCell">
    <xdr:from>
      <xdr:col>4</xdr:col>
      <xdr:colOff>1336323</xdr:colOff>
      <xdr:row>7</xdr:row>
      <xdr:rowOff>35718</xdr:rowOff>
    </xdr:from>
    <xdr:to>
      <xdr:col>4</xdr:col>
      <xdr:colOff>2223529</xdr:colOff>
      <xdr:row>7</xdr:row>
      <xdr:rowOff>511967</xdr:rowOff>
    </xdr:to>
    <xdr:pic>
      <xdr:nvPicPr>
        <xdr:cNvPr id="21" name="Picture 20">
          <a:extLst>
            <a:ext uri="{FF2B5EF4-FFF2-40B4-BE49-F238E27FC236}">
              <a16:creationId xmlns:a16="http://schemas.microsoft.com/office/drawing/2014/main" id="{FD312109-E62B-4929-8E33-791E8E0F322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837011" y="3202781"/>
          <a:ext cx="887206" cy="476249"/>
        </a:xfrm>
        <a:prstGeom prst="rect">
          <a:avLst/>
        </a:prstGeom>
      </xdr:spPr>
    </xdr:pic>
    <xdr:clientData/>
  </xdr:twoCellAnchor>
  <xdr:twoCellAnchor editAs="oneCell">
    <xdr:from>
      <xdr:col>4</xdr:col>
      <xdr:colOff>47625</xdr:colOff>
      <xdr:row>12</xdr:row>
      <xdr:rowOff>59531</xdr:rowOff>
    </xdr:from>
    <xdr:to>
      <xdr:col>4</xdr:col>
      <xdr:colOff>1850564</xdr:colOff>
      <xdr:row>12</xdr:row>
      <xdr:rowOff>571583</xdr:rowOff>
    </xdr:to>
    <xdr:pic>
      <xdr:nvPicPr>
        <xdr:cNvPr id="12" name="Picture 11">
          <a:extLst>
            <a:ext uri="{FF2B5EF4-FFF2-40B4-BE49-F238E27FC236}">
              <a16:creationId xmlns:a16="http://schemas.microsoft.com/office/drawing/2014/main" id="{90ECB22C-F62F-47CC-AF02-6129FE52BEE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62625" y="6238875"/>
          <a:ext cx="1802939" cy="512052"/>
        </a:xfrm>
        <a:prstGeom prst="rect">
          <a:avLst/>
        </a:prstGeom>
      </xdr:spPr>
    </xdr:pic>
    <xdr:clientData/>
  </xdr:twoCellAnchor>
  <xdr:twoCellAnchor editAs="oneCell">
    <xdr:from>
      <xdr:col>4</xdr:col>
      <xdr:colOff>1471594</xdr:colOff>
      <xdr:row>12</xdr:row>
      <xdr:rowOff>483375</xdr:rowOff>
    </xdr:from>
    <xdr:to>
      <xdr:col>5</xdr:col>
      <xdr:colOff>47625</xdr:colOff>
      <xdr:row>12</xdr:row>
      <xdr:rowOff>995427</xdr:rowOff>
    </xdr:to>
    <xdr:pic>
      <xdr:nvPicPr>
        <xdr:cNvPr id="16" name="Picture 15">
          <a:extLst>
            <a:ext uri="{FF2B5EF4-FFF2-40B4-BE49-F238E27FC236}">
              <a16:creationId xmlns:a16="http://schemas.microsoft.com/office/drawing/2014/main" id="{8D123FC4-A556-4B07-B4D0-21AFDE71190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186594" y="6662719"/>
          <a:ext cx="2028844" cy="5120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11908</xdr:colOff>
      <xdr:row>2</xdr:row>
      <xdr:rowOff>47626</xdr:rowOff>
    </xdr:from>
    <xdr:to>
      <xdr:col>4</xdr:col>
      <xdr:colOff>2286000</xdr:colOff>
      <xdr:row>2</xdr:row>
      <xdr:rowOff>571500</xdr:rowOff>
    </xdr:to>
    <xdr:pic>
      <xdr:nvPicPr>
        <xdr:cNvPr id="3" name="Picture 2">
          <a:extLst>
            <a:ext uri="{FF2B5EF4-FFF2-40B4-BE49-F238E27FC236}">
              <a16:creationId xmlns:a16="http://schemas.microsoft.com/office/drawing/2014/main" id="{09609D25-CA00-4C7B-8366-125247D8C7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1160" b="-4762"/>
        <a:stretch/>
      </xdr:blipFill>
      <xdr:spPr>
        <a:xfrm>
          <a:off x="6381752" y="2238376"/>
          <a:ext cx="2274092" cy="523874"/>
        </a:xfrm>
        <a:prstGeom prst="rect">
          <a:avLst/>
        </a:prstGeom>
      </xdr:spPr>
    </xdr:pic>
    <xdr:clientData/>
  </xdr:twoCellAnchor>
  <xdr:twoCellAnchor editAs="oneCell">
    <xdr:from>
      <xdr:col>4</xdr:col>
      <xdr:colOff>2538412</xdr:colOff>
      <xdr:row>2</xdr:row>
      <xdr:rowOff>2</xdr:rowOff>
    </xdr:from>
    <xdr:to>
      <xdr:col>4</xdr:col>
      <xdr:colOff>3548062</xdr:colOff>
      <xdr:row>2</xdr:row>
      <xdr:rowOff>560057</xdr:rowOff>
    </xdr:to>
    <xdr:pic>
      <xdr:nvPicPr>
        <xdr:cNvPr id="5" name="Picture 4">
          <a:extLst>
            <a:ext uri="{FF2B5EF4-FFF2-40B4-BE49-F238E27FC236}">
              <a16:creationId xmlns:a16="http://schemas.microsoft.com/office/drawing/2014/main" id="{863D4925-F490-4E90-99BA-A5E00B970C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8256" y="857252"/>
          <a:ext cx="1009650" cy="560055"/>
        </a:xfrm>
        <a:prstGeom prst="rect">
          <a:avLst/>
        </a:prstGeom>
      </xdr:spPr>
    </xdr:pic>
    <xdr:clientData/>
  </xdr:twoCellAnchor>
  <xdr:twoCellAnchor editAs="oneCell">
    <xdr:from>
      <xdr:col>3</xdr:col>
      <xdr:colOff>2107406</xdr:colOff>
      <xdr:row>3</xdr:row>
      <xdr:rowOff>950408</xdr:rowOff>
    </xdr:from>
    <xdr:to>
      <xdr:col>4</xdr:col>
      <xdr:colOff>3643312</xdr:colOff>
      <xdr:row>4</xdr:row>
      <xdr:rowOff>55910</xdr:rowOff>
    </xdr:to>
    <xdr:pic>
      <xdr:nvPicPr>
        <xdr:cNvPr id="7" name="Picture 6">
          <a:extLst>
            <a:ext uri="{FF2B5EF4-FFF2-40B4-BE49-F238E27FC236}">
              <a16:creationId xmlns:a16="http://schemas.microsoft.com/office/drawing/2014/main" id="{50D453E1-2FBF-42D2-8B3E-9A27082DD87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0"/>
        <a:stretch/>
      </xdr:blipFill>
      <xdr:spPr>
        <a:xfrm>
          <a:off x="6738937" y="2474408"/>
          <a:ext cx="3702844" cy="724752"/>
        </a:xfrm>
        <a:prstGeom prst="rect">
          <a:avLst/>
        </a:prstGeom>
      </xdr:spPr>
    </xdr:pic>
    <xdr:clientData/>
  </xdr:twoCellAnchor>
  <xdr:twoCellAnchor editAs="oneCell">
    <xdr:from>
      <xdr:col>4</xdr:col>
      <xdr:colOff>11906</xdr:colOff>
      <xdr:row>3</xdr:row>
      <xdr:rowOff>50005</xdr:rowOff>
    </xdr:from>
    <xdr:to>
      <xdr:col>4</xdr:col>
      <xdr:colOff>3595687</xdr:colOff>
      <xdr:row>3</xdr:row>
      <xdr:rowOff>804680</xdr:rowOff>
    </xdr:to>
    <xdr:pic>
      <xdr:nvPicPr>
        <xdr:cNvPr id="9" name="Picture 8">
          <a:extLst>
            <a:ext uri="{FF2B5EF4-FFF2-40B4-BE49-F238E27FC236}">
              <a16:creationId xmlns:a16="http://schemas.microsoft.com/office/drawing/2014/main" id="{39B1585A-CCEA-440B-9958-EDE01E23783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71" r="-1" b="-3521"/>
        <a:stretch/>
      </xdr:blipFill>
      <xdr:spPr>
        <a:xfrm>
          <a:off x="6810375" y="1574005"/>
          <a:ext cx="3583781" cy="754675"/>
        </a:xfrm>
        <a:prstGeom prst="rect">
          <a:avLst/>
        </a:prstGeom>
      </xdr:spPr>
    </xdr:pic>
    <xdr:clientData/>
  </xdr:twoCellAnchor>
  <xdr:twoCellAnchor editAs="oneCell">
    <xdr:from>
      <xdr:col>4</xdr:col>
      <xdr:colOff>190500</xdr:colOff>
      <xdr:row>4</xdr:row>
      <xdr:rowOff>119064</xdr:rowOff>
    </xdr:from>
    <xdr:to>
      <xdr:col>4</xdr:col>
      <xdr:colOff>3305952</xdr:colOff>
      <xdr:row>4</xdr:row>
      <xdr:rowOff>785812</xdr:rowOff>
    </xdr:to>
    <xdr:pic>
      <xdr:nvPicPr>
        <xdr:cNvPr id="11" name="Picture 10">
          <a:extLst>
            <a:ext uri="{FF2B5EF4-FFF2-40B4-BE49-F238E27FC236}">
              <a16:creationId xmlns:a16="http://schemas.microsoft.com/office/drawing/2014/main" id="{416C2741-03E7-4E2B-929E-65039D2D10D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b="-3704"/>
        <a:stretch/>
      </xdr:blipFill>
      <xdr:spPr>
        <a:xfrm>
          <a:off x="6560344" y="2976564"/>
          <a:ext cx="3115452" cy="666748"/>
        </a:xfrm>
        <a:prstGeom prst="rect">
          <a:avLst/>
        </a:prstGeom>
      </xdr:spPr>
    </xdr:pic>
    <xdr:clientData/>
  </xdr:twoCellAnchor>
  <xdr:twoCellAnchor editAs="oneCell">
    <xdr:from>
      <xdr:col>4</xdr:col>
      <xdr:colOff>0</xdr:colOff>
      <xdr:row>5</xdr:row>
      <xdr:rowOff>0</xdr:rowOff>
    </xdr:from>
    <xdr:to>
      <xdr:col>4</xdr:col>
      <xdr:colOff>3532864</xdr:colOff>
      <xdr:row>5</xdr:row>
      <xdr:rowOff>654844</xdr:rowOff>
    </xdr:to>
    <xdr:pic>
      <xdr:nvPicPr>
        <xdr:cNvPr id="13" name="Picture 12">
          <a:extLst>
            <a:ext uri="{FF2B5EF4-FFF2-40B4-BE49-F238E27FC236}">
              <a16:creationId xmlns:a16="http://schemas.microsoft.com/office/drawing/2014/main" id="{17D36470-EF79-4949-ADDE-CD99B2A8CC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98469" y="3714750"/>
          <a:ext cx="3532864" cy="654844"/>
        </a:xfrm>
        <a:prstGeom prst="rect">
          <a:avLst/>
        </a:prstGeom>
      </xdr:spPr>
    </xdr:pic>
    <xdr:clientData/>
  </xdr:twoCellAnchor>
  <xdr:twoCellAnchor editAs="oneCell">
    <xdr:from>
      <xdr:col>4</xdr:col>
      <xdr:colOff>11906</xdr:colOff>
      <xdr:row>5</xdr:row>
      <xdr:rowOff>607217</xdr:rowOff>
    </xdr:from>
    <xdr:to>
      <xdr:col>5</xdr:col>
      <xdr:colOff>76938</xdr:colOff>
      <xdr:row>5</xdr:row>
      <xdr:rowOff>1273969</xdr:rowOff>
    </xdr:to>
    <xdr:pic>
      <xdr:nvPicPr>
        <xdr:cNvPr id="15" name="Picture 14">
          <a:extLst>
            <a:ext uri="{FF2B5EF4-FFF2-40B4-BE49-F238E27FC236}">
              <a16:creationId xmlns:a16="http://schemas.microsoft.com/office/drawing/2014/main" id="{B79D3C8A-63C2-4819-95C1-DAA118EEEFE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810375" y="4321967"/>
          <a:ext cx="4422719" cy="666752"/>
        </a:xfrm>
        <a:prstGeom prst="rect">
          <a:avLst/>
        </a:prstGeom>
      </xdr:spPr>
    </xdr:pic>
    <xdr:clientData/>
  </xdr:twoCellAnchor>
  <xdr:twoCellAnchor editAs="oneCell">
    <xdr:from>
      <xdr:col>4</xdr:col>
      <xdr:colOff>107156</xdr:colOff>
      <xdr:row>6</xdr:row>
      <xdr:rowOff>0</xdr:rowOff>
    </xdr:from>
    <xdr:to>
      <xdr:col>4</xdr:col>
      <xdr:colOff>1571479</xdr:colOff>
      <xdr:row>6</xdr:row>
      <xdr:rowOff>530593</xdr:rowOff>
    </xdr:to>
    <xdr:pic>
      <xdr:nvPicPr>
        <xdr:cNvPr id="10" name="Picture 9">
          <a:extLst>
            <a:ext uri="{FF2B5EF4-FFF2-40B4-BE49-F238E27FC236}">
              <a16:creationId xmlns:a16="http://schemas.microsoft.com/office/drawing/2014/main" id="{4832AD61-0E06-55A6-CD3C-1EFA50C4C7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477000" y="7548563"/>
          <a:ext cx="1464323" cy="530593"/>
        </a:xfrm>
        <a:prstGeom prst="rect">
          <a:avLst/>
        </a:prstGeom>
      </xdr:spPr>
    </xdr:pic>
    <xdr:clientData/>
  </xdr:twoCellAnchor>
  <xdr:twoCellAnchor editAs="oneCell">
    <xdr:from>
      <xdr:col>4</xdr:col>
      <xdr:colOff>2197875</xdr:colOff>
      <xdr:row>6</xdr:row>
      <xdr:rowOff>66656</xdr:rowOff>
    </xdr:from>
    <xdr:to>
      <xdr:col>4</xdr:col>
      <xdr:colOff>4213562</xdr:colOff>
      <xdr:row>6</xdr:row>
      <xdr:rowOff>511335</xdr:rowOff>
    </xdr:to>
    <xdr:pic>
      <xdr:nvPicPr>
        <xdr:cNvPr id="14" name="Picture 13">
          <a:extLst>
            <a:ext uri="{FF2B5EF4-FFF2-40B4-BE49-F238E27FC236}">
              <a16:creationId xmlns:a16="http://schemas.microsoft.com/office/drawing/2014/main" id="{C41A1E27-B86E-BE8A-B217-AA103AE6D7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567719" y="7615219"/>
          <a:ext cx="2015687" cy="444679"/>
        </a:xfrm>
        <a:prstGeom prst="rect">
          <a:avLst/>
        </a:prstGeom>
      </xdr:spPr>
    </xdr:pic>
    <xdr:clientData/>
  </xdr:twoCellAnchor>
  <xdr:twoCellAnchor editAs="oneCell">
    <xdr:from>
      <xdr:col>4</xdr:col>
      <xdr:colOff>395249</xdr:colOff>
      <xdr:row>6</xdr:row>
      <xdr:rowOff>526219</xdr:rowOff>
    </xdr:from>
    <xdr:to>
      <xdr:col>4</xdr:col>
      <xdr:colOff>2428874</xdr:colOff>
      <xdr:row>7</xdr:row>
      <xdr:rowOff>153300</xdr:rowOff>
    </xdr:to>
    <xdr:pic>
      <xdr:nvPicPr>
        <xdr:cNvPr id="17" name="Picture 16">
          <a:extLst>
            <a:ext uri="{FF2B5EF4-FFF2-40B4-BE49-F238E27FC236}">
              <a16:creationId xmlns:a16="http://schemas.microsoft.com/office/drawing/2014/main" id="{A874C9ED-FAAA-B35E-4872-7E3968CD007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765093" y="8074782"/>
          <a:ext cx="2033625" cy="484331"/>
        </a:xfrm>
        <a:prstGeom prst="rect">
          <a:avLst/>
        </a:prstGeom>
      </xdr:spPr>
    </xdr:pic>
    <xdr:clientData/>
  </xdr:twoCellAnchor>
  <xdr:twoCellAnchor editAs="oneCell">
    <xdr:from>
      <xdr:col>4</xdr:col>
      <xdr:colOff>47624</xdr:colOff>
      <xdr:row>7</xdr:row>
      <xdr:rowOff>178593</xdr:rowOff>
    </xdr:from>
    <xdr:to>
      <xdr:col>4</xdr:col>
      <xdr:colOff>3524249</xdr:colOff>
      <xdr:row>7</xdr:row>
      <xdr:rowOff>769207</xdr:rowOff>
    </xdr:to>
    <xdr:pic>
      <xdr:nvPicPr>
        <xdr:cNvPr id="16" name="Picture 15">
          <a:extLst>
            <a:ext uri="{FF2B5EF4-FFF2-40B4-BE49-F238E27FC236}">
              <a16:creationId xmlns:a16="http://schemas.microsoft.com/office/drawing/2014/main" id="{FEAC2570-B646-DDD8-770D-23FDEBBA774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17468" y="6143624"/>
          <a:ext cx="3476625" cy="590614"/>
        </a:xfrm>
        <a:prstGeom prst="rect">
          <a:avLst/>
        </a:prstGeom>
      </xdr:spPr>
    </xdr:pic>
    <xdr:clientData/>
  </xdr:twoCellAnchor>
  <xdr:twoCellAnchor editAs="oneCell">
    <xdr:from>
      <xdr:col>4</xdr:col>
      <xdr:colOff>23813</xdr:colOff>
      <xdr:row>7</xdr:row>
      <xdr:rowOff>797718</xdr:rowOff>
    </xdr:from>
    <xdr:to>
      <xdr:col>4</xdr:col>
      <xdr:colOff>3284605</xdr:colOff>
      <xdr:row>8</xdr:row>
      <xdr:rowOff>834</xdr:rowOff>
    </xdr:to>
    <xdr:pic>
      <xdr:nvPicPr>
        <xdr:cNvPr id="19" name="Picture 18">
          <a:extLst>
            <a:ext uri="{FF2B5EF4-FFF2-40B4-BE49-F238E27FC236}">
              <a16:creationId xmlns:a16="http://schemas.microsoft.com/office/drawing/2014/main" id="{22737955-D389-0D91-D086-F6204A56EE6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93657" y="6762749"/>
          <a:ext cx="3260792" cy="5937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2</xdr:row>
      <xdr:rowOff>0</xdr:rowOff>
    </xdr:from>
    <xdr:ext cx="2452687" cy="619125"/>
    <xdr:pic>
      <xdr:nvPicPr>
        <xdr:cNvPr id="2" name="image81.png">
          <a:extLst>
            <a:ext uri="{FF2B5EF4-FFF2-40B4-BE49-F238E27FC236}">
              <a16:creationId xmlns:a16="http://schemas.microsoft.com/office/drawing/2014/main" id="{A8193F37-A2B4-422F-9471-E875A5AFB7ED}"/>
            </a:ext>
          </a:extLst>
        </xdr:cNvPr>
        <xdr:cNvPicPr preferRelativeResize="0"/>
      </xdr:nvPicPr>
      <xdr:blipFill rotWithShape="1">
        <a:blip xmlns:r="http://schemas.openxmlformats.org/officeDocument/2006/relationships" r:embed="rId1" cstate="print"/>
        <a:srcRect r="33463" b="-3175"/>
        <a:stretch/>
      </xdr:blipFill>
      <xdr:spPr>
        <a:xfrm>
          <a:off x="7036594" y="1047750"/>
          <a:ext cx="2452687" cy="619125"/>
        </a:xfrm>
        <a:prstGeom prst="rect">
          <a:avLst/>
        </a:prstGeom>
        <a:noFill/>
      </xdr:spPr>
    </xdr:pic>
    <xdr:clientData fLocksWithSheet="0"/>
  </xdr:oneCellAnchor>
  <xdr:oneCellAnchor>
    <xdr:from>
      <xdr:col>4</xdr:col>
      <xdr:colOff>0</xdr:colOff>
      <xdr:row>3</xdr:row>
      <xdr:rowOff>0</xdr:rowOff>
    </xdr:from>
    <xdr:ext cx="2266950" cy="600075"/>
    <xdr:pic>
      <xdr:nvPicPr>
        <xdr:cNvPr id="3" name="image90.png">
          <a:extLst>
            <a:ext uri="{FF2B5EF4-FFF2-40B4-BE49-F238E27FC236}">
              <a16:creationId xmlns:a16="http://schemas.microsoft.com/office/drawing/2014/main" id="{BD88242E-017B-408A-BAB2-3D92C7FEC82F}"/>
            </a:ext>
          </a:extLst>
        </xdr:cNvPr>
        <xdr:cNvPicPr preferRelativeResize="0"/>
      </xdr:nvPicPr>
      <xdr:blipFill>
        <a:blip xmlns:r="http://schemas.openxmlformats.org/officeDocument/2006/relationships" r:embed="rId2" cstate="print"/>
        <a:stretch>
          <a:fillRect/>
        </a:stretch>
      </xdr:blipFill>
      <xdr:spPr>
        <a:xfrm>
          <a:off x="7753350" y="1323975"/>
          <a:ext cx="2266950" cy="600075"/>
        </a:xfrm>
        <a:prstGeom prst="rect">
          <a:avLst/>
        </a:prstGeom>
        <a:noFill/>
      </xdr:spPr>
    </xdr:pic>
    <xdr:clientData fLocksWithSheet="0"/>
  </xdr:oneCellAnchor>
  <xdr:oneCellAnchor>
    <xdr:from>
      <xdr:col>4</xdr:col>
      <xdr:colOff>0</xdr:colOff>
      <xdr:row>4</xdr:row>
      <xdr:rowOff>0</xdr:rowOff>
    </xdr:from>
    <xdr:ext cx="2066925" cy="600075"/>
    <xdr:pic>
      <xdr:nvPicPr>
        <xdr:cNvPr id="4" name="image91.png">
          <a:extLst>
            <a:ext uri="{FF2B5EF4-FFF2-40B4-BE49-F238E27FC236}">
              <a16:creationId xmlns:a16="http://schemas.microsoft.com/office/drawing/2014/main" id="{17A75013-3B48-4222-B7D3-CAC272126B8A}"/>
            </a:ext>
          </a:extLst>
        </xdr:cNvPr>
        <xdr:cNvPicPr preferRelativeResize="0"/>
      </xdr:nvPicPr>
      <xdr:blipFill>
        <a:blip xmlns:r="http://schemas.openxmlformats.org/officeDocument/2006/relationships" r:embed="rId3" cstate="print"/>
        <a:stretch>
          <a:fillRect/>
        </a:stretch>
      </xdr:blipFill>
      <xdr:spPr>
        <a:xfrm>
          <a:off x="7753350" y="1924050"/>
          <a:ext cx="2066925" cy="600075"/>
        </a:xfrm>
        <a:prstGeom prst="rect">
          <a:avLst/>
        </a:prstGeom>
        <a:noFill/>
      </xdr:spPr>
    </xdr:pic>
    <xdr:clientData fLocksWithSheet="0"/>
  </xdr:oneCellAnchor>
  <xdr:oneCellAnchor>
    <xdr:from>
      <xdr:col>4</xdr:col>
      <xdr:colOff>0</xdr:colOff>
      <xdr:row>5</xdr:row>
      <xdr:rowOff>0</xdr:rowOff>
    </xdr:from>
    <xdr:ext cx="2238375" cy="600075"/>
    <xdr:pic>
      <xdr:nvPicPr>
        <xdr:cNvPr id="5" name="image87.png">
          <a:extLst>
            <a:ext uri="{FF2B5EF4-FFF2-40B4-BE49-F238E27FC236}">
              <a16:creationId xmlns:a16="http://schemas.microsoft.com/office/drawing/2014/main" id="{5CEC3BD4-9DC4-4DCB-BAC6-0E10E1719876}"/>
            </a:ext>
          </a:extLst>
        </xdr:cNvPr>
        <xdr:cNvPicPr preferRelativeResize="0"/>
      </xdr:nvPicPr>
      <xdr:blipFill>
        <a:blip xmlns:r="http://schemas.openxmlformats.org/officeDocument/2006/relationships" r:embed="rId4" cstate="print"/>
        <a:stretch>
          <a:fillRect/>
        </a:stretch>
      </xdr:blipFill>
      <xdr:spPr>
        <a:xfrm>
          <a:off x="7753350" y="2524125"/>
          <a:ext cx="2238375" cy="600075"/>
        </a:xfrm>
        <a:prstGeom prst="rect">
          <a:avLst/>
        </a:prstGeom>
        <a:noFill/>
      </xdr:spPr>
    </xdr:pic>
    <xdr:clientData fLocksWithSheet="0"/>
  </xdr:oneCellAnchor>
  <xdr:oneCellAnchor>
    <xdr:from>
      <xdr:col>4</xdr:col>
      <xdr:colOff>54769</xdr:colOff>
      <xdr:row>6</xdr:row>
      <xdr:rowOff>7143</xdr:rowOff>
    </xdr:from>
    <xdr:ext cx="3581400" cy="590550"/>
    <xdr:pic>
      <xdr:nvPicPr>
        <xdr:cNvPr id="7" name="image92.png">
          <a:extLst>
            <a:ext uri="{FF2B5EF4-FFF2-40B4-BE49-F238E27FC236}">
              <a16:creationId xmlns:a16="http://schemas.microsoft.com/office/drawing/2014/main" id="{71D8FD45-920C-4DC0-A197-A7093137FA13}"/>
            </a:ext>
          </a:extLst>
        </xdr:cNvPr>
        <xdr:cNvPicPr preferRelativeResize="0"/>
      </xdr:nvPicPr>
      <xdr:blipFill>
        <a:blip xmlns:r="http://schemas.openxmlformats.org/officeDocument/2006/relationships" r:embed="rId5" cstate="print"/>
        <a:stretch>
          <a:fillRect/>
        </a:stretch>
      </xdr:blipFill>
      <xdr:spPr>
        <a:xfrm>
          <a:off x="7091363" y="3174206"/>
          <a:ext cx="3581400" cy="590550"/>
        </a:xfrm>
        <a:prstGeom prst="rect">
          <a:avLst/>
        </a:prstGeom>
        <a:noFill/>
      </xdr:spPr>
    </xdr:pic>
    <xdr:clientData fLocksWithSheet="0"/>
  </xdr:oneCellAnchor>
  <xdr:oneCellAnchor>
    <xdr:from>
      <xdr:col>4</xdr:col>
      <xdr:colOff>1</xdr:colOff>
      <xdr:row>9</xdr:row>
      <xdr:rowOff>35720</xdr:rowOff>
    </xdr:from>
    <xdr:ext cx="2464593" cy="559594"/>
    <xdr:pic>
      <xdr:nvPicPr>
        <xdr:cNvPr id="10" name="image80.png">
          <a:extLst>
            <a:ext uri="{FF2B5EF4-FFF2-40B4-BE49-F238E27FC236}">
              <a16:creationId xmlns:a16="http://schemas.microsoft.com/office/drawing/2014/main" id="{B7A353EA-6334-4F44-A624-E06227BBEB57}"/>
            </a:ext>
          </a:extLst>
        </xdr:cNvPr>
        <xdr:cNvPicPr preferRelativeResize="0"/>
      </xdr:nvPicPr>
      <xdr:blipFill>
        <a:blip xmlns:r="http://schemas.openxmlformats.org/officeDocument/2006/relationships" r:embed="rId6" cstate="print"/>
        <a:stretch>
          <a:fillRect/>
        </a:stretch>
      </xdr:blipFill>
      <xdr:spPr>
        <a:xfrm>
          <a:off x="6667501" y="4988720"/>
          <a:ext cx="2464593" cy="559594"/>
        </a:xfrm>
        <a:prstGeom prst="rect">
          <a:avLst/>
        </a:prstGeom>
        <a:noFill/>
      </xdr:spPr>
    </xdr:pic>
    <xdr:clientData fLocksWithSheet="0"/>
  </xdr:oneCellAnchor>
  <xdr:twoCellAnchor editAs="oneCell">
    <xdr:from>
      <xdr:col>4</xdr:col>
      <xdr:colOff>35720</xdr:colOff>
      <xdr:row>8</xdr:row>
      <xdr:rowOff>71438</xdr:rowOff>
    </xdr:from>
    <xdr:to>
      <xdr:col>4</xdr:col>
      <xdr:colOff>2245520</xdr:colOff>
      <xdr:row>8</xdr:row>
      <xdr:rowOff>667123</xdr:rowOff>
    </xdr:to>
    <xdr:pic>
      <xdr:nvPicPr>
        <xdr:cNvPr id="19" name="Picture 18">
          <a:extLst>
            <a:ext uri="{FF2B5EF4-FFF2-40B4-BE49-F238E27FC236}">
              <a16:creationId xmlns:a16="http://schemas.microsoft.com/office/drawing/2014/main" id="{17D274A9-69FC-4066-B2F6-3F23A13DFB9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072314" y="5167313"/>
          <a:ext cx="2209800" cy="595685"/>
        </a:xfrm>
        <a:prstGeom prst="rect">
          <a:avLst/>
        </a:prstGeom>
      </xdr:spPr>
    </xdr:pic>
    <xdr:clientData/>
  </xdr:twoCellAnchor>
  <xdr:twoCellAnchor editAs="oneCell">
    <xdr:from>
      <xdr:col>4</xdr:col>
      <xdr:colOff>21432</xdr:colOff>
      <xdr:row>7</xdr:row>
      <xdr:rowOff>54769</xdr:rowOff>
    </xdr:from>
    <xdr:to>
      <xdr:col>4</xdr:col>
      <xdr:colOff>2097882</xdr:colOff>
      <xdr:row>8</xdr:row>
      <xdr:rowOff>34072</xdr:rowOff>
    </xdr:to>
    <xdr:pic>
      <xdr:nvPicPr>
        <xdr:cNvPr id="23" name="Picture 22">
          <a:extLst>
            <a:ext uri="{FF2B5EF4-FFF2-40B4-BE49-F238E27FC236}">
              <a16:creationId xmlns:a16="http://schemas.microsoft.com/office/drawing/2014/main" id="{51F31881-80FB-436E-ABE1-6FF31ED0215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58026" y="3817144"/>
          <a:ext cx="2076450" cy="574615"/>
        </a:xfrm>
        <a:prstGeom prst="rect">
          <a:avLst/>
        </a:prstGeom>
      </xdr:spPr>
    </xdr:pic>
    <xdr:clientData/>
  </xdr:twoCellAnchor>
  <xdr:twoCellAnchor editAs="oneCell">
    <xdr:from>
      <xdr:col>4</xdr:col>
      <xdr:colOff>59532</xdr:colOff>
      <xdr:row>10</xdr:row>
      <xdr:rowOff>381000</xdr:rowOff>
    </xdr:from>
    <xdr:to>
      <xdr:col>4</xdr:col>
      <xdr:colOff>2231232</xdr:colOff>
      <xdr:row>10</xdr:row>
      <xdr:rowOff>928121</xdr:rowOff>
    </xdr:to>
    <xdr:pic>
      <xdr:nvPicPr>
        <xdr:cNvPr id="25" name="Picture 24">
          <a:extLst>
            <a:ext uri="{FF2B5EF4-FFF2-40B4-BE49-F238E27FC236}">
              <a16:creationId xmlns:a16="http://schemas.microsoft.com/office/drawing/2014/main" id="{EBA188F1-B770-4905-BFC9-74CC9A460E3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96126" y="5929313"/>
          <a:ext cx="2171700" cy="547121"/>
        </a:xfrm>
        <a:prstGeom prst="rect">
          <a:avLst/>
        </a:prstGeom>
      </xdr:spPr>
    </xdr:pic>
    <xdr:clientData/>
  </xdr:twoCellAnchor>
  <xdr:twoCellAnchor editAs="oneCell">
    <xdr:from>
      <xdr:col>4</xdr:col>
      <xdr:colOff>178594</xdr:colOff>
      <xdr:row>11</xdr:row>
      <xdr:rowOff>0</xdr:rowOff>
    </xdr:from>
    <xdr:to>
      <xdr:col>4</xdr:col>
      <xdr:colOff>2845594</xdr:colOff>
      <xdr:row>12</xdr:row>
      <xdr:rowOff>17724</xdr:rowOff>
    </xdr:to>
    <xdr:pic>
      <xdr:nvPicPr>
        <xdr:cNvPr id="27" name="Picture 26">
          <a:extLst>
            <a:ext uri="{FF2B5EF4-FFF2-40B4-BE49-F238E27FC236}">
              <a16:creationId xmlns:a16="http://schemas.microsoft.com/office/drawing/2014/main" id="{6877BC3E-5C79-473E-B3BB-59B639F180B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215188" y="6786563"/>
          <a:ext cx="2667000" cy="613037"/>
        </a:xfrm>
        <a:prstGeom prst="rect">
          <a:avLst/>
        </a:prstGeom>
      </xdr:spPr>
    </xdr:pic>
    <xdr:clientData/>
  </xdr:twoCellAnchor>
  <xdr:twoCellAnchor editAs="oneCell">
    <xdr:from>
      <xdr:col>4</xdr:col>
      <xdr:colOff>42864</xdr:colOff>
      <xdr:row>14</xdr:row>
      <xdr:rowOff>0</xdr:rowOff>
    </xdr:from>
    <xdr:to>
      <xdr:col>4</xdr:col>
      <xdr:colOff>2957514</xdr:colOff>
      <xdr:row>15</xdr:row>
      <xdr:rowOff>2012</xdr:rowOff>
    </xdr:to>
    <xdr:pic>
      <xdr:nvPicPr>
        <xdr:cNvPr id="29" name="Picture 28">
          <a:extLst>
            <a:ext uri="{FF2B5EF4-FFF2-40B4-BE49-F238E27FC236}">
              <a16:creationId xmlns:a16="http://schemas.microsoft.com/office/drawing/2014/main" id="{BF1D13F1-2412-4A21-839B-5E18A73FCC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079458" y="8572500"/>
          <a:ext cx="2914650" cy="597324"/>
        </a:xfrm>
        <a:prstGeom prst="rect">
          <a:avLst/>
        </a:prstGeom>
      </xdr:spPr>
    </xdr:pic>
    <xdr:clientData/>
  </xdr:twoCellAnchor>
  <xdr:twoCellAnchor editAs="oneCell">
    <xdr:from>
      <xdr:col>4</xdr:col>
      <xdr:colOff>119063</xdr:colOff>
      <xdr:row>12</xdr:row>
      <xdr:rowOff>35718</xdr:rowOff>
    </xdr:from>
    <xdr:to>
      <xdr:col>4</xdr:col>
      <xdr:colOff>3005138</xdr:colOff>
      <xdr:row>12</xdr:row>
      <xdr:rowOff>595088</xdr:rowOff>
    </xdr:to>
    <xdr:pic>
      <xdr:nvPicPr>
        <xdr:cNvPr id="33" name="Picture 32">
          <a:extLst>
            <a:ext uri="{FF2B5EF4-FFF2-40B4-BE49-F238E27FC236}">
              <a16:creationId xmlns:a16="http://schemas.microsoft.com/office/drawing/2014/main" id="{36B27EA4-AF21-441B-86E8-07F5A772A24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155657" y="7417593"/>
          <a:ext cx="2886075" cy="559370"/>
        </a:xfrm>
        <a:prstGeom prst="rect">
          <a:avLst/>
        </a:prstGeom>
      </xdr:spPr>
    </xdr:pic>
    <xdr:clientData/>
  </xdr:twoCellAnchor>
  <xdr:twoCellAnchor editAs="oneCell">
    <xdr:from>
      <xdr:col>4</xdr:col>
      <xdr:colOff>83345</xdr:colOff>
      <xdr:row>13</xdr:row>
      <xdr:rowOff>57150</xdr:rowOff>
    </xdr:from>
    <xdr:to>
      <xdr:col>4</xdr:col>
      <xdr:colOff>3026571</xdr:colOff>
      <xdr:row>13</xdr:row>
      <xdr:rowOff>610757</xdr:rowOff>
    </xdr:to>
    <xdr:pic>
      <xdr:nvPicPr>
        <xdr:cNvPr id="35" name="Picture 34">
          <a:extLst>
            <a:ext uri="{FF2B5EF4-FFF2-40B4-BE49-F238E27FC236}">
              <a16:creationId xmlns:a16="http://schemas.microsoft.com/office/drawing/2014/main" id="{84E1E3B0-D1B0-4812-AFC2-A63AC1D4CFC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119939" y="8034338"/>
          <a:ext cx="2943226" cy="553607"/>
        </a:xfrm>
        <a:prstGeom prst="rect">
          <a:avLst/>
        </a:prstGeom>
      </xdr:spPr>
    </xdr:pic>
    <xdr:clientData/>
  </xdr:twoCellAnchor>
  <xdr:twoCellAnchor editAs="oneCell">
    <xdr:from>
      <xdr:col>4</xdr:col>
      <xdr:colOff>95250</xdr:colOff>
      <xdr:row>15</xdr:row>
      <xdr:rowOff>19051</xdr:rowOff>
    </xdr:from>
    <xdr:to>
      <xdr:col>4</xdr:col>
      <xdr:colOff>3695700</xdr:colOff>
      <xdr:row>16</xdr:row>
      <xdr:rowOff>48182</xdr:rowOff>
    </xdr:to>
    <xdr:pic>
      <xdr:nvPicPr>
        <xdr:cNvPr id="37" name="Picture 36">
          <a:extLst>
            <a:ext uri="{FF2B5EF4-FFF2-40B4-BE49-F238E27FC236}">
              <a16:creationId xmlns:a16="http://schemas.microsoft.com/office/drawing/2014/main" id="{5A0141EB-295B-4F95-A1EE-A867B53C74F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131844" y="9365457"/>
          <a:ext cx="3600450" cy="624444"/>
        </a:xfrm>
        <a:prstGeom prst="rect">
          <a:avLst/>
        </a:prstGeom>
      </xdr:spPr>
    </xdr:pic>
    <xdr:clientData/>
  </xdr:twoCellAnchor>
  <xdr:twoCellAnchor editAs="oneCell">
    <xdr:from>
      <xdr:col>4</xdr:col>
      <xdr:colOff>114406</xdr:colOff>
      <xdr:row>5</xdr:row>
      <xdr:rowOff>583407</xdr:rowOff>
    </xdr:from>
    <xdr:to>
      <xdr:col>4</xdr:col>
      <xdr:colOff>3295649</xdr:colOff>
      <xdr:row>5</xdr:row>
      <xdr:rowOff>1012032</xdr:rowOff>
    </xdr:to>
    <xdr:pic>
      <xdr:nvPicPr>
        <xdr:cNvPr id="8" name="Picture 7">
          <a:extLst>
            <a:ext uri="{FF2B5EF4-FFF2-40B4-BE49-F238E27FC236}">
              <a16:creationId xmlns:a16="http://schemas.microsoft.com/office/drawing/2014/main" id="{D515DB88-FF4D-409D-B94E-07498463CB1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51000" y="3417095"/>
          <a:ext cx="3181243" cy="428625"/>
        </a:xfrm>
        <a:prstGeom prst="rect">
          <a:avLst/>
        </a:prstGeom>
      </xdr:spPr>
    </xdr:pic>
    <xdr:clientData/>
  </xdr:twoCellAnchor>
  <xdr:twoCellAnchor editAs="oneCell">
    <xdr:from>
      <xdr:col>4</xdr:col>
      <xdr:colOff>48364</xdr:colOff>
      <xdr:row>8</xdr:row>
      <xdr:rowOff>654844</xdr:rowOff>
    </xdr:from>
    <xdr:to>
      <xdr:col>4</xdr:col>
      <xdr:colOff>3798093</xdr:colOff>
      <xdr:row>9</xdr:row>
      <xdr:rowOff>12928</xdr:rowOff>
    </xdr:to>
    <xdr:pic>
      <xdr:nvPicPr>
        <xdr:cNvPr id="11" name="Picture 10">
          <a:extLst>
            <a:ext uri="{FF2B5EF4-FFF2-40B4-BE49-F238E27FC236}">
              <a16:creationId xmlns:a16="http://schemas.microsoft.com/office/drawing/2014/main" id="{E75F2F65-FCE0-40AE-8EDF-6E0519895FD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84958" y="5750719"/>
          <a:ext cx="3749729" cy="53680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AB71D8-CC4A-474C-B618-050ECF11D828}" name="Table_112" displayName="Table_112" ref="B3:O16" headerRowCount="0" headerRowDxfId="716" dataDxfId="715" totalsRowDxfId="714">
  <tableColumns count="14">
    <tableColumn id="1" xr3:uid="{DF410C88-7597-44A4-9514-C4FEBBBFADDD}" name="Column1" dataDxfId="713"/>
    <tableColumn id="2" xr3:uid="{B4E96840-9203-43CF-ACDA-E058552D8A80}" name="Column2" dataDxfId="712"/>
    <tableColumn id="3" xr3:uid="{1E12F218-67E7-4709-B81A-C2C3E5B42292}" name="Column3" dataDxfId="711"/>
    <tableColumn id="4" xr3:uid="{A0257AF0-89BE-4452-A458-FCA78D0A8F75}" name="Column4" dataDxfId="710"/>
    <tableColumn id="5" xr3:uid="{4EF15AAF-DC93-45A6-9C3A-862CAF08AA9A}" name="Column5" headerRowDxfId="709" dataDxfId="708" totalsRowDxfId="707"/>
    <tableColumn id="6" xr3:uid="{D7CB64F9-B283-43BB-9194-2C43247697F1}" name="Column6" headerRowDxfId="706" dataDxfId="705" totalsRowDxfId="704"/>
    <tableColumn id="7" xr3:uid="{C9378D25-DF0A-4B57-B7FE-BC93CCD8DE87}" name="Column7" headerRowDxfId="703" dataDxfId="702" totalsRowDxfId="701">
      <calculatedColumnFormula>IF(F3="","FILL IN COLUMN F", (IF(G3="","FILL IN COLUMN G", (IF(G3/(G3+F3)&gt;0.85,"LEAVE","INTERVENE")))))</calculatedColumnFormula>
    </tableColumn>
    <tableColumn id="8" xr3:uid="{167E5BCC-B173-4565-AF44-C565F8D54225}" name="Column8" headerRowDxfId="700" dataDxfId="699" totalsRowDxfId="698"/>
    <tableColumn id="9" xr3:uid="{697F78B6-2227-4566-B723-7CA8058907C3}" name="Column9" headerRowDxfId="697" dataDxfId="696" totalsRowDxfId="695"/>
    <tableColumn id="10" xr3:uid="{8517AC3E-A452-4DE1-B544-AFA6E5418A98}" name="Column10" headerRowDxfId="694" dataDxfId="693" totalsRowDxfId="692"/>
    <tableColumn id="11" xr3:uid="{CF27FAC7-869A-45AC-A7E0-81A9BA17ACC3}" name="Column11" headerRowDxfId="691" dataDxfId="690" totalsRowDxfId="689">
      <calculatedColumnFormula>IF(K3="no","CARRY OUT PROBE TEST",(IF(K3="","FILL IN COLUMN K",(IF(I3="","LEAVE IF NO ERRORS",(IF(((J3-I3)/(J3+I3))&lt;0.5,"CARRY OUT PROBE TEST","LEAVE")))))))</calculatedColumnFormula>
    </tableColumn>
    <tableColumn id="12" xr3:uid="{D9E941C9-0E72-421E-BD17-6EFA62581739}" name="Column12" headerRowDxfId="688" dataDxfId="687" totalsRowDxfId="686"/>
    <tableColumn id="13" xr3:uid="{8219B662-89D5-44C2-9E25-FE25180C06C7}" name="Column13" headerRowDxfId="685" dataDxfId="684" totalsRowDxfId="683">
      <calculatedColumnFormula>IF(M3="",(IF(L3="LEAVE IF NO ERRORS","LEAVE IF NO ERRORS",(IF(L3="LEAVE","LEAVE","FILL IN COLUMN M")))),(IF(AND(M3&lt;0.899,MC3&gt;=0),"INTERVENE","LEAVE")))</calculatedColumnFormula>
    </tableColumn>
    <tableColumn id="14" xr3:uid="{DE770891-17A0-4CF6-A76C-D23CBBC3273D}" name="Column14" headerRowDxfId="682" dataDxfId="681" totalsRowDxfId="680"/>
  </tableColumns>
  <tableStyleInfo name="MC-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1128176-4978-41A2-A7DE-A51103557F22}" name="Table_10" displayName="Table_10" ref="B3:O13" headerRowCount="0">
  <tableColumns count="14">
    <tableColumn id="1" xr3:uid="{9CE6C755-3787-484A-9117-D8C77242DD12}" name="Column1"/>
    <tableColumn id="2" xr3:uid="{047257C6-8487-4303-BBBA-6CD477BCF373}" name="Column2" dataDxfId="599"/>
    <tableColumn id="3" xr3:uid="{71258F6C-B8D9-481C-9BFB-4029F7555E31}" name="Column3"/>
    <tableColumn id="4" xr3:uid="{2ED2C926-B3CF-4080-B1AF-7BA45156756B}" name="Column4" dataDxfId="598"/>
    <tableColumn id="5" xr3:uid="{571DF29D-2D8B-4027-B059-D7C7D79B9F29}" name="Column5" dataDxfId="597" dataCellStyle="Normal 2"/>
    <tableColumn id="6" xr3:uid="{741CC009-7FB6-4BAC-9867-371B3A033BB5}" name="Column6" dataDxfId="596" dataCellStyle="Normal 2"/>
    <tableColumn id="7" xr3:uid="{5878CB4D-DECB-4F42-9B68-4D645001472F}" name="Column7" dataDxfId="595">
      <calculatedColumnFormula>IF(F3="","FILL IN COLUMN F", (IF(G3="","FILL IN COLUMN G", (IF(G3/(G3+F3)&gt;0.899,"LEAVE","INTERVENE")))))</calculatedColumnFormula>
    </tableColumn>
    <tableColumn id="8" xr3:uid="{A7EDB7AF-70DC-4D09-8A5E-5D2E067E629A}" name="Column8" dataDxfId="594" dataCellStyle="Normal 2"/>
    <tableColumn id="9" xr3:uid="{FC440A8F-D10F-4303-B340-E05ED8A06392}" name="Column9" dataDxfId="593" dataCellStyle="Normal 2"/>
    <tableColumn id="10" xr3:uid="{281D85F7-98F9-40EB-9708-BC08A6CA7813}" name="Column10" dataDxfId="592" dataCellStyle="Normal 2"/>
    <tableColumn id="11" xr3:uid="{924D7941-8864-49C4-8720-3EC08D472940}" name="Column11" dataDxfId="591">
      <calculatedColumnFormula>IF(K3="no","CARRY OUT PROBE TEST",(IF(K3="","FILL IN COLUMN K",(IF(I3="","LEAVE IF NO ERRORS",(IF(((J3-I3)/(J3+I3))&lt;0.5,"CARRY OUT PROBE TEST","LEAVE")))))))</calculatedColumnFormula>
    </tableColumn>
    <tableColumn id="12" xr3:uid="{652BB7F6-A937-4E6C-BD03-964BA3AD85AA}" name="Column12" dataDxfId="590" dataCellStyle="Normal 2"/>
    <tableColumn id="13" xr3:uid="{9489E5E0-A961-4B70-9FD2-06DA2BC5A827}" name="Column13" dataDxfId="589">
      <calculatedColumnFormula>IF(M3="",(IF(L3="LEAVE IF NO ERRORS","LEAVE IF NO ERRORS",(IF(L3="LEAVE","LEAVE","FILL IN COLUMN M")))),(IF(AND(M3&lt;0.899,MC3&gt;=0),"INTERVENE","LEAVE")))</calculatedColumnFormula>
    </tableColumn>
    <tableColumn id="14" xr3:uid="{FE2E0C60-A191-485F-8A90-BEF39FE9C87B}" name="Column14" dataDxfId="588" dataCellStyle="Normal 2"/>
  </tableColumns>
  <tableStyleInfo name="RC-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37127A5-D487-425D-A2C6-A02306786752}" name="Table_4" displayName="Table_4" ref="B3:O24" headerRowCount="0">
  <tableColumns count="14">
    <tableColumn id="1" xr3:uid="{00000000-0010-0000-0300-000001000000}" name="Column1"/>
    <tableColumn id="2" xr3:uid="{00000000-0010-0000-0300-000002000000}" name="Column2" dataDxfId="679"/>
    <tableColumn id="3" xr3:uid="{00000000-0010-0000-0300-000003000000}" name="Column3"/>
    <tableColumn id="4" xr3:uid="{00000000-0010-0000-0300-000004000000}" name="Column4" dataDxfId="678"/>
    <tableColumn id="15" xr3:uid="{7C7C4FD8-0817-424F-BBC9-A074AB6B361F}" name="Column15" dataDxfId="677" dataCellStyle="Normal 2"/>
    <tableColumn id="16" xr3:uid="{BA17BED6-7EE2-4596-A3E6-2AA279B51C08}" name="Column16" dataDxfId="676" dataCellStyle="Normal 2"/>
    <tableColumn id="17" xr3:uid="{C811D27B-A232-4B47-90A8-037E420DB0B4}" name="Column17" dataDxfId="675" dataCellStyle="Normal 2"/>
    <tableColumn id="5" xr3:uid="{F1D968CA-3ACA-4EC4-9AA3-C99080C6A0E2}" name="Column5" dataDxfId="674" dataCellStyle="Normal 2"/>
    <tableColumn id="6" xr3:uid="{B8468B3F-BF9A-41A2-B3AE-FB48C536E762}" name="Column6" dataDxfId="673"/>
    <tableColumn id="7" xr3:uid="{560F1C90-7C2E-436E-B561-EB6C13F2EAA2}" name="Column7" dataDxfId="672"/>
    <tableColumn id="8" xr3:uid="{FF0E1A78-D430-463E-8609-1C2FB204DDE0}" name="Column8" dataDxfId="671">
      <calculatedColumnFormula>IF(K3="no","CARRY OUT PROBE TEST",(IF(K3="","FILL IN COLUMN K",(IF(I3="","LEAVE IF NO ERRORS",(IF(((J3-I3)/(J3+I3))&lt;0.5,"CARRY OUT PROBE TEST","LEAVE")))))))</calculatedColumnFormula>
    </tableColumn>
    <tableColumn id="9" xr3:uid="{F62E359F-ABDE-42B4-BD6E-7821681A1218}" name="Column9" dataDxfId="670" dataCellStyle="Normal 2"/>
    <tableColumn id="10" xr3:uid="{6F2E1912-24AD-4643-9B42-302EE0626CD1}" name="Column10" dataDxfId="669">
      <calculatedColumnFormula>IF(L3="LEAVE","LEAVE",(IF(L3="LEAVE IF NO ERRORS","LEAVE IF NO ERRORS",(IF(M3="","FILL IN COLUMN M",(IF(M3&gt;0.899,"LEAVE","INTERVENE")))))))</calculatedColumnFormula>
    </tableColumn>
    <tableColumn id="11" xr3:uid="{C3C8C2F8-8CDB-4E92-9469-1B42005D85D1}" name="Column11" dataDxfId="668" dataCellStyle="Normal 2"/>
  </tableColumns>
  <tableStyleInfo name="Q-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A744E7-214D-42B7-B119-9D0D60DA7F7B}" name="Table_3" displayName="Table_3" ref="B3:O10" headerRowCount="0">
  <tableColumns count="14">
    <tableColumn id="1" xr3:uid="{D277F674-BE56-48D3-9970-0F08DE6A4633}" name="Column1"/>
    <tableColumn id="2" xr3:uid="{9AE7C7BD-1739-462A-A5F1-C344DEB3A195}" name="Column2" dataDxfId="667"/>
    <tableColumn id="3" xr3:uid="{5DC69779-4DCE-4838-84E8-BFB37A58CCEF}" name="Column3"/>
    <tableColumn id="4" xr3:uid="{D1DE78E4-09EF-468E-BED8-B1D3FAD77A96}" name="Column4" dataDxfId="666"/>
    <tableColumn id="12" xr3:uid="{E914CEBB-2393-4FAC-B8C3-E393F68EB874}" name="Column12" dataDxfId="665" dataCellStyle="Normal 2"/>
    <tableColumn id="13" xr3:uid="{BEE69676-4764-4F6F-B56D-A206CF5E982D}" name="Column13" dataDxfId="664" dataCellStyle="Normal 2"/>
    <tableColumn id="14" xr3:uid="{BA923D97-8A79-4327-B7EC-C657A7E59863}" name="Column14" dataDxfId="663" dataCellStyle="Normal 2">
      <calculatedColumnFormula>IF(F3="","FILL IN COLUMN F", (IF(G3="","FILL IN COLUMN G", (IF(G3/(G3+F3)&gt;0.899,"LEAVE","INTERVENE")))))</calculatedColumnFormula>
    </tableColumn>
    <tableColumn id="5" xr3:uid="{84C58458-6E4E-4268-9085-6F060BD81536}" name="Column5" dataDxfId="662" dataCellStyle="Normal 2"/>
    <tableColumn id="6" xr3:uid="{44D0CED8-03FB-47B8-B19F-2BD562292BAF}" name="Column6" dataDxfId="661" dataCellStyle="Normal 2"/>
    <tableColumn id="7" xr3:uid="{EDBCDC67-C471-45D1-8DB2-892D05A3154D}" name="Column7" dataDxfId="660" dataCellStyle="Normal 2"/>
    <tableColumn id="8" xr3:uid="{3C9246FE-48B2-43B3-8D8F-85FACD70B0A5}" name="Column8" dataDxfId="659">
      <calculatedColumnFormula>IF(K3="no","CARRY OUT PROBE TEST",(IF(K3="","FILL IN COLUMN K",(IF(I3="","LEAVE IF NO ERRORS",(IF(((J3-I3)/(J3+I3))&lt;0.5,"CARRY OUT PROBE TEST","LEAVE")))))))</calculatedColumnFormula>
    </tableColumn>
    <tableColumn id="9" xr3:uid="{EE90EF33-BBE5-4E21-9872-BC7700342717}" name="Column9" dataDxfId="658" dataCellStyle="Normal 2"/>
    <tableColumn id="10" xr3:uid="{4C750C7A-76C0-4E9F-95B0-068B165DA2B4}" name="Column10" dataDxfId="657">
      <calculatedColumnFormula>IF(M3="",(IF(L3="LEAVE IF NO ERRORS","LEAVE IF NO ERRORS",(IF(L3="LEAVE","LEAVE","FILL IN COLUMN M")))),(IF(AND(M3&lt;0.899,MC3&gt;=0),"INTERVENE","LEAVE")))</calculatedColumnFormula>
    </tableColumn>
    <tableColumn id="11" xr3:uid="{BAB0228B-23E5-426C-A1FD-2576605E4A61}" name="Column11" dataDxfId="656" dataCellStyle="Normal 2"/>
  </tableColumns>
  <tableStyleInfo name="NG-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35D67E-D8F1-4B40-B65F-F2265FA08579}" name="Table_2" displayName="Table_2" ref="B3:O13" headerRowCount="0">
  <tableColumns count="14">
    <tableColumn id="1" xr3:uid="{00000000-0010-0000-0100-000001000000}" name="Column1"/>
    <tableColumn id="2" xr3:uid="{00000000-0010-0000-0100-000002000000}" name="Column2" dataDxfId="655"/>
    <tableColumn id="3" xr3:uid="{00000000-0010-0000-0100-000003000000}" name="Column3"/>
    <tableColumn id="4" xr3:uid="{00000000-0010-0000-0100-000004000000}" name="Column4" dataDxfId="654"/>
    <tableColumn id="5" xr3:uid="{2F121B87-6F04-40B2-B12E-AB54558A8167}" name="Column5" dataDxfId="653" dataCellStyle="Normal 2"/>
    <tableColumn id="6" xr3:uid="{1C1504F1-586B-45B5-8AFD-D4C88C71DAAD}" name="Column6" dataDxfId="652" dataCellStyle="Normal 2"/>
    <tableColumn id="7" xr3:uid="{5C79BF74-F04A-4B53-A5C1-55566CE2A09B}" name="Column7" dataDxfId="651">
      <calculatedColumnFormula>IF(F3="","FILL IN COLUMN F", (IF(G3="","FILL IN COLUMN G", (IF(G3/(G3+F3)&gt;0.899,"LEAVE","INTERVENE")))))</calculatedColumnFormula>
    </tableColumn>
    <tableColumn id="8" xr3:uid="{4040FC86-5362-4687-A8AE-A989F7E144B1}" name="Column8" dataDxfId="650" dataCellStyle="Normal 2"/>
    <tableColumn id="9" xr3:uid="{E99EF67D-1036-48D3-AF9C-F8DA8AC67B1D}" name="Column9" dataDxfId="649" dataCellStyle="Normal 2"/>
    <tableColumn id="10" xr3:uid="{AAC4254C-8C5B-46D7-837C-24959A2A4965}" name="Column10" dataDxfId="648" dataCellStyle="Normal 2"/>
    <tableColumn id="11" xr3:uid="{A39B75BA-32C5-49F1-8321-2B4BF52CA6F2}" name="Column11" dataDxfId="647">
      <calculatedColumnFormula>IF(K3="no","CARRY OUT PROBE TEST",(IF(K3="","FILL IN COLUMN K",(IF(I3="","LEAVE IF NO ERRORS",(IF(((J3-I3)/(J3+I3))&lt;0.5,"CARRY OUT PROBE TEST","LEAVE")))))))</calculatedColumnFormula>
    </tableColumn>
    <tableColumn id="12" xr3:uid="{4FE0C267-E931-4252-88EE-8096745F847F}" name="Column12" dataDxfId="646" dataCellStyle="Normal 2"/>
    <tableColumn id="13" xr3:uid="{D5CE415F-2EBD-43E2-9B5D-7486B4337D08}" name="Column13" dataDxfId="645">
      <calculatedColumnFormula>IF(L3="LEAVE","LEAVE",(IF(L3="LEAVE IF NO ERRORS","LEAVE IF NO ERRORS",(IF(M3="","FILL IN COLUMN M",(IF(M3&gt;0.899,"LEAVE","INTERVENE")))))))</calculatedColumnFormula>
    </tableColumn>
    <tableColumn id="14" xr3:uid="{AEE42597-EF8F-4F4D-A8E8-658E483581BC}" name="Column14" dataDxfId="644" dataCellStyle="Normal 2"/>
  </tableColumns>
  <tableStyleInfo name="NP-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0D44134-821D-4578-A6C0-A6C1A5B02588}" name="Table_8" displayName="Table_8" ref="B3:L16" headerRowCount="0">
  <tableColumns count="11">
    <tableColumn id="1" xr3:uid="{CDE7E46C-D5C0-4AC8-BA5B-34F3C89935D9}" name="Column1"/>
    <tableColumn id="2" xr3:uid="{FCD80AC5-4BF9-48EE-BF08-B549165B4AD3}" name="Column2" dataDxfId="643"/>
    <tableColumn id="3" xr3:uid="{EB4C6F3B-3AA9-445B-9238-1A3E9B2D74C2}" name="Column3"/>
    <tableColumn id="4" xr3:uid="{A889AB7B-9251-42AC-A088-74E2399B67C9}" name="Column4" dataDxfId="642"/>
    <tableColumn id="5" xr3:uid="{BF162F05-4F1B-499E-8437-72E5C819B669}" name="Column5" dataDxfId="641" dataCellStyle="Normal 2"/>
    <tableColumn id="6" xr3:uid="{7D8558FA-BB13-4948-9EA5-0CD823010795}" name="Column6" dataDxfId="640"/>
    <tableColumn id="7" xr3:uid="{D3D27211-507C-45A9-9EAD-2225B9D51944}" name="Column7" dataDxfId="639"/>
    <tableColumn id="8" xr3:uid="{30E6798A-179D-426C-9491-1CDC4355E452}" name="Column8" dataDxfId="638">
      <calculatedColumnFormula>IF(H3="no","CARRY OUT PROBE TEST*",(IF(H3="","FILL IN COLUMN H",(IF(F3="","LEAVE IF NO ERRORS",(IF(((G3-F3)/(G3+F3))&lt;0.5,"CARRY OUT PROBE TEST*","LEAVE")))))))</calculatedColumnFormula>
    </tableColumn>
    <tableColumn id="9" xr3:uid="{AAE4D3A1-9215-4CA6-8BC4-04F6685AC0ED}" name="Column9" dataDxfId="637" dataCellStyle="Normal 2"/>
    <tableColumn id="10" xr3:uid="{D4BFDFE8-D90C-403E-908E-BD3481E3F16D}" name="Column10" dataDxfId="636">
      <calculatedColumnFormula>IF(J3="",(IF(I3="LEAVE IF NO ERRORS","LEAVE IF NO ERRORS",(IF(I3="LEAVE","LEAVE","FILL IN COLUMN J")))),(IF(AND(J3&lt;0.899,LZ3&gt;=0),"INTERVENE","LEAVE")))</calculatedColumnFormula>
    </tableColumn>
    <tableColumn id="11" xr3:uid="{2BC97416-8904-4F1C-8F04-DCDD5957B0AF}" name="Column11" dataDxfId="635" dataCellStyle="Normal 2"/>
  </tableColumns>
  <tableStyleInfo name="TA-style"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E51A804-D5F1-465C-A8EC-CC8DE2EF1D47}" name="Table_7" displayName="Table_7" ref="B3:L6" headerRowCount="0">
  <tableColumns count="11">
    <tableColumn id="1" xr3:uid="{AE9FD273-CE8B-49B0-A183-8BEAEF9A1DDC}" name="Column1"/>
    <tableColumn id="2" xr3:uid="{E07D987B-1A77-4EB8-92A2-45D6349829F8}" name="Column2" dataDxfId="634"/>
    <tableColumn id="3" xr3:uid="{5DACDEBF-464E-4A9A-848E-AE66480B5F6F}" name="Column3"/>
    <tableColumn id="4" xr3:uid="{87AE0695-BFB8-4711-A029-1A9A9A631902}" name="Column4" dataDxfId="633"/>
    <tableColumn id="5" xr3:uid="{B038DA07-129F-49DE-AE3F-B40B15E0994F}" name="Column5" dataDxfId="632" dataCellStyle="Normal 2"/>
    <tableColumn id="6" xr3:uid="{B404E330-57D7-4B42-8C9F-61D0CF3743FA}" name="Column6" dataDxfId="631" dataCellStyle="Normal 2"/>
    <tableColumn id="7" xr3:uid="{22FCCB35-A26C-4847-BC9B-A015B314E453}" name="Column7" dataDxfId="630" dataCellStyle="Normal 2"/>
    <tableColumn id="8" xr3:uid="{735DA9E7-DCCA-4058-8722-2FC5C19BDE26}" name="Column8" dataDxfId="629">
      <calculatedColumnFormula>IF(H3="no","CARRY OUT PROBE TEST",(IF(H3="","FILL IN COLUMN H",(IF(F3="","LEAVE IF NO ERRORS",(IF(((G3-F3)/(G3+F3))&lt;0.5,"CARRY OUT PROBE TEST","LEAVE")))))))</calculatedColumnFormula>
    </tableColumn>
    <tableColumn id="9" xr3:uid="{0BA94EB9-A07B-4D80-9943-E34FDC5933D7}" name="Column9" dataDxfId="628" dataCellStyle="Normal 2"/>
    <tableColumn id="10" xr3:uid="{31E42BE9-1A48-49B0-B6BE-51E861647307}" name="Column10" dataDxfId="627">
      <calculatedColumnFormula>IF(J3="",(IF(I3="LEAVE IF NO ERRORS","LEAVE IF NO ERRORS",(IF(I3="LEAVE","LEAVE","FILL IN COLUMN J")))),(IF(AND(J3&lt;0.899,LZ3&gt;=0),"INTERVENE","LEAVE")))</calculatedColumnFormula>
    </tableColumn>
    <tableColumn id="11" xr3:uid="{DCFB4D38-CC29-450F-9493-01F703F34269}" name="Column11" dataDxfId="626" dataCellStyle="Normal 2"/>
  </tableColumns>
  <tableStyleInfo name="AG-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2E7EA7-96B0-4896-B585-4CB8B3F7D596}" name="Table_6" displayName="Table_6" ref="B3:O13" headerRowCount="0">
  <tableColumns count="14">
    <tableColumn id="1" xr3:uid="{F9D3F437-8DDD-4F59-B76A-D7E77ED6914A}" name="Column1" dataDxfId="625"/>
    <tableColumn id="2" xr3:uid="{BD4A7AB6-2C25-413F-A466-1F6A3A367439}" name="Column2" dataDxfId="624"/>
    <tableColumn id="3" xr3:uid="{4734375C-2131-4D69-8506-050B9106271B}" name="Column3"/>
    <tableColumn id="4" xr3:uid="{F060BE12-141B-4F09-AE61-E5B808D2DDF0}" name="Column4" dataDxfId="623"/>
    <tableColumn id="5" xr3:uid="{49097B18-CC59-4E7C-A72C-CAB47F7B7503}" name="Column5" dataDxfId="622" dataCellStyle="Normal 2"/>
    <tableColumn id="6" xr3:uid="{81B77AB2-8422-4BE0-A6C5-13FCFBCA5068}" name="Column6" dataDxfId="621" dataCellStyle="Normal 2"/>
    <tableColumn id="7" xr3:uid="{2FD1E999-910B-4F6A-AF51-87CA8880032E}" name="Column7" dataDxfId="620">
      <calculatedColumnFormula>IF(F3="","FILL IN COLUMN F", (IF(G3="","FILL IN COLUMN G", (IF(G3/(G3+F3)&gt;0.899,"LEAVE","INTERVENE")))))</calculatedColumnFormula>
    </tableColumn>
    <tableColumn id="8" xr3:uid="{3710D28B-61AB-4115-BEB1-00E2D3E76AFF}" name="Column8" dataDxfId="619" dataCellStyle="Normal 2"/>
    <tableColumn id="9" xr3:uid="{3904C3CF-5EAA-4E92-9CA8-B324A4E15249}" name="Column9" dataDxfId="618" dataCellStyle="Normal 2"/>
    <tableColumn id="10" xr3:uid="{54EE9357-0A7E-4565-BCA7-DD86E1627AC0}" name="Column10" dataDxfId="617" dataCellStyle="Normal 2"/>
    <tableColumn id="11" xr3:uid="{3B00CC32-4EFD-40CE-A57A-E40FF4424C26}" name="Column11" dataDxfId="616">
      <calculatedColumnFormula>IF(K3="no","CARRY OUT PROBE TEST",(IF(K3="","FILL IN COLUMN K",(IF(I3="","LEAVE IF NO ERRORS",(IF(((J3-I3)/(J3+I3))&lt;0.5,"CARRY OUT PROBE TEST","LEAVE")))))))</calculatedColumnFormula>
    </tableColumn>
    <tableColumn id="12" xr3:uid="{6D7B1072-E6BF-4622-8EEA-CB90BBD60A55}" name="Column12" dataDxfId="615" dataCellStyle="Normal 2"/>
    <tableColumn id="13" xr3:uid="{C2886E1E-EEDE-4CF9-9C6D-5E6CAE64B280}" name="Column13" dataDxfId="614">
      <calculatedColumnFormula>IF(M3="",(IF(L3="LEAVE IF NO ERRORS","LEAVE IF NO ERRORS",(IF(L3="LEAVE","LEAVE","FILL IN COLUMN M")))),(IF(AND(M3&lt;0.899,MC3&gt;=0),"INTERVENE","LEAVE")))</calculatedColumnFormula>
    </tableColumn>
    <tableColumn id="14" xr3:uid="{D8CDA99F-285F-472F-B4B0-9207DCE50726}" name="Column14" dataDxfId="613" dataCellStyle="Normal 2"/>
  </tableColumns>
  <tableStyleInfo name="CJ-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43D5E20-B182-4F20-A145-78C6FDE7F231}" name="Table_5" displayName="Table_5" ref="B4:B7" headerRowCount="0" headerRowDxfId="612" dataDxfId="611" totalsRowDxfId="610">
  <tableColumns count="1">
    <tableColumn id="1" xr3:uid="{823451AC-AF43-4323-8BA5-72F0FFF11EB0}" name="Column1" dataDxfId="609"/>
  </tableColumns>
  <tableStyleInfo name="AD-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B0E1FA-A684-497F-96F7-7C4BDD172185}" name="Table_9" displayName="Table_9" ref="B3:L14" headerRowCount="0">
  <tableColumns count="11">
    <tableColumn id="1" xr3:uid="{0D371879-E141-4F53-81DA-0BF919C5E725}" name="Column1"/>
    <tableColumn id="2" xr3:uid="{F3DAC07B-E06C-413D-AB7C-07065CE6D406}" name="Column2" dataDxfId="608"/>
    <tableColumn id="3" xr3:uid="{9630F7D6-C82C-4066-A7AD-BDE2CE7EB158}" name="Column3"/>
    <tableColumn id="4" xr3:uid="{826D25B0-4F35-4CBC-8BF3-BF771D8F9088}" name="Column4" dataDxfId="607"/>
    <tableColumn id="5" xr3:uid="{21819BF0-E28B-4174-8C63-2EB5774829FB}" name="Column5" dataDxfId="606" dataCellStyle="Normal 2"/>
    <tableColumn id="6" xr3:uid="{0DD3F727-502B-48BF-900F-4E084D1CB428}" name="Column6" dataDxfId="605"/>
    <tableColumn id="7" xr3:uid="{127FFA85-39A0-4A4C-9AEA-E7FEDE4A56F7}" name="Column7" dataDxfId="604"/>
    <tableColumn id="8" xr3:uid="{3ED1C824-D084-433C-9476-6DE059B5823E}" name="Column8" dataDxfId="603">
      <calculatedColumnFormula>IF(H3="no","CARRY OUT PROBE TEST",(IF(H3="","FILL IN COLUMN H",(IF(F3="","LEAVE IF NO ERRORS",(IF(((G3-F3)/(G3+F3))&lt;0.5,"CARRY OUT PROBE TEST","LEAVE")))))))</calculatedColumnFormula>
    </tableColumn>
    <tableColumn id="9" xr3:uid="{77A6B160-1253-46F2-B9A0-BAAF6D7225FC}" name="Column9" dataDxfId="602" dataCellStyle="Normal 2"/>
    <tableColumn id="10" xr3:uid="{95784366-92B1-4117-85A3-238DD6BB3F01}" name="Column10" dataDxfId="601">
      <calculatedColumnFormula>IF(J3="",(IF(I3="LEAVE IF NO ERRORS","LEAVE IF NO ERRORS",(IF(I3="LEAVE","LEAVE","FILL IN COLUMN J")))),(IF(AND(J3&lt;0.899,LZ3&gt;=0),"INTERVENE","LEAVE")))</calculatedColumnFormula>
    </tableColumn>
    <tableColumn id="11" xr3:uid="{9F49A345-4AAD-43C7-9C18-75786B3C09C9}" name="Column11" dataDxfId="600" dataCellStyle="Normal 2"/>
  </tableColumns>
  <tableStyleInfo name="CC-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5.xml"/><Relationship Id="rId4"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1.bin"/><Relationship Id="rId5" Type="http://schemas.openxmlformats.org/officeDocument/2006/relationships/comments" Target="../comments6.xml"/><Relationship Id="rId4"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2.bin"/><Relationship Id="rId5" Type="http://schemas.openxmlformats.org/officeDocument/2006/relationships/comments" Target="../comments7.xml"/><Relationship Id="rId4"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omments" Target="../comments8.xml"/><Relationship Id="rId4" Type="http://schemas.openxmlformats.org/officeDocument/2006/relationships/table" Target="../tables/table7.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drawing" Target="../drawings/drawing15.xml"/><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comments" Target="../comments3.xml"/><Relationship Id="rId4" Type="http://schemas.openxmlformats.org/officeDocument/2006/relationships/table" Target="../tables/table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drawing" Target="../drawings/drawing6.xml"/><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223"/>
  <sheetViews>
    <sheetView tabSelected="1" zoomScale="80" zoomScaleNormal="80" workbookViewId="0">
      <pane xSplit="1" ySplit="1" topLeftCell="B2" activePane="bottomRight" state="frozen"/>
      <selection pane="topRight"/>
      <selection pane="bottomLeft"/>
      <selection pane="bottomRight"/>
    </sheetView>
  </sheetViews>
  <sheetFormatPr defaultColWidth="36.5" defaultRowHeight="14.25" x14ac:dyDescent="0.2"/>
  <cols>
    <col min="1" max="1" width="6.5" style="359" customWidth="1"/>
    <col min="2" max="2" width="4.875" style="2" bestFit="1" customWidth="1"/>
    <col min="3" max="3" width="32.625" style="2" bestFit="1" customWidth="1"/>
    <col min="4" max="4" width="4.625" style="2" bestFit="1" customWidth="1"/>
    <col min="5" max="5" width="31.875" style="2" bestFit="1" customWidth="1"/>
    <col min="6" max="6" width="3.875" style="2" bestFit="1" customWidth="1"/>
    <col min="7" max="7" width="16.625" style="2" customWidth="1"/>
    <col min="8" max="8" width="5" style="2" bestFit="1" customWidth="1"/>
    <col min="9" max="9" width="31" style="2" customWidth="1"/>
    <col min="10" max="10" width="5.5" style="2" customWidth="1"/>
    <col min="11" max="11" width="29.875" style="2" customWidth="1"/>
    <col min="12" max="12" width="4.875" style="2" bestFit="1" customWidth="1"/>
    <col min="13" max="13" width="32.875" style="2" bestFit="1" customWidth="1"/>
    <col min="14" max="14" width="4.375" style="2" customWidth="1"/>
    <col min="15" max="15" width="35.875" style="2" customWidth="1"/>
    <col min="16" max="16" width="4.375" style="158" bestFit="1" customWidth="1"/>
    <col min="17" max="17" width="23" style="2" bestFit="1" customWidth="1"/>
    <col min="18" max="18" width="5.25" style="158" customWidth="1"/>
    <col min="19" max="19" width="27.625" style="2" bestFit="1" customWidth="1"/>
    <col min="20" max="20" width="4.25" style="158" bestFit="1" customWidth="1"/>
    <col min="21" max="21" width="29.75" style="2" customWidth="1"/>
    <col min="22" max="22" width="4.375" style="2" bestFit="1" customWidth="1"/>
    <col min="23" max="23" width="38" style="2" customWidth="1"/>
    <col min="24" max="24" width="4.25" style="2" customWidth="1"/>
    <col min="25" max="25" width="36.5" style="2"/>
    <col min="26" max="26" width="4.25" style="2" bestFit="1" customWidth="1"/>
    <col min="27" max="16384" width="36.5" style="2"/>
  </cols>
  <sheetData>
    <row r="1" spans="1:25" ht="41.25" customHeight="1" x14ac:dyDescent="0.2">
      <c r="A1" s="349"/>
      <c r="B1" s="400" t="s">
        <v>0</v>
      </c>
      <c r="C1" s="401"/>
      <c r="D1" s="401"/>
      <c r="E1" s="401"/>
      <c r="F1" s="401"/>
      <c r="G1" s="401"/>
      <c r="H1" s="401"/>
      <c r="I1" s="401"/>
      <c r="J1" s="401"/>
      <c r="K1" s="401"/>
      <c r="L1" s="401"/>
      <c r="M1" s="401"/>
      <c r="N1" s="401"/>
      <c r="O1" s="401"/>
      <c r="P1" s="401"/>
      <c r="Q1" s="401"/>
      <c r="R1" s="401"/>
      <c r="S1" s="401"/>
      <c r="T1" s="401"/>
      <c r="U1" s="401"/>
      <c r="V1" s="401"/>
      <c r="W1" s="401"/>
    </row>
    <row r="2" spans="1:25" ht="15.75" x14ac:dyDescent="0.25">
      <c r="A2" s="349"/>
      <c r="B2" s="388" t="s">
        <v>1</v>
      </c>
      <c r="C2" s="389"/>
      <c r="D2" s="402" t="s">
        <v>2</v>
      </c>
      <c r="E2" s="389"/>
      <c r="F2" s="388" t="s">
        <v>3</v>
      </c>
      <c r="G2" s="389"/>
      <c r="H2" s="388" t="s">
        <v>4</v>
      </c>
      <c r="I2" s="389"/>
      <c r="L2" s="4"/>
      <c r="M2" s="5"/>
      <c r="N2" s="4"/>
      <c r="O2" s="6"/>
      <c r="P2" s="4"/>
      <c r="Q2" s="7"/>
      <c r="R2" s="157"/>
      <c r="S2" s="7"/>
      <c r="T2" s="157"/>
      <c r="U2" s="7"/>
      <c r="V2" s="159"/>
      <c r="W2" s="7"/>
      <c r="X2" s="8"/>
      <c r="Y2" s="9"/>
    </row>
    <row r="3" spans="1:25" ht="14.25" customHeight="1" x14ac:dyDescent="0.2">
      <c r="A3" s="390" t="s">
        <v>5</v>
      </c>
      <c r="B3" s="291" t="s">
        <v>6</v>
      </c>
      <c r="C3" s="292" t="s">
        <v>7</v>
      </c>
      <c r="D3" s="291" t="s">
        <v>8</v>
      </c>
      <c r="E3" s="293" t="s">
        <v>9</v>
      </c>
      <c r="F3" s="291" t="s">
        <v>10</v>
      </c>
      <c r="G3" s="294" t="s">
        <v>11</v>
      </c>
      <c r="H3" s="295" t="s">
        <v>12</v>
      </c>
      <c r="I3" s="296" t="s">
        <v>13</v>
      </c>
      <c r="J3" s="390" t="s">
        <v>5</v>
      </c>
      <c r="K3" s="396" t="s">
        <v>14</v>
      </c>
      <c r="L3" s="397"/>
      <c r="M3" s="397"/>
      <c r="N3" s="397"/>
      <c r="O3" s="397"/>
      <c r="P3" s="150"/>
      <c r="Q3"/>
      <c r="R3" s="150"/>
      <c r="S3"/>
      <c r="T3" s="2"/>
    </row>
    <row r="4" spans="1:25" x14ac:dyDescent="0.2">
      <c r="A4" s="391"/>
      <c r="B4" s="12" t="s">
        <v>15</v>
      </c>
      <c r="C4" s="13" t="s">
        <v>16</v>
      </c>
      <c r="D4" s="12" t="s">
        <v>17</v>
      </c>
      <c r="E4" s="284" t="s">
        <v>18</v>
      </c>
      <c r="F4" s="12"/>
      <c r="G4" s="273"/>
      <c r="H4" s="297"/>
      <c r="I4" s="279"/>
      <c r="J4" s="393"/>
      <c r="K4" s="398"/>
      <c r="L4" s="397"/>
      <c r="M4" s="397"/>
      <c r="N4" s="397"/>
      <c r="O4" s="397"/>
      <c r="P4" s="150"/>
      <c r="Q4"/>
      <c r="R4" s="150"/>
      <c r="S4"/>
      <c r="T4" s="2"/>
    </row>
    <row r="5" spans="1:25" x14ac:dyDescent="0.2">
      <c r="A5" s="391"/>
      <c r="B5" s="12" t="s">
        <v>19</v>
      </c>
      <c r="C5" s="285" t="s">
        <v>20</v>
      </c>
      <c r="D5" s="12" t="s">
        <v>21</v>
      </c>
      <c r="E5" s="82" t="s">
        <v>22</v>
      </c>
      <c r="F5" s="12"/>
      <c r="G5" s="274"/>
      <c r="H5" s="297"/>
      <c r="I5" s="279"/>
      <c r="J5" s="393"/>
      <c r="K5" s="398"/>
      <c r="L5" s="397"/>
      <c r="M5" s="397"/>
      <c r="N5" s="397"/>
      <c r="O5" s="397"/>
      <c r="P5" s="150"/>
      <c r="Q5"/>
      <c r="R5" s="150"/>
      <c r="S5"/>
      <c r="T5" s="2"/>
    </row>
    <row r="6" spans="1:25" x14ac:dyDescent="0.2">
      <c r="A6" s="391"/>
      <c r="B6" s="12" t="s">
        <v>23</v>
      </c>
      <c r="C6" s="13" t="s">
        <v>24</v>
      </c>
      <c r="D6" s="12" t="s">
        <v>25</v>
      </c>
      <c r="E6" s="284" t="s">
        <v>26</v>
      </c>
      <c r="F6" s="12"/>
      <c r="G6" s="273"/>
      <c r="H6" s="297"/>
      <c r="I6" s="279"/>
      <c r="J6" s="393"/>
      <c r="K6" s="398"/>
      <c r="L6" s="397"/>
      <c r="M6" s="397"/>
      <c r="N6" s="397"/>
      <c r="O6" s="397"/>
      <c r="P6" s="150"/>
      <c r="Q6"/>
      <c r="R6" s="150"/>
      <c r="S6"/>
      <c r="T6" s="2"/>
    </row>
    <row r="7" spans="1:25" x14ac:dyDescent="0.2">
      <c r="A7" s="391"/>
      <c r="B7" s="12" t="s">
        <v>27</v>
      </c>
      <c r="C7" s="13" t="s">
        <v>28</v>
      </c>
      <c r="D7" s="12" t="s">
        <v>29</v>
      </c>
      <c r="E7" s="298" t="s">
        <v>30</v>
      </c>
      <c r="F7" s="12"/>
      <c r="G7" s="275"/>
      <c r="H7" s="297"/>
      <c r="I7" s="279"/>
      <c r="J7" s="393"/>
      <c r="K7" s="398"/>
      <c r="L7" s="397"/>
      <c r="M7" s="397"/>
      <c r="N7" s="397"/>
      <c r="O7" s="397"/>
      <c r="P7" s="150"/>
      <c r="Q7"/>
      <c r="R7" s="150"/>
      <c r="S7"/>
      <c r="T7" s="2"/>
    </row>
    <row r="8" spans="1:25" x14ac:dyDescent="0.2">
      <c r="A8" s="392"/>
      <c r="B8" s="299" t="s">
        <v>31</v>
      </c>
      <c r="C8" s="300" t="s">
        <v>32</v>
      </c>
      <c r="D8" s="299" t="s">
        <v>33</v>
      </c>
      <c r="E8" s="301" t="s">
        <v>34</v>
      </c>
      <c r="F8" s="299"/>
      <c r="G8" s="302"/>
      <c r="H8" s="303"/>
      <c r="I8" s="304"/>
      <c r="J8" s="394"/>
      <c r="K8" s="398"/>
      <c r="L8" s="397"/>
      <c r="M8" s="397"/>
      <c r="N8" s="397"/>
      <c r="O8" s="397"/>
      <c r="P8" s="150"/>
      <c r="Q8"/>
      <c r="R8" s="150"/>
      <c r="S8"/>
      <c r="T8" s="2"/>
    </row>
    <row r="9" spans="1:25" ht="15.75" x14ac:dyDescent="0.25">
      <c r="A9" s="350"/>
      <c r="B9" s="14"/>
      <c r="C9" s="26"/>
      <c r="D9" s="10"/>
      <c r="E9" s="116"/>
      <c r="F9" s="10"/>
      <c r="G9" s="28"/>
      <c r="H9" s="10"/>
      <c r="I9" s="116"/>
      <c r="J9" s="388" t="s">
        <v>35</v>
      </c>
      <c r="K9" s="389"/>
      <c r="L9" s="395" t="s">
        <v>36</v>
      </c>
      <c r="M9" s="389"/>
      <c r="N9" s="395" t="s">
        <v>37</v>
      </c>
      <c r="O9" s="389"/>
      <c r="P9" s="395" t="s">
        <v>38</v>
      </c>
      <c r="Q9" s="389"/>
      <c r="R9" s="399" t="s">
        <v>39</v>
      </c>
      <c r="S9" s="389"/>
      <c r="T9" s="395" t="s">
        <v>40</v>
      </c>
      <c r="U9" s="389"/>
      <c r="V9" s="360"/>
      <c r="W9" s="360"/>
    </row>
    <row r="10" spans="1:25" ht="25.5" customHeight="1" x14ac:dyDescent="0.2">
      <c r="A10" s="414" t="s">
        <v>41</v>
      </c>
      <c r="B10" s="18" t="s">
        <v>42</v>
      </c>
      <c r="C10" s="276" t="s">
        <v>43</v>
      </c>
      <c r="D10" s="305" t="s">
        <v>44</v>
      </c>
      <c r="E10" s="306" t="s">
        <v>45</v>
      </c>
      <c r="F10" s="15" t="s">
        <v>46</v>
      </c>
      <c r="G10" s="17" t="s">
        <v>47</v>
      </c>
      <c r="H10" s="15" t="s">
        <v>48</v>
      </c>
      <c r="I10" s="16" t="s">
        <v>49</v>
      </c>
      <c r="J10" s="15" t="s">
        <v>50</v>
      </c>
      <c r="K10" s="16" t="s">
        <v>51</v>
      </c>
      <c r="L10" s="15" t="s">
        <v>52</v>
      </c>
      <c r="M10" s="16" t="s">
        <v>53</v>
      </c>
      <c r="N10" s="15" t="s">
        <v>54</v>
      </c>
      <c r="O10" s="16" t="s">
        <v>55</v>
      </c>
      <c r="P10" s="15" t="s">
        <v>56</v>
      </c>
      <c r="Q10" s="16" t="s">
        <v>57</v>
      </c>
      <c r="R10" s="162" t="s">
        <v>58</v>
      </c>
      <c r="S10" s="361" t="s">
        <v>59</v>
      </c>
      <c r="T10" s="362" t="s">
        <v>60</v>
      </c>
      <c r="U10" s="363" t="s">
        <v>61</v>
      </c>
      <c r="V10" s="418" t="s">
        <v>41</v>
      </c>
    </row>
    <row r="11" spans="1:25" ht="25.5" x14ac:dyDescent="0.2">
      <c r="A11" s="415"/>
      <c r="B11" s="153" t="s">
        <v>62</v>
      </c>
      <c r="C11" s="277" t="s">
        <v>63</v>
      </c>
      <c r="D11" s="153" t="s">
        <v>64</v>
      </c>
      <c r="E11" s="152" t="s">
        <v>65</v>
      </c>
      <c r="F11" s="19" t="s">
        <v>66</v>
      </c>
      <c r="G11" s="20" t="s">
        <v>67</v>
      </c>
      <c r="H11" s="19" t="s">
        <v>68</v>
      </c>
      <c r="I11" s="152" t="s">
        <v>69</v>
      </c>
      <c r="J11" s="19" t="s">
        <v>70</v>
      </c>
      <c r="K11" s="81" t="s">
        <v>71</v>
      </c>
      <c r="L11" s="19" t="s">
        <v>72</v>
      </c>
      <c r="M11" s="81" t="s">
        <v>73</v>
      </c>
      <c r="N11" s="19" t="s">
        <v>74</v>
      </c>
      <c r="O11" s="81" t="s">
        <v>75</v>
      </c>
      <c r="P11" s="19" t="s">
        <v>76</v>
      </c>
      <c r="Q11" s="81" t="s">
        <v>77</v>
      </c>
      <c r="R11" s="163" t="s">
        <v>78</v>
      </c>
      <c r="S11" s="81" t="s">
        <v>79</v>
      </c>
      <c r="T11" s="364"/>
      <c r="U11" s="278"/>
      <c r="V11" s="419"/>
    </row>
    <row r="12" spans="1:25" ht="25.5" x14ac:dyDescent="0.2">
      <c r="A12" s="415"/>
      <c r="B12" s="153" t="s">
        <v>80</v>
      </c>
      <c r="C12" s="278" t="s">
        <v>81</v>
      </c>
      <c r="D12" s="153" t="s">
        <v>82</v>
      </c>
      <c r="E12" s="280" t="s">
        <v>83</v>
      </c>
      <c r="F12" s="19"/>
      <c r="G12" s="22"/>
      <c r="H12" s="19" t="s">
        <v>84</v>
      </c>
      <c r="I12" s="152" t="s">
        <v>85</v>
      </c>
      <c r="J12" s="19" t="s">
        <v>86</v>
      </c>
      <c r="K12" s="81" t="s">
        <v>87</v>
      </c>
      <c r="L12" s="19" t="s">
        <v>88</v>
      </c>
      <c r="M12" s="81" t="s">
        <v>89</v>
      </c>
      <c r="N12" s="19"/>
      <c r="O12" s="81"/>
      <c r="P12" s="19" t="s">
        <v>90</v>
      </c>
      <c r="Q12" s="81" t="s">
        <v>91</v>
      </c>
      <c r="R12" s="163" t="s">
        <v>92</v>
      </c>
      <c r="S12" s="81" t="s">
        <v>93</v>
      </c>
      <c r="T12" s="364"/>
      <c r="U12" s="278"/>
      <c r="V12" s="419"/>
    </row>
    <row r="13" spans="1:25" ht="38.25" x14ac:dyDescent="0.2">
      <c r="A13" s="415"/>
      <c r="B13" s="153" t="s">
        <v>94</v>
      </c>
      <c r="C13" s="278" t="s">
        <v>95</v>
      </c>
      <c r="D13" s="153" t="s">
        <v>96</v>
      </c>
      <c r="E13" s="152" t="s">
        <v>97</v>
      </c>
      <c r="F13" s="19"/>
      <c r="G13" s="22"/>
      <c r="H13" s="19" t="s">
        <v>98</v>
      </c>
      <c r="I13" s="152" t="s">
        <v>99</v>
      </c>
      <c r="J13" s="19" t="s">
        <v>100</v>
      </c>
      <c r="K13" s="81" t="s">
        <v>101</v>
      </c>
      <c r="L13" s="19" t="s">
        <v>102</v>
      </c>
      <c r="M13" s="81" t="s">
        <v>103</v>
      </c>
      <c r="N13" s="19"/>
      <c r="O13" s="81"/>
      <c r="P13" s="19" t="s">
        <v>104</v>
      </c>
      <c r="Q13" s="81" t="s">
        <v>105</v>
      </c>
      <c r="R13" s="163"/>
      <c r="S13" s="81"/>
      <c r="T13" s="364"/>
      <c r="U13" s="278"/>
      <c r="V13" s="419"/>
    </row>
    <row r="14" spans="1:25" ht="25.5" x14ac:dyDescent="0.2">
      <c r="A14" s="415"/>
      <c r="B14" s="153" t="s">
        <v>106</v>
      </c>
      <c r="C14" s="277" t="s">
        <v>107</v>
      </c>
      <c r="D14" s="153" t="s">
        <v>108</v>
      </c>
      <c r="E14" s="152" t="s">
        <v>109</v>
      </c>
      <c r="F14" s="19"/>
      <c r="G14" s="22"/>
      <c r="H14" s="19" t="s">
        <v>110</v>
      </c>
      <c r="I14" s="152" t="s">
        <v>111</v>
      </c>
      <c r="J14" s="19"/>
      <c r="K14" s="81"/>
      <c r="L14" s="19" t="s">
        <v>112</v>
      </c>
      <c r="M14" s="81" t="s">
        <v>113</v>
      </c>
      <c r="N14" s="19"/>
      <c r="O14" s="81"/>
      <c r="P14" s="19" t="s">
        <v>114</v>
      </c>
      <c r="Q14" s="81" t="s">
        <v>115</v>
      </c>
      <c r="R14" s="23"/>
      <c r="S14" s="81"/>
      <c r="T14" s="364"/>
      <c r="U14" s="278"/>
      <c r="V14" s="419"/>
    </row>
    <row r="15" spans="1:25" ht="25.5" x14ac:dyDescent="0.2">
      <c r="A15" s="415"/>
      <c r="B15" s="153" t="s">
        <v>116</v>
      </c>
      <c r="C15" s="277" t="s">
        <v>117</v>
      </c>
      <c r="D15" s="153" t="s">
        <v>118</v>
      </c>
      <c r="E15" s="280" t="s">
        <v>119</v>
      </c>
      <c r="F15" s="19"/>
      <c r="G15" s="22"/>
      <c r="H15" s="19" t="s">
        <v>120</v>
      </c>
      <c r="I15" s="152" t="s">
        <v>121</v>
      </c>
      <c r="J15" s="19"/>
      <c r="K15" s="81"/>
      <c r="L15" s="19"/>
      <c r="M15" s="81"/>
      <c r="N15" s="19"/>
      <c r="O15" s="81"/>
      <c r="P15" s="19" t="s">
        <v>122</v>
      </c>
      <c r="Q15" s="81" t="s">
        <v>123</v>
      </c>
      <c r="R15" s="23"/>
      <c r="S15" s="152"/>
      <c r="T15" s="364"/>
      <c r="U15" s="278"/>
      <c r="V15" s="419"/>
    </row>
    <row r="16" spans="1:25" ht="25.5" x14ac:dyDescent="0.2">
      <c r="A16" s="415"/>
      <c r="B16" s="153" t="s">
        <v>124</v>
      </c>
      <c r="C16" s="277" t="s">
        <v>125</v>
      </c>
      <c r="D16" s="153" t="s">
        <v>126</v>
      </c>
      <c r="E16" s="280" t="s">
        <v>127</v>
      </c>
      <c r="F16" s="19"/>
      <c r="G16" s="20"/>
      <c r="H16" s="19" t="s">
        <v>128</v>
      </c>
      <c r="I16" s="152" t="s">
        <v>129</v>
      </c>
      <c r="J16" s="19"/>
      <c r="K16" s="152"/>
      <c r="L16" s="19"/>
      <c r="M16" s="152"/>
      <c r="N16" s="19"/>
      <c r="O16" s="152"/>
      <c r="P16" s="19" t="s">
        <v>130</v>
      </c>
      <c r="Q16" s="152" t="s">
        <v>131</v>
      </c>
      <c r="R16" s="23"/>
      <c r="S16" s="81"/>
      <c r="T16" s="365"/>
      <c r="U16" s="278"/>
      <c r="V16" s="419"/>
    </row>
    <row r="17" spans="1:26" ht="25.5" x14ac:dyDescent="0.2">
      <c r="A17" s="415"/>
      <c r="B17" s="153"/>
      <c r="C17" s="277"/>
      <c r="D17" s="153" t="s">
        <v>132</v>
      </c>
      <c r="E17" s="21" t="s">
        <v>133</v>
      </c>
      <c r="F17" s="19"/>
      <c r="G17" s="24"/>
      <c r="H17" s="19" t="s">
        <v>134</v>
      </c>
      <c r="I17" s="152" t="s">
        <v>135</v>
      </c>
      <c r="J17" s="144"/>
      <c r="K17" s="81"/>
      <c r="L17" s="144"/>
      <c r="M17" s="81"/>
      <c r="N17" s="144"/>
      <c r="O17" s="81"/>
      <c r="P17" s="144" t="s">
        <v>136</v>
      </c>
      <c r="Q17" s="81" t="s">
        <v>137</v>
      </c>
      <c r="R17" s="23"/>
      <c r="S17" s="81"/>
      <c r="T17" s="364"/>
      <c r="U17" s="278"/>
      <c r="V17" s="419"/>
    </row>
    <row r="18" spans="1:26" ht="25.5" x14ac:dyDescent="0.2">
      <c r="A18" s="415"/>
      <c r="B18" s="153"/>
      <c r="C18" s="277"/>
      <c r="D18" s="153" t="s">
        <v>138</v>
      </c>
      <c r="E18" s="152" t="s">
        <v>139</v>
      </c>
      <c r="F18" s="19"/>
      <c r="G18" s="24"/>
      <c r="H18" s="19"/>
      <c r="I18" s="152"/>
      <c r="J18" s="144"/>
      <c r="K18" s="81"/>
      <c r="L18" s="144"/>
      <c r="M18" s="81"/>
      <c r="N18" s="144"/>
      <c r="O18" s="81"/>
      <c r="P18" s="144" t="s">
        <v>140</v>
      </c>
      <c r="Q18" s="81" t="s">
        <v>141</v>
      </c>
      <c r="R18" s="23"/>
      <c r="S18" s="81"/>
      <c r="T18" s="364"/>
      <c r="U18" s="278"/>
      <c r="V18" s="419"/>
    </row>
    <row r="19" spans="1:26" x14ac:dyDescent="0.2">
      <c r="A19" s="415"/>
      <c r="B19" s="153"/>
      <c r="C19" s="277"/>
      <c r="D19" s="153" t="s">
        <v>142</v>
      </c>
      <c r="E19" s="280" t="s">
        <v>143</v>
      </c>
      <c r="F19" s="19"/>
      <c r="G19" s="24"/>
      <c r="H19" s="19"/>
      <c r="I19" s="152"/>
      <c r="J19" s="19"/>
      <c r="K19" s="81"/>
      <c r="L19" s="19"/>
      <c r="M19" s="81"/>
      <c r="N19" s="19"/>
      <c r="O19" s="81"/>
      <c r="P19" s="19"/>
      <c r="Q19" s="81"/>
      <c r="R19" s="23"/>
      <c r="S19" s="81"/>
      <c r="T19" s="364"/>
      <c r="U19" s="278"/>
      <c r="V19" s="419"/>
    </row>
    <row r="20" spans="1:26" ht="25.5" x14ac:dyDescent="0.2">
      <c r="A20" s="415"/>
      <c r="B20" s="153"/>
      <c r="C20" s="277"/>
      <c r="D20" s="153" t="s">
        <v>144</v>
      </c>
      <c r="E20" s="21" t="s">
        <v>145</v>
      </c>
      <c r="F20" s="19"/>
      <c r="G20" s="24"/>
      <c r="H20" s="19"/>
      <c r="I20" s="152"/>
      <c r="J20" s="19"/>
      <c r="K20" s="81"/>
      <c r="L20" s="19"/>
      <c r="M20" s="81"/>
      <c r="N20" s="19"/>
      <c r="O20" s="81"/>
      <c r="P20" s="19"/>
      <c r="Q20" s="81"/>
      <c r="R20" s="23"/>
      <c r="S20" s="81"/>
      <c r="T20" s="364"/>
      <c r="U20" s="278"/>
      <c r="V20" s="419"/>
    </row>
    <row r="21" spans="1:26" ht="25.5" x14ac:dyDescent="0.2">
      <c r="A21" s="415"/>
      <c r="B21" s="153"/>
      <c r="C21" s="277"/>
      <c r="D21" s="153" t="s">
        <v>146</v>
      </c>
      <c r="E21" s="21" t="s">
        <v>147</v>
      </c>
      <c r="F21" s="19"/>
      <c r="G21" s="24"/>
      <c r="H21" s="19"/>
      <c r="I21" s="81"/>
      <c r="J21" s="19"/>
      <c r="K21" s="81"/>
      <c r="L21" s="19"/>
      <c r="M21" s="81"/>
      <c r="N21" s="19"/>
      <c r="O21" s="81"/>
      <c r="P21" s="19"/>
      <c r="Q21" s="81"/>
      <c r="R21" s="23"/>
      <c r="S21" s="81"/>
      <c r="T21" s="364"/>
      <c r="U21" s="278"/>
      <c r="V21" s="419"/>
    </row>
    <row r="22" spans="1:26" ht="25.5" x14ac:dyDescent="0.2">
      <c r="A22" s="415"/>
      <c r="B22" s="153"/>
      <c r="C22" s="21"/>
      <c r="D22" s="153" t="s">
        <v>148</v>
      </c>
      <c r="E22" s="21" t="s">
        <v>149</v>
      </c>
      <c r="F22" s="153"/>
      <c r="G22" s="21"/>
      <c r="H22" s="153"/>
      <c r="I22" s="21"/>
      <c r="J22" s="153"/>
      <c r="K22" s="21"/>
      <c r="L22" s="153"/>
      <c r="M22" s="21"/>
      <c r="N22" s="153"/>
      <c r="O22" s="21"/>
      <c r="P22" s="153"/>
      <c r="Q22" s="21"/>
      <c r="R22" s="153"/>
      <c r="S22" s="81"/>
      <c r="T22" s="364"/>
      <c r="U22" s="278"/>
      <c r="V22" s="419"/>
    </row>
    <row r="23" spans="1:26" x14ac:dyDescent="0.2">
      <c r="A23" s="416"/>
      <c r="B23" s="307"/>
      <c r="C23" s="155"/>
      <c r="D23" s="154" t="s">
        <v>150</v>
      </c>
      <c r="E23" s="155" t="s">
        <v>151</v>
      </c>
      <c r="F23" s="154"/>
      <c r="G23" s="155"/>
      <c r="H23" s="154"/>
      <c r="I23" s="155"/>
      <c r="J23" s="154"/>
      <c r="K23" s="155"/>
      <c r="L23" s="154"/>
      <c r="M23" s="155"/>
      <c r="N23" s="154"/>
      <c r="O23" s="155"/>
      <c r="P23" s="154"/>
      <c r="Q23" s="155"/>
      <c r="R23" s="154"/>
      <c r="S23" s="156"/>
      <c r="T23" s="366"/>
      <c r="U23" s="367"/>
      <c r="V23" s="420"/>
    </row>
    <row r="24" spans="1:26" ht="15.75" x14ac:dyDescent="0.25">
      <c r="A24" s="351"/>
      <c r="B24" s="26"/>
      <c r="C24" s="26"/>
      <c r="D24" s="26"/>
      <c r="E24" s="26"/>
      <c r="F24" s="10"/>
      <c r="G24" s="27"/>
      <c r="H24" s="10"/>
      <c r="I24" s="26"/>
      <c r="J24" s="10"/>
      <c r="K24" s="26"/>
      <c r="L24" s="28"/>
      <c r="M24" s="27"/>
      <c r="N24" s="28"/>
      <c r="O24" s="27"/>
      <c r="P24" s="28"/>
      <c r="Q24" s="26"/>
      <c r="R24" s="164"/>
      <c r="S24" s="29"/>
      <c r="V24" s="417" t="s">
        <v>152</v>
      </c>
      <c r="W24" s="389"/>
      <c r="X24" s="417" t="s">
        <v>153</v>
      </c>
      <c r="Y24" s="389"/>
      <c r="Z24" s="281"/>
    </row>
    <row r="25" spans="1:26" s="268" customFormat="1" ht="30" customHeight="1" x14ac:dyDescent="0.2">
      <c r="A25" s="403" t="s">
        <v>154</v>
      </c>
      <c r="B25" s="309" t="s">
        <v>155</v>
      </c>
      <c r="C25" s="310" t="s">
        <v>156</v>
      </c>
      <c r="D25" s="311" t="s">
        <v>157</v>
      </c>
      <c r="E25" s="310" t="s">
        <v>158</v>
      </c>
      <c r="F25" s="312" t="s">
        <v>159</v>
      </c>
      <c r="G25" s="313" t="s">
        <v>160</v>
      </c>
      <c r="H25" s="312" t="s">
        <v>161</v>
      </c>
      <c r="I25" s="314" t="s">
        <v>162</v>
      </c>
      <c r="J25" s="312" t="s">
        <v>163</v>
      </c>
      <c r="K25" s="314" t="s">
        <v>164</v>
      </c>
      <c r="L25" s="309" t="s">
        <v>165</v>
      </c>
      <c r="M25" s="317" t="s">
        <v>166</v>
      </c>
      <c r="N25" s="309" t="s">
        <v>167</v>
      </c>
      <c r="O25" s="317" t="s">
        <v>168</v>
      </c>
      <c r="P25" s="309" t="s">
        <v>169</v>
      </c>
      <c r="Q25" s="316" t="s">
        <v>170</v>
      </c>
      <c r="R25" s="309" t="s">
        <v>171</v>
      </c>
      <c r="S25" s="317" t="s">
        <v>172</v>
      </c>
      <c r="T25" s="315" t="s">
        <v>173</v>
      </c>
      <c r="U25" s="310" t="s">
        <v>174</v>
      </c>
      <c r="V25" s="315" t="s">
        <v>175</v>
      </c>
      <c r="W25" s="318" t="s">
        <v>176</v>
      </c>
      <c r="X25" s="309" t="s">
        <v>177</v>
      </c>
      <c r="Y25" s="310" t="s">
        <v>178</v>
      </c>
      <c r="Z25" s="406" t="s">
        <v>154</v>
      </c>
    </row>
    <row r="26" spans="1:26" s="268" customFormat="1" ht="25.5" x14ac:dyDescent="0.2">
      <c r="A26" s="404"/>
      <c r="B26" s="319"/>
      <c r="C26" s="320"/>
      <c r="D26" s="319" t="s">
        <v>179</v>
      </c>
      <c r="E26" s="320" t="s">
        <v>180</v>
      </c>
      <c r="F26" s="321" t="s">
        <v>181</v>
      </c>
      <c r="G26" s="322" t="s">
        <v>182</v>
      </c>
      <c r="H26" s="321" t="s">
        <v>183</v>
      </c>
      <c r="I26" s="323" t="s">
        <v>164</v>
      </c>
      <c r="J26" s="321" t="s">
        <v>184</v>
      </c>
      <c r="K26" s="323" t="s">
        <v>185</v>
      </c>
      <c r="L26" s="319" t="s">
        <v>186</v>
      </c>
      <c r="M26" s="320" t="s">
        <v>187</v>
      </c>
      <c r="N26" s="319" t="s">
        <v>188</v>
      </c>
      <c r="O26" s="320" t="s">
        <v>189</v>
      </c>
      <c r="P26" s="319"/>
      <c r="Q26" s="325"/>
      <c r="R26" s="319" t="s">
        <v>190</v>
      </c>
      <c r="S26" s="308" t="s">
        <v>191</v>
      </c>
      <c r="T26" s="324" t="s">
        <v>192</v>
      </c>
      <c r="U26" s="320" t="s">
        <v>193</v>
      </c>
      <c r="V26" s="324" t="s">
        <v>194</v>
      </c>
      <c r="W26" s="320" t="s">
        <v>195</v>
      </c>
      <c r="X26" s="319" t="s">
        <v>196</v>
      </c>
      <c r="Y26" s="320" t="s">
        <v>197</v>
      </c>
      <c r="Z26" s="407"/>
    </row>
    <row r="27" spans="1:26" s="268" customFormat="1" ht="25.5" x14ac:dyDescent="0.2">
      <c r="A27" s="404"/>
      <c r="B27" s="319"/>
      <c r="C27" s="320"/>
      <c r="D27" s="319" t="s">
        <v>198</v>
      </c>
      <c r="E27" s="320" t="s">
        <v>199</v>
      </c>
      <c r="F27" s="321" t="s">
        <v>200</v>
      </c>
      <c r="G27" s="322" t="s">
        <v>201</v>
      </c>
      <c r="H27" s="321"/>
      <c r="I27" s="326"/>
      <c r="J27" s="321"/>
      <c r="K27" s="326"/>
      <c r="L27" s="324" t="s">
        <v>202</v>
      </c>
      <c r="M27" s="308" t="s">
        <v>203</v>
      </c>
      <c r="N27" s="324" t="s">
        <v>204</v>
      </c>
      <c r="O27" s="308" t="s">
        <v>203</v>
      </c>
      <c r="P27" s="319"/>
      <c r="Q27" s="308"/>
      <c r="R27" s="319"/>
      <c r="S27" s="327"/>
      <c r="T27" s="324" t="s">
        <v>205</v>
      </c>
      <c r="U27" s="320" t="s">
        <v>206</v>
      </c>
      <c r="V27" s="324" t="s">
        <v>207</v>
      </c>
      <c r="W27" s="320" t="s">
        <v>208</v>
      </c>
      <c r="X27" s="319" t="s">
        <v>209</v>
      </c>
      <c r="Y27" s="320" t="s">
        <v>210</v>
      </c>
      <c r="Z27" s="407"/>
    </row>
    <row r="28" spans="1:26" s="268" customFormat="1" ht="25.5" x14ac:dyDescent="0.2">
      <c r="A28" s="404"/>
      <c r="B28" s="319"/>
      <c r="C28" s="320"/>
      <c r="D28" s="319" t="s">
        <v>211</v>
      </c>
      <c r="E28" s="320" t="s">
        <v>212</v>
      </c>
      <c r="F28" s="321" t="s">
        <v>213</v>
      </c>
      <c r="G28" s="323" t="s">
        <v>214</v>
      </c>
      <c r="H28" s="321"/>
      <c r="I28" s="326"/>
      <c r="J28" s="321"/>
      <c r="K28" s="326"/>
      <c r="L28" s="324" t="s">
        <v>215</v>
      </c>
      <c r="M28" s="308" t="s">
        <v>216</v>
      </c>
      <c r="N28" s="319"/>
      <c r="O28" s="325"/>
      <c r="P28" s="319"/>
      <c r="Q28" s="308"/>
      <c r="R28" s="319"/>
      <c r="S28" s="327"/>
      <c r="T28" s="319" t="s">
        <v>217</v>
      </c>
      <c r="U28" s="320" t="s">
        <v>218</v>
      </c>
      <c r="V28" s="319" t="s">
        <v>219</v>
      </c>
      <c r="W28" s="320" t="s">
        <v>220</v>
      </c>
      <c r="X28" s="319" t="s">
        <v>221</v>
      </c>
      <c r="Y28" s="320" t="s">
        <v>222</v>
      </c>
      <c r="Z28" s="407"/>
    </row>
    <row r="29" spans="1:26" s="268" customFormat="1" ht="38.25" x14ac:dyDescent="0.2">
      <c r="A29" s="404"/>
      <c r="B29" s="319"/>
      <c r="C29" s="320"/>
      <c r="D29" s="319" t="s">
        <v>223</v>
      </c>
      <c r="E29" s="320" t="s">
        <v>224</v>
      </c>
      <c r="F29" s="321" t="s">
        <v>225</v>
      </c>
      <c r="G29" s="323" t="s">
        <v>226</v>
      </c>
      <c r="H29" s="321"/>
      <c r="I29" s="326"/>
      <c r="J29" s="321"/>
      <c r="K29" s="326"/>
      <c r="L29" s="324"/>
      <c r="M29" s="308"/>
      <c r="N29" s="319"/>
      <c r="O29" s="325"/>
      <c r="P29" s="319"/>
      <c r="Q29" s="308"/>
      <c r="R29" s="319"/>
      <c r="S29" s="327"/>
      <c r="T29" s="319" t="s">
        <v>227</v>
      </c>
      <c r="U29" s="320" t="s">
        <v>228</v>
      </c>
      <c r="V29" s="319" t="s">
        <v>229</v>
      </c>
      <c r="W29" s="320" t="s">
        <v>230</v>
      </c>
      <c r="X29" s="319"/>
      <c r="Y29" s="320"/>
      <c r="Z29" s="407"/>
    </row>
    <row r="30" spans="1:26" s="268" customFormat="1" ht="25.5" x14ac:dyDescent="0.2">
      <c r="A30" s="404"/>
      <c r="B30" s="319"/>
      <c r="C30" s="320"/>
      <c r="D30" s="321" t="s">
        <v>231</v>
      </c>
      <c r="E30" s="323" t="s">
        <v>232</v>
      </c>
      <c r="F30" s="321"/>
      <c r="G30" s="323"/>
      <c r="H30" s="321"/>
      <c r="I30" s="326"/>
      <c r="J30" s="321"/>
      <c r="K30" s="326"/>
      <c r="L30" s="324"/>
      <c r="M30" s="308"/>
      <c r="N30" s="319"/>
      <c r="O30" s="325"/>
      <c r="P30" s="319"/>
      <c r="Q30" s="308"/>
      <c r="R30" s="319"/>
      <c r="S30" s="327"/>
      <c r="T30" s="319" t="s">
        <v>233</v>
      </c>
      <c r="U30" s="320" t="s">
        <v>234</v>
      </c>
      <c r="V30" s="319" t="s">
        <v>235</v>
      </c>
      <c r="W30" s="320" t="s">
        <v>236</v>
      </c>
      <c r="X30" s="319"/>
      <c r="Y30" s="320"/>
      <c r="Z30" s="407"/>
    </row>
    <row r="31" spans="1:26" s="268" customFormat="1" ht="25.5" x14ac:dyDescent="0.2">
      <c r="A31" s="404"/>
      <c r="B31" s="319"/>
      <c r="C31" s="320"/>
      <c r="D31" s="321"/>
      <c r="E31" s="323"/>
      <c r="F31" s="321"/>
      <c r="G31" s="323"/>
      <c r="H31" s="321"/>
      <c r="I31" s="326"/>
      <c r="J31" s="321"/>
      <c r="K31" s="326"/>
      <c r="L31" s="324"/>
      <c r="M31" s="308"/>
      <c r="N31" s="319"/>
      <c r="O31" s="325"/>
      <c r="P31" s="319"/>
      <c r="Q31" s="308"/>
      <c r="R31" s="319"/>
      <c r="S31" s="327"/>
      <c r="T31" s="319" t="s">
        <v>237</v>
      </c>
      <c r="U31" s="320" t="s">
        <v>238</v>
      </c>
      <c r="V31" s="319"/>
      <c r="W31" s="320"/>
      <c r="X31" s="319"/>
      <c r="Y31" s="320"/>
      <c r="Z31" s="407"/>
    </row>
    <row r="32" spans="1:26" s="268" customFormat="1" ht="25.5" x14ac:dyDescent="0.2">
      <c r="A32" s="404"/>
      <c r="B32" s="319"/>
      <c r="C32" s="320"/>
      <c r="D32" s="319"/>
      <c r="E32" s="320"/>
      <c r="F32" s="321"/>
      <c r="G32" s="323"/>
      <c r="H32" s="321"/>
      <c r="I32" s="326"/>
      <c r="J32" s="321"/>
      <c r="K32" s="326"/>
      <c r="L32" s="324"/>
      <c r="M32" s="308"/>
      <c r="N32" s="319"/>
      <c r="O32" s="325"/>
      <c r="P32" s="319"/>
      <c r="Q32" s="308"/>
      <c r="R32" s="319"/>
      <c r="S32" s="327"/>
      <c r="T32" s="319" t="s">
        <v>239</v>
      </c>
      <c r="U32" s="320" t="s">
        <v>240</v>
      </c>
      <c r="V32" s="319"/>
      <c r="W32" s="320"/>
      <c r="X32" s="319"/>
      <c r="Y32" s="320"/>
      <c r="Z32" s="407"/>
    </row>
    <row r="33" spans="1:26" s="268" customFormat="1" ht="38.25" x14ac:dyDescent="0.2">
      <c r="A33" s="404"/>
      <c r="B33" s="319"/>
      <c r="C33" s="320"/>
      <c r="D33" s="319"/>
      <c r="E33" s="320"/>
      <c r="F33" s="321"/>
      <c r="G33" s="323"/>
      <c r="H33" s="321"/>
      <c r="I33" s="326"/>
      <c r="J33" s="321"/>
      <c r="K33" s="326"/>
      <c r="L33" s="324"/>
      <c r="M33" s="308"/>
      <c r="N33" s="319"/>
      <c r="O33" s="325"/>
      <c r="P33" s="319"/>
      <c r="Q33" s="308"/>
      <c r="R33" s="319"/>
      <c r="S33" s="327"/>
      <c r="T33" s="319" t="s">
        <v>241</v>
      </c>
      <c r="U33" s="320" t="s">
        <v>242</v>
      </c>
      <c r="V33" s="319"/>
      <c r="W33" s="320"/>
      <c r="X33" s="319"/>
      <c r="Y33" s="320"/>
      <c r="Z33" s="407"/>
    </row>
    <row r="34" spans="1:26" s="268" customFormat="1" ht="25.5" x14ac:dyDescent="0.2">
      <c r="A34" s="404"/>
      <c r="B34" s="319"/>
      <c r="C34" s="320"/>
      <c r="D34" s="319"/>
      <c r="E34" s="320"/>
      <c r="F34" s="321"/>
      <c r="G34" s="323"/>
      <c r="H34" s="321"/>
      <c r="I34" s="326"/>
      <c r="J34" s="321"/>
      <c r="K34" s="326"/>
      <c r="L34" s="324"/>
      <c r="M34" s="308"/>
      <c r="N34" s="319"/>
      <c r="O34" s="325"/>
      <c r="P34" s="319"/>
      <c r="Q34" s="308"/>
      <c r="R34" s="319"/>
      <c r="S34" s="327"/>
      <c r="T34" s="319" t="s">
        <v>243</v>
      </c>
      <c r="U34" s="320" t="s">
        <v>244</v>
      </c>
      <c r="V34" s="319"/>
      <c r="W34" s="320"/>
      <c r="X34" s="319"/>
      <c r="Y34" s="320"/>
      <c r="Z34" s="407"/>
    </row>
    <row r="35" spans="1:26" s="269" customFormat="1" ht="25.5" x14ac:dyDescent="0.2">
      <c r="A35" s="405"/>
      <c r="B35" s="328"/>
      <c r="C35" s="329"/>
      <c r="D35" s="330"/>
      <c r="E35" s="331"/>
      <c r="F35" s="330"/>
      <c r="G35" s="331"/>
      <c r="H35" s="330"/>
      <c r="I35" s="332"/>
      <c r="J35" s="330"/>
      <c r="K35" s="332"/>
      <c r="L35" s="333"/>
      <c r="M35" s="334"/>
      <c r="N35" s="328"/>
      <c r="O35" s="335"/>
      <c r="P35" s="328"/>
      <c r="Q35" s="334"/>
      <c r="R35" s="328"/>
      <c r="S35" s="336"/>
      <c r="T35" s="328" t="s">
        <v>245</v>
      </c>
      <c r="U35" s="329" t="s">
        <v>246</v>
      </c>
      <c r="V35" s="328"/>
      <c r="W35" s="329"/>
      <c r="X35" s="328"/>
      <c r="Y35" s="329"/>
      <c r="Z35" s="408"/>
    </row>
    <row r="36" spans="1:26" s="268" customFormat="1" x14ac:dyDescent="0.2">
      <c r="A36" s="350"/>
      <c r="B36" s="263"/>
      <c r="C36" s="25"/>
      <c r="D36" s="263"/>
      <c r="E36" s="25"/>
      <c r="F36" s="263"/>
      <c r="G36" s="30"/>
      <c r="H36" s="263"/>
      <c r="I36" s="25"/>
      <c r="J36" s="263"/>
      <c r="K36" s="25"/>
      <c r="L36" s="263"/>
      <c r="M36" s="30"/>
      <c r="N36" s="263"/>
      <c r="O36" s="30"/>
      <c r="P36" s="263"/>
      <c r="Q36" s="25"/>
      <c r="R36" s="263"/>
      <c r="S36" s="11"/>
      <c r="T36" s="263"/>
      <c r="U36" s="11"/>
      <c r="V36" s="263"/>
      <c r="W36" s="30"/>
      <c r="Z36" s="352"/>
    </row>
    <row r="37" spans="1:26" s="268" customFormat="1" ht="14.25" customHeight="1" x14ac:dyDescent="0.2">
      <c r="A37" s="412" t="s">
        <v>247</v>
      </c>
      <c r="B37" s="263"/>
      <c r="C37" s="25"/>
      <c r="D37" s="263"/>
      <c r="E37" s="30"/>
      <c r="F37" s="263"/>
      <c r="G37" s="30"/>
      <c r="H37" s="263"/>
      <c r="I37" s="25"/>
      <c r="J37" s="263"/>
      <c r="K37" s="25"/>
      <c r="L37" s="165" t="s">
        <v>248</v>
      </c>
      <c r="M37" s="145" t="s">
        <v>249</v>
      </c>
      <c r="N37" s="263"/>
      <c r="O37" s="30"/>
      <c r="P37" s="160" t="s">
        <v>250</v>
      </c>
      <c r="Q37" s="31" t="s">
        <v>251</v>
      </c>
      <c r="R37" s="165" t="s">
        <v>252</v>
      </c>
      <c r="S37" s="145" t="s">
        <v>253</v>
      </c>
      <c r="T37" s="263"/>
      <c r="U37" s="263"/>
      <c r="V37" s="160" t="s">
        <v>254</v>
      </c>
      <c r="W37" s="31" t="s">
        <v>255</v>
      </c>
      <c r="X37" s="165" t="s">
        <v>256</v>
      </c>
      <c r="Y37" s="145" t="s">
        <v>257</v>
      </c>
      <c r="Z37" s="409" t="s">
        <v>247</v>
      </c>
    </row>
    <row r="38" spans="1:26" s="268" customFormat="1" x14ac:dyDescent="0.2">
      <c r="A38" s="413"/>
      <c r="B38" s="263"/>
      <c r="C38" s="25"/>
      <c r="D38" s="263"/>
      <c r="E38" s="30"/>
      <c r="F38" s="263"/>
      <c r="G38" s="30"/>
      <c r="H38" s="263"/>
      <c r="I38" s="25"/>
      <c r="J38" s="263"/>
      <c r="K38" s="25"/>
      <c r="L38" s="166" t="s">
        <v>258</v>
      </c>
      <c r="M38" s="146" t="s">
        <v>259</v>
      </c>
      <c r="N38" s="263"/>
      <c r="O38" s="30"/>
      <c r="P38" s="161"/>
      <c r="Q38" s="148"/>
      <c r="R38" s="166"/>
      <c r="S38" s="146"/>
      <c r="T38" s="263"/>
      <c r="U38" s="263"/>
      <c r="V38" s="161" t="s">
        <v>260</v>
      </c>
      <c r="W38" s="148" t="s">
        <v>216</v>
      </c>
      <c r="X38" s="166" t="s">
        <v>261</v>
      </c>
      <c r="Y38" s="146" t="s">
        <v>262</v>
      </c>
      <c r="Z38" s="410"/>
    </row>
    <row r="39" spans="1:26" s="268" customFormat="1" x14ac:dyDescent="0.2">
      <c r="A39" s="413"/>
      <c r="B39" s="263"/>
      <c r="C39" s="25"/>
      <c r="D39" s="263"/>
      <c r="E39" s="30"/>
      <c r="F39" s="263"/>
      <c r="G39" s="30"/>
      <c r="H39" s="263"/>
      <c r="I39" s="25"/>
      <c r="J39" s="263"/>
      <c r="K39" s="25"/>
      <c r="L39" s="166" t="s">
        <v>263</v>
      </c>
      <c r="M39" s="146" t="s">
        <v>264</v>
      </c>
      <c r="N39" s="263"/>
      <c r="O39" s="263"/>
      <c r="P39" s="161"/>
      <c r="Q39" s="148"/>
      <c r="R39" s="166"/>
      <c r="S39" s="146"/>
      <c r="T39" s="263"/>
      <c r="U39" s="263"/>
      <c r="V39" s="161" t="s">
        <v>265</v>
      </c>
      <c r="W39" s="148" t="s">
        <v>249</v>
      </c>
      <c r="X39" s="166" t="s">
        <v>266</v>
      </c>
      <c r="Y39" s="146" t="s">
        <v>267</v>
      </c>
      <c r="Z39" s="410"/>
    </row>
    <row r="40" spans="1:26" s="268" customFormat="1" x14ac:dyDescent="0.2">
      <c r="A40" s="413"/>
      <c r="B40" s="263"/>
      <c r="C40" s="25"/>
      <c r="D40" s="263"/>
      <c r="E40" s="30"/>
      <c r="F40" s="263"/>
      <c r="G40" s="30"/>
      <c r="H40" s="263"/>
      <c r="I40" s="25"/>
      <c r="J40" s="263"/>
      <c r="K40" s="25"/>
      <c r="L40" s="166" t="s">
        <v>268</v>
      </c>
      <c r="M40" s="146" t="s">
        <v>269</v>
      </c>
      <c r="N40" s="263"/>
      <c r="O40" s="30"/>
      <c r="P40" s="161"/>
      <c r="Q40" s="148"/>
      <c r="R40" s="166"/>
      <c r="S40" s="146"/>
      <c r="T40" s="263"/>
      <c r="U40" s="30"/>
      <c r="V40" s="161" t="s">
        <v>270</v>
      </c>
      <c r="W40" s="148" t="s">
        <v>269</v>
      </c>
      <c r="X40" s="166" t="s">
        <v>271</v>
      </c>
      <c r="Y40" s="146" t="s">
        <v>272</v>
      </c>
      <c r="Z40" s="410"/>
    </row>
    <row r="41" spans="1:26" s="268" customFormat="1" x14ac:dyDescent="0.2">
      <c r="A41" s="413"/>
      <c r="B41" s="263"/>
      <c r="C41" s="25"/>
      <c r="D41" s="263"/>
      <c r="E41" s="30"/>
      <c r="F41" s="263"/>
      <c r="G41" s="30"/>
      <c r="H41" s="263"/>
      <c r="I41" s="25"/>
      <c r="J41" s="263"/>
      <c r="K41" s="25"/>
      <c r="L41" s="166" t="s">
        <v>273</v>
      </c>
      <c r="M41" s="146" t="s">
        <v>274</v>
      </c>
      <c r="N41" s="263"/>
      <c r="O41" s="30"/>
      <c r="P41" s="161"/>
      <c r="Q41" s="148"/>
      <c r="R41" s="166"/>
      <c r="S41" s="146"/>
      <c r="T41" s="263"/>
      <c r="U41" s="30"/>
      <c r="V41" s="161" t="s">
        <v>275</v>
      </c>
      <c r="W41" s="148" t="s">
        <v>274</v>
      </c>
      <c r="X41" s="166" t="s">
        <v>276</v>
      </c>
      <c r="Y41" s="146" t="s">
        <v>277</v>
      </c>
      <c r="Z41" s="410"/>
    </row>
    <row r="42" spans="1:26" s="268" customFormat="1" ht="25.5" x14ac:dyDescent="0.2">
      <c r="A42" s="413"/>
      <c r="B42" s="263"/>
      <c r="C42" s="25"/>
      <c r="D42" s="263"/>
      <c r="E42" s="263"/>
      <c r="F42" s="263"/>
      <c r="G42" s="263"/>
      <c r="H42" s="263"/>
      <c r="I42" s="25"/>
      <c r="J42" s="263"/>
      <c r="K42" s="25"/>
      <c r="L42" s="166"/>
      <c r="M42" s="146"/>
      <c r="N42" s="263"/>
      <c r="O42" s="30"/>
      <c r="P42" s="161"/>
      <c r="Q42" s="148"/>
      <c r="R42" s="166"/>
      <c r="S42" s="146"/>
      <c r="T42" s="263"/>
      <c r="U42" s="30"/>
      <c r="V42" s="161"/>
      <c r="W42" s="148"/>
      <c r="X42" s="166" t="s">
        <v>278</v>
      </c>
      <c r="Y42" s="146" t="s">
        <v>279</v>
      </c>
      <c r="Z42" s="410"/>
    </row>
    <row r="43" spans="1:26" s="268" customFormat="1" x14ac:dyDescent="0.2">
      <c r="A43" s="413"/>
      <c r="B43" s="263"/>
      <c r="C43" s="25"/>
      <c r="D43" s="263"/>
      <c r="E43" s="30"/>
      <c r="F43" s="263"/>
      <c r="G43" s="30"/>
      <c r="H43" s="263"/>
      <c r="I43" s="25"/>
      <c r="J43" s="263"/>
      <c r="K43" s="25"/>
      <c r="L43" s="264"/>
      <c r="M43" s="270"/>
      <c r="N43" s="263"/>
      <c r="O43" s="30"/>
      <c r="P43" s="265"/>
      <c r="Q43" s="271"/>
      <c r="R43" s="264"/>
      <c r="S43" s="270"/>
      <c r="T43" s="263"/>
      <c r="U43" s="30"/>
      <c r="V43" s="265"/>
      <c r="W43" s="271"/>
      <c r="X43" s="264" t="s">
        <v>280</v>
      </c>
      <c r="Y43" s="147" t="s">
        <v>281</v>
      </c>
      <c r="Z43" s="411"/>
    </row>
    <row r="44" spans="1:26" s="268" customFormat="1" ht="15" x14ac:dyDescent="0.2">
      <c r="A44" s="358"/>
      <c r="C44" s="266"/>
      <c r="E44" s="266"/>
      <c r="I44" s="267"/>
      <c r="L44" s="267"/>
      <c r="M44" s="266"/>
      <c r="N44" s="266"/>
    </row>
    <row r="45" spans="1:26" s="268" customFormat="1" ht="15" x14ac:dyDescent="0.2">
      <c r="A45" s="358"/>
      <c r="C45" s="266"/>
      <c r="E45" s="266"/>
      <c r="I45" s="267"/>
      <c r="L45" s="267"/>
      <c r="M45" s="266"/>
      <c r="N45" s="266"/>
    </row>
    <row r="46" spans="1:26" s="268" customFormat="1" ht="15" x14ac:dyDescent="0.2">
      <c r="A46" s="358"/>
      <c r="C46" s="266"/>
      <c r="E46" s="266"/>
      <c r="I46" s="267"/>
      <c r="L46" s="267"/>
      <c r="M46" s="266"/>
      <c r="N46" s="266"/>
    </row>
    <row r="47" spans="1:26" s="268" customFormat="1" ht="15" x14ac:dyDescent="0.2">
      <c r="A47" s="358"/>
      <c r="C47" s="266"/>
      <c r="I47" s="267"/>
      <c r="L47" s="267"/>
      <c r="N47" s="266"/>
    </row>
    <row r="48" spans="1:26" s="268" customFormat="1" ht="15" x14ac:dyDescent="0.2">
      <c r="A48" s="358"/>
      <c r="C48" s="266"/>
      <c r="I48" s="267"/>
      <c r="L48" s="267"/>
    </row>
    <row r="49" spans="1:12" s="268" customFormat="1" ht="15" x14ac:dyDescent="0.2">
      <c r="A49" s="358"/>
      <c r="C49" s="266"/>
      <c r="I49" s="267"/>
      <c r="L49" s="267"/>
    </row>
    <row r="50" spans="1:12" s="268" customFormat="1" ht="15" x14ac:dyDescent="0.2">
      <c r="A50" s="358"/>
      <c r="I50" s="267"/>
      <c r="L50" s="267"/>
    </row>
    <row r="51" spans="1:12" s="268" customFormat="1" ht="15" x14ac:dyDescent="0.2">
      <c r="A51" s="358"/>
      <c r="I51" s="267"/>
      <c r="L51" s="267"/>
    </row>
    <row r="52" spans="1:12" s="268" customFormat="1" ht="15" x14ac:dyDescent="0.2">
      <c r="A52" s="358"/>
      <c r="I52" s="267"/>
      <c r="L52" s="267"/>
    </row>
    <row r="53" spans="1:12" s="268" customFormat="1" ht="15" x14ac:dyDescent="0.2">
      <c r="A53" s="358"/>
      <c r="I53" s="267"/>
      <c r="L53" s="267"/>
    </row>
    <row r="54" spans="1:12" s="268" customFormat="1" ht="15" x14ac:dyDescent="0.2">
      <c r="A54" s="358"/>
      <c r="I54" s="267"/>
      <c r="L54" s="267"/>
    </row>
    <row r="55" spans="1:12" s="268" customFormat="1" ht="15" x14ac:dyDescent="0.2">
      <c r="A55" s="358"/>
      <c r="I55" s="267"/>
      <c r="L55" s="267"/>
    </row>
    <row r="56" spans="1:12" s="268" customFormat="1" ht="15" x14ac:dyDescent="0.2">
      <c r="A56" s="358"/>
      <c r="I56" s="267"/>
      <c r="L56" s="267"/>
    </row>
    <row r="57" spans="1:12" s="268" customFormat="1" ht="15" x14ac:dyDescent="0.2">
      <c r="A57" s="358"/>
      <c r="I57" s="267"/>
      <c r="L57" s="267"/>
    </row>
    <row r="58" spans="1:12" s="268" customFormat="1" ht="15" x14ac:dyDescent="0.2">
      <c r="A58" s="358"/>
      <c r="I58" s="267"/>
      <c r="L58" s="267"/>
    </row>
    <row r="59" spans="1:12" s="268" customFormat="1" ht="15" x14ac:dyDescent="0.2">
      <c r="A59" s="358"/>
      <c r="I59" s="267"/>
      <c r="L59" s="267"/>
    </row>
    <row r="60" spans="1:12" s="268" customFormat="1" ht="15" x14ac:dyDescent="0.2">
      <c r="A60" s="358"/>
      <c r="I60" s="267"/>
      <c r="L60" s="267"/>
    </row>
    <row r="61" spans="1:12" s="268" customFormat="1" ht="15" x14ac:dyDescent="0.2">
      <c r="A61" s="358"/>
      <c r="I61" s="267"/>
      <c r="L61" s="267"/>
    </row>
    <row r="62" spans="1:12" s="268" customFormat="1" ht="15" x14ac:dyDescent="0.2">
      <c r="A62" s="358"/>
      <c r="I62" s="267"/>
      <c r="L62" s="267"/>
    </row>
    <row r="63" spans="1:12" s="268" customFormat="1" ht="15" x14ac:dyDescent="0.2">
      <c r="A63" s="358"/>
      <c r="I63" s="267"/>
      <c r="L63" s="267"/>
    </row>
    <row r="64" spans="1:12" s="268" customFormat="1" ht="15" x14ac:dyDescent="0.2">
      <c r="A64" s="358"/>
      <c r="I64" s="267"/>
      <c r="L64" s="267"/>
    </row>
    <row r="65" spans="1:12" s="268" customFormat="1" ht="15" x14ac:dyDescent="0.2">
      <c r="A65" s="358"/>
      <c r="I65" s="267"/>
      <c r="L65" s="267"/>
    </row>
    <row r="66" spans="1:12" s="268" customFormat="1" ht="15" x14ac:dyDescent="0.2">
      <c r="A66" s="358"/>
      <c r="I66" s="267"/>
      <c r="L66" s="267"/>
    </row>
    <row r="67" spans="1:12" s="268" customFormat="1" ht="15" x14ac:dyDescent="0.2">
      <c r="A67" s="358"/>
      <c r="I67" s="267"/>
      <c r="L67" s="267"/>
    </row>
    <row r="68" spans="1:12" s="268" customFormat="1" ht="15" x14ac:dyDescent="0.2">
      <c r="A68" s="358"/>
      <c r="I68" s="267"/>
      <c r="L68" s="267"/>
    </row>
    <row r="69" spans="1:12" s="268" customFormat="1" ht="15" x14ac:dyDescent="0.2">
      <c r="A69" s="358"/>
      <c r="I69" s="267"/>
      <c r="L69" s="267"/>
    </row>
    <row r="70" spans="1:12" s="268" customFormat="1" ht="15" x14ac:dyDescent="0.2">
      <c r="A70" s="358"/>
      <c r="I70" s="267"/>
      <c r="L70" s="267"/>
    </row>
    <row r="71" spans="1:12" s="268" customFormat="1" ht="15" x14ac:dyDescent="0.2">
      <c r="A71" s="358"/>
      <c r="I71" s="267"/>
      <c r="L71" s="267"/>
    </row>
    <row r="72" spans="1:12" s="268" customFormat="1" ht="15" x14ac:dyDescent="0.2">
      <c r="A72" s="358"/>
      <c r="I72" s="267"/>
      <c r="L72" s="267"/>
    </row>
    <row r="73" spans="1:12" s="268" customFormat="1" ht="15" x14ac:dyDescent="0.2">
      <c r="A73" s="358"/>
      <c r="I73" s="267"/>
      <c r="L73" s="267"/>
    </row>
    <row r="74" spans="1:12" s="268" customFormat="1" ht="15" x14ac:dyDescent="0.2">
      <c r="A74" s="358"/>
      <c r="I74" s="267"/>
      <c r="L74" s="267"/>
    </row>
    <row r="75" spans="1:12" s="268" customFormat="1" ht="15" x14ac:dyDescent="0.2">
      <c r="A75" s="358"/>
      <c r="I75" s="267"/>
      <c r="L75" s="267"/>
    </row>
    <row r="76" spans="1:12" s="268" customFormat="1" ht="15" x14ac:dyDescent="0.2">
      <c r="A76" s="358"/>
      <c r="I76" s="267"/>
      <c r="L76" s="267"/>
    </row>
    <row r="77" spans="1:12" s="268" customFormat="1" ht="15" x14ac:dyDescent="0.2">
      <c r="A77" s="358"/>
      <c r="I77" s="267"/>
      <c r="L77" s="267"/>
    </row>
    <row r="78" spans="1:12" s="268" customFormat="1" ht="15" x14ac:dyDescent="0.2">
      <c r="A78" s="358"/>
      <c r="I78" s="267"/>
      <c r="L78" s="267"/>
    </row>
    <row r="79" spans="1:12" s="268" customFormat="1" ht="15" x14ac:dyDescent="0.2">
      <c r="A79" s="358"/>
      <c r="I79" s="267"/>
      <c r="L79" s="267"/>
    </row>
    <row r="80" spans="1:12" s="268" customFormat="1" ht="15" x14ac:dyDescent="0.2">
      <c r="A80" s="358"/>
      <c r="I80" s="267"/>
      <c r="L80" s="267"/>
    </row>
    <row r="81" spans="1:12" s="268" customFormat="1" ht="15" x14ac:dyDescent="0.2">
      <c r="A81" s="358"/>
      <c r="I81" s="267"/>
      <c r="L81" s="267"/>
    </row>
    <row r="82" spans="1:12" s="268" customFormat="1" ht="15" x14ac:dyDescent="0.2">
      <c r="A82" s="358"/>
      <c r="I82" s="267"/>
      <c r="L82" s="267"/>
    </row>
    <row r="83" spans="1:12" s="268" customFormat="1" ht="15" x14ac:dyDescent="0.2">
      <c r="A83" s="358"/>
      <c r="I83" s="267"/>
      <c r="L83" s="267"/>
    </row>
    <row r="84" spans="1:12" s="268" customFormat="1" ht="15" x14ac:dyDescent="0.2">
      <c r="A84" s="358"/>
      <c r="I84" s="267"/>
      <c r="L84" s="267"/>
    </row>
    <row r="85" spans="1:12" s="268" customFormat="1" ht="15" x14ac:dyDescent="0.2">
      <c r="A85" s="358"/>
      <c r="I85" s="267"/>
      <c r="L85" s="267"/>
    </row>
    <row r="86" spans="1:12" s="268" customFormat="1" ht="15" x14ac:dyDescent="0.2">
      <c r="A86" s="358"/>
      <c r="I86" s="267"/>
      <c r="L86" s="267"/>
    </row>
    <row r="87" spans="1:12" s="268" customFormat="1" ht="15" x14ac:dyDescent="0.2">
      <c r="A87" s="358"/>
      <c r="I87" s="267"/>
      <c r="L87" s="267"/>
    </row>
    <row r="88" spans="1:12" s="268" customFormat="1" ht="15" x14ac:dyDescent="0.2">
      <c r="A88" s="358"/>
      <c r="I88" s="267"/>
      <c r="L88" s="267"/>
    </row>
    <row r="89" spans="1:12" s="268" customFormat="1" ht="15" x14ac:dyDescent="0.2">
      <c r="A89" s="358"/>
      <c r="I89" s="267"/>
      <c r="L89" s="267"/>
    </row>
    <row r="90" spans="1:12" s="268" customFormat="1" ht="15" x14ac:dyDescent="0.2">
      <c r="A90" s="358"/>
      <c r="I90" s="267"/>
      <c r="L90" s="267"/>
    </row>
    <row r="91" spans="1:12" s="268" customFormat="1" ht="15" x14ac:dyDescent="0.2">
      <c r="A91" s="358"/>
      <c r="I91" s="267"/>
      <c r="L91" s="267"/>
    </row>
    <row r="92" spans="1:12" s="268" customFormat="1" ht="15" x14ac:dyDescent="0.2">
      <c r="A92" s="358"/>
      <c r="I92" s="267"/>
      <c r="L92" s="267"/>
    </row>
    <row r="93" spans="1:12" s="268" customFormat="1" ht="15" x14ac:dyDescent="0.2">
      <c r="A93" s="358"/>
      <c r="I93" s="267"/>
      <c r="L93" s="267"/>
    </row>
    <row r="94" spans="1:12" s="268" customFormat="1" ht="15" x14ac:dyDescent="0.2">
      <c r="A94" s="358"/>
      <c r="I94" s="267"/>
      <c r="L94" s="267"/>
    </row>
    <row r="95" spans="1:12" s="268" customFormat="1" ht="15" x14ac:dyDescent="0.2">
      <c r="A95" s="358"/>
      <c r="I95" s="267"/>
      <c r="L95" s="267"/>
    </row>
    <row r="96" spans="1:12" s="268" customFormat="1" ht="15" x14ac:dyDescent="0.2">
      <c r="A96" s="358"/>
      <c r="I96" s="267"/>
      <c r="L96" s="267"/>
    </row>
    <row r="97" spans="1:12" s="268" customFormat="1" ht="15" x14ac:dyDescent="0.2">
      <c r="A97" s="358"/>
      <c r="I97" s="267"/>
      <c r="L97" s="267"/>
    </row>
    <row r="98" spans="1:12" s="268" customFormat="1" ht="15" x14ac:dyDescent="0.2">
      <c r="A98" s="358"/>
      <c r="I98" s="267"/>
      <c r="L98" s="267"/>
    </row>
    <row r="99" spans="1:12" s="268" customFormat="1" ht="15" x14ac:dyDescent="0.2">
      <c r="A99" s="358"/>
      <c r="I99" s="267"/>
      <c r="L99" s="267"/>
    </row>
    <row r="100" spans="1:12" s="268" customFormat="1" ht="15" x14ac:dyDescent="0.2">
      <c r="A100" s="358"/>
      <c r="I100" s="267"/>
      <c r="L100" s="267"/>
    </row>
    <row r="101" spans="1:12" s="268" customFormat="1" ht="15" x14ac:dyDescent="0.2">
      <c r="A101" s="358"/>
      <c r="I101" s="267"/>
      <c r="L101" s="267"/>
    </row>
    <row r="102" spans="1:12" s="268" customFormat="1" ht="15" x14ac:dyDescent="0.2">
      <c r="A102" s="358"/>
      <c r="I102" s="267"/>
      <c r="L102" s="267"/>
    </row>
    <row r="103" spans="1:12" s="268" customFormat="1" ht="15" x14ac:dyDescent="0.2">
      <c r="A103" s="358"/>
      <c r="I103" s="267"/>
      <c r="L103" s="267"/>
    </row>
    <row r="104" spans="1:12" s="268" customFormat="1" ht="15" x14ac:dyDescent="0.2">
      <c r="A104" s="358"/>
      <c r="I104" s="267"/>
      <c r="L104" s="267"/>
    </row>
    <row r="105" spans="1:12" s="268" customFormat="1" ht="15" x14ac:dyDescent="0.2">
      <c r="A105" s="358"/>
      <c r="I105" s="267"/>
      <c r="L105" s="267"/>
    </row>
    <row r="106" spans="1:12" s="268" customFormat="1" ht="15" x14ac:dyDescent="0.2">
      <c r="A106" s="358"/>
      <c r="I106" s="267"/>
      <c r="L106" s="267"/>
    </row>
    <row r="107" spans="1:12" s="268" customFormat="1" ht="15" x14ac:dyDescent="0.2">
      <c r="A107" s="358"/>
      <c r="I107" s="267"/>
      <c r="L107" s="267"/>
    </row>
    <row r="108" spans="1:12" s="268" customFormat="1" ht="15" x14ac:dyDescent="0.2">
      <c r="A108" s="358"/>
      <c r="I108" s="267"/>
      <c r="L108" s="267"/>
    </row>
    <row r="109" spans="1:12" s="268" customFormat="1" ht="15" x14ac:dyDescent="0.2">
      <c r="A109" s="358"/>
      <c r="I109" s="267"/>
      <c r="L109" s="267"/>
    </row>
    <row r="110" spans="1:12" s="268" customFormat="1" ht="15" x14ac:dyDescent="0.2">
      <c r="A110" s="358"/>
      <c r="I110" s="267"/>
      <c r="L110" s="267"/>
    </row>
    <row r="111" spans="1:12" s="268" customFormat="1" ht="15" x14ac:dyDescent="0.2">
      <c r="A111" s="358"/>
      <c r="I111" s="267"/>
      <c r="L111" s="267"/>
    </row>
    <row r="112" spans="1:12" s="268" customFormat="1" ht="15" x14ac:dyDescent="0.2">
      <c r="A112" s="358"/>
      <c r="I112" s="267"/>
      <c r="L112" s="267"/>
    </row>
    <row r="113" spans="1:12" s="268" customFormat="1" ht="15" x14ac:dyDescent="0.2">
      <c r="A113" s="358"/>
      <c r="I113" s="267"/>
      <c r="L113" s="267"/>
    </row>
    <row r="114" spans="1:12" s="268" customFormat="1" ht="15" x14ac:dyDescent="0.2">
      <c r="A114" s="358"/>
      <c r="I114" s="267"/>
      <c r="L114" s="267"/>
    </row>
    <row r="115" spans="1:12" s="268" customFormat="1" ht="15" x14ac:dyDescent="0.2">
      <c r="A115" s="358"/>
      <c r="I115" s="267"/>
      <c r="L115" s="267"/>
    </row>
    <row r="116" spans="1:12" s="268" customFormat="1" ht="15" x14ac:dyDescent="0.2">
      <c r="A116" s="358"/>
      <c r="I116" s="267"/>
      <c r="L116" s="267"/>
    </row>
    <row r="117" spans="1:12" s="268" customFormat="1" ht="15" x14ac:dyDescent="0.2">
      <c r="A117" s="358"/>
      <c r="I117" s="267"/>
      <c r="L117" s="267"/>
    </row>
    <row r="118" spans="1:12" s="268" customFormat="1" ht="15" x14ac:dyDescent="0.2">
      <c r="A118" s="358"/>
      <c r="I118" s="267"/>
      <c r="L118" s="267"/>
    </row>
    <row r="119" spans="1:12" s="268" customFormat="1" ht="15" x14ac:dyDescent="0.2">
      <c r="A119" s="358"/>
      <c r="I119" s="267"/>
      <c r="L119" s="267"/>
    </row>
    <row r="120" spans="1:12" s="268" customFormat="1" ht="15" x14ac:dyDescent="0.2">
      <c r="A120" s="358"/>
      <c r="I120" s="267"/>
      <c r="L120" s="267"/>
    </row>
    <row r="121" spans="1:12" s="268" customFormat="1" ht="15" x14ac:dyDescent="0.2">
      <c r="A121" s="358"/>
      <c r="I121" s="267"/>
      <c r="L121" s="267"/>
    </row>
    <row r="122" spans="1:12" s="268" customFormat="1" ht="15" x14ac:dyDescent="0.2">
      <c r="A122" s="358"/>
      <c r="I122" s="267"/>
      <c r="L122" s="267"/>
    </row>
    <row r="123" spans="1:12" s="268" customFormat="1" ht="15" x14ac:dyDescent="0.2">
      <c r="A123" s="358"/>
      <c r="I123" s="267"/>
      <c r="L123" s="267"/>
    </row>
    <row r="124" spans="1:12" s="268" customFormat="1" ht="15" x14ac:dyDescent="0.2">
      <c r="A124" s="358"/>
      <c r="I124" s="267"/>
      <c r="L124" s="267"/>
    </row>
    <row r="125" spans="1:12" s="268" customFormat="1" ht="15" x14ac:dyDescent="0.2">
      <c r="A125" s="358"/>
      <c r="I125" s="267"/>
      <c r="L125" s="267"/>
    </row>
    <row r="126" spans="1:12" s="268" customFormat="1" ht="15" x14ac:dyDescent="0.2">
      <c r="A126" s="358"/>
      <c r="I126" s="267"/>
      <c r="L126" s="267"/>
    </row>
    <row r="127" spans="1:12" s="268" customFormat="1" ht="15" x14ac:dyDescent="0.2">
      <c r="A127" s="358"/>
      <c r="I127" s="267"/>
      <c r="L127" s="267"/>
    </row>
    <row r="128" spans="1:12" s="268" customFormat="1" ht="15" x14ac:dyDescent="0.2">
      <c r="A128" s="358"/>
      <c r="I128" s="267"/>
      <c r="L128" s="267"/>
    </row>
    <row r="129" spans="1:12" s="268" customFormat="1" ht="15" x14ac:dyDescent="0.2">
      <c r="A129" s="358"/>
      <c r="I129" s="267"/>
      <c r="L129" s="267"/>
    </row>
    <row r="130" spans="1:12" s="268" customFormat="1" ht="15" x14ac:dyDescent="0.2">
      <c r="A130" s="358"/>
      <c r="I130" s="267"/>
      <c r="L130" s="267"/>
    </row>
    <row r="131" spans="1:12" s="268" customFormat="1" ht="15" x14ac:dyDescent="0.2">
      <c r="A131" s="358"/>
      <c r="I131" s="267"/>
      <c r="L131" s="267"/>
    </row>
    <row r="132" spans="1:12" s="268" customFormat="1" ht="15" x14ac:dyDescent="0.2">
      <c r="A132" s="358"/>
      <c r="I132" s="267"/>
      <c r="L132" s="267"/>
    </row>
    <row r="133" spans="1:12" s="268" customFormat="1" ht="15" x14ac:dyDescent="0.2">
      <c r="A133" s="358"/>
      <c r="I133" s="267"/>
      <c r="L133" s="267"/>
    </row>
    <row r="134" spans="1:12" s="268" customFormat="1" ht="15" x14ac:dyDescent="0.2">
      <c r="A134" s="358"/>
      <c r="I134" s="267"/>
      <c r="L134" s="267"/>
    </row>
    <row r="135" spans="1:12" s="268" customFormat="1" ht="15" x14ac:dyDescent="0.2">
      <c r="A135" s="358"/>
      <c r="I135" s="267"/>
      <c r="L135" s="267"/>
    </row>
    <row r="136" spans="1:12" s="268" customFormat="1" ht="15" x14ac:dyDescent="0.2">
      <c r="A136" s="358"/>
      <c r="I136" s="267"/>
      <c r="L136" s="267"/>
    </row>
    <row r="137" spans="1:12" s="268" customFormat="1" ht="15" x14ac:dyDescent="0.2">
      <c r="A137" s="358"/>
      <c r="I137" s="267"/>
      <c r="L137" s="267"/>
    </row>
    <row r="138" spans="1:12" s="268" customFormat="1" ht="15" x14ac:dyDescent="0.2">
      <c r="A138" s="358"/>
      <c r="I138" s="267"/>
      <c r="L138" s="267"/>
    </row>
    <row r="139" spans="1:12" s="268" customFormat="1" ht="15" x14ac:dyDescent="0.2">
      <c r="A139" s="358"/>
      <c r="I139" s="267"/>
      <c r="L139" s="267"/>
    </row>
    <row r="140" spans="1:12" s="268" customFormat="1" ht="15" x14ac:dyDescent="0.2">
      <c r="A140" s="358"/>
      <c r="I140" s="267"/>
      <c r="L140" s="267"/>
    </row>
    <row r="141" spans="1:12" s="268" customFormat="1" ht="15" x14ac:dyDescent="0.2">
      <c r="A141" s="358"/>
      <c r="I141" s="267"/>
      <c r="L141" s="267"/>
    </row>
    <row r="142" spans="1:12" s="268" customFormat="1" ht="15" x14ac:dyDescent="0.2">
      <c r="A142" s="358"/>
      <c r="I142" s="267"/>
      <c r="L142" s="267"/>
    </row>
    <row r="143" spans="1:12" s="268" customFormat="1" ht="15" x14ac:dyDescent="0.2">
      <c r="A143" s="358"/>
      <c r="I143" s="267"/>
      <c r="L143" s="267"/>
    </row>
    <row r="144" spans="1:12" s="268" customFormat="1" ht="15" x14ac:dyDescent="0.2">
      <c r="A144" s="358"/>
      <c r="I144" s="267"/>
      <c r="L144" s="267"/>
    </row>
    <row r="145" spans="9:12" ht="15" x14ac:dyDescent="0.25">
      <c r="I145" s="1"/>
      <c r="L145" s="1"/>
    </row>
    <row r="146" spans="9:12" ht="15" x14ac:dyDescent="0.25">
      <c r="I146" s="1"/>
      <c r="L146" s="1"/>
    </row>
    <row r="147" spans="9:12" ht="15" x14ac:dyDescent="0.25">
      <c r="I147" s="1"/>
      <c r="L147" s="1"/>
    </row>
    <row r="148" spans="9:12" ht="15" x14ac:dyDescent="0.25">
      <c r="I148" s="1"/>
      <c r="L148" s="1"/>
    </row>
    <row r="149" spans="9:12" ht="15" x14ac:dyDescent="0.25">
      <c r="I149" s="1"/>
      <c r="L149" s="1"/>
    </row>
    <row r="150" spans="9:12" ht="15" x14ac:dyDescent="0.25">
      <c r="I150" s="1"/>
      <c r="L150" s="1"/>
    </row>
    <row r="151" spans="9:12" ht="15" x14ac:dyDescent="0.25">
      <c r="I151" s="1"/>
      <c r="L151" s="1"/>
    </row>
    <row r="152" spans="9:12" ht="15" x14ac:dyDescent="0.25">
      <c r="I152" s="1"/>
      <c r="L152" s="1"/>
    </row>
    <row r="153" spans="9:12" ht="15" x14ac:dyDescent="0.25">
      <c r="I153" s="1"/>
      <c r="L153" s="1"/>
    </row>
    <row r="154" spans="9:12" ht="15" x14ac:dyDescent="0.25">
      <c r="I154" s="1"/>
      <c r="L154" s="1"/>
    </row>
    <row r="155" spans="9:12" ht="15" x14ac:dyDescent="0.25">
      <c r="I155" s="1"/>
      <c r="L155" s="1"/>
    </row>
    <row r="156" spans="9:12" ht="15" x14ac:dyDescent="0.25">
      <c r="I156" s="1"/>
      <c r="L156" s="1"/>
    </row>
    <row r="157" spans="9:12" ht="15" x14ac:dyDescent="0.25">
      <c r="I157" s="1"/>
      <c r="L157" s="1"/>
    </row>
    <row r="158" spans="9:12" ht="15" x14ac:dyDescent="0.25">
      <c r="I158" s="1"/>
      <c r="L158" s="1"/>
    </row>
    <row r="159" spans="9:12" ht="15" x14ac:dyDescent="0.25">
      <c r="I159" s="1"/>
      <c r="L159" s="1"/>
    </row>
    <row r="160" spans="9:12" ht="15" x14ac:dyDescent="0.25">
      <c r="I160" s="1"/>
      <c r="L160" s="1"/>
    </row>
    <row r="161" spans="9:12" ht="15" x14ac:dyDescent="0.25">
      <c r="I161" s="1"/>
      <c r="L161" s="1"/>
    </row>
    <row r="162" spans="9:12" ht="15" x14ac:dyDescent="0.25">
      <c r="I162" s="1"/>
      <c r="L162" s="1"/>
    </row>
    <row r="163" spans="9:12" ht="15" x14ac:dyDescent="0.25">
      <c r="I163" s="1"/>
      <c r="L163" s="1"/>
    </row>
    <row r="164" spans="9:12" ht="15" x14ac:dyDescent="0.25">
      <c r="I164" s="1"/>
      <c r="L164" s="1"/>
    </row>
    <row r="165" spans="9:12" ht="15" x14ac:dyDescent="0.25">
      <c r="I165" s="1"/>
      <c r="L165" s="1"/>
    </row>
    <row r="166" spans="9:12" ht="15" x14ac:dyDescent="0.25">
      <c r="I166" s="1"/>
      <c r="L166" s="1"/>
    </row>
    <row r="167" spans="9:12" ht="15" x14ac:dyDescent="0.25">
      <c r="I167" s="1"/>
      <c r="L167" s="1"/>
    </row>
    <row r="168" spans="9:12" ht="15" x14ac:dyDescent="0.25">
      <c r="I168" s="1"/>
      <c r="L168" s="1"/>
    </row>
    <row r="169" spans="9:12" ht="15" x14ac:dyDescent="0.25">
      <c r="I169" s="1"/>
      <c r="L169" s="1"/>
    </row>
    <row r="170" spans="9:12" ht="15" x14ac:dyDescent="0.25">
      <c r="I170" s="1"/>
      <c r="L170" s="1"/>
    </row>
    <row r="171" spans="9:12" ht="15" x14ac:dyDescent="0.25">
      <c r="I171" s="1"/>
      <c r="L171" s="1"/>
    </row>
    <row r="172" spans="9:12" ht="15" x14ac:dyDescent="0.25">
      <c r="I172" s="1"/>
      <c r="L172" s="1"/>
    </row>
    <row r="173" spans="9:12" ht="15" x14ac:dyDescent="0.25">
      <c r="I173" s="1"/>
      <c r="L173" s="1"/>
    </row>
    <row r="174" spans="9:12" ht="15" x14ac:dyDescent="0.25">
      <c r="I174" s="1"/>
      <c r="L174" s="1"/>
    </row>
    <row r="175" spans="9:12" ht="15" x14ac:dyDescent="0.25">
      <c r="I175" s="1"/>
      <c r="L175" s="1"/>
    </row>
    <row r="176" spans="9:12" ht="15" x14ac:dyDescent="0.25">
      <c r="I176" s="1"/>
      <c r="L176" s="1"/>
    </row>
    <row r="177" spans="9:12" ht="15" x14ac:dyDescent="0.25">
      <c r="I177" s="1"/>
      <c r="L177" s="1"/>
    </row>
    <row r="178" spans="9:12" ht="15" x14ac:dyDescent="0.25">
      <c r="I178" s="1"/>
      <c r="L178" s="1"/>
    </row>
    <row r="179" spans="9:12" ht="15" x14ac:dyDescent="0.25">
      <c r="I179" s="1"/>
      <c r="L179" s="1"/>
    </row>
    <row r="180" spans="9:12" ht="15" x14ac:dyDescent="0.25">
      <c r="I180" s="1"/>
      <c r="L180" s="1"/>
    </row>
    <row r="181" spans="9:12" ht="15" x14ac:dyDescent="0.25">
      <c r="I181" s="1"/>
      <c r="L181" s="1"/>
    </row>
    <row r="182" spans="9:12" ht="15" x14ac:dyDescent="0.25">
      <c r="I182" s="1"/>
      <c r="L182" s="1"/>
    </row>
    <row r="183" spans="9:12" ht="15" x14ac:dyDescent="0.25">
      <c r="I183" s="1"/>
      <c r="L183" s="1"/>
    </row>
    <row r="184" spans="9:12" ht="15" x14ac:dyDescent="0.25">
      <c r="I184" s="1"/>
      <c r="L184" s="1"/>
    </row>
    <row r="185" spans="9:12" ht="15" x14ac:dyDescent="0.25">
      <c r="I185" s="1"/>
      <c r="L185" s="1"/>
    </row>
    <row r="186" spans="9:12" ht="15" x14ac:dyDescent="0.25">
      <c r="I186" s="1"/>
      <c r="L186" s="1"/>
    </row>
    <row r="187" spans="9:12" ht="15" x14ac:dyDescent="0.25">
      <c r="I187" s="1"/>
      <c r="L187" s="1"/>
    </row>
    <row r="188" spans="9:12" ht="15" x14ac:dyDescent="0.25">
      <c r="I188" s="1"/>
      <c r="L188" s="1"/>
    </row>
    <row r="189" spans="9:12" ht="15" x14ac:dyDescent="0.25">
      <c r="I189" s="1"/>
      <c r="L189" s="1"/>
    </row>
    <row r="190" spans="9:12" ht="15" x14ac:dyDescent="0.25">
      <c r="I190" s="1"/>
      <c r="L190" s="1"/>
    </row>
    <row r="191" spans="9:12" ht="15" x14ac:dyDescent="0.25">
      <c r="I191" s="1"/>
      <c r="L191" s="1"/>
    </row>
    <row r="192" spans="9:12" ht="15" x14ac:dyDescent="0.25">
      <c r="I192" s="1"/>
      <c r="L192" s="1"/>
    </row>
    <row r="193" spans="9:12" ht="15" x14ac:dyDescent="0.25">
      <c r="I193" s="1"/>
      <c r="L193" s="1"/>
    </row>
    <row r="194" spans="9:12" ht="15" x14ac:dyDescent="0.25">
      <c r="I194" s="1"/>
      <c r="L194" s="1"/>
    </row>
    <row r="195" spans="9:12" ht="15" x14ac:dyDescent="0.25">
      <c r="I195" s="1"/>
      <c r="L195" s="1"/>
    </row>
    <row r="196" spans="9:12" ht="15" x14ac:dyDescent="0.25">
      <c r="I196" s="1"/>
      <c r="L196" s="1"/>
    </row>
    <row r="197" spans="9:12" ht="15" x14ac:dyDescent="0.25">
      <c r="I197" s="1"/>
      <c r="L197" s="1"/>
    </row>
    <row r="198" spans="9:12" ht="15" x14ac:dyDescent="0.25">
      <c r="I198" s="1"/>
      <c r="L198" s="1"/>
    </row>
    <row r="199" spans="9:12" ht="15" x14ac:dyDescent="0.25">
      <c r="I199" s="1"/>
      <c r="L199" s="1"/>
    </row>
    <row r="200" spans="9:12" ht="15" x14ac:dyDescent="0.25">
      <c r="I200" s="1"/>
      <c r="L200" s="1"/>
    </row>
    <row r="201" spans="9:12" ht="15" x14ac:dyDescent="0.25">
      <c r="I201" s="1"/>
      <c r="L201" s="1"/>
    </row>
    <row r="202" spans="9:12" ht="15" x14ac:dyDescent="0.25">
      <c r="I202" s="1"/>
      <c r="L202" s="1"/>
    </row>
    <row r="203" spans="9:12" ht="15" x14ac:dyDescent="0.25">
      <c r="I203" s="1"/>
      <c r="L203" s="1"/>
    </row>
    <row r="204" spans="9:12" ht="15" x14ac:dyDescent="0.25">
      <c r="I204" s="1"/>
      <c r="L204" s="1"/>
    </row>
    <row r="205" spans="9:12" ht="15" x14ac:dyDescent="0.25">
      <c r="I205" s="1"/>
      <c r="L205" s="1"/>
    </row>
    <row r="206" spans="9:12" ht="15" x14ac:dyDescent="0.25">
      <c r="I206" s="1"/>
      <c r="L206" s="1"/>
    </row>
    <row r="207" spans="9:12" ht="15" x14ac:dyDescent="0.25">
      <c r="I207" s="1"/>
      <c r="L207" s="1"/>
    </row>
    <row r="208" spans="9:12" ht="15" x14ac:dyDescent="0.25">
      <c r="I208" s="1"/>
      <c r="L208" s="1"/>
    </row>
    <row r="209" spans="9:12" ht="15" x14ac:dyDescent="0.25">
      <c r="I209" s="1"/>
      <c r="L209" s="1"/>
    </row>
    <row r="210" spans="9:12" ht="15" x14ac:dyDescent="0.25">
      <c r="I210" s="1"/>
      <c r="L210" s="1"/>
    </row>
    <row r="211" spans="9:12" ht="15" x14ac:dyDescent="0.25">
      <c r="I211" s="1"/>
      <c r="L211" s="1"/>
    </row>
    <row r="212" spans="9:12" ht="15" x14ac:dyDescent="0.25">
      <c r="I212" s="1"/>
      <c r="L212" s="1"/>
    </row>
    <row r="213" spans="9:12" ht="15" x14ac:dyDescent="0.25">
      <c r="I213" s="1"/>
      <c r="L213" s="1"/>
    </row>
    <row r="214" spans="9:12" ht="15" x14ac:dyDescent="0.25">
      <c r="I214" s="1"/>
      <c r="L214" s="1"/>
    </row>
    <row r="215" spans="9:12" ht="15" x14ac:dyDescent="0.25">
      <c r="I215" s="1"/>
      <c r="L215" s="1"/>
    </row>
    <row r="216" spans="9:12" ht="15" x14ac:dyDescent="0.25">
      <c r="I216" s="1"/>
      <c r="L216" s="1"/>
    </row>
    <row r="217" spans="9:12" ht="15" x14ac:dyDescent="0.25">
      <c r="I217" s="1"/>
      <c r="L217" s="1"/>
    </row>
    <row r="218" spans="9:12" ht="15" x14ac:dyDescent="0.25">
      <c r="I218" s="1"/>
      <c r="L218" s="1"/>
    </row>
    <row r="219" spans="9:12" ht="15" x14ac:dyDescent="0.25">
      <c r="I219" s="1"/>
      <c r="L219" s="1"/>
    </row>
    <row r="220" spans="9:12" ht="15" x14ac:dyDescent="0.25">
      <c r="I220" s="1"/>
      <c r="L220" s="1"/>
    </row>
    <row r="221" spans="9:12" ht="15" x14ac:dyDescent="0.25">
      <c r="I221" s="1"/>
      <c r="L221" s="1"/>
    </row>
    <row r="222" spans="9:12" ht="15" x14ac:dyDescent="0.25">
      <c r="I222" s="1"/>
      <c r="L222" s="1"/>
    </row>
    <row r="223" spans="9:12" ht="15" x14ac:dyDescent="0.25">
      <c r="I223" s="1"/>
      <c r="L223" s="1"/>
    </row>
  </sheetData>
  <sheetProtection algorithmName="SHA-512" hashValue="uCauLWeEFhOY9YTRwd3eCd1cL0GFBNtCfiqFsBb4QSqbVWnEtpdi85TadXBo5IIwkw1Op2AToBjQYNFgq/W/6g==" saltValue="ZHCYEPLtE8FSDcvIwiY8dg==" spinCount="100000" sheet="1" objects="1" scenarios="1"/>
  <mergeCells count="22">
    <mergeCell ref="A25:A35"/>
    <mergeCell ref="Z25:Z35"/>
    <mergeCell ref="Z37:Z43"/>
    <mergeCell ref="A37:A43"/>
    <mergeCell ref="A10:A23"/>
    <mergeCell ref="X24:Y24"/>
    <mergeCell ref="V10:V23"/>
    <mergeCell ref="V24:W24"/>
    <mergeCell ref="B1:W1"/>
    <mergeCell ref="B2:C2"/>
    <mergeCell ref="H2:I2"/>
    <mergeCell ref="F2:G2"/>
    <mergeCell ref="D2:E2"/>
    <mergeCell ref="J9:K9"/>
    <mergeCell ref="A3:A8"/>
    <mergeCell ref="J3:J8"/>
    <mergeCell ref="T9:U9"/>
    <mergeCell ref="K3:O8"/>
    <mergeCell ref="R9:S9"/>
    <mergeCell ref="P9:Q9"/>
    <mergeCell ref="N9:O9"/>
    <mergeCell ref="L9:M9"/>
  </mergeCells>
  <phoneticPr fontId="70" type="noConversion"/>
  <hyperlinks>
    <hyperlink ref="B2" location="MC!A1" display="Main Clause Structure" xr:uid="{DBB3E63C-5CC1-4962-B5CA-8E093836D8D6}"/>
    <hyperlink ref="H2" location="NP!A1" display="Noun Phrases" xr:uid="{8D9F4FA1-FE36-4299-82D0-3B6B6E863827}"/>
    <hyperlink ref="F2" location="NG!A1" display="Negation" xr:uid="{98A8FC02-DFA5-4541-876B-6ACC6D8D6D0E}"/>
    <hyperlink ref="D2" location="Q!A1" display="Questions" xr:uid="{A75E0DA9-BF14-4179-B9D0-29D27A869554}"/>
    <hyperlink ref="R9" location="AD!A1" display="Adverbials" xr:uid="{77B2E752-8ED3-4B59-AEAC-A05D23276C3A}"/>
    <hyperlink ref="P9" location="CJ!A1" display="Conjoining" xr:uid="{F1CDC2DC-9FC6-43E3-A312-F2D8A325D9AF}"/>
    <hyperlink ref="N9" location="AG!A1" display="Agreement" xr:uid="{8DCB7E8A-D38C-4460-ADEF-5AD1DAF208CB}"/>
    <hyperlink ref="L9" location="TA!A1" display="Tense &amp; Aspect" xr:uid="{CD4CDABC-F85D-40AE-B25B-F2444496E3A4}"/>
    <hyperlink ref="T9" location="CC!A1" display="Complement Clauses" xr:uid="{DACB4B71-D8A2-4567-BDE0-1DA7016B51D5}"/>
    <hyperlink ref="J9" location="NP!A1" display="Noun Phrases" xr:uid="{AC620AE9-F13D-42D3-8BE8-4E2976982DA2}"/>
    <hyperlink ref="J9:K9" location="AP!A1" display="Adjective Phrases" xr:uid="{989FEE2D-BF4C-4131-8A17-C228B621C8B3}"/>
    <hyperlink ref="X24" location="PS!A1" display="Passives" xr:uid="{E4F45EA3-A1C5-4F7F-B4F1-927528FD1AB0}"/>
    <hyperlink ref="X24:Y24" location="'RC'!A1" display="Relative Clauses" xr:uid="{23E1C13F-0B0B-49F7-AE3F-2F3E3FBCAE3B}"/>
    <hyperlink ref="V24" location="PS!A1" display="Passives" xr:uid="{D4CED9FA-AA9C-4DC1-9C16-B8D8A2FEF16A}"/>
  </hyperlinks>
  <pageMargins left="0.7" right="0.7" top="0.75" bottom="0.75" header="0" footer="0"/>
  <pageSetup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FF87-DFAD-48A5-8ADC-335234D1EEAD}">
  <sheetPr codeName="Sheet6">
    <outlinePr summaryBelow="0" summaryRight="0"/>
  </sheetPr>
  <dimension ref="A1:AB997"/>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6.25" style="34" customWidth="1"/>
    <col min="2" max="2" width="23.5" style="34" customWidth="1"/>
    <col min="3" max="3" width="28.625" style="61" customWidth="1"/>
    <col min="4" max="4" width="24.5" style="34" customWidth="1"/>
    <col min="5" max="5" width="45.2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75" style="139" customWidth="1"/>
    <col min="12" max="12" width="16.5" style="54" customWidth="1"/>
    <col min="13" max="13" width="12.625" style="183"/>
    <col min="14" max="14" width="18.125" style="54" customWidth="1"/>
    <col min="15" max="15" width="56.875" style="143" customWidth="1"/>
    <col min="16" max="16384" width="12.625" style="34"/>
  </cols>
  <sheetData>
    <row r="1" spans="1:28" ht="15.75" customHeight="1" x14ac:dyDescent="0.3">
      <c r="A1" s="32"/>
      <c r="B1" s="446" t="s">
        <v>4</v>
      </c>
      <c r="C1" s="447"/>
      <c r="D1" s="447"/>
      <c r="E1" s="447"/>
      <c r="F1" s="450" t="s">
        <v>298</v>
      </c>
      <c r="G1" s="450" t="s">
        <v>299</v>
      </c>
      <c r="H1" s="450" t="s">
        <v>300</v>
      </c>
      <c r="I1" s="448" t="s">
        <v>301</v>
      </c>
      <c r="J1" s="448" t="s">
        <v>302</v>
      </c>
      <c r="K1" s="448" t="s">
        <v>303</v>
      </c>
      <c r="L1" s="35"/>
      <c r="M1" s="184"/>
      <c r="O1" s="141"/>
      <c r="P1" s="33"/>
      <c r="Q1" s="33"/>
      <c r="R1" s="33"/>
      <c r="S1" s="33"/>
      <c r="T1" s="33"/>
      <c r="U1" s="33"/>
      <c r="V1" s="33"/>
      <c r="W1" s="33"/>
      <c r="X1" s="33"/>
      <c r="Y1" s="33"/>
      <c r="Z1" s="33"/>
      <c r="AA1" s="33"/>
      <c r="AB1" s="33"/>
    </row>
    <row r="2" spans="1:28" ht="46.5" customHeight="1" x14ac:dyDescent="0.25">
      <c r="A2" s="32"/>
      <c r="B2" s="35" t="s">
        <v>625</v>
      </c>
      <c r="C2" s="55" t="s">
        <v>626</v>
      </c>
      <c r="D2" s="35" t="s">
        <v>643</v>
      </c>
      <c r="E2" s="85" t="s">
        <v>644</v>
      </c>
      <c r="F2" s="451"/>
      <c r="G2" s="451"/>
      <c r="H2" s="451"/>
      <c r="I2" s="449"/>
      <c r="J2" s="449"/>
      <c r="K2" s="449"/>
      <c r="L2" s="129" t="s">
        <v>304</v>
      </c>
      <c r="M2" s="185" t="s">
        <v>305</v>
      </c>
      <c r="N2" s="129" t="s">
        <v>306</v>
      </c>
      <c r="O2" s="141" t="s">
        <v>307</v>
      </c>
      <c r="P2" s="35"/>
      <c r="Q2" s="35"/>
      <c r="R2" s="35"/>
      <c r="S2" s="35"/>
      <c r="T2" s="35"/>
      <c r="U2" s="35"/>
      <c r="V2" s="35"/>
      <c r="W2" s="35"/>
      <c r="X2" s="35"/>
      <c r="Y2" s="35"/>
      <c r="Z2" s="35"/>
      <c r="AA2" s="35"/>
      <c r="AB2" s="35"/>
    </row>
    <row r="3" spans="1:28" ht="40.5" customHeight="1" x14ac:dyDescent="0.25">
      <c r="A3" s="344" t="s">
        <v>12</v>
      </c>
      <c r="B3" s="38" t="s">
        <v>332</v>
      </c>
      <c r="C3" s="57" t="s">
        <v>333</v>
      </c>
      <c r="D3" s="38" t="s">
        <v>710</v>
      </c>
      <c r="E3" s="111"/>
      <c r="F3" s="122"/>
      <c r="G3" s="122"/>
      <c r="H3" s="136" t="str">
        <f>IF(F3="","FILL IN COLUMN F", (IF(G3="","FILL IN COLUMN G", (IF(G3/(G3+F3)&gt;0.8,"LEAVE","INTERVENE")))))</f>
        <v>FILL IN COLUMN F</v>
      </c>
      <c r="I3" s="122"/>
      <c r="J3" s="122"/>
      <c r="K3" s="122"/>
      <c r="L3" s="136" t="str">
        <f>IF(K3="no","CARRY OUT PROBE TEST*",(IF(K3="","FILL IN COLUMN K",(IF(I3="","LEAVE IF NO ERRORS",(IF(((J3-I3)/(J3+I3))&lt;0.5,"CARRY OUT PROBE TEST*","LEAVE")))))))</f>
        <v>FILL IN COLUMN K</v>
      </c>
      <c r="M3" s="180"/>
      <c r="N3" s="258" t="str">
        <f t="shared" ref="N3:N5" si="0">IF(M3="",(IF(L3="LEAVE IF NO ERRORS","LEAVE IF NO ERRORS",(IF(L3="LEAVE","LEAVE","FILL IN COLUMN M")))),(IF(AND(M3&lt;0.899,MC3&gt;=0),"INTERVENE","LEAVE")))</f>
        <v>FILL IN COLUMN M</v>
      </c>
      <c r="O3" s="169"/>
      <c r="P3" s="53"/>
      <c r="Q3" s="53"/>
      <c r="R3" s="53"/>
      <c r="S3" s="53"/>
      <c r="T3" s="53"/>
      <c r="U3" s="53"/>
      <c r="V3" s="53"/>
      <c r="W3" s="53"/>
      <c r="X3" s="53"/>
      <c r="Y3" s="53"/>
      <c r="Z3" s="53"/>
      <c r="AA3" s="53"/>
      <c r="AB3" s="53"/>
    </row>
    <row r="4" spans="1:28" ht="40.5" customHeight="1" x14ac:dyDescent="0.25">
      <c r="A4" s="345" t="s">
        <v>48</v>
      </c>
      <c r="B4" s="38" t="s">
        <v>711</v>
      </c>
      <c r="C4" s="57" t="s">
        <v>712</v>
      </c>
      <c r="D4" s="32" t="s">
        <v>713</v>
      </c>
      <c r="E4" s="111"/>
      <c r="F4" s="122"/>
      <c r="G4" s="122"/>
      <c r="H4" s="136" t="str">
        <f>IF(F4="","FILL IN COLUMN F", (IF(G4="","FILL IN COLUMN G", (IF(G4/(G4+F4)&gt;0.8,"LEAVE","INTERVENE")))))</f>
        <v>FILL IN COLUMN F</v>
      </c>
      <c r="I4" s="122"/>
      <c r="J4" s="122"/>
      <c r="K4" s="122"/>
      <c r="L4" s="136" t="str">
        <f>IF(K4="no","CARRY OUT PROBE TEST*",(IF(K4="","FILL IN COLUMN K",(IF(I4="","LEAVE IF NO ERRORS",(IF(((J4-I4)/(J4+I4))&lt;0.5,"CARRY OUT PROBE TEST","LEAVE")))))))</f>
        <v>FILL IN COLUMN K</v>
      </c>
      <c r="M4" s="180"/>
      <c r="N4" s="258" t="str">
        <f t="shared" si="0"/>
        <v>FILL IN COLUMN M</v>
      </c>
      <c r="O4" s="170"/>
      <c r="P4" s="53"/>
      <c r="Q4" s="53"/>
      <c r="R4" s="53"/>
      <c r="S4" s="53"/>
      <c r="T4" s="53"/>
      <c r="U4" s="53"/>
      <c r="V4" s="53"/>
      <c r="W4" s="53"/>
      <c r="X4" s="53"/>
      <c r="Y4" s="53"/>
      <c r="Z4" s="53"/>
      <c r="AA4" s="53"/>
      <c r="AB4" s="53"/>
    </row>
    <row r="5" spans="1:28" ht="40.5" customHeight="1" x14ac:dyDescent="0.25">
      <c r="A5" s="345" t="s">
        <v>68</v>
      </c>
      <c r="B5" s="38" t="s">
        <v>69</v>
      </c>
      <c r="C5" s="57" t="s">
        <v>370</v>
      </c>
      <c r="D5" s="38"/>
      <c r="E5" s="111"/>
      <c r="F5" s="122"/>
      <c r="G5" s="122"/>
      <c r="H5" s="136" t="str">
        <f>IF(F5="","FILL IN COLUMN F", (IF(G5="","FILL IN COLUMN G", (IF(G5/(G5+F5)&gt;0.8,"LEAVE","INTERVENE")))))</f>
        <v>FILL IN COLUMN F</v>
      </c>
      <c r="I5" s="122"/>
      <c r="J5" s="122"/>
      <c r="K5" s="122"/>
      <c r="L5" s="136" t="str">
        <f t="shared" ref="L5:L10" si="1">IF(K5="no","CARRY OUT PROBE TEST",(IF(K5="","FILL IN COLUMN K",(IF(I5="","LEAVE IF NO ERRORS",(IF(((J5-I5)/(J5+I5))&lt;0.5,"CARRY OUT PROBE TEST","LEAVE")))))))</f>
        <v>FILL IN COLUMN K</v>
      </c>
      <c r="M5" s="180"/>
      <c r="N5" s="258" t="str">
        <f t="shared" si="0"/>
        <v>FILL IN COLUMN M</v>
      </c>
      <c r="O5" s="169"/>
      <c r="P5" s="52"/>
      <c r="Q5" s="52"/>
      <c r="R5" s="52"/>
      <c r="S5" s="52"/>
      <c r="T5" s="52"/>
      <c r="U5" s="52"/>
      <c r="V5" s="52"/>
      <c r="W5" s="52"/>
      <c r="X5" s="52"/>
      <c r="Y5" s="52"/>
      <c r="Z5" s="52"/>
      <c r="AA5" s="52"/>
      <c r="AB5" s="52"/>
    </row>
    <row r="6" spans="1:28" ht="40.5" customHeight="1" x14ac:dyDescent="0.25">
      <c r="A6" s="345" t="s">
        <v>84</v>
      </c>
      <c r="B6" s="38" t="s">
        <v>85</v>
      </c>
      <c r="C6" s="57" t="s">
        <v>372</v>
      </c>
      <c r="D6" s="38" t="s">
        <v>714</v>
      </c>
      <c r="E6" s="111"/>
      <c r="F6" s="122"/>
      <c r="G6" s="122"/>
      <c r="H6" s="136" t="str">
        <f>IF(F6="","FILL IN COLUMN F", (IF(G6="","FILL IN COLUMN G", (IF(G6/(G6+F6)&gt;0.8,"LEAVE","INTERVENE")))))</f>
        <v>FILL IN COLUMN F</v>
      </c>
      <c r="I6" s="122"/>
      <c r="J6" s="122"/>
      <c r="K6" s="122"/>
      <c r="L6" s="136" t="str">
        <f>IF(K6="no","CARRY OUT PROBE TEST*",(IF(K6="","FILL IN COLUMN K",(IF(I6="","LEAVE IF NO ERRORS",(IF(((J6-I6)/(J6+I6))&lt;0.5,"CARRY OUT PROBE TEST*","LEAVE")))))))</f>
        <v>FILL IN COLUMN K</v>
      </c>
      <c r="M6" s="180"/>
      <c r="N6" s="258" t="str">
        <f t="shared" ref="N6:N12" si="2">IF(M6="",(IF(L6="LEAVE IF NO ERRORS","LEAVE IF NO ERRORS",(IF(L6="LEAVE","LEAVE","FILL IN COLUMN M")))),(IF(AND(M6&lt;0.899,MC6&gt;=0),"INTERVENE","LEAVE")))</f>
        <v>FILL IN COLUMN M</v>
      </c>
      <c r="O6" s="170"/>
      <c r="P6" s="53"/>
      <c r="Q6" s="53"/>
      <c r="R6" s="53"/>
      <c r="S6" s="53"/>
      <c r="T6" s="53"/>
      <c r="U6" s="53"/>
      <c r="V6" s="53"/>
      <c r="W6" s="53"/>
      <c r="X6" s="53"/>
      <c r="Y6" s="53"/>
      <c r="Z6" s="53"/>
      <c r="AA6" s="53"/>
      <c r="AB6" s="53"/>
    </row>
    <row r="7" spans="1:28" ht="39" customHeight="1" x14ac:dyDescent="0.25">
      <c r="A7" s="345" t="s">
        <v>98</v>
      </c>
      <c r="B7" s="38" t="s">
        <v>99</v>
      </c>
      <c r="C7" s="57" t="s">
        <v>380</v>
      </c>
      <c r="D7" s="38"/>
      <c r="E7" s="111"/>
      <c r="F7" s="122"/>
      <c r="G7" s="122"/>
      <c r="H7" s="136" t="str">
        <f>IF(F7="","FILL IN COLUMN F", (IF(G7="","FILL IN COLUMN G", (IF(G7/(G7+F7)&gt;0.8,"LEAVE","INTERVENE")))))</f>
        <v>FILL IN COLUMN F</v>
      </c>
      <c r="I7" s="122"/>
      <c r="J7" s="122"/>
      <c r="K7" s="122"/>
      <c r="L7" s="136" t="str">
        <f t="shared" si="1"/>
        <v>FILL IN COLUMN K</v>
      </c>
      <c r="M7" s="180"/>
      <c r="N7" s="258" t="str">
        <f t="shared" si="2"/>
        <v>FILL IN COLUMN M</v>
      </c>
      <c r="O7" s="169"/>
      <c r="P7" s="53"/>
      <c r="Q7" s="53"/>
      <c r="R7" s="53"/>
      <c r="S7" s="53"/>
      <c r="T7" s="53"/>
      <c r="U7" s="53"/>
      <c r="V7" s="53"/>
      <c r="W7" s="53"/>
      <c r="X7" s="53"/>
      <c r="Y7" s="53"/>
      <c r="Z7" s="53"/>
      <c r="AA7" s="53"/>
      <c r="AB7" s="53"/>
    </row>
    <row r="8" spans="1:28" ht="40.5" customHeight="1" x14ac:dyDescent="0.25">
      <c r="A8" s="345" t="s">
        <v>110</v>
      </c>
      <c r="B8" s="38" t="s">
        <v>111</v>
      </c>
      <c r="C8" s="57" t="s">
        <v>381</v>
      </c>
      <c r="D8" s="38" t="s">
        <v>715</v>
      </c>
      <c r="E8" s="111"/>
      <c r="F8" s="122"/>
      <c r="G8" s="122"/>
      <c r="H8" s="136" t="str">
        <f>IF(F8="","FILL IN COLUMN F", (IF(G8="","FILL IN COLUMN G", (IF(G8/(G8+F8)&gt;0.8,"LEAVE","INTERVENE")))))</f>
        <v>FILL IN COLUMN F</v>
      </c>
      <c r="I8" s="122"/>
      <c r="J8" s="122"/>
      <c r="K8" s="122"/>
      <c r="L8" s="136" t="str">
        <f>IF(K8="no","CARRY OUT PROBE TEST*",(IF(K8="","FILL IN COLUMN K",(IF(I8="","LEAVE IF NO ERRORS",(IF(((J8-I8)/(J8+I8))&lt;0.5,"CARRY OUT PROBE TEST*","LEAVE")))))))</f>
        <v>FILL IN COLUMN K</v>
      </c>
      <c r="M8" s="180"/>
      <c r="N8" s="258" t="str">
        <f t="shared" si="2"/>
        <v>FILL IN COLUMN M</v>
      </c>
      <c r="O8" s="170"/>
      <c r="P8" s="53"/>
      <c r="Q8" s="53"/>
      <c r="R8" s="53"/>
      <c r="S8" s="53"/>
      <c r="T8" s="53"/>
      <c r="U8" s="53"/>
      <c r="V8" s="53"/>
      <c r="W8" s="53"/>
      <c r="X8" s="53"/>
      <c r="Y8" s="53"/>
      <c r="Z8" s="53"/>
      <c r="AA8" s="53"/>
      <c r="AB8" s="53"/>
    </row>
    <row r="9" spans="1:28" ht="61.5" customHeight="1" x14ac:dyDescent="0.25">
      <c r="A9" s="345" t="s">
        <v>120</v>
      </c>
      <c r="B9" s="38" t="s">
        <v>121</v>
      </c>
      <c r="C9" s="57" t="s">
        <v>716</v>
      </c>
      <c r="D9" s="38" t="s">
        <v>717</v>
      </c>
      <c r="E9" s="111"/>
      <c r="F9" s="122"/>
      <c r="G9" s="122"/>
      <c r="H9" s="136" t="str">
        <f>IF(F9="","FILL IN COLUMN F", (IF(G9="","FILL IN COLUMN G", (IF(G9/(G9+F9)&gt;0.8,"LEAVE","INTERVENE")))))</f>
        <v>FILL IN COLUMN F</v>
      </c>
      <c r="I9" s="122"/>
      <c r="J9" s="122"/>
      <c r="K9" s="122"/>
      <c r="L9" s="136" t="str">
        <f t="shared" si="1"/>
        <v>FILL IN COLUMN K</v>
      </c>
      <c r="M9" s="180"/>
      <c r="N9" s="258" t="str">
        <f t="shared" si="2"/>
        <v>FILL IN COLUMN M</v>
      </c>
      <c r="O9" s="169"/>
      <c r="P9" s="52"/>
      <c r="Q9" s="52"/>
      <c r="R9" s="52"/>
      <c r="S9" s="52"/>
      <c r="T9" s="52"/>
      <c r="U9" s="52"/>
      <c r="V9" s="52"/>
      <c r="W9" s="52"/>
      <c r="X9" s="52"/>
      <c r="Y9" s="52"/>
      <c r="Z9" s="52"/>
      <c r="AA9" s="52"/>
      <c r="AB9" s="52"/>
    </row>
    <row r="10" spans="1:28" ht="46.5" customHeight="1" x14ac:dyDescent="0.25">
      <c r="A10" s="345" t="s">
        <v>128</v>
      </c>
      <c r="B10" s="38" t="s">
        <v>129</v>
      </c>
      <c r="C10" s="57" t="s">
        <v>384</v>
      </c>
      <c r="D10" s="38" t="s">
        <v>718</v>
      </c>
      <c r="E10" s="111"/>
      <c r="F10" s="122"/>
      <c r="G10" s="122"/>
      <c r="H10" s="136" t="str">
        <f>IF(F10="","FILL IN COLUMN F", (IF(G10="","FILL IN COLUMN G", (IF(G10/(G10+F10)&gt;0.8,"LEAVE","INTERVENE")))))</f>
        <v>FILL IN COLUMN F</v>
      </c>
      <c r="I10" s="122"/>
      <c r="J10" s="122"/>
      <c r="K10" s="122"/>
      <c r="L10" s="136" t="str">
        <f t="shared" si="1"/>
        <v>FILL IN COLUMN K</v>
      </c>
      <c r="M10" s="180"/>
      <c r="N10" s="258" t="str">
        <f t="shared" si="2"/>
        <v>FILL IN COLUMN M</v>
      </c>
      <c r="O10" s="169"/>
      <c r="P10" s="52"/>
      <c r="Q10" s="52"/>
      <c r="R10" s="52"/>
      <c r="S10" s="52"/>
      <c r="T10" s="52"/>
      <c r="U10" s="52"/>
      <c r="V10" s="52"/>
      <c r="W10" s="52"/>
      <c r="X10" s="52"/>
      <c r="Y10" s="52"/>
      <c r="Z10" s="52"/>
      <c r="AA10" s="52"/>
      <c r="AB10" s="52"/>
    </row>
    <row r="11" spans="1:28" ht="40.5" customHeight="1" x14ac:dyDescent="0.25">
      <c r="A11" s="345" t="s">
        <v>134</v>
      </c>
      <c r="B11" s="38" t="s">
        <v>592</v>
      </c>
      <c r="C11" s="57" t="s">
        <v>386</v>
      </c>
      <c r="D11" s="38" t="s">
        <v>719</v>
      </c>
      <c r="E11" s="111"/>
      <c r="F11" s="122"/>
      <c r="G11" s="122"/>
      <c r="H11" s="136" t="str">
        <f>IF(F11="","FILL IN COLUMN F", (IF(G11="","FILL IN COLUMN G", (IF(G11/(G11+F11)&gt;0.8,"LEAVE","INTERVENE")))))</f>
        <v>FILL IN COLUMN F</v>
      </c>
      <c r="I11" s="122"/>
      <c r="J11" s="122"/>
      <c r="K11" s="122"/>
      <c r="L11" s="136" t="str">
        <f>IF(K11="no","CARRY OUT PROBE TEST*",(IF(K11="","FILL IN COLUMN K",(IF(I11="","LEAVE IF NO ERRORS",(IF(((J11-I11)/(J11+I11))&lt;0.5,"CARRY OUT PROBE TEST*","LEAVE")))))))</f>
        <v>FILL IN COLUMN K</v>
      </c>
      <c r="M11" s="180"/>
      <c r="N11" s="258" t="str">
        <f t="shared" si="2"/>
        <v>FILL IN COLUMN M</v>
      </c>
      <c r="O11" s="169"/>
      <c r="P11" s="52"/>
      <c r="Q11" s="52"/>
      <c r="R11" s="52"/>
      <c r="S11" s="52"/>
      <c r="T11" s="52"/>
      <c r="U11" s="52"/>
      <c r="V11" s="52"/>
      <c r="W11" s="52"/>
      <c r="X11" s="52"/>
      <c r="Y11" s="52"/>
      <c r="Z11" s="52"/>
      <c r="AA11" s="52"/>
      <c r="AB11" s="52"/>
    </row>
    <row r="12" spans="1:28" ht="48.75" customHeight="1" x14ac:dyDescent="0.25">
      <c r="A12" s="41" t="s">
        <v>161</v>
      </c>
      <c r="B12" s="38" t="s">
        <v>162</v>
      </c>
      <c r="C12" s="57" t="s">
        <v>467</v>
      </c>
      <c r="D12" s="38"/>
      <c r="E12" s="111"/>
      <c r="F12" s="122"/>
      <c r="G12" s="122"/>
      <c r="H12" s="136" t="str">
        <f>IF(F12="","FILL IN COLUMN F", (IF(G12="","FILL IN COLUMN G", (IF(G12/(G12+F12)&gt;0.8,"LEAVE","INTERVENE")))))</f>
        <v>FILL IN COLUMN F</v>
      </c>
      <c r="I12" s="122"/>
      <c r="J12" s="122"/>
      <c r="K12" s="122"/>
      <c r="L12" s="136" t="str">
        <f t="shared" ref="L12:L13" si="3">IF(K12="no","CARRY OUT PROBE TEST",(IF(K12="","FILL IN COLUMN K",(IF(I12="","LEAVE IF NO ERRORS",(IF(((J12-I12)/(J12+I12))&lt;0.5,"CARRY OUT PROBE TEST","LEAVE")))))))</f>
        <v>FILL IN COLUMN K</v>
      </c>
      <c r="M12" s="180"/>
      <c r="N12" s="258" t="str">
        <f t="shared" si="2"/>
        <v>FILL IN COLUMN M</v>
      </c>
      <c r="O12" s="170"/>
      <c r="P12" s="51"/>
      <c r="Q12" s="51"/>
      <c r="R12" s="51"/>
      <c r="S12" s="51"/>
      <c r="T12" s="51"/>
      <c r="U12" s="51"/>
      <c r="V12" s="51"/>
      <c r="W12" s="51"/>
      <c r="X12" s="51"/>
      <c r="Y12" s="51"/>
      <c r="Z12" s="51"/>
      <c r="AA12" s="51"/>
      <c r="AB12" s="51"/>
    </row>
    <row r="13" spans="1:28" ht="93.75" customHeight="1" x14ac:dyDescent="0.25">
      <c r="A13" s="41" t="s">
        <v>183</v>
      </c>
      <c r="B13" s="38" t="s">
        <v>164</v>
      </c>
      <c r="C13" s="57" t="s">
        <v>469</v>
      </c>
      <c r="D13" s="38" t="s">
        <v>850</v>
      </c>
      <c r="E13" s="262"/>
      <c r="F13" s="122"/>
      <c r="G13" s="122"/>
      <c r="H13" s="136" t="str">
        <f>IF(F13="","FILL IN COLUMN F", (IF(G13="","FILL IN COLUMN G", (IF(G13/(G13+F13)&gt;0.8,"LEAVE","INTERVENE")))))</f>
        <v>FILL IN COLUMN F</v>
      </c>
      <c r="I13" s="122"/>
      <c r="J13" s="122"/>
      <c r="K13" s="122"/>
      <c r="L13" s="136" t="str">
        <f t="shared" si="3"/>
        <v>FILL IN COLUMN K</v>
      </c>
      <c r="M13" s="180"/>
      <c r="N13" s="258" t="str">
        <f t="shared" ref="N13" si="4">IF(M13="",(IF(L13="LEAVE IF NO ERRORS","LEAVE IF NO ERRORS",(IF(L13="LEAVE","LEAVE","FILL IN COLUMN M")))),(IF(AND(M13&lt;0.899,MC13&gt;=0),"INTERVENE","LEAVE")))</f>
        <v>FILL IN COLUMN M</v>
      </c>
      <c r="O13" s="169"/>
      <c r="P13" s="52"/>
      <c r="Q13" s="52"/>
      <c r="R13" s="52"/>
      <c r="S13" s="52"/>
      <c r="T13" s="52"/>
      <c r="U13" s="52"/>
      <c r="V13" s="52"/>
      <c r="W13" s="52"/>
      <c r="X13" s="52"/>
      <c r="Y13" s="52"/>
      <c r="Z13" s="52"/>
      <c r="AA13" s="52"/>
      <c r="AB13" s="52"/>
    </row>
    <row r="14" spans="1:28" x14ac:dyDescent="0.25">
      <c r="A14" s="32"/>
      <c r="B14" s="38"/>
      <c r="C14" s="58"/>
      <c r="D14" s="43"/>
      <c r="E14" s="112"/>
      <c r="F14" s="122"/>
      <c r="G14" s="122"/>
      <c r="H14" s="122"/>
      <c r="I14" s="136"/>
      <c r="J14" s="136"/>
      <c r="K14" s="136"/>
      <c r="L14" s="136"/>
      <c r="M14" s="187"/>
      <c r="N14" s="136"/>
      <c r="O14" s="142"/>
      <c r="P14" s="42"/>
      <c r="Q14" s="42"/>
      <c r="R14" s="42"/>
      <c r="S14" s="42"/>
      <c r="T14" s="42"/>
      <c r="U14" s="42"/>
      <c r="V14" s="42"/>
      <c r="W14" s="42"/>
      <c r="X14" s="42"/>
      <c r="Y14" s="42"/>
      <c r="Z14" s="42"/>
      <c r="AA14" s="42"/>
      <c r="AB14" s="42"/>
    </row>
    <row r="15" spans="1:28" x14ac:dyDescent="0.25">
      <c r="A15" s="32"/>
      <c r="B15" s="38"/>
      <c r="C15" s="59"/>
      <c r="D15" s="44"/>
      <c r="E15" s="113"/>
      <c r="F15" s="132"/>
      <c r="G15" s="132"/>
      <c r="H15" s="132"/>
      <c r="I15" s="122"/>
      <c r="J15" s="122"/>
      <c r="K15" s="122"/>
      <c r="L15" s="136"/>
      <c r="M15" s="167"/>
      <c r="N15" s="136"/>
      <c r="O15" s="142"/>
      <c r="P15" s="45"/>
      <c r="Q15" s="45"/>
      <c r="R15" s="45"/>
      <c r="S15" s="45"/>
      <c r="T15" s="45"/>
      <c r="U15" s="45"/>
      <c r="V15" s="45"/>
      <c r="W15" s="45"/>
      <c r="X15" s="45"/>
      <c r="Y15" s="45"/>
      <c r="Z15" s="45"/>
      <c r="AA15" s="45"/>
      <c r="AB15" s="45"/>
    </row>
    <row r="16" spans="1:28" x14ac:dyDescent="0.25">
      <c r="A16" s="32"/>
      <c r="B16" s="38"/>
      <c r="C16" s="59"/>
      <c r="D16" s="44"/>
      <c r="E16" s="113"/>
      <c r="F16" s="132"/>
      <c r="G16" s="132"/>
      <c r="H16" s="132"/>
      <c r="I16" s="132"/>
      <c r="J16" s="132"/>
      <c r="K16" s="132"/>
      <c r="L16" s="134"/>
      <c r="M16" s="181"/>
      <c r="N16" s="134"/>
      <c r="O16" s="142"/>
      <c r="P16" s="45"/>
      <c r="Q16" s="45"/>
      <c r="R16" s="45"/>
      <c r="S16" s="45"/>
      <c r="T16" s="45"/>
      <c r="U16" s="45"/>
      <c r="V16" s="45"/>
      <c r="W16" s="45"/>
      <c r="X16" s="45"/>
      <c r="Y16" s="45"/>
      <c r="Z16" s="45"/>
      <c r="AA16" s="45"/>
      <c r="AB16" s="45"/>
    </row>
    <row r="17" spans="1:28" x14ac:dyDescent="0.25">
      <c r="A17" s="50"/>
      <c r="B17" s="49"/>
      <c r="C17" s="60"/>
      <c r="D17" s="46"/>
      <c r="E17" s="114"/>
      <c r="F17" s="132"/>
      <c r="G17" s="132"/>
      <c r="H17" s="132"/>
      <c r="I17" s="132"/>
      <c r="J17" s="132"/>
      <c r="K17" s="132"/>
      <c r="L17" s="134"/>
      <c r="M17" s="181"/>
      <c r="N17" s="134"/>
      <c r="O17" s="142"/>
      <c r="P17" s="48"/>
      <c r="Q17" s="48"/>
      <c r="R17" s="48"/>
      <c r="S17" s="48"/>
      <c r="T17" s="48"/>
      <c r="U17" s="48"/>
      <c r="V17" s="48"/>
      <c r="W17" s="48"/>
      <c r="X17" s="48"/>
      <c r="Y17" s="48"/>
      <c r="Z17" s="48"/>
      <c r="AA17" s="48"/>
      <c r="AB17" s="48"/>
    </row>
    <row r="18" spans="1:28" x14ac:dyDescent="0.25">
      <c r="A18" s="50"/>
      <c r="B18" s="49"/>
      <c r="C18" s="62"/>
      <c r="D18" s="49"/>
      <c r="E18" s="102"/>
      <c r="F18" s="132"/>
      <c r="G18" s="132"/>
      <c r="H18" s="132"/>
      <c r="I18" s="132"/>
      <c r="J18" s="132"/>
      <c r="K18" s="132"/>
      <c r="L18" s="134"/>
      <c r="M18" s="181"/>
      <c r="N18" s="134"/>
      <c r="O18" s="142"/>
      <c r="P18" s="48"/>
      <c r="Q18" s="48"/>
      <c r="R18" s="48"/>
      <c r="S18" s="48"/>
      <c r="T18" s="48"/>
      <c r="U18" s="48"/>
      <c r="V18" s="48"/>
      <c r="W18" s="48"/>
      <c r="X18" s="48"/>
      <c r="Y18" s="48"/>
      <c r="Z18" s="48"/>
      <c r="AA18" s="48"/>
      <c r="AB18" s="48"/>
    </row>
    <row r="19" spans="1:28" x14ac:dyDescent="0.25">
      <c r="A19" s="50"/>
      <c r="B19" s="49"/>
      <c r="C19" s="62"/>
      <c r="D19" s="49"/>
      <c r="E19" s="102"/>
      <c r="F19" s="133"/>
      <c r="G19" s="133"/>
      <c r="H19" s="133"/>
      <c r="I19" s="132"/>
      <c r="J19" s="132"/>
      <c r="K19" s="132"/>
      <c r="L19" s="134"/>
      <c r="M19" s="181"/>
      <c r="N19" s="134"/>
      <c r="O19" s="142"/>
      <c r="P19" s="48"/>
      <c r="Q19" s="48"/>
      <c r="R19" s="48"/>
      <c r="S19" s="48"/>
      <c r="T19" s="48"/>
      <c r="U19" s="48"/>
      <c r="V19" s="48"/>
      <c r="W19" s="48"/>
      <c r="X19" s="48"/>
      <c r="Y19" s="48"/>
      <c r="Z19" s="48"/>
      <c r="AA19" s="48"/>
      <c r="AB19" s="48"/>
    </row>
    <row r="20" spans="1:28" x14ac:dyDescent="0.25">
      <c r="A20" s="50"/>
      <c r="B20" s="49"/>
      <c r="C20" s="62"/>
      <c r="D20" s="49"/>
      <c r="E20" s="102"/>
      <c r="F20" s="133"/>
      <c r="G20" s="133"/>
      <c r="H20" s="133"/>
      <c r="I20" s="133"/>
      <c r="J20" s="133"/>
      <c r="K20" s="133"/>
      <c r="L20" s="135"/>
      <c r="M20" s="182"/>
      <c r="N20" s="135"/>
      <c r="O20" s="142"/>
      <c r="P20" s="48"/>
      <c r="Q20" s="48"/>
      <c r="R20" s="48"/>
      <c r="S20" s="48"/>
      <c r="T20" s="48"/>
      <c r="U20" s="48"/>
      <c r="V20" s="48"/>
      <c r="W20" s="48"/>
      <c r="X20" s="48"/>
      <c r="Y20" s="48"/>
      <c r="Z20" s="48"/>
      <c r="AA20" s="48"/>
      <c r="AB20" s="48"/>
    </row>
    <row r="21" spans="1:28" x14ac:dyDescent="0.25">
      <c r="A21" s="50"/>
      <c r="B21" s="49"/>
      <c r="C21" s="62"/>
      <c r="D21" s="49"/>
      <c r="E21" s="102"/>
      <c r="F21" s="122"/>
      <c r="G21" s="122"/>
      <c r="H21" s="122"/>
      <c r="I21" s="133"/>
      <c r="J21" s="133"/>
      <c r="K21" s="133"/>
      <c r="L21" s="135"/>
      <c r="M21" s="182"/>
      <c r="N21" s="135"/>
      <c r="O21" s="142"/>
      <c r="P21" s="48"/>
      <c r="Q21" s="48"/>
      <c r="R21" s="48"/>
      <c r="S21" s="48"/>
      <c r="T21" s="48"/>
      <c r="U21" s="48"/>
      <c r="V21" s="48"/>
      <c r="W21" s="48"/>
      <c r="X21" s="48"/>
      <c r="Y21" s="48"/>
      <c r="Z21" s="48"/>
      <c r="AA21" s="48"/>
      <c r="AB21" s="48"/>
    </row>
    <row r="22" spans="1:28" x14ac:dyDescent="0.25">
      <c r="A22" s="50"/>
      <c r="B22" s="49"/>
      <c r="C22" s="62"/>
      <c r="D22" s="49"/>
      <c r="E22" s="102"/>
      <c r="F22" s="122"/>
      <c r="G22" s="122"/>
      <c r="H22" s="122"/>
      <c r="I22" s="122"/>
      <c r="J22" s="122"/>
      <c r="K22" s="122"/>
      <c r="L22" s="38"/>
      <c r="M22" s="180"/>
      <c r="N22" s="38"/>
      <c r="O22" s="142"/>
      <c r="P22" s="48"/>
      <c r="Q22" s="48"/>
      <c r="R22" s="48"/>
      <c r="S22" s="48"/>
      <c r="T22" s="48"/>
      <c r="U22" s="48"/>
      <c r="V22" s="48"/>
      <c r="W22" s="48"/>
      <c r="X22" s="48"/>
      <c r="Y22" s="48"/>
      <c r="Z22" s="48"/>
      <c r="AA22" s="48"/>
      <c r="AB22" s="48"/>
    </row>
    <row r="23" spans="1:28" x14ac:dyDescent="0.25">
      <c r="A23" s="50"/>
      <c r="B23" s="49"/>
      <c r="C23" s="62"/>
      <c r="D23" s="49"/>
      <c r="E23" s="102"/>
      <c r="F23" s="122"/>
      <c r="G23" s="122"/>
      <c r="H23" s="122"/>
      <c r="I23" s="122"/>
      <c r="J23" s="122"/>
      <c r="K23" s="122"/>
      <c r="L23" s="38"/>
      <c r="M23" s="180"/>
      <c r="N23" s="38"/>
      <c r="O23" s="142"/>
      <c r="P23" s="48"/>
      <c r="Q23" s="48"/>
      <c r="R23" s="48"/>
      <c r="S23" s="48"/>
      <c r="T23" s="48"/>
      <c r="U23" s="48"/>
      <c r="V23" s="48"/>
      <c r="W23" s="48"/>
      <c r="X23" s="48"/>
      <c r="Y23" s="48"/>
      <c r="Z23" s="48"/>
      <c r="AA23" s="48"/>
      <c r="AB23" s="48"/>
    </row>
    <row r="24" spans="1:28" x14ac:dyDescent="0.25">
      <c r="A24" s="50"/>
      <c r="B24" s="49"/>
      <c r="C24" s="62"/>
      <c r="D24" s="49"/>
      <c r="E24" s="102"/>
      <c r="F24" s="122"/>
      <c r="G24" s="122"/>
      <c r="H24" s="122"/>
      <c r="I24" s="122"/>
      <c r="J24" s="122"/>
      <c r="K24" s="122"/>
      <c r="L24" s="38"/>
      <c r="M24" s="180"/>
      <c r="N24" s="38"/>
      <c r="O24" s="142"/>
      <c r="P24" s="48"/>
      <c r="Q24" s="48"/>
      <c r="R24" s="48"/>
      <c r="S24" s="48"/>
      <c r="T24" s="48"/>
      <c r="U24" s="48"/>
      <c r="V24" s="48"/>
      <c r="W24" s="48"/>
      <c r="X24" s="48"/>
      <c r="Y24" s="48"/>
      <c r="Z24" s="48"/>
      <c r="AA24" s="48"/>
      <c r="AB24" s="48"/>
    </row>
    <row r="25" spans="1:28" x14ac:dyDescent="0.25">
      <c r="A25" s="50"/>
      <c r="B25" s="49"/>
      <c r="C25" s="62"/>
      <c r="D25" s="49"/>
      <c r="E25" s="102"/>
      <c r="F25" s="122"/>
      <c r="G25" s="122"/>
      <c r="H25" s="122"/>
      <c r="I25" s="122"/>
      <c r="J25" s="122"/>
      <c r="K25" s="122"/>
      <c r="L25" s="38"/>
      <c r="M25" s="180"/>
      <c r="N25" s="38"/>
      <c r="O25" s="142"/>
      <c r="P25" s="48"/>
      <c r="Q25" s="48"/>
      <c r="R25" s="48"/>
      <c r="S25" s="48"/>
      <c r="T25" s="48"/>
      <c r="U25" s="48"/>
      <c r="V25" s="48"/>
      <c r="W25" s="48"/>
      <c r="X25" s="48"/>
      <c r="Y25" s="48"/>
      <c r="Z25" s="48"/>
      <c r="AA25" s="48"/>
      <c r="AB25" s="48"/>
    </row>
    <row r="26" spans="1:28" x14ac:dyDescent="0.25">
      <c r="A26" s="50"/>
      <c r="B26" s="49"/>
      <c r="C26" s="62"/>
      <c r="D26" s="49"/>
      <c r="E26" s="102"/>
      <c r="F26" s="122"/>
      <c r="G26" s="122"/>
      <c r="H26" s="122"/>
      <c r="I26" s="122"/>
      <c r="J26" s="122"/>
      <c r="K26" s="122"/>
      <c r="L26" s="38"/>
      <c r="M26" s="180"/>
      <c r="N26" s="38"/>
      <c r="O26" s="142"/>
      <c r="P26" s="48"/>
      <c r="Q26" s="48"/>
      <c r="R26" s="48"/>
      <c r="S26" s="48"/>
      <c r="T26" s="48"/>
      <c r="U26" s="48"/>
      <c r="V26" s="48"/>
      <c r="W26" s="48"/>
      <c r="X26" s="48"/>
      <c r="Y26" s="48"/>
      <c r="Z26" s="48"/>
      <c r="AA26" s="48"/>
      <c r="AB26" s="48"/>
    </row>
    <row r="27" spans="1:28" x14ac:dyDescent="0.25">
      <c r="A27" s="50"/>
      <c r="B27" s="49"/>
      <c r="C27" s="62"/>
      <c r="D27" s="49"/>
      <c r="E27" s="102"/>
      <c r="F27" s="122"/>
      <c r="G27" s="122"/>
      <c r="H27" s="122"/>
      <c r="I27" s="122"/>
      <c r="J27" s="122"/>
      <c r="K27" s="122"/>
      <c r="L27" s="38"/>
      <c r="M27" s="180"/>
      <c r="N27" s="38"/>
      <c r="O27" s="142"/>
      <c r="P27" s="48"/>
      <c r="Q27" s="48"/>
      <c r="R27" s="48"/>
      <c r="S27" s="48"/>
      <c r="T27" s="48"/>
      <c r="U27" s="48"/>
      <c r="V27" s="48"/>
      <c r="W27" s="48"/>
      <c r="X27" s="48"/>
      <c r="Y27" s="48"/>
      <c r="Z27" s="48"/>
      <c r="AA27" s="48"/>
      <c r="AB27" s="48"/>
    </row>
    <row r="28" spans="1:28" x14ac:dyDescent="0.25">
      <c r="A28" s="50"/>
      <c r="B28" s="49"/>
      <c r="C28" s="62"/>
      <c r="D28" s="49"/>
      <c r="E28" s="102"/>
      <c r="F28" s="122"/>
      <c r="G28" s="122"/>
      <c r="H28" s="122"/>
      <c r="I28" s="122"/>
      <c r="J28" s="122"/>
      <c r="K28" s="122"/>
      <c r="L28" s="38"/>
      <c r="M28" s="180"/>
      <c r="N28" s="38"/>
      <c r="O28" s="142"/>
      <c r="P28" s="48"/>
      <c r="Q28" s="48"/>
      <c r="R28" s="48"/>
      <c r="S28" s="48"/>
      <c r="T28" s="48"/>
      <c r="U28" s="48"/>
      <c r="V28" s="48"/>
      <c r="W28" s="48"/>
      <c r="X28" s="48"/>
      <c r="Y28" s="48"/>
      <c r="Z28" s="48"/>
      <c r="AA28" s="48"/>
      <c r="AB28" s="48"/>
    </row>
    <row r="29" spans="1:28" x14ac:dyDescent="0.25">
      <c r="A29" s="50"/>
      <c r="B29" s="49"/>
      <c r="C29" s="62"/>
      <c r="D29" s="49"/>
      <c r="E29" s="102"/>
      <c r="F29" s="122"/>
      <c r="G29" s="122"/>
      <c r="H29" s="122"/>
      <c r="I29" s="122"/>
      <c r="J29" s="122"/>
      <c r="K29" s="122"/>
      <c r="L29" s="38"/>
      <c r="M29" s="180"/>
      <c r="N29" s="38"/>
      <c r="O29" s="142"/>
      <c r="P29" s="48"/>
      <c r="Q29" s="48"/>
      <c r="R29" s="48"/>
      <c r="S29" s="48"/>
      <c r="T29" s="48"/>
      <c r="U29" s="48"/>
      <c r="V29" s="48"/>
      <c r="W29" s="48"/>
      <c r="X29" s="48"/>
      <c r="Y29" s="48"/>
      <c r="Z29" s="48"/>
      <c r="AA29" s="48"/>
      <c r="AB29" s="48"/>
    </row>
    <row r="30" spans="1:28" x14ac:dyDescent="0.25">
      <c r="A30" s="50"/>
      <c r="B30" s="49"/>
      <c r="C30" s="62"/>
      <c r="D30" s="49"/>
      <c r="E30" s="102"/>
      <c r="F30" s="122"/>
      <c r="G30" s="122"/>
      <c r="H30" s="122"/>
      <c r="I30" s="122"/>
      <c r="J30" s="122"/>
      <c r="K30" s="122"/>
      <c r="L30" s="38"/>
      <c r="M30" s="180"/>
      <c r="N30" s="38"/>
      <c r="O30" s="142"/>
      <c r="P30" s="48"/>
      <c r="Q30" s="48"/>
      <c r="R30" s="48"/>
      <c r="S30" s="48"/>
      <c r="T30" s="48"/>
      <c r="U30" s="48"/>
      <c r="V30" s="48"/>
      <c r="W30" s="48"/>
      <c r="X30" s="48"/>
      <c r="Y30" s="48"/>
      <c r="Z30" s="48"/>
      <c r="AA30" s="48"/>
      <c r="AB30" s="48"/>
    </row>
    <row r="31" spans="1:28" x14ac:dyDescent="0.25">
      <c r="A31" s="50"/>
      <c r="B31" s="49"/>
      <c r="C31" s="62"/>
      <c r="D31" s="49"/>
      <c r="E31" s="102"/>
      <c r="F31" s="122"/>
      <c r="G31" s="122"/>
      <c r="H31" s="122"/>
      <c r="I31" s="122"/>
      <c r="J31" s="122"/>
      <c r="K31" s="122"/>
      <c r="L31" s="38"/>
      <c r="M31" s="180"/>
      <c r="N31" s="38"/>
      <c r="O31" s="142"/>
      <c r="P31" s="48"/>
      <c r="Q31" s="48"/>
      <c r="R31" s="48"/>
      <c r="S31" s="48"/>
      <c r="T31" s="48"/>
      <c r="U31" s="48"/>
      <c r="V31" s="48"/>
      <c r="W31" s="48"/>
      <c r="X31" s="48"/>
      <c r="Y31" s="48"/>
      <c r="Z31" s="48"/>
      <c r="AA31" s="48"/>
      <c r="AB31" s="48"/>
    </row>
    <row r="32" spans="1:28" x14ac:dyDescent="0.25">
      <c r="A32" s="50"/>
      <c r="B32" s="49"/>
      <c r="C32" s="62"/>
      <c r="D32" s="49"/>
      <c r="E32" s="102"/>
      <c r="F32" s="122"/>
      <c r="G32" s="122"/>
      <c r="H32" s="122"/>
      <c r="I32" s="122"/>
      <c r="J32" s="122"/>
      <c r="K32" s="122"/>
      <c r="L32" s="38"/>
      <c r="M32" s="180"/>
      <c r="N32" s="38"/>
      <c r="O32" s="142"/>
      <c r="P32" s="48"/>
      <c r="Q32" s="48"/>
      <c r="R32" s="48"/>
      <c r="S32" s="48"/>
      <c r="T32" s="48"/>
      <c r="U32" s="48"/>
      <c r="V32" s="48"/>
      <c r="W32" s="48"/>
      <c r="X32" s="48"/>
      <c r="Y32" s="48"/>
      <c r="Z32" s="48"/>
      <c r="AA32" s="48"/>
      <c r="AB32" s="48"/>
    </row>
    <row r="33" spans="1:28" x14ac:dyDescent="0.25">
      <c r="A33" s="50"/>
      <c r="B33" s="49"/>
      <c r="C33" s="62"/>
      <c r="D33" s="49"/>
      <c r="E33" s="102"/>
      <c r="F33" s="122"/>
      <c r="G33" s="122"/>
      <c r="H33" s="122"/>
      <c r="I33" s="122"/>
      <c r="J33" s="122"/>
      <c r="K33" s="122"/>
      <c r="L33" s="38"/>
      <c r="M33" s="180"/>
      <c r="N33" s="38"/>
      <c r="O33" s="142"/>
      <c r="P33" s="48"/>
      <c r="Q33" s="48"/>
      <c r="R33" s="48"/>
      <c r="S33" s="48"/>
      <c r="T33" s="48"/>
      <c r="U33" s="48"/>
      <c r="V33" s="48"/>
      <c r="W33" s="48"/>
      <c r="X33" s="48"/>
      <c r="Y33" s="48"/>
      <c r="Z33" s="48"/>
      <c r="AA33" s="48"/>
      <c r="AB33" s="48"/>
    </row>
    <row r="34" spans="1:28" x14ac:dyDescent="0.25">
      <c r="A34" s="50"/>
      <c r="B34" s="49"/>
      <c r="C34" s="62"/>
      <c r="D34" s="49"/>
      <c r="E34" s="102"/>
      <c r="F34" s="122"/>
      <c r="G34" s="122"/>
      <c r="H34" s="122"/>
      <c r="I34" s="122"/>
      <c r="J34" s="122"/>
      <c r="K34" s="122"/>
      <c r="L34" s="38"/>
      <c r="M34" s="180"/>
      <c r="N34" s="38"/>
      <c r="O34" s="142"/>
      <c r="P34" s="48"/>
      <c r="Q34" s="48"/>
      <c r="R34" s="48"/>
      <c r="S34" s="48"/>
      <c r="T34" s="48"/>
      <c r="U34" s="48"/>
      <c r="V34" s="48"/>
      <c r="W34" s="48"/>
      <c r="X34" s="48"/>
      <c r="Y34" s="48"/>
      <c r="Z34" s="48"/>
      <c r="AA34" s="48"/>
      <c r="AB34" s="48"/>
    </row>
    <row r="35" spans="1:28" x14ac:dyDescent="0.25">
      <c r="A35" s="50"/>
      <c r="B35" s="49"/>
      <c r="C35" s="62"/>
      <c r="D35" s="49"/>
      <c r="E35" s="102"/>
      <c r="F35" s="122"/>
      <c r="G35" s="122"/>
      <c r="H35" s="122"/>
      <c r="I35" s="122"/>
      <c r="J35" s="122"/>
      <c r="K35" s="122"/>
      <c r="L35" s="38"/>
      <c r="M35" s="180"/>
      <c r="N35" s="38"/>
      <c r="O35" s="142"/>
      <c r="P35" s="48"/>
      <c r="Q35" s="48"/>
      <c r="R35" s="48"/>
      <c r="S35" s="48"/>
      <c r="T35" s="48"/>
      <c r="U35" s="48"/>
      <c r="V35" s="48"/>
      <c r="W35" s="48"/>
      <c r="X35" s="48"/>
      <c r="Y35" s="48"/>
      <c r="Z35" s="48"/>
      <c r="AA35" s="48"/>
      <c r="AB35" s="48"/>
    </row>
    <row r="36" spans="1:28" x14ac:dyDescent="0.25">
      <c r="A36" s="50"/>
      <c r="B36" s="49"/>
      <c r="C36" s="62"/>
      <c r="D36" s="49"/>
      <c r="E36" s="102"/>
      <c r="F36" s="122"/>
      <c r="G36" s="122"/>
      <c r="H36" s="122"/>
      <c r="I36" s="122"/>
      <c r="J36" s="122"/>
      <c r="K36" s="122"/>
      <c r="L36" s="38"/>
      <c r="M36" s="180"/>
      <c r="N36" s="38"/>
      <c r="O36" s="142"/>
      <c r="P36" s="48"/>
      <c r="Q36" s="48"/>
      <c r="R36" s="48"/>
      <c r="S36" s="48"/>
      <c r="T36" s="48"/>
      <c r="U36" s="48"/>
      <c r="V36" s="48"/>
      <c r="W36" s="48"/>
      <c r="X36" s="48"/>
      <c r="Y36" s="48"/>
      <c r="Z36" s="48"/>
      <c r="AA36" s="48"/>
      <c r="AB36" s="48"/>
    </row>
    <row r="37" spans="1:28" x14ac:dyDescent="0.25">
      <c r="A37" s="50"/>
      <c r="B37" s="49"/>
      <c r="C37" s="62"/>
      <c r="D37" s="49"/>
      <c r="E37" s="102"/>
      <c r="F37" s="122"/>
      <c r="G37" s="122"/>
      <c r="H37" s="122"/>
      <c r="I37" s="122"/>
      <c r="J37" s="122"/>
      <c r="K37" s="122"/>
      <c r="L37" s="38"/>
      <c r="M37" s="180"/>
      <c r="N37" s="38"/>
      <c r="O37" s="142"/>
      <c r="P37" s="48"/>
      <c r="Q37" s="48"/>
      <c r="R37" s="48"/>
      <c r="S37" s="48"/>
      <c r="T37" s="48"/>
      <c r="U37" s="48"/>
      <c r="V37" s="48"/>
      <c r="W37" s="48"/>
      <c r="X37" s="48"/>
      <c r="Y37" s="48"/>
      <c r="Z37" s="48"/>
      <c r="AA37" s="48"/>
      <c r="AB37" s="48"/>
    </row>
    <row r="38" spans="1:28" x14ac:dyDescent="0.25">
      <c r="A38" s="50"/>
      <c r="B38" s="49"/>
      <c r="C38" s="62"/>
      <c r="D38" s="49"/>
      <c r="E38" s="102"/>
      <c r="F38" s="122"/>
      <c r="G38" s="122"/>
      <c r="H38" s="122"/>
      <c r="I38" s="122"/>
      <c r="J38" s="122"/>
      <c r="K38" s="122"/>
      <c r="L38" s="38"/>
      <c r="M38" s="180"/>
      <c r="N38" s="38"/>
      <c r="O38" s="142"/>
      <c r="P38" s="48"/>
      <c r="Q38" s="48"/>
      <c r="R38" s="48"/>
      <c r="S38" s="48"/>
      <c r="T38" s="48"/>
      <c r="U38" s="48"/>
      <c r="V38" s="48"/>
      <c r="W38" s="48"/>
      <c r="X38" s="48"/>
      <c r="Y38" s="48"/>
      <c r="Z38" s="48"/>
      <c r="AA38" s="48"/>
      <c r="AB38" s="48"/>
    </row>
    <row r="39" spans="1:28" x14ac:dyDescent="0.25">
      <c r="A39" s="50"/>
      <c r="B39" s="49"/>
      <c r="C39" s="62"/>
      <c r="D39" s="49"/>
      <c r="E39" s="102"/>
      <c r="F39" s="122"/>
      <c r="G39" s="122"/>
      <c r="H39" s="122"/>
      <c r="I39" s="122"/>
      <c r="J39" s="122"/>
      <c r="K39" s="122"/>
      <c r="L39" s="38"/>
      <c r="M39" s="180"/>
      <c r="N39" s="38"/>
      <c r="O39" s="142"/>
      <c r="P39" s="48"/>
      <c r="Q39" s="48"/>
      <c r="R39" s="48"/>
      <c r="S39" s="48"/>
      <c r="T39" s="48"/>
      <c r="U39" s="48"/>
      <c r="V39" s="48"/>
      <c r="W39" s="48"/>
      <c r="X39" s="48"/>
      <c r="Y39" s="48"/>
      <c r="Z39" s="48"/>
      <c r="AA39" s="48"/>
      <c r="AB39" s="48"/>
    </row>
    <row r="40" spans="1:28" x14ac:dyDescent="0.25">
      <c r="A40" s="50"/>
      <c r="B40" s="49"/>
      <c r="C40" s="62"/>
      <c r="D40" s="49"/>
      <c r="E40" s="102"/>
      <c r="F40" s="122"/>
      <c r="G40" s="122"/>
      <c r="H40" s="122"/>
      <c r="I40" s="122"/>
      <c r="J40" s="122"/>
      <c r="K40" s="122"/>
      <c r="L40" s="38"/>
      <c r="M40" s="180"/>
      <c r="N40" s="38"/>
      <c r="O40" s="142"/>
      <c r="P40" s="48"/>
      <c r="Q40" s="48"/>
      <c r="R40" s="48"/>
      <c r="S40" s="48"/>
      <c r="T40" s="48"/>
      <c r="U40" s="48"/>
      <c r="V40" s="48"/>
      <c r="W40" s="48"/>
      <c r="X40" s="48"/>
      <c r="Y40" s="48"/>
      <c r="Z40" s="48"/>
      <c r="AA40" s="48"/>
      <c r="AB40" s="48"/>
    </row>
    <row r="41" spans="1:28" x14ac:dyDescent="0.25">
      <c r="A41" s="50"/>
      <c r="B41" s="49"/>
      <c r="C41" s="62"/>
      <c r="D41" s="49"/>
      <c r="E41" s="102"/>
      <c r="F41" s="122"/>
      <c r="G41" s="122"/>
      <c r="H41" s="122"/>
      <c r="I41" s="122"/>
      <c r="J41" s="122"/>
      <c r="K41" s="122"/>
      <c r="L41" s="38"/>
      <c r="M41" s="180"/>
      <c r="N41" s="38"/>
      <c r="O41" s="142"/>
      <c r="P41" s="48"/>
      <c r="Q41" s="48"/>
      <c r="R41" s="48"/>
      <c r="S41" s="48"/>
      <c r="T41" s="48"/>
      <c r="U41" s="48"/>
      <c r="V41" s="48"/>
      <c r="W41" s="48"/>
      <c r="X41" s="48"/>
      <c r="Y41" s="48"/>
      <c r="Z41" s="48"/>
      <c r="AA41" s="48"/>
      <c r="AB41" s="48"/>
    </row>
    <row r="42" spans="1:28" x14ac:dyDescent="0.25">
      <c r="A42" s="50"/>
      <c r="B42" s="49"/>
      <c r="C42" s="62"/>
      <c r="D42" s="49"/>
      <c r="E42" s="102"/>
      <c r="F42" s="122"/>
      <c r="G42" s="122"/>
      <c r="H42" s="122"/>
      <c r="I42" s="122"/>
      <c r="J42" s="122"/>
      <c r="K42" s="122"/>
      <c r="L42" s="38"/>
      <c r="M42" s="180"/>
      <c r="N42" s="38"/>
      <c r="O42" s="142"/>
      <c r="P42" s="48"/>
      <c r="Q42" s="48"/>
      <c r="R42" s="48"/>
      <c r="S42" s="48"/>
      <c r="T42" s="48"/>
      <c r="U42" s="48"/>
      <c r="V42" s="48"/>
      <c r="W42" s="48"/>
      <c r="X42" s="48"/>
      <c r="Y42" s="48"/>
      <c r="Z42" s="48"/>
      <c r="AA42" s="48"/>
      <c r="AB42" s="48"/>
    </row>
    <row r="43" spans="1:28" x14ac:dyDescent="0.25">
      <c r="A43" s="50"/>
      <c r="B43" s="49"/>
      <c r="C43" s="62"/>
      <c r="D43" s="49"/>
      <c r="E43" s="102"/>
      <c r="F43" s="122"/>
      <c r="G43" s="122"/>
      <c r="H43" s="122"/>
      <c r="I43" s="122"/>
      <c r="J43" s="122"/>
      <c r="K43" s="122"/>
      <c r="L43" s="38"/>
      <c r="M43" s="180"/>
      <c r="N43" s="38"/>
      <c r="O43" s="142"/>
      <c r="P43" s="48"/>
      <c r="Q43" s="48"/>
      <c r="R43" s="48"/>
      <c r="S43" s="48"/>
      <c r="T43" s="48"/>
      <c r="U43" s="48"/>
      <c r="V43" s="48"/>
      <c r="W43" s="48"/>
      <c r="X43" s="48"/>
      <c r="Y43" s="48"/>
      <c r="Z43" s="48"/>
      <c r="AA43" s="48"/>
      <c r="AB43" s="48"/>
    </row>
    <row r="44" spans="1:28" x14ac:dyDescent="0.25">
      <c r="A44" s="50"/>
      <c r="B44" s="49"/>
      <c r="C44" s="62"/>
      <c r="D44" s="49"/>
      <c r="E44" s="102"/>
      <c r="F44" s="122"/>
      <c r="G44" s="122"/>
      <c r="H44" s="122"/>
      <c r="I44" s="122"/>
      <c r="J44" s="122"/>
      <c r="K44" s="122"/>
      <c r="L44" s="38"/>
      <c r="M44" s="180"/>
      <c r="N44" s="38"/>
      <c r="O44" s="142"/>
      <c r="P44" s="48"/>
      <c r="Q44" s="48"/>
      <c r="R44" s="48"/>
      <c r="S44" s="48"/>
      <c r="T44" s="48"/>
      <c r="U44" s="48"/>
      <c r="V44" s="48"/>
      <c r="W44" s="48"/>
      <c r="X44" s="48"/>
      <c r="Y44" s="48"/>
      <c r="Z44" s="48"/>
      <c r="AA44" s="48"/>
      <c r="AB44" s="48"/>
    </row>
    <row r="45" spans="1:28" x14ac:dyDescent="0.25">
      <c r="A45" s="50"/>
      <c r="B45" s="49"/>
      <c r="C45" s="62"/>
      <c r="D45" s="49"/>
      <c r="E45" s="102"/>
      <c r="F45" s="122"/>
      <c r="G45" s="122"/>
      <c r="H45" s="122"/>
      <c r="I45" s="122"/>
      <c r="J45" s="122"/>
      <c r="K45" s="122"/>
      <c r="L45" s="38"/>
      <c r="M45" s="180"/>
      <c r="N45" s="38"/>
      <c r="O45" s="142"/>
      <c r="P45" s="48"/>
      <c r="Q45" s="48"/>
      <c r="R45" s="48"/>
      <c r="S45" s="48"/>
      <c r="T45" s="48"/>
      <c r="U45" s="48"/>
      <c r="V45" s="48"/>
      <c r="W45" s="48"/>
      <c r="X45" s="48"/>
      <c r="Y45" s="48"/>
      <c r="Z45" s="48"/>
      <c r="AA45" s="48"/>
      <c r="AB45" s="48"/>
    </row>
    <row r="46" spans="1:28" x14ac:dyDescent="0.25">
      <c r="A46" s="50"/>
      <c r="B46" s="49"/>
      <c r="C46" s="62"/>
      <c r="D46" s="49"/>
      <c r="E46" s="102"/>
      <c r="F46" s="122"/>
      <c r="G46" s="122"/>
      <c r="H46" s="122"/>
      <c r="I46" s="122"/>
      <c r="J46" s="122"/>
      <c r="K46" s="122"/>
      <c r="L46" s="38"/>
      <c r="M46" s="180"/>
      <c r="N46" s="38"/>
      <c r="O46" s="142"/>
      <c r="P46" s="48"/>
      <c r="Q46" s="48"/>
      <c r="R46" s="48"/>
      <c r="S46" s="48"/>
      <c r="T46" s="48"/>
      <c r="U46" s="48"/>
      <c r="V46" s="48"/>
      <c r="W46" s="48"/>
      <c r="X46" s="48"/>
      <c r="Y46" s="48"/>
      <c r="Z46" s="48"/>
      <c r="AA46" s="48"/>
      <c r="AB46" s="48"/>
    </row>
    <row r="47" spans="1:28" x14ac:dyDescent="0.25">
      <c r="A47" s="50"/>
      <c r="B47" s="49"/>
      <c r="C47" s="62"/>
      <c r="D47" s="49"/>
      <c r="E47" s="102"/>
      <c r="F47" s="122"/>
      <c r="G47" s="122"/>
      <c r="H47" s="122"/>
      <c r="I47" s="122"/>
      <c r="J47" s="122"/>
      <c r="K47" s="122"/>
      <c r="L47" s="38"/>
      <c r="M47" s="180"/>
      <c r="N47" s="38"/>
      <c r="O47" s="142"/>
      <c r="P47" s="48"/>
      <c r="Q47" s="48"/>
      <c r="R47" s="48"/>
      <c r="S47" s="48"/>
      <c r="T47" s="48"/>
      <c r="U47" s="48"/>
      <c r="V47" s="48"/>
      <c r="W47" s="48"/>
      <c r="X47" s="48"/>
      <c r="Y47" s="48"/>
      <c r="Z47" s="48"/>
      <c r="AA47" s="48"/>
      <c r="AB47" s="48"/>
    </row>
    <row r="48" spans="1:28" x14ac:dyDescent="0.25">
      <c r="A48" s="50"/>
      <c r="B48" s="49"/>
      <c r="C48" s="62"/>
      <c r="D48" s="49"/>
      <c r="E48" s="102"/>
      <c r="F48" s="122"/>
      <c r="G48" s="122"/>
      <c r="H48" s="122"/>
      <c r="I48" s="122"/>
      <c r="J48" s="122"/>
      <c r="K48" s="122"/>
      <c r="L48" s="38"/>
      <c r="M48" s="180"/>
      <c r="N48" s="38"/>
      <c r="O48" s="142"/>
      <c r="P48" s="48"/>
      <c r="Q48" s="48"/>
      <c r="R48" s="48"/>
      <c r="S48" s="48"/>
      <c r="T48" s="48"/>
      <c r="U48" s="48"/>
      <c r="V48" s="48"/>
      <c r="W48" s="48"/>
      <c r="X48" s="48"/>
      <c r="Y48" s="48"/>
      <c r="Z48" s="48"/>
      <c r="AA48" s="48"/>
      <c r="AB48" s="48"/>
    </row>
    <row r="49" spans="1:28" x14ac:dyDescent="0.25">
      <c r="A49" s="50"/>
      <c r="B49" s="49"/>
      <c r="C49" s="62"/>
      <c r="D49" s="49"/>
      <c r="E49" s="102"/>
      <c r="F49" s="122"/>
      <c r="G49" s="122"/>
      <c r="H49" s="122"/>
      <c r="I49" s="122"/>
      <c r="J49" s="122"/>
      <c r="K49" s="122"/>
      <c r="L49" s="38"/>
      <c r="M49" s="180"/>
      <c r="N49" s="38"/>
      <c r="O49" s="142"/>
      <c r="P49" s="48"/>
      <c r="Q49" s="48"/>
      <c r="R49" s="48"/>
      <c r="S49" s="48"/>
      <c r="T49" s="48"/>
      <c r="U49" s="48"/>
      <c r="V49" s="48"/>
      <c r="W49" s="48"/>
      <c r="X49" s="48"/>
      <c r="Y49" s="48"/>
      <c r="Z49" s="48"/>
      <c r="AA49" s="48"/>
      <c r="AB49" s="48"/>
    </row>
    <row r="50" spans="1:28" x14ac:dyDescent="0.25">
      <c r="A50" s="50"/>
      <c r="B50" s="49"/>
      <c r="C50" s="62"/>
      <c r="D50" s="49"/>
      <c r="E50" s="102"/>
      <c r="F50" s="122"/>
      <c r="G50" s="122"/>
      <c r="H50" s="122"/>
      <c r="I50" s="122"/>
      <c r="J50" s="122"/>
      <c r="K50" s="122"/>
      <c r="L50" s="38"/>
      <c r="M50" s="180"/>
      <c r="N50" s="38"/>
      <c r="O50" s="142"/>
      <c r="P50" s="48"/>
      <c r="Q50" s="48"/>
      <c r="R50" s="48"/>
      <c r="S50" s="48"/>
      <c r="T50" s="48"/>
      <c r="U50" s="48"/>
      <c r="V50" s="48"/>
      <c r="W50" s="48"/>
      <c r="X50" s="48"/>
      <c r="Y50" s="48"/>
      <c r="Z50" s="48"/>
      <c r="AA50" s="48"/>
      <c r="AB50" s="48"/>
    </row>
    <row r="51" spans="1:28" x14ac:dyDescent="0.25">
      <c r="A51" s="50"/>
      <c r="B51" s="49"/>
      <c r="C51" s="62"/>
      <c r="D51" s="49"/>
      <c r="E51" s="102"/>
      <c r="F51" s="122"/>
      <c r="G51" s="122"/>
      <c r="H51" s="122"/>
      <c r="I51" s="122"/>
      <c r="J51" s="122"/>
      <c r="K51" s="122"/>
      <c r="L51" s="38"/>
      <c r="M51" s="180"/>
      <c r="N51" s="38"/>
      <c r="O51" s="142"/>
      <c r="P51" s="48"/>
      <c r="Q51" s="48"/>
      <c r="R51" s="48"/>
      <c r="S51" s="48"/>
      <c r="T51" s="48"/>
      <c r="U51" s="48"/>
      <c r="V51" s="48"/>
      <c r="W51" s="48"/>
      <c r="X51" s="48"/>
      <c r="Y51" s="48"/>
      <c r="Z51" s="48"/>
      <c r="AA51" s="48"/>
      <c r="AB51" s="48"/>
    </row>
    <row r="52" spans="1:28" x14ac:dyDescent="0.25">
      <c r="A52" s="50"/>
      <c r="B52" s="49"/>
      <c r="C52" s="62"/>
      <c r="D52" s="49"/>
      <c r="E52" s="102"/>
      <c r="F52" s="122"/>
      <c r="G52" s="122"/>
      <c r="H52" s="122"/>
      <c r="I52" s="122"/>
      <c r="J52" s="122"/>
      <c r="K52" s="122"/>
      <c r="L52" s="38"/>
      <c r="M52" s="180"/>
      <c r="N52" s="38"/>
      <c r="O52" s="142"/>
      <c r="P52" s="48"/>
      <c r="Q52" s="48"/>
      <c r="R52" s="48"/>
      <c r="S52" s="48"/>
      <c r="T52" s="48"/>
      <c r="U52" s="48"/>
      <c r="V52" s="48"/>
      <c r="W52" s="48"/>
      <c r="X52" s="48"/>
      <c r="Y52" s="48"/>
      <c r="Z52" s="48"/>
      <c r="AA52" s="48"/>
      <c r="AB52" s="48"/>
    </row>
    <row r="53" spans="1:28" x14ac:dyDescent="0.25">
      <c r="A53" s="50"/>
      <c r="B53" s="49"/>
      <c r="C53" s="62"/>
      <c r="D53" s="49"/>
      <c r="E53" s="102"/>
      <c r="F53" s="122"/>
      <c r="G53" s="122"/>
      <c r="H53" s="122"/>
      <c r="I53" s="122"/>
      <c r="J53" s="122"/>
      <c r="K53" s="122"/>
      <c r="L53" s="38"/>
      <c r="M53" s="180"/>
      <c r="N53" s="38"/>
      <c r="O53" s="142"/>
      <c r="P53" s="48"/>
      <c r="Q53" s="48"/>
      <c r="R53" s="48"/>
      <c r="S53" s="48"/>
      <c r="T53" s="48"/>
      <c r="U53" s="48"/>
      <c r="V53" s="48"/>
      <c r="W53" s="48"/>
      <c r="X53" s="48"/>
      <c r="Y53" s="48"/>
      <c r="Z53" s="48"/>
      <c r="AA53" s="48"/>
      <c r="AB53" s="48"/>
    </row>
    <row r="54" spans="1:28" x14ac:dyDescent="0.25">
      <c r="A54" s="50"/>
      <c r="B54" s="49"/>
      <c r="C54" s="62"/>
      <c r="D54" s="49"/>
      <c r="E54" s="102"/>
      <c r="F54" s="122"/>
      <c r="G54" s="122"/>
      <c r="H54" s="122"/>
      <c r="I54" s="122"/>
      <c r="J54" s="122"/>
      <c r="K54" s="122"/>
      <c r="L54" s="38"/>
      <c r="M54" s="180"/>
      <c r="N54" s="38"/>
      <c r="O54" s="142"/>
      <c r="P54" s="48"/>
      <c r="Q54" s="48"/>
      <c r="R54" s="48"/>
      <c r="S54" s="48"/>
      <c r="T54" s="48"/>
      <c r="U54" s="48"/>
      <c r="V54" s="48"/>
      <c r="W54" s="48"/>
      <c r="X54" s="48"/>
      <c r="Y54" s="48"/>
      <c r="Z54" s="48"/>
      <c r="AA54" s="48"/>
      <c r="AB54" s="48"/>
    </row>
    <row r="55" spans="1:28" x14ac:dyDescent="0.25">
      <c r="A55" s="50"/>
      <c r="B55" s="49"/>
      <c r="C55" s="62"/>
      <c r="D55" s="49"/>
      <c r="E55" s="102"/>
      <c r="F55" s="122"/>
      <c r="G55" s="122"/>
      <c r="H55" s="122"/>
      <c r="I55" s="122"/>
      <c r="J55" s="122"/>
      <c r="K55" s="122"/>
      <c r="L55" s="38"/>
      <c r="M55" s="180"/>
      <c r="N55" s="38"/>
      <c r="O55" s="142"/>
      <c r="P55" s="48"/>
      <c r="Q55" s="48"/>
      <c r="R55" s="48"/>
      <c r="S55" s="48"/>
      <c r="T55" s="48"/>
      <c r="U55" s="48"/>
      <c r="V55" s="48"/>
      <c r="W55" s="48"/>
      <c r="X55" s="48"/>
      <c r="Y55" s="48"/>
      <c r="Z55" s="48"/>
      <c r="AA55" s="48"/>
      <c r="AB55" s="48"/>
    </row>
    <row r="56" spans="1:28" x14ac:dyDescent="0.25">
      <c r="A56" s="50"/>
      <c r="B56" s="49"/>
      <c r="C56" s="62"/>
      <c r="D56" s="49"/>
      <c r="E56" s="102"/>
      <c r="F56" s="122"/>
      <c r="G56" s="122"/>
      <c r="H56" s="122"/>
      <c r="I56" s="122"/>
      <c r="J56" s="122"/>
      <c r="K56" s="122"/>
      <c r="L56" s="38"/>
      <c r="M56" s="180"/>
      <c r="N56" s="38"/>
      <c r="O56" s="142"/>
      <c r="P56" s="48"/>
      <c r="Q56" s="48"/>
      <c r="R56" s="48"/>
      <c r="S56" s="48"/>
      <c r="T56" s="48"/>
      <c r="U56" s="48"/>
      <c r="V56" s="48"/>
      <c r="W56" s="48"/>
      <c r="X56" s="48"/>
      <c r="Y56" s="48"/>
      <c r="Z56" s="48"/>
      <c r="AA56" s="48"/>
      <c r="AB56" s="48"/>
    </row>
    <row r="57" spans="1:28" x14ac:dyDescent="0.25">
      <c r="A57" s="50"/>
      <c r="B57" s="49"/>
      <c r="C57" s="62"/>
      <c r="D57" s="49"/>
      <c r="E57" s="102"/>
      <c r="F57" s="122"/>
      <c r="G57" s="122"/>
      <c r="H57" s="122"/>
      <c r="I57" s="122"/>
      <c r="J57" s="122"/>
      <c r="K57" s="122"/>
      <c r="L57" s="38"/>
      <c r="M57" s="180"/>
      <c r="N57" s="38"/>
      <c r="O57" s="142"/>
      <c r="P57" s="48"/>
      <c r="Q57" s="48"/>
      <c r="R57" s="48"/>
      <c r="S57" s="48"/>
      <c r="T57" s="48"/>
      <c r="U57" s="48"/>
      <c r="V57" s="48"/>
      <c r="W57" s="48"/>
      <c r="X57" s="48"/>
      <c r="Y57" s="48"/>
      <c r="Z57" s="48"/>
      <c r="AA57" s="48"/>
      <c r="AB57" s="48"/>
    </row>
    <row r="58" spans="1:28" x14ac:dyDescent="0.25">
      <c r="A58" s="50"/>
      <c r="B58" s="49"/>
      <c r="C58" s="62"/>
      <c r="D58" s="49"/>
      <c r="E58" s="102"/>
      <c r="F58" s="122"/>
      <c r="G58" s="122"/>
      <c r="H58" s="122"/>
      <c r="I58" s="122"/>
      <c r="J58" s="122"/>
      <c r="K58" s="122"/>
      <c r="L58" s="38"/>
      <c r="M58" s="180"/>
      <c r="N58" s="38"/>
      <c r="O58" s="142"/>
      <c r="P58" s="48"/>
      <c r="Q58" s="48"/>
      <c r="R58" s="48"/>
      <c r="S58" s="48"/>
      <c r="T58" s="48"/>
      <c r="U58" s="48"/>
      <c r="V58" s="48"/>
      <c r="W58" s="48"/>
      <c r="X58" s="48"/>
      <c r="Y58" s="48"/>
      <c r="Z58" s="48"/>
      <c r="AA58" s="48"/>
      <c r="AB58" s="48"/>
    </row>
    <row r="59" spans="1:28" x14ac:dyDescent="0.25">
      <c r="A59" s="50"/>
      <c r="B59" s="49"/>
      <c r="C59" s="62"/>
      <c r="D59" s="49"/>
      <c r="E59" s="102"/>
      <c r="F59" s="122"/>
      <c r="G59" s="122"/>
      <c r="H59" s="122"/>
      <c r="I59" s="122"/>
      <c r="J59" s="122"/>
      <c r="K59" s="122"/>
      <c r="L59" s="38"/>
      <c r="M59" s="180"/>
      <c r="N59" s="38"/>
      <c r="O59" s="142"/>
      <c r="P59" s="48"/>
      <c r="Q59" s="48"/>
      <c r="R59" s="48"/>
      <c r="S59" s="48"/>
      <c r="T59" s="48"/>
      <c r="U59" s="48"/>
      <c r="V59" s="48"/>
      <c r="W59" s="48"/>
      <c r="X59" s="48"/>
      <c r="Y59" s="48"/>
      <c r="Z59" s="48"/>
      <c r="AA59" s="48"/>
      <c r="AB59" s="48"/>
    </row>
    <row r="60" spans="1:28" x14ac:dyDescent="0.25">
      <c r="A60" s="50"/>
      <c r="B60" s="49"/>
      <c r="C60" s="62"/>
      <c r="D60" s="49"/>
      <c r="E60" s="102"/>
      <c r="F60" s="122"/>
      <c r="G60" s="122"/>
      <c r="H60" s="122"/>
      <c r="I60" s="122"/>
      <c r="J60" s="122"/>
      <c r="K60" s="122"/>
      <c r="L60" s="38"/>
      <c r="M60" s="180"/>
      <c r="N60" s="38"/>
      <c r="O60" s="142"/>
      <c r="P60" s="48"/>
      <c r="Q60" s="48"/>
      <c r="R60" s="48"/>
      <c r="S60" s="48"/>
      <c r="T60" s="48"/>
      <c r="U60" s="48"/>
      <c r="V60" s="48"/>
      <c r="W60" s="48"/>
      <c r="X60" s="48"/>
      <c r="Y60" s="48"/>
      <c r="Z60" s="48"/>
      <c r="AA60" s="48"/>
      <c r="AB60" s="48"/>
    </row>
    <row r="61" spans="1:28" x14ac:dyDescent="0.25">
      <c r="A61" s="50"/>
      <c r="B61" s="49"/>
      <c r="C61" s="62"/>
      <c r="D61" s="49"/>
      <c r="E61" s="102"/>
      <c r="F61" s="122"/>
      <c r="G61" s="122"/>
      <c r="H61" s="122"/>
      <c r="I61" s="122"/>
      <c r="J61" s="122"/>
      <c r="K61" s="122"/>
      <c r="L61" s="38"/>
      <c r="M61" s="180"/>
      <c r="N61" s="38"/>
      <c r="O61" s="142"/>
      <c r="P61" s="48"/>
      <c r="Q61" s="48"/>
      <c r="R61" s="48"/>
      <c r="S61" s="48"/>
      <c r="T61" s="48"/>
      <c r="U61" s="48"/>
      <c r="V61" s="48"/>
      <c r="W61" s="48"/>
      <c r="X61" s="48"/>
      <c r="Y61" s="48"/>
      <c r="Z61" s="48"/>
      <c r="AA61" s="48"/>
      <c r="AB61" s="48"/>
    </row>
    <row r="62" spans="1:28" x14ac:dyDescent="0.25">
      <c r="A62" s="50"/>
      <c r="B62" s="49"/>
      <c r="C62" s="62"/>
      <c r="D62" s="49"/>
      <c r="E62" s="102"/>
      <c r="F62" s="122"/>
      <c r="G62" s="122"/>
      <c r="H62" s="122"/>
      <c r="I62" s="122"/>
      <c r="J62" s="122"/>
      <c r="K62" s="122"/>
      <c r="L62" s="38"/>
      <c r="M62" s="180"/>
      <c r="N62" s="38"/>
      <c r="O62" s="142"/>
      <c r="P62" s="48"/>
      <c r="Q62" s="48"/>
      <c r="R62" s="48"/>
      <c r="S62" s="48"/>
      <c r="T62" s="48"/>
      <c r="U62" s="48"/>
      <c r="V62" s="48"/>
      <c r="W62" s="48"/>
      <c r="X62" s="48"/>
      <c r="Y62" s="48"/>
      <c r="Z62" s="48"/>
      <c r="AA62" s="48"/>
      <c r="AB62" s="48"/>
    </row>
    <row r="63" spans="1:28" x14ac:dyDescent="0.25">
      <c r="A63" s="50"/>
      <c r="B63" s="49"/>
      <c r="C63" s="62"/>
      <c r="D63" s="49"/>
      <c r="E63" s="102"/>
      <c r="F63" s="122"/>
      <c r="G63" s="122"/>
      <c r="H63" s="122"/>
      <c r="I63" s="122"/>
      <c r="J63" s="122"/>
      <c r="K63" s="122"/>
      <c r="L63" s="38"/>
      <c r="M63" s="180"/>
      <c r="N63" s="38"/>
      <c r="O63" s="142"/>
      <c r="P63" s="48"/>
      <c r="Q63" s="48"/>
      <c r="R63" s="48"/>
      <c r="S63" s="48"/>
      <c r="T63" s="48"/>
      <c r="U63" s="48"/>
      <c r="V63" s="48"/>
      <c r="W63" s="48"/>
      <c r="X63" s="48"/>
      <c r="Y63" s="48"/>
      <c r="Z63" s="48"/>
      <c r="AA63" s="48"/>
      <c r="AB63" s="48"/>
    </row>
    <row r="64" spans="1:28" x14ac:dyDescent="0.25">
      <c r="A64" s="50"/>
      <c r="B64" s="49"/>
      <c r="C64" s="62"/>
      <c r="D64" s="49"/>
      <c r="E64" s="102"/>
      <c r="F64" s="122"/>
      <c r="G64" s="122"/>
      <c r="H64" s="122"/>
      <c r="I64" s="122"/>
      <c r="J64" s="122"/>
      <c r="K64" s="122"/>
      <c r="L64" s="38"/>
      <c r="M64" s="180"/>
      <c r="N64" s="38"/>
      <c r="O64" s="142"/>
      <c r="P64" s="48"/>
      <c r="Q64" s="48"/>
      <c r="R64" s="48"/>
      <c r="S64" s="48"/>
      <c r="T64" s="48"/>
      <c r="U64" s="48"/>
      <c r="V64" s="48"/>
      <c r="W64" s="48"/>
      <c r="X64" s="48"/>
      <c r="Y64" s="48"/>
      <c r="Z64" s="48"/>
      <c r="AA64" s="48"/>
      <c r="AB64" s="48"/>
    </row>
    <row r="65" spans="1:28" x14ac:dyDescent="0.25">
      <c r="A65" s="50"/>
      <c r="B65" s="49"/>
      <c r="C65" s="62"/>
      <c r="D65" s="49"/>
      <c r="E65" s="102"/>
      <c r="F65" s="122"/>
      <c r="G65" s="122"/>
      <c r="H65" s="122"/>
      <c r="I65" s="122"/>
      <c r="J65" s="122"/>
      <c r="K65" s="122"/>
      <c r="L65" s="38"/>
      <c r="M65" s="180"/>
      <c r="N65" s="38"/>
      <c r="O65" s="142"/>
      <c r="P65" s="48"/>
      <c r="Q65" s="48"/>
      <c r="R65" s="48"/>
      <c r="S65" s="48"/>
      <c r="T65" s="48"/>
      <c r="U65" s="48"/>
      <c r="V65" s="48"/>
      <c r="W65" s="48"/>
      <c r="X65" s="48"/>
      <c r="Y65" s="48"/>
      <c r="Z65" s="48"/>
      <c r="AA65" s="48"/>
      <c r="AB65" s="48"/>
    </row>
    <row r="66" spans="1:28" x14ac:dyDescent="0.25">
      <c r="A66" s="50"/>
      <c r="B66" s="49"/>
      <c r="C66" s="62"/>
      <c r="D66" s="49"/>
      <c r="E66" s="102"/>
      <c r="F66" s="122"/>
      <c r="G66" s="122"/>
      <c r="H66" s="122"/>
      <c r="I66" s="122"/>
      <c r="J66" s="122"/>
      <c r="K66" s="122"/>
      <c r="L66" s="38"/>
      <c r="M66" s="180"/>
      <c r="N66" s="38"/>
      <c r="O66" s="142"/>
      <c r="P66" s="48"/>
      <c r="Q66" s="48"/>
      <c r="R66" s="48"/>
      <c r="S66" s="48"/>
      <c r="T66" s="48"/>
      <c r="U66" s="48"/>
      <c r="V66" s="48"/>
      <c r="W66" s="48"/>
      <c r="X66" s="48"/>
      <c r="Y66" s="48"/>
      <c r="Z66" s="48"/>
      <c r="AA66" s="48"/>
      <c r="AB66" s="48"/>
    </row>
    <row r="67" spans="1:28" x14ac:dyDescent="0.25">
      <c r="A67" s="50"/>
      <c r="B67" s="49"/>
      <c r="C67" s="62"/>
      <c r="D67" s="49"/>
      <c r="E67" s="102"/>
      <c r="F67" s="122"/>
      <c r="G67" s="122"/>
      <c r="H67" s="122"/>
      <c r="I67" s="122"/>
      <c r="J67" s="122"/>
      <c r="K67" s="122"/>
      <c r="L67" s="38"/>
      <c r="M67" s="180"/>
      <c r="N67" s="38"/>
      <c r="O67" s="142"/>
      <c r="P67" s="48"/>
      <c r="Q67" s="48"/>
      <c r="R67" s="48"/>
      <c r="S67" s="48"/>
      <c r="T67" s="48"/>
      <c r="U67" s="48"/>
      <c r="V67" s="48"/>
      <c r="W67" s="48"/>
      <c r="X67" s="48"/>
      <c r="Y67" s="48"/>
      <c r="Z67" s="48"/>
      <c r="AA67" s="48"/>
      <c r="AB67" s="48"/>
    </row>
    <row r="68" spans="1:28" x14ac:dyDescent="0.25">
      <c r="A68" s="50"/>
      <c r="B68" s="49"/>
      <c r="C68" s="62"/>
      <c r="D68" s="49"/>
      <c r="E68" s="102"/>
      <c r="F68" s="122"/>
      <c r="G68" s="122"/>
      <c r="H68" s="122"/>
      <c r="I68" s="122"/>
      <c r="J68" s="122"/>
      <c r="K68" s="122"/>
      <c r="L68" s="38"/>
      <c r="M68" s="180"/>
      <c r="N68" s="38"/>
      <c r="O68" s="142"/>
      <c r="P68" s="48"/>
      <c r="Q68" s="48"/>
      <c r="R68" s="48"/>
      <c r="S68" s="48"/>
      <c r="T68" s="48"/>
      <c r="U68" s="48"/>
      <c r="V68" s="48"/>
      <c r="W68" s="48"/>
      <c r="X68" s="48"/>
      <c r="Y68" s="48"/>
      <c r="Z68" s="48"/>
      <c r="AA68" s="48"/>
      <c r="AB68" s="48"/>
    </row>
    <row r="69" spans="1:28" x14ac:dyDescent="0.25">
      <c r="A69" s="50"/>
      <c r="B69" s="49"/>
      <c r="C69" s="62"/>
      <c r="D69" s="49"/>
      <c r="E69" s="102"/>
      <c r="F69" s="122"/>
      <c r="G69" s="122"/>
      <c r="H69" s="122"/>
      <c r="I69" s="122"/>
      <c r="J69" s="122"/>
      <c r="K69" s="122"/>
      <c r="L69" s="38"/>
      <c r="M69" s="180"/>
      <c r="N69" s="38"/>
      <c r="O69" s="142"/>
      <c r="P69" s="48"/>
      <c r="Q69" s="48"/>
      <c r="R69" s="48"/>
      <c r="S69" s="48"/>
      <c r="T69" s="48"/>
      <c r="U69" s="48"/>
      <c r="V69" s="48"/>
      <c r="W69" s="48"/>
      <c r="X69" s="48"/>
      <c r="Y69" s="48"/>
      <c r="Z69" s="48"/>
      <c r="AA69" s="48"/>
      <c r="AB69" s="48"/>
    </row>
    <row r="70" spans="1:28" x14ac:dyDescent="0.25">
      <c r="A70" s="50"/>
      <c r="B70" s="49"/>
      <c r="C70" s="62"/>
      <c r="D70" s="49"/>
      <c r="E70" s="102"/>
      <c r="F70" s="122"/>
      <c r="G70" s="122"/>
      <c r="H70" s="122"/>
      <c r="I70" s="122"/>
      <c r="J70" s="122"/>
      <c r="K70" s="122"/>
      <c r="L70" s="38"/>
      <c r="M70" s="180"/>
      <c r="N70" s="38"/>
      <c r="O70" s="142"/>
      <c r="P70" s="48"/>
      <c r="Q70" s="48"/>
      <c r="R70" s="48"/>
      <c r="S70" s="48"/>
      <c r="T70" s="48"/>
      <c r="U70" s="48"/>
      <c r="V70" s="48"/>
      <c r="W70" s="48"/>
      <c r="X70" s="48"/>
      <c r="Y70" s="48"/>
      <c r="Z70" s="48"/>
      <c r="AA70" s="48"/>
      <c r="AB70" s="48"/>
    </row>
    <row r="71" spans="1:28" x14ac:dyDescent="0.25">
      <c r="A71" s="50"/>
      <c r="B71" s="49"/>
      <c r="C71" s="62"/>
      <c r="D71" s="49"/>
      <c r="E71" s="102"/>
      <c r="F71" s="122"/>
      <c r="G71" s="122"/>
      <c r="H71" s="122"/>
      <c r="I71" s="122"/>
      <c r="J71" s="122"/>
      <c r="K71" s="122"/>
      <c r="L71" s="38"/>
      <c r="M71" s="180"/>
      <c r="N71" s="38"/>
      <c r="O71" s="142"/>
      <c r="P71" s="48"/>
      <c r="Q71" s="48"/>
      <c r="R71" s="48"/>
      <c r="S71" s="48"/>
      <c r="T71" s="48"/>
      <c r="U71" s="48"/>
      <c r="V71" s="48"/>
      <c r="W71" s="48"/>
      <c r="X71" s="48"/>
      <c r="Y71" s="48"/>
      <c r="Z71" s="48"/>
      <c r="AA71" s="48"/>
      <c r="AB71" s="48"/>
    </row>
    <row r="72" spans="1:28" x14ac:dyDescent="0.25">
      <c r="A72" s="50"/>
      <c r="B72" s="49"/>
      <c r="C72" s="62"/>
      <c r="D72" s="49"/>
      <c r="E72" s="102"/>
      <c r="F72" s="122"/>
      <c r="G72" s="122"/>
      <c r="H72" s="122"/>
      <c r="I72" s="122"/>
      <c r="J72" s="122"/>
      <c r="K72" s="122"/>
      <c r="L72" s="38"/>
      <c r="M72" s="180"/>
      <c r="N72" s="38"/>
      <c r="O72" s="142"/>
      <c r="P72" s="48"/>
      <c r="Q72" s="48"/>
      <c r="R72" s="48"/>
      <c r="S72" s="48"/>
      <c r="T72" s="48"/>
      <c r="U72" s="48"/>
      <c r="V72" s="48"/>
      <c r="W72" s="48"/>
      <c r="X72" s="48"/>
      <c r="Y72" s="48"/>
      <c r="Z72" s="48"/>
      <c r="AA72" s="48"/>
      <c r="AB72" s="48"/>
    </row>
    <row r="73" spans="1:28" x14ac:dyDescent="0.25">
      <c r="A73" s="50"/>
      <c r="B73" s="49"/>
      <c r="C73" s="62"/>
      <c r="D73" s="49"/>
      <c r="E73" s="102"/>
      <c r="F73" s="122"/>
      <c r="G73" s="122"/>
      <c r="H73" s="122"/>
      <c r="I73" s="122"/>
      <c r="J73" s="122"/>
      <c r="K73" s="122"/>
      <c r="L73" s="38"/>
      <c r="M73" s="180"/>
      <c r="N73" s="38"/>
      <c r="O73" s="142"/>
      <c r="P73" s="48"/>
      <c r="Q73" s="48"/>
      <c r="R73" s="48"/>
      <c r="S73" s="48"/>
      <c r="T73" s="48"/>
      <c r="U73" s="48"/>
      <c r="V73" s="48"/>
      <c r="W73" s="48"/>
      <c r="X73" s="48"/>
      <c r="Y73" s="48"/>
      <c r="Z73" s="48"/>
      <c r="AA73" s="48"/>
      <c r="AB73" s="48"/>
    </row>
    <row r="74" spans="1:28" x14ac:dyDescent="0.25">
      <c r="A74" s="50"/>
      <c r="B74" s="49"/>
      <c r="C74" s="62"/>
      <c r="D74" s="49"/>
      <c r="E74" s="102"/>
      <c r="F74" s="122"/>
      <c r="G74" s="122"/>
      <c r="H74" s="122"/>
      <c r="I74" s="122"/>
      <c r="J74" s="122"/>
      <c r="K74" s="122"/>
      <c r="L74" s="38"/>
      <c r="M74" s="180"/>
      <c r="N74" s="38"/>
      <c r="O74" s="142"/>
      <c r="P74" s="48"/>
      <c r="Q74" s="48"/>
      <c r="R74" s="48"/>
      <c r="S74" s="48"/>
      <c r="T74" s="48"/>
      <c r="U74" s="48"/>
      <c r="V74" s="48"/>
      <c r="W74" s="48"/>
      <c r="X74" s="48"/>
      <c r="Y74" s="48"/>
      <c r="Z74" s="48"/>
      <c r="AA74" s="48"/>
      <c r="AB74" s="48"/>
    </row>
    <row r="75" spans="1:28" x14ac:dyDescent="0.25">
      <c r="A75" s="50"/>
      <c r="B75" s="49"/>
      <c r="C75" s="62"/>
      <c r="D75" s="49"/>
      <c r="E75" s="102"/>
      <c r="F75" s="122"/>
      <c r="G75" s="122"/>
      <c r="H75" s="122"/>
      <c r="I75" s="122"/>
      <c r="J75" s="122"/>
      <c r="K75" s="122"/>
      <c r="L75" s="38"/>
      <c r="M75" s="180"/>
      <c r="N75" s="38"/>
      <c r="O75" s="142"/>
      <c r="P75" s="48"/>
      <c r="Q75" s="48"/>
      <c r="R75" s="48"/>
      <c r="S75" s="48"/>
      <c r="T75" s="48"/>
      <c r="U75" s="48"/>
      <c r="V75" s="48"/>
      <c r="W75" s="48"/>
      <c r="X75" s="48"/>
      <c r="Y75" s="48"/>
      <c r="Z75" s="48"/>
      <c r="AA75" s="48"/>
      <c r="AB75" s="48"/>
    </row>
    <row r="76" spans="1:28" x14ac:dyDescent="0.25">
      <c r="A76" s="50"/>
      <c r="B76" s="49"/>
      <c r="C76" s="62"/>
      <c r="D76" s="49"/>
      <c r="E76" s="102"/>
      <c r="F76" s="122"/>
      <c r="G76" s="122"/>
      <c r="H76" s="122"/>
      <c r="I76" s="122"/>
      <c r="J76" s="122"/>
      <c r="K76" s="122"/>
      <c r="L76" s="38"/>
      <c r="M76" s="180"/>
      <c r="N76" s="38"/>
      <c r="O76" s="142"/>
      <c r="P76" s="48"/>
      <c r="Q76" s="48"/>
      <c r="R76" s="48"/>
      <c r="S76" s="48"/>
      <c r="T76" s="48"/>
      <c r="U76" s="48"/>
      <c r="V76" s="48"/>
      <c r="W76" s="48"/>
      <c r="X76" s="48"/>
      <c r="Y76" s="48"/>
      <c r="Z76" s="48"/>
      <c r="AA76" s="48"/>
      <c r="AB76" s="48"/>
    </row>
    <row r="77" spans="1:28" x14ac:dyDescent="0.25">
      <c r="A77" s="50"/>
      <c r="B77" s="49"/>
      <c r="C77" s="62"/>
      <c r="D77" s="49"/>
      <c r="E77" s="102"/>
      <c r="F77" s="122"/>
      <c r="G77" s="122"/>
      <c r="H77" s="122"/>
      <c r="I77" s="122"/>
      <c r="J77" s="122"/>
      <c r="K77" s="122"/>
      <c r="L77" s="38"/>
      <c r="M77" s="180"/>
      <c r="N77" s="38"/>
      <c r="O77" s="142"/>
      <c r="P77" s="48"/>
      <c r="Q77" s="48"/>
      <c r="R77" s="48"/>
      <c r="S77" s="48"/>
      <c r="T77" s="48"/>
      <c r="U77" s="48"/>
      <c r="V77" s="48"/>
      <c r="W77" s="48"/>
      <c r="X77" s="48"/>
      <c r="Y77" s="48"/>
      <c r="Z77" s="48"/>
      <c r="AA77" s="48"/>
      <c r="AB77" s="48"/>
    </row>
    <row r="78" spans="1:28" x14ac:dyDescent="0.25">
      <c r="A78" s="50"/>
      <c r="B78" s="49"/>
      <c r="C78" s="62"/>
      <c r="D78" s="49"/>
      <c r="E78" s="102"/>
      <c r="F78" s="122"/>
      <c r="G78" s="122"/>
      <c r="H78" s="122"/>
      <c r="I78" s="122"/>
      <c r="J78" s="122"/>
      <c r="K78" s="122"/>
      <c r="L78" s="38"/>
      <c r="M78" s="180"/>
      <c r="N78" s="38"/>
      <c r="O78" s="142"/>
      <c r="P78" s="48"/>
      <c r="Q78" s="48"/>
      <c r="R78" s="48"/>
      <c r="S78" s="48"/>
      <c r="T78" s="48"/>
      <c r="U78" s="48"/>
      <c r="V78" s="48"/>
      <c r="W78" s="48"/>
      <c r="X78" s="48"/>
      <c r="Y78" s="48"/>
      <c r="Z78" s="48"/>
      <c r="AA78" s="48"/>
      <c r="AB78" s="48"/>
    </row>
    <row r="79" spans="1:28" x14ac:dyDescent="0.25">
      <c r="A79" s="50"/>
      <c r="B79" s="49"/>
      <c r="C79" s="62"/>
      <c r="D79" s="49"/>
      <c r="E79" s="102"/>
      <c r="F79" s="122"/>
      <c r="G79" s="122"/>
      <c r="H79" s="122"/>
      <c r="I79" s="122"/>
      <c r="J79" s="122"/>
      <c r="K79" s="122"/>
      <c r="L79" s="38"/>
      <c r="M79" s="180"/>
      <c r="N79" s="38"/>
      <c r="O79" s="142"/>
      <c r="P79" s="48"/>
      <c r="Q79" s="48"/>
      <c r="R79" s="48"/>
      <c r="S79" s="48"/>
      <c r="T79" s="48"/>
      <c r="U79" s="48"/>
      <c r="V79" s="48"/>
      <c r="W79" s="48"/>
      <c r="X79" s="48"/>
      <c r="Y79" s="48"/>
      <c r="Z79" s="48"/>
      <c r="AA79" s="48"/>
      <c r="AB79" s="48"/>
    </row>
    <row r="80" spans="1:28" x14ac:dyDescent="0.25">
      <c r="A80" s="50"/>
      <c r="B80" s="49"/>
      <c r="C80" s="62"/>
      <c r="D80" s="49"/>
      <c r="E80" s="102"/>
      <c r="F80" s="122"/>
      <c r="G80" s="122"/>
      <c r="H80" s="122"/>
      <c r="I80" s="122"/>
      <c r="J80" s="122"/>
      <c r="K80" s="122"/>
      <c r="L80" s="38"/>
      <c r="M80" s="180"/>
      <c r="N80" s="38"/>
      <c r="O80" s="142"/>
      <c r="P80" s="48"/>
      <c r="Q80" s="48"/>
      <c r="R80" s="48"/>
      <c r="S80" s="48"/>
      <c r="T80" s="48"/>
      <c r="U80" s="48"/>
      <c r="V80" s="48"/>
      <c r="W80" s="48"/>
      <c r="X80" s="48"/>
      <c r="Y80" s="48"/>
      <c r="Z80" s="48"/>
      <c r="AA80" s="48"/>
      <c r="AB80" s="48"/>
    </row>
    <row r="81" spans="1:28" x14ac:dyDescent="0.25">
      <c r="A81" s="50"/>
      <c r="B81" s="49"/>
      <c r="C81" s="62"/>
      <c r="D81" s="49"/>
      <c r="E81" s="102"/>
      <c r="F81" s="122"/>
      <c r="G81" s="122"/>
      <c r="H81" s="122"/>
      <c r="I81" s="122"/>
      <c r="J81" s="122"/>
      <c r="K81" s="122"/>
      <c r="L81" s="38"/>
      <c r="M81" s="180"/>
      <c r="N81" s="38"/>
      <c r="O81" s="142"/>
      <c r="P81" s="48"/>
      <c r="Q81" s="48"/>
      <c r="R81" s="48"/>
      <c r="S81" s="48"/>
      <c r="T81" s="48"/>
      <c r="U81" s="48"/>
      <c r="V81" s="48"/>
      <c r="W81" s="48"/>
      <c r="X81" s="48"/>
      <c r="Y81" s="48"/>
      <c r="Z81" s="48"/>
      <c r="AA81" s="48"/>
      <c r="AB81" s="48"/>
    </row>
    <row r="82" spans="1:28" x14ac:dyDescent="0.25">
      <c r="A82" s="50"/>
      <c r="B82" s="49"/>
      <c r="C82" s="62"/>
      <c r="D82" s="49"/>
      <c r="E82" s="102"/>
      <c r="F82" s="122"/>
      <c r="G82" s="122"/>
      <c r="H82" s="122"/>
      <c r="I82" s="122"/>
      <c r="J82" s="122"/>
      <c r="K82" s="122"/>
      <c r="L82" s="38"/>
      <c r="M82" s="180"/>
      <c r="N82" s="38"/>
      <c r="O82" s="142"/>
      <c r="P82" s="48"/>
      <c r="Q82" s="48"/>
      <c r="R82" s="48"/>
      <c r="S82" s="48"/>
      <c r="T82" s="48"/>
      <c r="U82" s="48"/>
      <c r="V82" s="48"/>
      <c r="W82" s="48"/>
      <c r="X82" s="48"/>
      <c r="Y82" s="48"/>
      <c r="Z82" s="48"/>
      <c r="AA82" s="48"/>
      <c r="AB82" s="48"/>
    </row>
    <row r="83" spans="1:28" x14ac:dyDescent="0.25">
      <c r="A83" s="50"/>
      <c r="B83" s="49"/>
      <c r="C83" s="62"/>
      <c r="D83" s="49"/>
      <c r="E83" s="102"/>
      <c r="F83" s="122"/>
      <c r="G83" s="122"/>
      <c r="H83" s="122"/>
      <c r="I83" s="122"/>
      <c r="J83" s="122"/>
      <c r="K83" s="122"/>
      <c r="L83" s="38"/>
      <c r="M83" s="180"/>
      <c r="N83" s="38"/>
      <c r="O83" s="142"/>
      <c r="P83" s="48"/>
      <c r="Q83" s="48"/>
      <c r="R83" s="48"/>
      <c r="S83" s="48"/>
      <c r="T83" s="48"/>
      <c r="U83" s="48"/>
      <c r="V83" s="48"/>
      <c r="W83" s="48"/>
      <c r="X83" s="48"/>
      <c r="Y83" s="48"/>
      <c r="Z83" s="48"/>
      <c r="AA83" s="48"/>
      <c r="AB83" s="48"/>
    </row>
    <row r="84" spans="1:28" x14ac:dyDescent="0.25">
      <c r="A84" s="50"/>
      <c r="B84" s="49"/>
      <c r="C84" s="62"/>
      <c r="D84" s="49"/>
      <c r="E84" s="102"/>
      <c r="F84" s="122"/>
      <c r="G84" s="122"/>
      <c r="H84" s="122"/>
      <c r="I84" s="122"/>
      <c r="J84" s="122"/>
      <c r="K84" s="122"/>
      <c r="L84" s="38"/>
      <c r="M84" s="180"/>
      <c r="N84" s="38"/>
      <c r="O84" s="142"/>
      <c r="P84" s="48"/>
      <c r="Q84" s="48"/>
      <c r="R84" s="48"/>
      <c r="S84" s="48"/>
      <c r="T84" s="48"/>
      <c r="U84" s="48"/>
      <c r="V84" s="48"/>
      <c r="W84" s="48"/>
      <c r="X84" s="48"/>
      <c r="Y84" s="48"/>
      <c r="Z84" s="48"/>
      <c r="AA84" s="48"/>
      <c r="AB84" s="48"/>
    </row>
    <row r="85" spans="1:28" x14ac:dyDescent="0.25">
      <c r="A85" s="50"/>
      <c r="B85" s="49"/>
      <c r="C85" s="62"/>
      <c r="D85" s="49"/>
      <c r="E85" s="102"/>
      <c r="F85" s="122"/>
      <c r="G85" s="122"/>
      <c r="H85" s="122"/>
      <c r="I85" s="122"/>
      <c r="J85" s="122"/>
      <c r="K85" s="122"/>
      <c r="L85" s="38"/>
      <c r="M85" s="180"/>
      <c r="N85" s="38"/>
      <c r="O85" s="142"/>
      <c r="P85" s="48"/>
      <c r="Q85" s="48"/>
      <c r="R85" s="48"/>
      <c r="S85" s="48"/>
      <c r="T85" s="48"/>
      <c r="U85" s="48"/>
      <c r="V85" s="48"/>
      <c r="W85" s="48"/>
      <c r="X85" s="48"/>
      <c r="Y85" s="48"/>
      <c r="Z85" s="48"/>
      <c r="AA85" s="48"/>
      <c r="AB85" s="48"/>
    </row>
    <row r="86" spans="1:28" x14ac:dyDescent="0.25">
      <c r="A86" s="50"/>
      <c r="B86" s="49"/>
      <c r="C86" s="62"/>
      <c r="D86" s="49"/>
      <c r="E86" s="102"/>
      <c r="F86" s="122"/>
      <c r="G86" s="122"/>
      <c r="H86" s="122"/>
      <c r="I86" s="122"/>
      <c r="J86" s="122"/>
      <c r="K86" s="122"/>
      <c r="L86" s="38"/>
      <c r="M86" s="180"/>
      <c r="N86" s="38"/>
      <c r="O86" s="142"/>
      <c r="P86" s="48"/>
      <c r="Q86" s="48"/>
      <c r="R86" s="48"/>
      <c r="S86" s="48"/>
      <c r="T86" s="48"/>
      <c r="U86" s="48"/>
      <c r="V86" s="48"/>
      <c r="W86" s="48"/>
      <c r="X86" s="48"/>
      <c r="Y86" s="48"/>
      <c r="Z86" s="48"/>
      <c r="AA86" s="48"/>
      <c r="AB86" s="48"/>
    </row>
    <row r="87" spans="1:28" x14ac:dyDescent="0.25">
      <c r="A87" s="50"/>
      <c r="B87" s="49"/>
      <c r="C87" s="62"/>
      <c r="D87" s="49"/>
      <c r="E87" s="102"/>
      <c r="F87" s="122"/>
      <c r="G87" s="122"/>
      <c r="H87" s="122"/>
      <c r="I87" s="122"/>
      <c r="J87" s="122"/>
      <c r="K87" s="122"/>
      <c r="L87" s="38"/>
      <c r="M87" s="180"/>
      <c r="N87" s="38"/>
      <c r="O87" s="142"/>
      <c r="P87" s="48"/>
      <c r="Q87" s="48"/>
      <c r="R87" s="48"/>
      <c r="S87" s="48"/>
      <c r="T87" s="48"/>
      <c r="U87" s="48"/>
      <c r="V87" s="48"/>
      <c r="W87" s="48"/>
      <c r="X87" s="48"/>
      <c r="Y87" s="48"/>
      <c r="Z87" s="48"/>
      <c r="AA87" s="48"/>
      <c r="AB87" s="48"/>
    </row>
    <row r="88" spans="1:28" x14ac:dyDescent="0.25">
      <c r="A88" s="50"/>
      <c r="B88" s="49"/>
      <c r="C88" s="62"/>
      <c r="D88" s="49"/>
      <c r="E88" s="102"/>
      <c r="F88" s="122"/>
      <c r="G88" s="122"/>
      <c r="H88" s="122"/>
      <c r="I88" s="122"/>
      <c r="J88" s="122"/>
      <c r="K88" s="122"/>
      <c r="L88" s="38"/>
      <c r="M88" s="180"/>
      <c r="N88" s="38"/>
      <c r="O88" s="142"/>
      <c r="P88" s="48"/>
      <c r="Q88" s="48"/>
      <c r="R88" s="48"/>
      <c r="S88" s="48"/>
      <c r="T88" s="48"/>
      <c r="U88" s="48"/>
      <c r="V88" s="48"/>
      <c r="W88" s="48"/>
      <c r="X88" s="48"/>
      <c r="Y88" s="48"/>
      <c r="Z88" s="48"/>
      <c r="AA88" s="48"/>
      <c r="AB88" s="48"/>
    </row>
    <row r="89" spans="1:28" x14ac:dyDescent="0.25">
      <c r="A89" s="50"/>
      <c r="B89" s="49"/>
      <c r="C89" s="62"/>
      <c r="D89" s="49"/>
      <c r="E89" s="102"/>
      <c r="F89" s="122"/>
      <c r="G89" s="122"/>
      <c r="H89" s="122"/>
      <c r="I89" s="122"/>
      <c r="J89" s="122"/>
      <c r="K89" s="122"/>
      <c r="L89" s="38"/>
      <c r="M89" s="180"/>
      <c r="N89" s="38"/>
      <c r="O89" s="142"/>
      <c r="P89" s="48"/>
      <c r="Q89" s="48"/>
      <c r="R89" s="48"/>
      <c r="S89" s="48"/>
      <c r="T89" s="48"/>
      <c r="U89" s="48"/>
      <c r="V89" s="48"/>
      <c r="W89" s="48"/>
      <c r="X89" s="48"/>
      <c r="Y89" s="48"/>
      <c r="Z89" s="48"/>
      <c r="AA89" s="48"/>
      <c r="AB89" s="48"/>
    </row>
    <row r="90" spans="1:28" x14ac:dyDescent="0.25">
      <c r="A90" s="50"/>
      <c r="B90" s="49"/>
      <c r="C90" s="62"/>
      <c r="D90" s="49"/>
      <c r="E90" s="102"/>
      <c r="F90" s="122"/>
      <c r="G90" s="122"/>
      <c r="H90" s="122"/>
      <c r="I90" s="122"/>
      <c r="J90" s="122"/>
      <c r="K90" s="122"/>
      <c r="L90" s="38"/>
      <c r="M90" s="180"/>
      <c r="N90" s="38"/>
      <c r="O90" s="142"/>
      <c r="P90" s="48"/>
      <c r="Q90" s="48"/>
      <c r="R90" s="48"/>
      <c r="S90" s="48"/>
      <c r="T90" s="48"/>
      <c r="U90" s="48"/>
      <c r="V90" s="48"/>
      <c r="W90" s="48"/>
      <c r="X90" s="48"/>
      <c r="Y90" s="48"/>
      <c r="Z90" s="48"/>
      <c r="AA90" s="48"/>
      <c r="AB90" s="48"/>
    </row>
    <row r="91" spans="1:28" x14ac:dyDescent="0.25">
      <c r="A91" s="50"/>
      <c r="B91" s="49"/>
      <c r="C91" s="62"/>
      <c r="D91" s="49"/>
      <c r="E91" s="102"/>
      <c r="F91" s="122"/>
      <c r="G91" s="122"/>
      <c r="H91" s="122"/>
      <c r="I91" s="122"/>
      <c r="J91" s="122"/>
      <c r="K91" s="122"/>
      <c r="L91" s="38"/>
      <c r="M91" s="180"/>
      <c r="N91" s="38"/>
      <c r="O91" s="142"/>
      <c r="P91" s="48"/>
      <c r="Q91" s="48"/>
      <c r="R91" s="48"/>
      <c r="S91" s="48"/>
      <c r="T91" s="48"/>
      <c r="U91" s="48"/>
      <c r="V91" s="48"/>
      <c r="W91" s="48"/>
      <c r="X91" s="48"/>
      <c r="Y91" s="48"/>
      <c r="Z91" s="48"/>
      <c r="AA91" s="48"/>
      <c r="AB91" s="48"/>
    </row>
    <row r="92" spans="1:28" x14ac:dyDescent="0.25">
      <c r="A92" s="50"/>
      <c r="B92" s="49"/>
      <c r="C92" s="62"/>
      <c r="D92" s="49"/>
      <c r="E92" s="102"/>
      <c r="F92" s="122"/>
      <c r="G92" s="122"/>
      <c r="H92" s="122"/>
      <c r="I92" s="122"/>
      <c r="J92" s="122"/>
      <c r="K92" s="122"/>
      <c r="L92" s="38"/>
      <c r="M92" s="180"/>
      <c r="N92" s="38"/>
      <c r="O92" s="142"/>
      <c r="P92" s="48"/>
      <c r="Q92" s="48"/>
      <c r="R92" s="48"/>
      <c r="S92" s="48"/>
      <c r="T92" s="48"/>
      <c r="U92" s="48"/>
      <c r="V92" s="48"/>
      <c r="W92" s="48"/>
      <c r="X92" s="48"/>
      <c r="Y92" s="48"/>
      <c r="Z92" s="48"/>
      <c r="AA92" s="48"/>
      <c r="AB92" s="48"/>
    </row>
    <row r="93" spans="1:28" x14ac:dyDescent="0.25">
      <c r="A93" s="50"/>
      <c r="B93" s="49"/>
      <c r="C93" s="62"/>
      <c r="D93" s="49"/>
      <c r="E93" s="102"/>
      <c r="F93" s="122"/>
      <c r="G93" s="122"/>
      <c r="H93" s="122"/>
      <c r="I93" s="122"/>
      <c r="J93" s="122"/>
      <c r="K93" s="122"/>
      <c r="L93" s="38"/>
      <c r="M93" s="180"/>
      <c r="N93" s="38"/>
      <c r="O93" s="142"/>
      <c r="P93" s="48"/>
      <c r="Q93" s="48"/>
      <c r="R93" s="48"/>
      <c r="S93" s="48"/>
      <c r="T93" s="48"/>
      <c r="U93" s="48"/>
      <c r="V93" s="48"/>
      <c r="W93" s="48"/>
      <c r="X93" s="48"/>
      <c r="Y93" s="48"/>
      <c r="Z93" s="48"/>
      <c r="AA93" s="48"/>
      <c r="AB93" s="48"/>
    </row>
    <row r="94" spans="1:28" x14ac:dyDescent="0.25">
      <c r="A94" s="50"/>
      <c r="B94" s="49"/>
      <c r="C94" s="62"/>
      <c r="D94" s="49"/>
      <c r="E94" s="102"/>
      <c r="F94" s="122"/>
      <c r="G94" s="122"/>
      <c r="H94" s="122"/>
      <c r="I94" s="122"/>
      <c r="J94" s="122"/>
      <c r="K94" s="122"/>
      <c r="L94" s="38"/>
      <c r="M94" s="180"/>
      <c r="N94" s="38"/>
      <c r="O94" s="142"/>
      <c r="P94" s="48"/>
      <c r="Q94" s="48"/>
      <c r="R94" s="48"/>
      <c r="S94" s="48"/>
      <c r="T94" s="48"/>
      <c r="U94" s="48"/>
      <c r="V94" s="48"/>
      <c r="W94" s="48"/>
      <c r="X94" s="48"/>
      <c r="Y94" s="48"/>
      <c r="Z94" s="48"/>
      <c r="AA94" s="48"/>
      <c r="AB94" s="48"/>
    </row>
    <row r="95" spans="1:28" x14ac:dyDescent="0.25">
      <c r="A95" s="50"/>
      <c r="B95" s="49"/>
      <c r="C95" s="62"/>
      <c r="D95" s="49"/>
      <c r="E95" s="102"/>
      <c r="F95" s="122"/>
      <c r="G95" s="122"/>
      <c r="H95" s="122"/>
      <c r="I95" s="122"/>
      <c r="J95" s="122"/>
      <c r="K95" s="122"/>
      <c r="L95" s="38"/>
      <c r="M95" s="180"/>
      <c r="N95" s="38"/>
      <c r="O95" s="142"/>
      <c r="P95" s="48"/>
      <c r="Q95" s="48"/>
      <c r="R95" s="48"/>
      <c r="S95" s="48"/>
      <c r="T95" s="48"/>
      <c r="U95" s="48"/>
      <c r="V95" s="48"/>
      <c r="W95" s="48"/>
      <c r="X95" s="48"/>
      <c r="Y95" s="48"/>
      <c r="Z95" s="48"/>
      <c r="AA95" s="48"/>
      <c r="AB95" s="48"/>
    </row>
    <row r="96" spans="1:28" x14ac:dyDescent="0.25">
      <c r="A96" s="50"/>
      <c r="B96" s="49"/>
      <c r="C96" s="62"/>
      <c r="D96" s="49"/>
      <c r="E96" s="102"/>
      <c r="F96" s="122"/>
      <c r="G96" s="122"/>
      <c r="H96" s="122"/>
      <c r="I96" s="122"/>
      <c r="J96" s="122"/>
      <c r="K96" s="122"/>
      <c r="L96" s="38"/>
      <c r="M96" s="180"/>
      <c r="N96" s="38"/>
      <c r="O96" s="142"/>
      <c r="P96" s="48"/>
      <c r="Q96" s="48"/>
      <c r="R96" s="48"/>
      <c r="S96" s="48"/>
      <c r="T96" s="48"/>
      <c r="U96" s="48"/>
      <c r="V96" s="48"/>
      <c r="W96" s="48"/>
      <c r="X96" s="48"/>
      <c r="Y96" s="48"/>
      <c r="Z96" s="48"/>
      <c r="AA96" s="48"/>
      <c r="AB96" s="48"/>
    </row>
    <row r="97" spans="1:28" x14ac:dyDescent="0.25">
      <c r="A97" s="50"/>
      <c r="B97" s="49"/>
      <c r="C97" s="62"/>
      <c r="D97" s="49"/>
      <c r="E97" s="102"/>
      <c r="F97" s="122"/>
      <c r="G97" s="122"/>
      <c r="H97" s="122"/>
      <c r="I97" s="122"/>
      <c r="J97" s="122"/>
      <c r="K97" s="122"/>
      <c r="L97" s="38"/>
      <c r="M97" s="180"/>
      <c r="N97" s="38"/>
      <c r="O97" s="142"/>
      <c r="P97" s="48"/>
      <c r="Q97" s="48"/>
      <c r="R97" s="48"/>
      <c r="S97" s="48"/>
      <c r="T97" s="48"/>
      <c r="U97" s="48"/>
      <c r="V97" s="48"/>
      <c r="W97" s="48"/>
      <c r="X97" s="48"/>
      <c r="Y97" s="48"/>
      <c r="Z97" s="48"/>
      <c r="AA97" s="48"/>
      <c r="AB97" s="48"/>
    </row>
    <row r="98" spans="1:28" x14ac:dyDescent="0.25">
      <c r="A98" s="50"/>
      <c r="B98" s="49"/>
      <c r="C98" s="62"/>
      <c r="D98" s="49"/>
      <c r="E98" s="102"/>
      <c r="F98" s="122"/>
      <c r="G98" s="122"/>
      <c r="H98" s="122"/>
      <c r="I98" s="122"/>
      <c r="J98" s="122"/>
      <c r="K98" s="122"/>
      <c r="L98" s="38"/>
      <c r="M98" s="180"/>
      <c r="N98" s="38"/>
      <c r="O98" s="142"/>
      <c r="P98" s="48"/>
      <c r="Q98" s="48"/>
      <c r="R98" s="48"/>
      <c r="S98" s="48"/>
      <c r="T98" s="48"/>
      <c r="U98" s="48"/>
      <c r="V98" s="48"/>
      <c r="W98" s="48"/>
      <c r="X98" s="48"/>
      <c r="Y98" s="48"/>
      <c r="Z98" s="48"/>
      <c r="AA98" s="48"/>
      <c r="AB98" s="48"/>
    </row>
    <row r="99" spans="1:28" x14ac:dyDescent="0.25">
      <c r="A99" s="50"/>
      <c r="B99" s="49"/>
      <c r="C99" s="62"/>
      <c r="D99" s="49"/>
      <c r="E99" s="102"/>
      <c r="F99" s="122"/>
      <c r="G99" s="122"/>
      <c r="H99" s="122"/>
      <c r="I99" s="122"/>
      <c r="J99" s="122"/>
      <c r="K99" s="122"/>
      <c r="L99" s="38"/>
      <c r="M99" s="180"/>
      <c r="N99" s="38"/>
      <c r="O99" s="142"/>
      <c r="P99" s="48"/>
      <c r="Q99" s="48"/>
      <c r="R99" s="48"/>
      <c r="S99" s="48"/>
      <c r="T99" s="48"/>
      <c r="U99" s="48"/>
      <c r="V99" s="48"/>
      <c r="W99" s="48"/>
      <c r="X99" s="48"/>
      <c r="Y99" s="48"/>
      <c r="Z99" s="48"/>
      <c r="AA99" s="48"/>
      <c r="AB99" s="48"/>
    </row>
    <row r="100" spans="1:28" x14ac:dyDescent="0.25">
      <c r="A100" s="50"/>
      <c r="B100" s="49"/>
      <c r="C100" s="62"/>
      <c r="D100" s="49"/>
      <c r="E100" s="102"/>
      <c r="F100" s="122"/>
      <c r="G100" s="122"/>
      <c r="H100" s="122"/>
      <c r="I100" s="122"/>
      <c r="J100" s="122"/>
      <c r="K100" s="122"/>
      <c r="L100" s="38"/>
      <c r="M100" s="180"/>
      <c r="N100" s="38"/>
      <c r="O100" s="142"/>
      <c r="P100" s="48"/>
      <c r="Q100" s="48"/>
      <c r="R100" s="48"/>
      <c r="S100" s="48"/>
      <c r="T100" s="48"/>
      <c r="U100" s="48"/>
      <c r="V100" s="48"/>
      <c r="W100" s="48"/>
      <c r="X100" s="48"/>
      <c r="Y100" s="48"/>
      <c r="Z100" s="48"/>
      <c r="AA100" s="48"/>
      <c r="AB100" s="48"/>
    </row>
    <row r="101" spans="1:28" x14ac:dyDescent="0.25">
      <c r="A101" s="50"/>
      <c r="B101" s="49"/>
      <c r="C101" s="62"/>
      <c r="D101" s="49"/>
      <c r="E101" s="102"/>
      <c r="F101" s="122"/>
      <c r="G101" s="122"/>
      <c r="H101" s="122"/>
      <c r="I101" s="122"/>
      <c r="J101" s="122"/>
      <c r="K101" s="122"/>
      <c r="L101" s="38"/>
      <c r="M101" s="180"/>
      <c r="N101" s="38"/>
      <c r="O101" s="142"/>
      <c r="P101" s="48"/>
      <c r="Q101" s="48"/>
      <c r="R101" s="48"/>
      <c r="S101" s="48"/>
      <c r="T101" s="48"/>
      <c r="U101" s="48"/>
      <c r="V101" s="48"/>
      <c r="W101" s="48"/>
      <c r="X101" s="48"/>
      <c r="Y101" s="48"/>
      <c r="Z101" s="48"/>
      <c r="AA101" s="48"/>
      <c r="AB101" s="48"/>
    </row>
    <row r="102" spans="1:28" x14ac:dyDescent="0.25">
      <c r="A102" s="50"/>
      <c r="B102" s="49"/>
      <c r="C102" s="62"/>
      <c r="D102" s="49"/>
      <c r="E102" s="102"/>
      <c r="F102" s="122"/>
      <c r="G102" s="122"/>
      <c r="H102" s="122"/>
      <c r="I102" s="122"/>
      <c r="J102" s="122"/>
      <c r="K102" s="122"/>
      <c r="L102" s="38"/>
      <c r="M102" s="180"/>
      <c r="N102" s="38"/>
      <c r="O102" s="142"/>
      <c r="P102" s="48"/>
      <c r="Q102" s="48"/>
      <c r="R102" s="48"/>
      <c r="S102" s="48"/>
      <c r="T102" s="48"/>
      <c r="U102" s="48"/>
      <c r="V102" s="48"/>
      <c r="W102" s="48"/>
      <c r="X102" s="48"/>
      <c r="Y102" s="48"/>
      <c r="Z102" s="48"/>
      <c r="AA102" s="48"/>
      <c r="AB102" s="48"/>
    </row>
    <row r="103" spans="1:28" x14ac:dyDescent="0.25">
      <c r="A103" s="50"/>
      <c r="B103" s="49"/>
      <c r="C103" s="62"/>
      <c r="D103" s="49"/>
      <c r="E103" s="102"/>
      <c r="F103" s="122"/>
      <c r="G103" s="122"/>
      <c r="H103" s="122"/>
      <c r="I103" s="122"/>
      <c r="J103" s="122"/>
      <c r="K103" s="122"/>
      <c r="L103" s="38"/>
      <c r="M103" s="180"/>
      <c r="N103" s="38"/>
      <c r="O103" s="142"/>
      <c r="P103" s="48"/>
      <c r="Q103" s="48"/>
      <c r="R103" s="48"/>
      <c r="S103" s="48"/>
      <c r="T103" s="48"/>
      <c r="U103" s="48"/>
      <c r="V103" s="48"/>
      <c r="W103" s="48"/>
      <c r="X103" s="48"/>
      <c r="Y103" s="48"/>
      <c r="Z103" s="48"/>
      <c r="AA103" s="48"/>
      <c r="AB103" s="48"/>
    </row>
    <row r="104" spans="1:28" x14ac:dyDescent="0.25">
      <c r="A104" s="50"/>
      <c r="B104" s="49"/>
      <c r="C104" s="62"/>
      <c r="D104" s="49"/>
      <c r="E104" s="102"/>
      <c r="F104" s="122"/>
      <c r="G104" s="122"/>
      <c r="H104" s="122"/>
      <c r="I104" s="122"/>
      <c r="J104" s="122"/>
      <c r="K104" s="122"/>
      <c r="L104" s="38"/>
      <c r="M104" s="180"/>
      <c r="N104" s="38"/>
      <c r="O104" s="142"/>
      <c r="P104" s="48"/>
      <c r="Q104" s="48"/>
      <c r="R104" s="48"/>
      <c r="S104" s="48"/>
      <c r="T104" s="48"/>
      <c r="U104" s="48"/>
      <c r="V104" s="48"/>
      <c r="W104" s="48"/>
      <c r="X104" s="48"/>
      <c r="Y104" s="48"/>
      <c r="Z104" s="48"/>
      <c r="AA104" s="48"/>
      <c r="AB104" s="48"/>
    </row>
    <row r="105" spans="1:28" x14ac:dyDescent="0.25">
      <c r="A105" s="50"/>
      <c r="B105" s="49"/>
      <c r="C105" s="62"/>
      <c r="D105" s="49"/>
      <c r="E105" s="102"/>
      <c r="F105" s="122"/>
      <c r="G105" s="122"/>
      <c r="H105" s="122"/>
      <c r="I105" s="122"/>
      <c r="J105" s="122"/>
      <c r="K105" s="122"/>
      <c r="L105" s="38"/>
      <c r="M105" s="180"/>
      <c r="N105" s="38"/>
      <c r="O105" s="142"/>
      <c r="P105" s="48"/>
      <c r="Q105" s="48"/>
      <c r="R105" s="48"/>
      <c r="S105" s="48"/>
      <c r="T105" s="48"/>
      <c r="U105" s="48"/>
      <c r="V105" s="48"/>
      <c r="W105" s="48"/>
      <c r="X105" s="48"/>
      <c r="Y105" s="48"/>
      <c r="Z105" s="48"/>
      <c r="AA105" s="48"/>
      <c r="AB105" s="48"/>
    </row>
    <row r="106" spans="1:28" x14ac:dyDescent="0.25">
      <c r="A106" s="50"/>
      <c r="B106" s="49"/>
      <c r="C106" s="62"/>
      <c r="D106" s="49"/>
      <c r="E106" s="102"/>
      <c r="F106" s="122"/>
      <c r="G106" s="122"/>
      <c r="H106" s="122"/>
      <c r="I106" s="122"/>
      <c r="J106" s="122"/>
      <c r="K106" s="122"/>
      <c r="L106" s="38"/>
      <c r="M106" s="180"/>
      <c r="N106" s="38"/>
      <c r="O106" s="142"/>
      <c r="P106" s="48"/>
      <c r="Q106" s="48"/>
      <c r="R106" s="48"/>
      <c r="S106" s="48"/>
      <c r="T106" s="48"/>
      <c r="U106" s="48"/>
      <c r="V106" s="48"/>
      <c r="W106" s="48"/>
      <c r="X106" s="48"/>
      <c r="Y106" s="48"/>
      <c r="Z106" s="48"/>
      <c r="AA106" s="48"/>
      <c r="AB106" s="48"/>
    </row>
    <row r="107" spans="1:28" x14ac:dyDescent="0.25">
      <c r="A107" s="50"/>
      <c r="B107" s="49"/>
      <c r="C107" s="62"/>
      <c r="D107" s="49"/>
      <c r="E107" s="102"/>
      <c r="F107" s="122"/>
      <c r="G107" s="122"/>
      <c r="H107" s="122"/>
      <c r="I107" s="122"/>
      <c r="J107" s="122"/>
      <c r="K107" s="122"/>
      <c r="L107" s="38"/>
      <c r="M107" s="180"/>
      <c r="N107" s="38"/>
      <c r="O107" s="142"/>
      <c r="P107" s="48"/>
      <c r="Q107" s="48"/>
      <c r="R107" s="48"/>
      <c r="S107" s="48"/>
      <c r="T107" s="48"/>
      <c r="U107" s="48"/>
      <c r="V107" s="48"/>
      <c r="W107" s="48"/>
      <c r="X107" s="48"/>
      <c r="Y107" s="48"/>
      <c r="Z107" s="48"/>
      <c r="AA107" s="48"/>
      <c r="AB107" s="48"/>
    </row>
    <row r="108" spans="1:28" x14ac:dyDescent="0.25">
      <c r="A108" s="50"/>
      <c r="B108" s="49"/>
      <c r="C108" s="62"/>
      <c r="D108" s="49"/>
      <c r="E108" s="102"/>
      <c r="F108" s="122"/>
      <c r="G108" s="122"/>
      <c r="H108" s="122"/>
      <c r="I108" s="122"/>
      <c r="J108" s="122"/>
      <c r="K108" s="122"/>
      <c r="L108" s="38"/>
      <c r="M108" s="180"/>
      <c r="N108" s="38"/>
      <c r="O108" s="142"/>
      <c r="P108" s="48"/>
      <c r="Q108" s="48"/>
      <c r="R108" s="48"/>
      <c r="S108" s="48"/>
      <c r="T108" s="48"/>
      <c r="U108" s="48"/>
      <c r="V108" s="48"/>
      <c r="W108" s="48"/>
      <c r="X108" s="48"/>
      <c r="Y108" s="48"/>
      <c r="Z108" s="48"/>
      <c r="AA108" s="48"/>
      <c r="AB108" s="48"/>
    </row>
    <row r="109" spans="1:28" x14ac:dyDescent="0.25">
      <c r="A109" s="50"/>
      <c r="B109" s="49"/>
      <c r="C109" s="62"/>
      <c r="D109" s="49"/>
      <c r="E109" s="102"/>
      <c r="F109" s="122"/>
      <c r="G109" s="122"/>
      <c r="H109" s="122"/>
      <c r="I109" s="122"/>
      <c r="J109" s="122"/>
      <c r="K109" s="122"/>
      <c r="L109" s="38"/>
      <c r="M109" s="180"/>
      <c r="N109" s="38"/>
      <c r="O109" s="142"/>
      <c r="P109" s="48"/>
      <c r="Q109" s="48"/>
      <c r="R109" s="48"/>
      <c r="S109" s="48"/>
      <c r="T109" s="48"/>
      <c r="U109" s="48"/>
      <c r="V109" s="48"/>
      <c r="W109" s="48"/>
      <c r="X109" s="48"/>
      <c r="Y109" s="48"/>
      <c r="Z109" s="48"/>
      <c r="AA109" s="48"/>
      <c r="AB109" s="48"/>
    </row>
    <row r="110" spans="1:28" x14ac:dyDescent="0.25">
      <c r="A110" s="50"/>
      <c r="B110" s="49"/>
      <c r="C110" s="62"/>
      <c r="D110" s="49"/>
      <c r="E110" s="102"/>
      <c r="F110" s="122"/>
      <c r="G110" s="122"/>
      <c r="H110" s="122"/>
      <c r="I110" s="122"/>
      <c r="J110" s="122"/>
      <c r="K110" s="122"/>
      <c r="L110" s="38"/>
      <c r="M110" s="180"/>
      <c r="N110" s="38"/>
      <c r="O110" s="142"/>
      <c r="P110" s="48"/>
      <c r="Q110" s="48"/>
      <c r="R110" s="48"/>
      <c r="S110" s="48"/>
      <c r="T110" s="48"/>
      <c r="U110" s="48"/>
      <c r="V110" s="48"/>
      <c r="W110" s="48"/>
      <c r="X110" s="48"/>
      <c r="Y110" s="48"/>
      <c r="Z110" s="48"/>
      <c r="AA110" s="48"/>
      <c r="AB110" s="48"/>
    </row>
    <row r="111" spans="1:28" x14ac:dyDescent="0.25">
      <c r="A111" s="50"/>
      <c r="B111" s="49"/>
      <c r="C111" s="62"/>
      <c r="D111" s="49"/>
      <c r="E111" s="102"/>
      <c r="F111" s="122"/>
      <c r="G111" s="122"/>
      <c r="H111" s="122"/>
      <c r="I111" s="122"/>
      <c r="J111" s="122"/>
      <c r="K111" s="122"/>
      <c r="L111" s="38"/>
      <c r="M111" s="180"/>
      <c r="N111" s="38"/>
      <c r="O111" s="142"/>
      <c r="P111" s="48"/>
      <c r="Q111" s="48"/>
      <c r="R111" s="48"/>
      <c r="S111" s="48"/>
      <c r="T111" s="48"/>
      <c r="U111" s="48"/>
      <c r="V111" s="48"/>
      <c r="W111" s="48"/>
      <c r="X111" s="48"/>
      <c r="Y111" s="48"/>
      <c r="Z111" s="48"/>
      <c r="AA111" s="48"/>
      <c r="AB111" s="48"/>
    </row>
    <row r="112" spans="1:28" x14ac:dyDescent="0.25">
      <c r="A112" s="50"/>
      <c r="B112" s="49"/>
      <c r="C112" s="62"/>
      <c r="D112" s="49"/>
      <c r="E112" s="102"/>
      <c r="F112" s="122"/>
      <c r="G112" s="122"/>
      <c r="H112" s="122"/>
      <c r="I112" s="122"/>
      <c r="J112" s="122"/>
      <c r="K112" s="122"/>
      <c r="L112" s="38"/>
      <c r="M112" s="180"/>
      <c r="N112" s="38"/>
      <c r="O112" s="142"/>
      <c r="P112" s="48"/>
      <c r="Q112" s="48"/>
      <c r="R112" s="48"/>
      <c r="S112" s="48"/>
      <c r="T112" s="48"/>
      <c r="U112" s="48"/>
      <c r="V112" s="48"/>
      <c r="W112" s="48"/>
      <c r="X112" s="48"/>
      <c r="Y112" s="48"/>
      <c r="Z112" s="48"/>
      <c r="AA112" s="48"/>
      <c r="AB112" s="48"/>
    </row>
    <row r="113" spans="1:28" x14ac:dyDescent="0.25">
      <c r="A113" s="50"/>
      <c r="B113" s="49"/>
      <c r="C113" s="62"/>
      <c r="D113" s="49"/>
      <c r="E113" s="102"/>
      <c r="F113" s="122"/>
      <c r="G113" s="122"/>
      <c r="H113" s="122"/>
      <c r="I113" s="122"/>
      <c r="J113" s="122"/>
      <c r="K113" s="122"/>
      <c r="L113" s="38"/>
      <c r="M113" s="180"/>
      <c r="N113" s="38"/>
      <c r="O113" s="142"/>
      <c r="P113" s="48"/>
      <c r="Q113" s="48"/>
      <c r="R113" s="48"/>
      <c r="S113" s="48"/>
      <c r="T113" s="48"/>
      <c r="U113" s="48"/>
      <c r="V113" s="48"/>
      <c r="W113" s="48"/>
      <c r="X113" s="48"/>
      <c r="Y113" s="48"/>
      <c r="Z113" s="48"/>
      <c r="AA113" s="48"/>
      <c r="AB113" s="48"/>
    </row>
    <row r="114" spans="1:28" x14ac:dyDescent="0.25">
      <c r="A114" s="50"/>
      <c r="B114" s="49"/>
      <c r="C114" s="62"/>
      <c r="D114" s="49"/>
      <c r="E114" s="102"/>
      <c r="F114" s="122"/>
      <c r="G114" s="122"/>
      <c r="H114" s="122"/>
      <c r="I114" s="122"/>
      <c r="J114" s="122"/>
      <c r="K114" s="122"/>
      <c r="L114" s="38"/>
      <c r="M114" s="180"/>
      <c r="N114" s="38"/>
      <c r="O114" s="142"/>
      <c r="P114" s="48"/>
      <c r="Q114" s="48"/>
      <c r="R114" s="48"/>
      <c r="S114" s="48"/>
      <c r="T114" s="48"/>
      <c r="U114" s="48"/>
      <c r="V114" s="48"/>
      <c r="W114" s="48"/>
      <c r="X114" s="48"/>
      <c r="Y114" s="48"/>
      <c r="Z114" s="48"/>
      <c r="AA114" s="48"/>
      <c r="AB114" s="48"/>
    </row>
    <row r="115" spans="1:28" x14ac:dyDescent="0.25">
      <c r="A115" s="50"/>
      <c r="B115" s="49"/>
      <c r="C115" s="62"/>
      <c r="D115" s="49"/>
      <c r="E115" s="102"/>
      <c r="F115" s="122"/>
      <c r="G115" s="122"/>
      <c r="H115" s="122"/>
      <c r="I115" s="122"/>
      <c r="J115" s="122"/>
      <c r="K115" s="122"/>
      <c r="L115" s="38"/>
      <c r="M115" s="180"/>
      <c r="N115" s="38"/>
      <c r="O115" s="142"/>
      <c r="P115" s="48"/>
      <c r="Q115" s="48"/>
      <c r="R115" s="48"/>
      <c r="S115" s="48"/>
      <c r="T115" s="48"/>
      <c r="U115" s="48"/>
      <c r="V115" s="48"/>
      <c r="W115" s="48"/>
      <c r="X115" s="48"/>
      <c r="Y115" s="48"/>
      <c r="Z115" s="48"/>
      <c r="AA115" s="48"/>
      <c r="AB115" s="48"/>
    </row>
    <row r="116" spans="1:28" x14ac:dyDescent="0.25">
      <c r="A116" s="50"/>
      <c r="B116" s="49"/>
      <c r="C116" s="62"/>
      <c r="D116" s="49"/>
      <c r="E116" s="102"/>
      <c r="F116" s="122"/>
      <c r="G116" s="122"/>
      <c r="H116" s="122"/>
      <c r="I116" s="122"/>
      <c r="J116" s="122"/>
      <c r="K116" s="122"/>
      <c r="L116" s="38"/>
      <c r="M116" s="180"/>
      <c r="N116" s="38"/>
      <c r="O116" s="142"/>
      <c r="P116" s="48"/>
      <c r="Q116" s="48"/>
      <c r="R116" s="48"/>
      <c r="S116" s="48"/>
      <c r="T116" s="48"/>
      <c r="U116" s="48"/>
      <c r="V116" s="48"/>
      <c r="W116" s="48"/>
      <c r="X116" s="48"/>
      <c r="Y116" s="48"/>
      <c r="Z116" s="48"/>
      <c r="AA116" s="48"/>
      <c r="AB116" s="48"/>
    </row>
    <row r="117" spans="1:28" x14ac:dyDescent="0.25">
      <c r="A117" s="50"/>
      <c r="B117" s="49"/>
      <c r="C117" s="62"/>
      <c r="D117" s="49"/>
      <c r="E117" s="102"/>
      <c r="F117" s="122"/>
      <c r="G117" s="122"/>
      <c r="H117" s="122"/>
      <c r="I117" s="122"/>
      <c r="J117" s="122"/>
      <c r="K117" s="122"/>
      <c r="L117" s="38"/>
      <c r="M117" s="180"/>
      <c r="N117" s="38"/>
      <c r="O117" s="142"/>
      <c r="P117" s="48"/>
      <c r="Q117" s="48"/>
      <c r="R117" s="48"/>
      <c r="S117" s="48"/>
      <c r="T117" s="48"/>
      <c r="U117" s="48"/>
      <c r="V117" s="48"/>
      <c r="W117" s="48"/>
      <c r="X117" s="48"/>
      <c r="Y117" s="48"/>
      <c r="Z117" s="48"/>
      <c r="AA117" s="48"/>
      <c r="AB117" s="48"/>
    </row>
    <row r="118" spans="1:28" x14ac:dyDescent="0.25">
      <c r="A118" s="50"/>
      <c r="B118" s="49"/>
      <c r="C118" s="62"/>
      <c r="D118" s="49"/>
      <c r="E118" s="102"/>
      <c r="F118" s="122"/>
      <c r="G118" s="122"/>
      <c r="H118" s="122"/>
      <c r="I118" s="122"/>
      <c r="J118" s="122"/>
      <c r="K118" s="122"/>
      <c r="L118" s="38"/>
      <c r="M118" s="180"/>
      <c r="N118" s="38"/>
      <c r="O118" s="142"/>
      <c r="P118" s="48"/>
      <c r="Q118" s="48"/>
      <c r="R118" s="48"/>
      <c r="S118" s="48"/>
      <c r="T118" s="48"/>
      <c r="U118" s="48"/>
      <c r="V118" s="48"/>
      <c r="W118" s="48"/>
      <c r="X118" s="48"/>
      <c r="Y118" s="48"/>
      <c r="Z118" s="48"/>
      <c r="AA118" s="48"/>
      <c r="AB118" s="48"/>
    </row>
    <row r="119" spans="1:28" x14ac:dyDescent="0.25">
      <c r="A119" s="50"/>
      <c r="B119" s="49"/>
      <c r="C119" s="62"/>
      <c r="D119" s="49"/>
      <c r="E119" s="102"/>
      <c r="F119" s="122"/>
      <c r="G119" s="122"/>
      <c r="H119" s="122"/>
      <c r="I119" s="122"/>
      <c r="J119" s="122"/>
      <c r="K119" s="122"/>
      <c r="L119" s="38"/>
      <c r="M119" s="180"/>
      <c r="N119" s="38"/>
      <c r="O119" s="142"/>
      <c r="P119" s="48"/>
      <c r="Q119" s="48"/>
      <c r="R119" s="48"/>
      <c r="S119" s="48"/>
      <c r="T119" s="48"/>
      <c r="U119" s="48"/>
      <c r="V119" s="48"/>
      <c r="W119" s="48"/>
      <c r="X119" s="48"/>
      <c r="Y119" s="48"/>
      <c r="Z119" s="48"/>
      <c r="AA119" s="48"/>
      <c r="AB119" s="48"/>
    </row>
    <row r="120" spans="1:28" x14ac:dyDescent="0.25">
      <c r="A120" s="50"/>
      <c r="B120" s="49"/>
      <c r="C120" s="62"/>
      <c r="D120" s="49"/>
      <c r="E120" s="102"/>
      <c r="F120" s="122"/>
      <c r="G120" s="122"/>
      <c r="H120" s="122"/>
      <c r="I120" s="122"/>
      <c r="J120" s="122"/>
      <c r="K120" s="122"/>
      <c r="L120" s="38"/>
      <c r="M120" s="180"/>
      <c r="N120" s="38"/>
      <c r="O120" s="142"/>
      <c r="P120" s="48"/>
      <c r="Q120" s="48"/>
      <c r="R120" s="48"/>
      <c r="S120" s="48"/>
      <c r="T120" s="48"/>
      <c r="U120" s="48"/>
      <c r="V120" s="48"/>
      <c r="W120" s="48"/>
      <c r="X120" s="48"/>
      <c r="Y120" s="48"/>
      <c r="Z120" s="48"/>
      <c r="AA120" s="48"/>
      <c r="AB120" s="48"/>
    </row>
    <row r="121" spans="1:28" x14ac:dyDescent="0.25">
      <c r="A121" s="50"/>
      <c r="B121" s="49"/>
      <c r="C121" s="62"/>
      <c r="D121" s="49"/>
      <c r="E121" s="102"/>
      <c r="F121" s="122"/>
      <c r="G121" s="122"/>
      <c r="H121" s="122"/>
      <c r="I121" s="122"/>
      <c r="J121" s="122"/>
      <c r="K121" s="122"/>
      <c r="L121" s="38"/>
      <c r="M121" s="180"/>
      <c r="N121" s="38"/>
      <c r="O121" s="142"/>
      <c r="P121" s="48"/>
      <c r="Q121" s="48"/>
      <c r="R121" s="48"/>
      <c r="S121" s="48"/>
      <c r="T121" s="48"/>
      <c r="U121" s="48"/>
      <c r="V121" s="48"/>
      <c r="W121" s="48"/>
      <c r="X121" s="48"/>
      <c r="Y121" s="48"/>
      <c r="Z121" s="48"/>
      <c r="AA121" s="48"/>
      <c r="AB121" s="48"/>
    </row>
    <row r="122" spans="1:28" x14ac:dyDescent="0.25">
      <c r="A122" s="50"/>
      <c r="B122" s="49"/>
      <c r="C122" s="62"/>
      <c r="D122" s="49"/>
      <c r="E122" s="102"/>
      <c r="F122" s="122"/>
      <c r="G122" s="122"/>
      <c r="H122" s="122"/>
      <c r="I122" s="122"/>
      <c r="J122" s="122"/>
      <c r="K122" s="122"/>
      <c r="L122" s="38"/>
      <c r="M122" s="180"/>
      <c r="N122" s="38"/>
      <c r="O122" s="142"/>
      <c r="P122" s="48"/>
      <c r="Q122" s="48"/>
      <c r="R122" s="48"/>
      <c r="S122" s="48"/>
      <c r="T122" s="48"/>
      <c r="U122" s="48"/>
      <c r="V122" s="48"/>
      <c r="W122" s="48"/>
      <c r="X122" s="48"/>
      <c r="Y122" s="48"/>
      <c r="Z122" s="48"/>
      <c r="AA122" s="48"/>
      <c r="AB122" s="48"/>
    </row>
    <row r="123" spans="1:28" x14ac:dyDescent="0.25">
      <c r="A123" s="50"/>
      <c r="B123" s="49"/>
      <c r="C123" s="62"/>
      <c r="D123" s="49"/>
      <c r="E123" s="102"/>
      <c r="F123" s="122"/>
      <c r="G123" s="122"/>
      <c r="H123" s="122"/>
      <c r="I123" s="122"/>
      <c r="J123" s="122"/>
      <c r="K123" s="122"/>
      <c r="L123" s="38"/>
      <c r="M123" s="180"/>
      <c r="N123" s="38"/>
      <c r="O123" s="142"/>
      <c r="P123" s="48"/>
      <c r="Q123" s="48"/>
      <c r="R123" s="48"/>
      <c r="S123" s="48"/>
      <c r="T123" s="48"/>
      <c r="U123" s="48"/>
      <c r="V123" s="48"/>
      <c r="W123" s="48"/>
      <c r="X123" s="48"/>
      <c r="Y123" s="48"/>
      <c r="Z123" s="48"/>
      <c r="AA123" s="48"/>
      <c r="AB123" s="48"/>
    </row>
    <row r="124" spans="1:28" x14ac:dyDescent="0.25">
      <c r="A124" s="50"/>
      <c r="B124" s="49"/>
      <c r="C124" s="62"/>
      <c r="D124" s="49"/>
      <c r="E124" s="102"/>
      <c r="F124" s="122"/>
      <c r="G124" s="122"/>
      <c r="H124" s="122"/>
      <c r="I124" s="122"/>
      <c r="J124" s="122"/>
      <c r="K124" s="122"/>
      <c r="L124" s="38"/>
      <c r="M124" s="180"/>
      <c r="N124" s="38"/>
      <c r="O124" s="142"/>
      <c r="P124" s="48"/>
      <c r="Q124" s="48"/>
      <c r="R124" s="48"/>
      <c r="S124" s="48"/>
      <c r="T124" s="48"/>
      <c r="U124" s="48"/>
      <c r="V124" s="48"/>
      <c r="W124" s="48"/>
      <c r="X124" s="48"/>
      <c r="Y124" s="48"/>
      <c r="Z124" s="48"/>
      <c r="AA124" s="48"/>
      <c r="AB124" s="48"/>
    </row>
    <row r="125" spans="1:28" x14ac:dyDescent="0.25">
      <c r="A125" s="50"/>
      <c r="B125" s="49"/>
      <c r="C125" s="62"/>
      <c r="D125" s="49"/>
      <c r="E125" s="102"/>
      <c r="F125" s="122"/>
      <c r="G125" s="122"/>
      <c r="H125" s="122"/>
      <c r="I125" s="122"/>
      <c r="J125" s="122"/>
      <c r="K125" s="122"/>
      <c r="L125" s="38"/>
      <c r="M125" s="180"/>
      <c r="N125" s="38"/>
      <c r="O125" s="142"/>
      <c r="P125" s="48"/>
      <c r="Q125" s="48"/>
      <c r="R125" s="48"/>
      <c r="S125" s="48"/>
      <c r="T125" s="48"/>
      <c r="U125" s="48"/>
      <c r="V125" s="48"/>
      <c r="W125" s="48"/>
      <c r="X125" s="48"/>
      <c r="Y125" s="48"/>
      <c r="Z125" s="48"/>
      <c r="AA125" s="48"/>
      <c r="AB125" s="48"/>
    </row>
    <row r="126" spans="1:28" x14ac:dyDescent="0.25">
      <c r="A126" s="50"/>
      <c r="B126" s="49"/>
      <c r="C126" s="62"/>
      <c r="D126" s="49"/>
      <c r="E126" s="102"/>
      <c r="F126" s="122"/>
      <c r="G126" s="122"/>
      <c r="H126" s="122"/>
      <c r="I126" s="122"/>
      <c r="J126" s="122"/>
      <c r="K126" s="122"/>
      <c r="L126" s="38"/>
      <c r="M126" s="180"/>
      <c r="N126" s="38"/>
      <c r="O126" s="142"/>
      <c r="P126" s="48"/>
      <c r="Q126" s="48"/>
      <c r="R126" s="48"/>
      <c r="S126" s="48"/>
      <c r="T126" s="48"/>
      <c r="U126" s="48"/>
      <c r="V126" s="48"/>
      <c r="W126" s="48"/>
      <c r="X126" s="48"/>
      <c r="Y126" s="48"/>
      <c r="Z126" s="48"/>
      <c r="AA126" s="48"/>
      <c r="AB126" s="48"/>
    </row>
    <row r="127" spans="1:28" x14ac:dyDescent="0.25">
      <c r="A127" s="50"/>
      <c r="B127" s="49"/>
      <c r="C127" s="62"/>
      <c r="D127" s="49"/>
      <c r="E127" s="102"/>
      <c r="F127" s="122"/>
      <c r="G127" s="122"/>
      <c r="H127" s="122"/>
      <c r="I127" s="122"/>
      <c r="J127" s="122"/>
      <c r="K127" s="122"/>
      <c r="L127" s="38"/>
      <c r="M127" s="180"/>
      <c r="N127" s="38"/>
      <c r="O127" s="142"/>
      <c r="P127" s="48"/>
      <c r="Q127" s="48"/>
      <c r="R127" s="48"/>
      <c r="S127" s="48"/>
      <c r="T127" s="48"/>
      <c r="U127" s="48"/>
      <c r="V127" s="48"/>
      <c r="W127" s="48"/>
      <c r="X127" s="48"/>
      <c r="Y127" s="48"/>
      <c r="Z127" s="48"/>
      <c r="AA127" s="48"/>
      <c r="AB127" s="48"/>
    </row>
    <row r="128" spans="1:28" x14ac:dyDescent="0.25">
      <c r="A128" s="50"/>
      <c r="B128" s="49"/>
      <c r="C128" s="62"/>
      <c r="D128" s="49"/>
      <c r="E128" s="102"/>
      <c r="F128" s="122"/>
      <c r="G128" s="122"/>
      <c r="H128" s="122"/>
      <c r="I128" s="122"/>
      <c r="J128" s="122"/>
      <c r="K128" s="122"/>
      <c r="L128" s="38"/>
      <c r="M128" s="180"/>
      <c r="N128" s="38"/>
      <c r="O128" s="142"/>
      <c r="P128" s="48"/>
      <c r="Q128" s="48"/>
      <c r="R128" s="48"/>
      <c r="S128" s="48"/>
      <c r="T128" s="48"/>
      <c r="U128" s="48"/>
      <c r="V128" s="48"/>
      <c r="W128" s="48"/>
      <c r="X128" s="48"/>
      <c r="Y128" s="48"/>
      <c r="Z128" s="48"/>
      <c r="AA128" s="48"/>
      <c r="AB128" s="48"/>
    </row>
    <row r="129" spans="1:28" x14ac:dyDescent="0.25">
      <c r="A129" s="50"/>
      <c r="B129" s="49"/>
      <c r="C129" s="62"/>
      <c r="D129" s="49"/>
      <c r="E129" s="102"/>
      <c r="F129" s="122"/>
      <c r="G129" s="122"/>
      <c r="H129" s="122"/>
      <c r="I129" s="122"/>
      <c r="J129" s="122"/>
      <c r="K129" s="122"/>
      <c r="L129" s="38"/>
      <c r="M129" s="180"/>
      <c r="N129" s="38"/>
      <c r="O129" s="142"/>
      <c r="P129" s="48"/>
      <c r="Q129" s="48"/>
      <c r="R129" s="48"/>
      <c r="S129" s="48"/>
      <c r="T129" s="48"/>
      <c r="U129" s="48"/>
      <c r="V129" s="48"/>
      <c r="W129" s="48"/>
      <c r="X129" s="48"/>
      <c r="Y129" s="48"/>
      <c r="Z129" s="48"/>
      <c r="AA129" s="48"/>
      <c r="AB129" s="48"/>
    </row>
    <row r="130" spans="1:28" x14ac:dyDescent="0.25">
      <c r="A130" s="50"/>
      <c r="B130" s="49"/>
      <c r="C130" s="62"/>
      <c r="D130" s="49"/>
      <c r="E130" s="102"/>
      <c r="F130" s="122"/>
      <c r="G130" s="122"/>
      <c r="H130" s="122"/>
      <c r="I130" s="122"/>
      <c r="J130" s="122"/>
      <c r="K130" s="122"/>
      <c r="L130" s="38"/>
      <c r="M130" s="180"/>
      <c r="N130" s="38"/>
      <c r="O130" s="142"/>
      <c r="P130" s="48"/>
      <c r="Q130" s="48"/>
      <c r="R130" s="48"/>
      <c r="S130" s="48"/>
      <c r="T130" s="48"/>
      <c r="U130" s="48"/>
      <c r="V130" s="48"/>
      <c r="W130" s="48"/>
      <c r="X130" s="48"/>
      <c r="Y130" s="48"/>
      <c r="Z130" s="48"/>
      <c r="AA130" s="48"/>
      <c r="AB130" s="48"/>
    </row>
    <row r="131" spans="1:28" x14ac:dyDescent="0.25">
      <c r="A131" s="50"/>
      <c r="B131" s="49"/>
      <c r="C131" s="62"/>
      <c r="D131" s="49"/>
      <c r="E131" s="102"/>
      <c r="F131" s="122"/>
      <c r="G131" s="122"/>
      <c r="H131" s="122"/>
      <c r="I131" s="122"/>
      <c r="J131" s="122"/>
      <c r="K131" s="122"/>
      <c r="L131" s="38"/>
      <c r="M131" s="180"/>
      <c r="N131" s="38"/>
      <c r="O131" s="142"/>
      <c r="P131" s="48"/>
      <c r="Q131" s="48"/>
      <c r="R131" s="48"/>
      <c r="S131" s="48"/>
      <c r="T131" s="48"/>
      <c r="U131" s="48"/>
      <c r="V131" s="48"/>
      <c r="W131" s="48"/>
      <c r="X131" s="48"/>
      <c r="Y131" s="48"/>
      <c r="Z131" s="48"/>
      <c r="AA131" s="48"/>
      <c r="AB131" s="48"/>
    </row>
    <row r="132" spans="1:28" x14ac:dyDescent="0.25">
      <c r="A132" s="50"/>
      <c r="B132" s="49"/>
      <c r="C132" s="62"/>
      <c r="D132" s="49"/>
      <c r="E132" s="102"/>
      <c r="F132" s="122"/>
      <c r="G132" s="122"/>
      <c r="H132" s="122"/>
      <c r="I132" s="122"/>
      <c r="J132" s="122"/>
      <c r="K132" s="122"/>
      <c r="L132" s="38"/>
      <c r="M132" s="180"/>
      <c r="N132" s="38"/>
      <c r="O132" s="142"/>
      <c r="P132" s="48"/>
      <c r="Q132" s="48"/>
      <c r="R132" s="48"/>
      <c r="S132" s="48"/>
      <c r="T132" s="48"/>
      <c r="U132" s="48"/>
      <c r="V132" s="48"/>
      <c r="W132" s="48"/>
      <c r="X132" s="48"/>
      <c r="Y132" s="48"/>
      <c r="Z132" s="48"/>
      <c r="AA132" s="48"/>
      <c r="AB132" s="48"/>
    </row>
    <row r="133" spans="1:28" x14ac:dyDescent="0.25">
      <c r="A133" s="50"/>
      <c r="B133" s="49"/>
      <c r="C133" s="62"/>
      <c r="D133" s="49"/>
      <c r="E133" s="102"/>
      <c r="F133" s="122"/>
      <c r="G133" s="122"/>
      <c r="H133" s="122"/>
      <c r="I133" s="122"/>
      <c r="J133" s="122"/>
      <c r="K133" s="122"/>
      <c r="L133" s="38"/>
      <c r="M133" s="180"/>
      <c r="N133" s="38"/>
      <c r="O133" s="142"/>
      <c r="P133" s="48"/>
      <c r="Q133" s="48"/>
      <c r="R133" s="48"/>
      <c r="S133" s="48"/>
      <c r="T133" s="48"/>
      <c r="U133" s="48"/>
      <c r="V133" s="48"/>
      <c r="W133" s="48"/>
      <c r="X133" s="48"/>
      <c r="Y133" s="48"/>
      <c r="Z133" s="48"/>
      <c r="AA133" s="48"/>
      <c r="AB133" s="48"/>
    </row>
    <row r="134" spans="1:28" x14ac:dyDescent="0.25">
      <c r="A134" s="50"/>
      <c r="B134" s="49"/>
      <c r="C134" s="62"/>
      <c r="D134" s="49"/>
      <c r="E134" s="102"/>
      <c r="F134" s="122"/>
      <c r="G134" s="122"/>
      <c r="H134" s="122"/>
      <c r="I134" s="122"/>
      <c r="J134" s="122"/>
      <c r="K134" s="122"/>
      <c r="L134" s="38"/>
      <c r="M134" s="180"/>
      <c r="N134" s="38"/>
      <c r="O134" s="142"/>
      <c r="P134" s="48"/>
      <c r="Q134" s="48"/>
      <c r="R134" s="48"/>
      <c r="S134" s="48"/>
      <c r="T134" s="48"/>
      <c r="U134" s="48"/>
      <c r="V134" s="48"/>
      <c r="W134" s="48"/>
      <c r="X134" s="48"/>
      <c r="Y134" s="48"/>
      <c r="Z134" s="48"/>
      <c r="AA134" s="48"/>
      <c r="AB134" s="48"/>
    </row>
    <row r="135" spans="1:28" x14ac:dyDescent="0.25">
      <c r="A135" s="50"/>
      <c r="B135" s="49"/>
      <c r="C135" s="62"/>
      <c r="D135" s="49"/>
      <c r="E135" s="102"/>
      <c r="F135" s="122"/>
      <c r="G135" s="122"/>
      <c r="H135" s="122"/>
      <c r="I135" s="122"/>
      <c r="J135" s="122"/>
      <c r="K135" s="122"/>
      <c r="L135" s="38"/>
      <c r="M135" s="180"/>
      <c r="N135" s="38"/>
      <c r="O135" s="142"/>
      <c r="P135" s="48"/>
      <c r="Q135" s="48"/>
      <c r="R135" s="48"/>
      <c r="S135" s="48"/>
      <c r="T135" s="48"/>
      <c r="U135" s="48"/>
      <c r="V135" s="48"/>
      <c r="W135" s="48"/>
      <c r="X135" s="48"/>
      <c r="Y135" s="48"/>
      <c r="Z135" s="48"/>
      <c r="AA135" s="48"/>
      <c r="AB135" s="48"/>
    </row>
    <row r="136" spans="1:28" x14ac:dyDescent="0.25">
      <c r="A136" s="50"/>
      <c r="B136" s="49"/>
      <c r="C136" s="62"/>
      <c r="D136" s="49"/>
      <c r="E136" s="102"/>
      <c r="F136" s="122"/>
      <c r="G136" s="122"/>
      <c r="H136" s="122"/>
      <c r="I136" s="122"/>
      <c r="J136" s="122"/>
      <c r="K136" s="122"/>
      <c r="L136" s="38"/>
      <c r="M136" s="180"/>
      <c r="N136" s="38"/>
      <c r="O136" s="142"/>
      <c r="P136" s="48"/>
      <c r="Q136" s="48"/>
      <c r="R136" s="48"/>
      <c r="S136" s="48"/>
      <c r="T136" s="48"/>
      <c r="U136" s="48"/>
      <c r="V136" s="48"/>
      <c r="W136" s="48"/>
      <c r="X136" s="48"/>
      <c r="Y136" s="48"/>
      <c r="Z136" s="48"/>
      <c r="AA136" s="48"/>
      <c r="AB136" s="48"/>
    </row>
    <row r="137" spans="1:28" x14ac:dyDescent="0.25">
      <c r="A137" s="50"/>
      <c r="B137" s="49"/>
      <c r="C137" s="62"/>
      <c r="D137" s="49"/>
      <c r="E137" s="102"/>
      <c r="F137" s="122"/>
      <c r="G137" s="122"/>
      <c r="H137" s="122"/>
      <c r="I137" s="122"/>
      <c r="J137" s="122"/>
      <c r="K137" s="122"/>
      <c r="L137" s="38"/>
      <c r="M137" s="180"/>
      <c r="N137" s="38"/>
      <c r="O137" s="142"/>
      <c r="P137" s="48"/>
      <c r="Q137" s="48"/>
      <c r="R137" s="48"/>
      <c r="S137" s="48"/>
      <c r="T137" s="48"/>
      <c r="U137" s="48"/>
      <c r="V137" s="48"/>
      <c r="W137" s="48"/>
      <c r="X137" s="48"/>
      <c r="Y137" s="48"/>
      <c r="Z137" s="48"/>
      <c r="AA137" s="48"/>
      <c r="AB137" s="48"/>
    </row>
    <row r="138" spans="1:28" x14ac:dyDescent="0.25">
      <c r="A138" s="50"/>
      <c r="B138" s="49"/>
      <c r="C138" s="62"/>
      <c r="D138" s="49"/>
      <c r="E138" s="102"/>
      <c r="F138" s="122"/>
      <c r="G138" s="122"/>
      <c r="H138" s="122"/>
      <c r="I138" s="122"/>
      <c r="J138" s="122"/>
      <c r="K138" s="122"/>
      <c r="L138" s="38"/>
      <c r="M138" s="180"/>
      <c r="N138" s="38"/>
      <c r="O138" s="142"/>
      <c r="P138" s="48"/>
      <c r="Q138" s="48"/>
      <c r="R138" s="48"/>
      <c r="S138" s="48"/>
      <c r="T138" s="48"/>
      <c r="U138" s="48"/>
      <c r="V138" s="48"/>
      <c r="W138" s="48"/>
      <c r="X138" s="48"/>
      <c r="Y138" s="48"/>
      <c r="Z138" s="48"/>
      <c r="AA138" s="48"/>
      <c r="AB138" s="48"/>
    </row>
    <row r="139" spans="1:28" x14ac:dyDescent="0.25">
      <c r="A139" s="50"/>
      <c r="B139" s="49"/>
      <c r="C139" s="62"/>
      <c r="D139" s="49"/>
      <c r="E139" s="102"/>
      <c r="F139" s="122"/>
      <c r="G139" s="122"/>
      <c r="H139" s="122"/>
      <c r="I139" s="122"/>
      <c r="J139" s="122"/>
      <c r="K139" s="122"/>
      <c r="L139" s="38"/>
      <c r="M139" s="180"/>
      <c r="N139" s="38"/>
      <c r="O139" s="142"/>
      <c r="P139" s="48"/>
      <c r="Q139" s="48"/>
      <c r="R139" s="48"/>
      <c r="S139" s="48"/>
      <c r="T139" s="48"/>
      <c r="U139" s="48"/>
      <c r="V139" s="48"/>
      <c r="W139" s="48"/>
      <c r="X139" s="48"/>
      <c r="Y139" s="48"/>
      <c r="Z139" s="48"/>
      <c r="AA139" s="48"/>
      <c r="AB139" s="48"/>
    </row>
    <row r="140" spans="1:28" x14ac:dyDescent="0.25">
      <c r="A140" s="50"/>
      <c r="B140" s="49"/>
      <c r="C140" s="62"/>
      <c r="D140" s="49"/>
      <c r="E140" s="102"/>
      <c r="F140" s="122"/>
      <c r="G140" s="122"/>
      <c r="H140" s="122"/>
      <c r="I140" s="122"/>
      <c r="J140" s="122"/>
      <c r="K140" s="122"/>
      <c r="L140" s="38"/>
      <c r="M140" s="180"/>
      <c r="N140" s="38"/>
      <c r="O140" s="142"/>
      <c r="P140" s="48"/>
      <c r="Q140" s="48"/>
      <c r="R140" s="48"/>
      <c r="S140" s="48"/>
      <c r="T140" s="48"/>
      <c r="U140" s="48"/>
      <c r="V140" s="48"/>
      <c r="W140" s="48"/>
      <c r="X140" s="48"/>
      <c r="Y140" s="48"/>
      <c r="Z140" s="48"/>
      <c r="AA140" s="48"/>
      <c r="AB140" s="48"/>
    </row>
    <row r="141" spans="1:28" x14ac:dyDescent="0.25">
      <c r="A141" s="50"/>
      <c r="B141" s="49"/>
      <c r="C141" s="62"/>
      <c r="D141" s="49"/>
      <c r="E141" s="102"/>
      <c r="F141" s="122"/>
      <c r="G141" s="122"/>
      <c r="H141" s="122"/>
      <c r="I141" s="122"/>
      <c r="J141" s="122"/>
      <c r="K141" s="122"/>
      <c r="L141" s="38"/>
      <c r="M141" s="180"/>
      <c r="N141" s="38"/>
      <c r="O141" s="142"/>
      <c r="P141" s="48"/>
      <c r="Q141" s="48"/>
      <c r="R141" s="48"/>
      <c r="S141" s="48"/>
      <c r="T141" s="48"/>
      <c r="U141" s="48"/>
      <c r="V141" s="48"/>
      <c r="W141" s="48"/>
      <c r="X141" s="48"/>
      <c r="Y141" s="48"/>
      <c r="Z141" s="48"/>
      <c r="AA141" s="48"/>
      <c r="AB141" s="48"/>
    </row>
    <row r="142" spans="1:28" x14ac:dyDescent="0.25">
      <c r="A142" s="50"/>
      <c r="B142" s="49"/>
      <c r="C142" s="62"/>
      <c r="D142" s="49"/>
      <c r="E142" s="102"/>
      <c r="F142" s="122"/>
      <c r="G142" s="122"/>
      <c r="H142" s="122"/>
      <c r="I142" s="122"/>
      <c r="J142" s="122"/>
      <c r="K142" s="122"/>
      <c r="L142" s="38"/>
      <c r="M142" s="180"/>
      <c r="N142" s="38"/>
      <c r="O142" s="142"/>
      <c r="P142" s="48"/>
      <c r="Q142" s="48"/>
      <c r="R142" s="48"/>
      <c r="S142" s="48"/>
      <c r="T142" s="48"/>
      <c r="U142" s="48"/>
      <c r="V142" s="48"/>
      <c r="W142" s="48"/>
      <c r="X142" s="48"/>
      <c r="Y142" s="48"/>
      <c r="Z142" s="48"/>
      <c r="AA142" s="48"/>
      <c r="AB142" s="48"/>
    </row>
    <row r="143" spans="1:28" x14ac:dyDescent="0.25">
      <c r="A143" s="50"/>
      <c r="B143" s="49"/>
      <c r="C143" s="62"/>
      <c r="D143" s="49"/>
      <c r="E143" s="102"/>
      <c r="F143" s="122"/>
      <c r="G143" s="122"/>
      <c r="H143" s="122"/>
      <c r="I143" s="122"/>
      <c r="J143" s="122"/>
      <c r="K143" s="122"/>
      <c r="L143" s="38"/>
      <c r="M143" s="180"/>
      <c r="N143" s="38"/>
      <c r="O143" s="142"/>
      <c r="P143" s="48"/>
      <c r="Q143" s="48"/>
      <c r="R143" s="48"/>
      <c r="S143" s="48"/>
      <c r="T143" s="48"/>
      <c r="U143" s="48"/>
      <c r="V143" s="48"/>
      <c r="W143" s="48"/>
      <c r="X143" s="48"/>
      <c r="Y143" s="48"/>
      <c r="Z143" s="48"/>
      <c r="AA143" s="48"/>
      <c r="AB143" s="48"/>
    </row>
    <row r="144" spans="1:28" x14ac:dyDescent="0.25">
      <c r="A144" s="50"/>
      <c r="B144" s="49"/>
      <c r="C144" s="62"/>
      <c r="D144" s="49"/>
      <c r="E144" s="102"/>
      <c r="F144" s="122"/>
      <c r="G144" s="122"/>
      <c r="H144" s="122"/>
      <c r="I144" s="122"/>
      <c r="J144" s="122"/>
      <c r="K144" s="122"/>
      <c r="L144" s="38"/>
      <c r="M144" s="180"/>
      <c r="N144" s="38"/>
      <c r="O144" s="142"/>
      <c r="P144" s="48"/>
      <c r="Q144" s="48"/>
      <c r="R144" s="48"/>
      <c r="S144" s="48"/>
      <c r="T144" s="48"/>
      <c r="U144" s="48"/>
      <c r="V144" s="48"/>
      <c r="W144" s="48"/>
      <c r="X144" s="48"/>
      <c r="Y144" s="48"/>
      <c r="Z144" s="48"/>
      <c r="AA144" s="48"/>
      <c r="AB144" s="48"/>
    </row>
    <row r="145" spans="1:28" x14ac:dyDescent="0.25">
      <c r="A145" s="50"/>
      <c r="B145" s="49"/>
      <c r="C145" s="62"/>
      <c r="D145" s="49"/>
      <c r="E145" s="102"/>
      <c r="F145" s="122"/>
      <c r="G145" s="122"/>
      <c r="H145" s="122"/>
      <c r="I145" s="122"/>
      <c r="J145" s="122"/>
      <c r="K145" s="122"/>
      <c r="L145" s="38"/>
      <c r="M145" s="180"/>
      <c r="N145" s="38"/>
      <c r="O145" s="142"/>
      <c r="P145" s="48"/>
      <c r="Q145" s="48"/>
      <c r="R145" s="48"/>
      <c r="S145" s="48"/>
      <c r="T145" s="48"/>
      <c r="U145" s="48"/>
      <c r="V145" s="48"/>
      <c r="W145" s="48"/>
      <c r="X145" s="48"/>
      <c r="Y145" s="48"/>
      <c r="Z145" s="48"/>
      <c r="AA145" s="48"/>
      <c r="AB145" s="48"/>
    </row>
    <row r="146" spans="1:28" x14ac:dyDescent="0.25">
      <c r="A146" s="50"/>
      <c r="B146" s="49"/>
      <c r="C146" s="62"/>
      <c r="D146" s="49"/>
      <c r="E146" s="102"/>
      <c r="F146" s="122"/>
      <c r="G146" s="122"/>
      <c r="H146" s="122"/>
      <c r="I146" s="122"/>
      <c r="J146" s="122"/>
      <c r="K146" s="122"/>
      <c r="L146" s="38"/>
      <c r="M146" s="180"/>
      <c r="N146" s="38"/>
      <c r="O146" s="142"/>
      <c r="P146" s="48"/>
      <c r="Q146" s="48"/>
      <c r="R146" s="48"/>
      <c r="S146" s="48"/>
      <c r="T146" s="48"/>
      <c r="U146" s="48"/>
      <c r="V146" s="48"/>
      <c r="W146" s="48"/>
      <c r="X146" s="48"/>
      <c r="Y146" s="48"/>
      <c r="Z146" s="48"/>
      <c r="AA146" s="48"/>
      <c r="AB146" s="48"/>
    </row>
    <row r="147" spans="1:28" x14ac:dyDescent="0.25">
      <c r="A147" s="50"/>
      <c r="B147" s="49"/>
      <c r="C147" s="62"/>
      <c r="D147" s="49"/>
      <c r="E147" s="102"/>
      <c r="F147" s="122"/>
      <c r="G147" s="122"/>
      <c r="H147" s="122"/>
      <c r="I147" s="122"/>
      <c r="J147" s="122"/>
      <c r="K147" s="122"/>
      <c r="L147" s="38"/>
      <c r="M147" s="180"/>
      <c r="N147" s="38"/>
      <c r="O147" s="142"/>
      <c r="P147" s="48"/>
      <c r="Q147" s="48"/>
      <c r="R147" s="48"/>
      <c r="S147" s="48"/>
      <c r="T147" s="48"/>
      <c r="U147" s="48"/>
      <c r="V147" s="48"/>
      <c r="W147" s="48"/>
      <c r="X147" s="48"/>
      <c r="Y147" s="48"/>
      <c r="Z147" s="48"/>
      <c r="AA147" s="48"/>
      <c r="AB147" s="48"/>
    </row>
    <row r="148" spans="1:28" x14ac:dyDescent="0.25">
      <c r="A148" s="50"/>
      <c r="B148" s="49"/>
      <c r="C148" s="62"/>
      <c r="D148" s="49"/>
      <c r="E148" s="102"/>
      <c r="F148" s="122"/>
      <c r="G148" s="122"/>
      <c r="H148" s="122"/>
      <c r="I148" s="122"/>
      <c r="J148" s="122"/>
      <c r="K148" s="122"/>
      <c r="L148" s="38"/>
      <c r="M148" s="180"/>
      <c r="N148" s="38"/>
      <c r="O148" s="142"/>
      <c r="P148" s="48"/>
      <c r="Q148" s="48"/>
      <c r="R148" s="48"/>
      <c r="S148" s="48"/>
      <c r="T148" s="48"/>
      <c r="U148" s="48"/>
      <c r="V148" s="48"/>
      <c r="W148" s="48"/>
      <c r="X148" s="48"/>
      <c r="Y148" s="48"/>
      <c r="Z148" s="48"/>
      <c r="AA148" s="48"/>
      <c r="AB148" s="48"/>
    </row>
    <row r="149" spans="1:28" x14ac:dyDescent="0.25">
      <c r="A149" s="50"/>
      <c r="B149" s="49"/>
      <c r="C149" s="62"/>
      <c r="D149" s="49"/>
      <c r="E149" s="102"/>
      <c r="F149" s="122"/>
      <c r="G149" s="122"/>
      <c r="H149" s="122"/>
      <c r="I149" s="122"/>
      <c r="J149" s="122"/>
      <c r="K149" s="122"/>
      <c r="L149" s="38"/>
      <c r="M149" s="180"/>
      <c r="N149" s="38"/>
      <c r="O149" s="142"/>
      <c r="P149" s="48"/>
      <c r="Q149" s="48"/>
      <c r="R149" s="48"/>
      <c r="S149" s="48"/>
      <c r="T149" s="48"/>
      <c r="U149" s="48"/>
      <c r="V149" s="48"/>
      <c r="W149" s="48"/>
      <c r="X149" s="48"/>
      <c r="Y149" s="48"/>
      <c r="Z149" s="48"/>
      <c r="AA149" s="48"/>
      <c r="AB149" s="48"/>
    </row>
    <row r="150" spans="1:28" x14ac:dyDescent="0.25">
      <c r="A150" s="50"/>
      <c r="B150" s="49"/>
      <c r="C150" s="62"/>
      <c r="D150" s="49"/>
      <c r="E150" s="102"/>
      <c r="F150" s="122"/>
      <c r="G150" s="122"/>
      <c r="H150" s="122"/>
      <c r="I150" s="122"/>
      <c r="J150" s="122"/>
      <c r="K150" s="122"/>
      <c r="L150" s="38"/>
      <c r="M150" s="180"/>
      <c r="N150" s="38"/>
      <c r="O150" s="142"/>
      <c r="P150" s="48"/>
      <c r="Q150" s="48"/>
      <c r="R150" s="48"/>
      <c r="S150" s="48"/>
      <c r="T150" s="48"/>
      <c r="U150" s="48"/>
      <c r="V150" s="48"/>
      <c r="W150" s="48"/>
      <c r="X150" s="48"/>
      <c r="Y150" s="48"/>
      <c r="Z150" s="48"/>
      <c r="AA150" s="48"/>
      <c r="AB150" s="48"/>
    </row>
    <row r="151" spans="1:28" x14ac:dyDescent="0.25">
      <c r="A151" s="50"/>
      <c r="B151" s="49"/>
      <c r="C151" s="62"/>
      <c r="D151" s="49"/>
      <c r="E151" s="102"/>
      <c r="F151" s="122"/>
      <c r="G151" s="122"/>
      <c r="H151" s="122"/>
      <c r="I151" s="122"/>
      <c r="J151" s="122"/>
      <c r="K151" s="122"/>
      <c r="L151" s="38"/>
      <c r="M151" s="180"/>
      <c r="N151" s="38"/>
      <c r="O151" s="142"/>
      <c r="P151" s="48"/>
      <c r="Q151" s="48"/>
      <c r="R151" s="48"/>
      <c r="S151" s="48"/>
      <c r="T151" s="48"/>
      <c r="U151" s="48"/>
      <c r="V151" s="48"/>
      <c r="W151" s="48"/>
      <c r="X151" s="48"/>
      <c r="Y151" s="48"/>
      <c r="Z151" s="48"/>
      <c r="AA151" s="48"/>
      <c r="AB151" s="48"/>
    </row>
    <row r="152" spans="1:28" x14ac:dyDescent="0.25">
      <c r="A152" s="50"/>
      <c r="B152" s="49"/>
      <c r="C152" s="62"/>
      <c r="D152" s="49"/>
      <c r="E152" s="102"/>
      <c r="F152" s="122"/>
      <c r="G152" s="122"/>
      <c r="H152" s="122"/>
      <c r="I152" s="122"/>
      <c r="J152" s="122"/>
      <c r="K152" s="122"/>
      <c r="L152" s="38"/>
      <c r="M152" s="180"/>
      <c r="N152" s="38"/>
      <c r="O152" s="142"/>
      <c r="P152" s="48"/>
      <c r="Q152" s="48"/>
      <c r="R152" s="48"/>
      <c r="S152" s="48"/>
      <c r="T152" s="48"/>
      <c r="U152" s="48"/>
      <c r="V152" s="48"/>
      <c r="W152" s="48"/>
      <c r="X152" s="48"/>
      <c r="Y152" s="48"/>
      <c r="Z152" s="48"/>
      <c r="AA152" s="48"/>
      <c r="AB152" s="48"/>
    </row>
    <row r="153" spans="1:28" x14ac:dyDescent="0.25">
      <c r="A153" s="50"/>
      <c r="B153" s="49"/>
      <c r="C153" s="62"/>
      <c r="D153" s="49"/>
      <c r="E153" s="102"/>
      <c r="F153" s="122"/>
      <c r="G153" s="122"/>
      <c r="H153" s="122"/>
      <c r="I153" s="122"/>
      <c r="J153" s="122"/>
      <c r="K153" s="122"/>
      <c r="L153" s="38"/>
      <c r="M153" s="180"/>
      <c r="N153" s="38"/>
      <c r="O153" s="142"/>
      <c r="P153" s="48"/>
      <c r="Q153" s="48"/>
      <c r="R153" s="48"/>
      <c r="S153" s="48"/>
      <c r="T153" s="48"/>
      <c r="U153" s="48"/>
      <c r="V153" s="48"/>
      <c r="W153" s="48"/>
      <c r="X153" s="48"/>
      <c r="Y153" s="48"/>
      <c r="Z153" s="48"/>
      <c r="AA153" s="48"/>
      <c r="AB153" s="48"/>
    </row>
    <row r="154" spans="1:28" x14ac:dyDescent="0.25">
      <c r="A154" s="50"/>
      <c r="B154" s="49"/>
      <c r="C154" s="62"/>
      <c r="D154" s="49"/>
      <c r="E154" s="102"/>
      <c r="F154" s="122"/>
      <c r="G154" s="122"/>
      <c r="H154" s="122"/>
      <c r="I154" s="122"/>
      <c r="J154" s="122"/>
      <c r="K154" s="122"/>
      <c r="L154" s="38"/>
      <c r="M154" s="180"/>
      <c r="N154" s="38"/>
      <c r="O154" s="142"/>
      <c r="P154" s="48"/>
      <c r="Q154" s="48"/>
      <c r="R154" s="48"/>
      <c r="S154" s="48"/>
      <c r="T154" s="48"/>
      <c r="U154" s="48"/>
      <c r="V154" s="48"/>
      <c r="W154" s="48"/>
      <c r="X154" s="48"/>
      <c r="Y154" s="48"/>
      <c r="Z154" s="48"/>
      <c r="AA154" s="48"/>
      <c r="AB154" s="48"/>
    </row>
    <row r="155" spans="1:28" x14ac:dyDescent="0.25">
      <c r="A155" s="50"/>
      <c r="B155" s="49"/>
      <c r="C155" s="62"/>
      <c r="D155" s="49"/>
      <c r="E155" s="102"/>
      <c r="F155" s="122"/>
      <c r="G155" s="122"/>
      <c r="H155" s="122"/>
      <c r="I155" s="122"/>
      <c r="J155" s="122"/>
      <c r="K155" s="122"/>
      <c r="L155" s="38"/>
      <c r="M155" s="180"/>
      <c r="N155" s="38"/>
      <c r="O155" s="142"/>
      <c r="P155" s="48"/>
      <c r="Q155" s="48"/>
      <c r="R155" s="48"/>
      <c r="S155" s="48"/>
      <c r="T155" s="48"/>
      <c r="U155" s="48"/>
      <c r="V155" s="48"/>
      <c r="W155" s="48"/>
      <c r="X155" s="48"/>
      <c r="Y155" s="48"/>
      <c r="Z155" s="48"/>
      <c r="AA155" s="48"/>
      <c r="AB155" s="48"/>
    </row>
    <row r="156" spans="1:28" x14ac:dyDescent="0.25">
      <c r="A156" s="50"/>
      <c r="B156" s="49"/>
      <c r="C156" s="62"/>
      <c r="D156" s="49"/>
      <c r="E156" s="102"/>
      <c r="F156" s="122"/>
      <c r="G156" s="122"/>
      <c r="H156" s="122"/>
      <c r="I156" s="122"/>
      <c r="J156" s="122"/>
      <c r="K156" s="122"/>
      <c r="L156" s="38"/>
      <c r="M156" s="180"/>
      <c r="N156" s="38"/>
      <c r="O156" s="142"/>
      <c r="P156" s="48"/>
      <c r="Q156" s="48"/>
      <c r="R156" s="48"/>
      <c r="S156" s="48"/>
      <c r="T156" s="48"/>
      <c r="U156" s="48"/>
      <c r="V156" s="48"/>
      <c r="W156" s="48"/>
      <c r="X156" s="48"/>
      <c r="Y156" s="48"/>
      <c r="Z156" s="48"/>
      <c r="AA156" s="48"/>
      <c r="AB156" s="48"/>
    </row>
    <row r="157" spans="1:28" x14ac:dyDescent="0.25">
      <c r="A157" s="50"/>
      <c r="B157" s="49"/>
      <c r="C157" s="62"/>
      <c r="D157" s="49"/>
      <c r="E157" s="102"/>
      <c r="F157" s="122"/>
      <c r="G157" s="122"/>
      <c r="H157" s="122"/>
      <c r="I157" s="122"/>
      <c r="J157" s="122"/>
      <c r="K157" s="122"/>
      <c r="L157" s="38"/>
      <c r="M157" s="180"/>
      <c r="N157" s="38"/>
      <c r="O157" s="142"/>
      <c r="P157" s="48"/>
      <c r="Q157" s="48"/>
      <c r="R157" s="48"/>
      <c r="S157" s="48"/>
      <c r="T157" s="48"/>
      <c r="U157" s="48"/>
      <c r="V157" s="48"/>
      <c r="W157" s="48"/>
      <c r="X157" s="48"/>
      <c r="Y157" s="48"/>
      <c r="Z157" s="48"/>
      <c r="AA157" s="48"/>
      <c r="AB157" s="48"/>
    </row>
    <row r="158" spans="1:28" x14ac:dyDescent="0.25">
      <c r="A158" s="50"/>
      <c r="B158" s="49"/>
      <c r="C158" s="62"/>
      <c r="D158" s="49"/>
      <c r="E158" s="102"/>
      <c r="F158" s="122"/>
      <c r="G158" s="122"/>
      <c r="H158" s="122"/>
      <c r="I158" s="122"/>
      <c r="J158" s="122"/>
      <c r="K158" s="122"/>
      <c r="L158" s="38"/>
      <c r="M158" s="180"/>
      <c r="N158" s="38"/>
      <c r="O158" s="142"/>
      <c r="P158" s="48"/>
      <c r="Q158" s="48"/>
      <c r="R158" s="48"/>
      <c r="S158" s="48"/>
      <c r="T158" s="48"/>
      <c r="U158" s="48"/>
      <c r="V158" s="48"/>
      <c r="W158" s="48"/>
      <c r="X158" s="48"/>
      <c r="Y158" s="48"/>
      <c r="Z158" s="48"/>
      <c r="AA158" s="48"/>
      <c r="AB158" s="48"/>
    </row>
    <row r="159" spans="1:28" x14ac:dyDescent="0.25">
      <c r="A159" s="50"/>
      <c r="B159" s="49"/>
      <c r="C159" s="62"/>
      <c r="D159" s="49"/>
      <c r="E159" s="102"/>
      <c r="F159" s="122"/>
      <c r="G159" s="122"/>
      <c r="H159" s="122"/>
      <c r="I159" s="122"/>
      <c r="J159" s="122"/>
      <c r="K159" s="122"/>
      <c r="L159" s="38"/>
      <c r="M159" s="180"/>
      <c r="N159" s="38"/>
      <c r="O159" s="142"/>
      <c r="P159" s="48"/>
      <c r="Q159" s="48"/>
      <c r="R159" s="48"/>
      <c r="S159" s="48"/>
      <c r="T159" s="48"/>
      <c r="U159" s="48"/>
      <c r="V159" s="48"/>
      <c r="W159" s="48"/>
      <c r="X159" s="48"/>
      <c r="Y159" s="48"/>
      <c r="Z159" s="48"/>
      <c r="AA159" s="48"/>
      <c r="AB159" s="48"/>
    </row>
    <row r="160" spans="1:28" x14ac:dyDescent="0.25">
      <c r="A160" s="50"/>
      <c r="B160" s="49"/>
      <c r="C160" s="62"/>
      <c r="D160" s="49"/>
      <c r="E160" s="102"/>
      <c r="F160" s="122"/>
      <c r="G160" s="122"/>
      <c r="H160" s="122"/>
      <c r="I160" s="122"/>
      <c r="J160" s="122"/>
      <c r="K160" s="122"/>
      <c r="L160" s="38"/>
      <c r="M160" s="180"/>
      <c r="N160" s="38"/>
      <c r="O160" s="142"/>
      <c r="P160" s="48"/>
      <c r="Q160" s="48"/>
      <c r="R160" s="48"/>
      <c r="S160" s="48"/>
      <c r="T160" s="48"/>
      <c r="U160" s="48"/>
      <c r="V160" s="48"/>
      <c r="W160" s="48"/>
      <c r="X160" s="48"/>
      <c r="Y160" s="48"/>
      <c r="Z160" s="48"/>
      <c r="AA160" s="48"/>
      <c r="AB160" s="48"/>
    </row>
    <row r="161" spans="1:28" x14ac:dyDescent="0.25">
      <c r="A161" s="50"/>
      <c r="B161" s="49"/>
      <c r="C161" s="62"/>
      <c r="D161" s="49"/>
      <c r="E161" s="102"/>
      <c r="F161" s="122"/>
      <c r="G161" s="122"/>
      <c r="H161" s="122"/>
      <c r="I161" s="122"/>
      <c r="J161" s="122"/>
      <c r="K161" s="122"/>
      <c r="L161" s="38"/>
      <c r="M161" s="180"/>
      <c r="N161" s="38"/>
      <c r="O161" s="142"/>
      <c r="P161" s="48"/>
      <c r="Q161" s="48"/>
      <c r="R161" s="48"/>
      <c r="S161" s="48"/>
      <c r="T161" s="48"/>
      <c r="U161" s="48"/>
      <c r="V161" s="48"/>
      <c r="W161" s="48"/>
      <c r="X161" s="48"/>
      <c r="Y161" s="48"/>
      <c r="Z161" s="48"/>
      <c r="AA161" s="48"/>
      <c r="AB161" s="48"/>
    </row>
    <row r="162" spans="1:28" x14ac:dyDescent="0.25">
      <c r="A162" s="50"/>
      <c r="B162" s="49"/>
      <c r="C162" s="62"/>
      <c r="D162" s="49"/>
      <c r="E162" s="102"/>
      <c r="F162" s="122"/>
      <c r="G162" s="122"/>
      <c r="H162" s="122"/>
      <c r="I162" s="122"/>
      <c r="J162" s="122"/>
      <c r="K162" s="122"/>
      <c r="L162" s="38"/>
      <c r="M162" s="180"/>
      <c r="N162" s="38"/>
      <c r="O162" s="142"/>
      <c r="P162" s="48"/>
      <c r="Q162" s="48"/>
      <c r="R162" s="48"/>
      <c r="S162" s="48"/>
      <c r="T162" s="48"/>
      <c r="U162" s="48"/>
      <c r="V162" s="48"/>
      <c r="W162" s="48"/>
      <c r="X162" s="48"/>
      <c r="Y162" s="48"/>
      <c r="Z162" s="48"/>
      <c r="AA162" s="48"/>
      <c r="AB162" s="48"/>
    </row>
    <row r="163" spans="1:28" x14ac:dyDescent="0.25">
      <c r="A163" s="50"/>
      <c r="B163" s="49"/>
      <c r="C163" s="62"/>
      <c r="D163" s="49"/>
      <c r="E163" s="102"/>
      <c r="F163" s="122"/>
      <c r="G163" s="122"/>
      <c r="H163" s="122"/>
      <c r="I163" s="122"/>
      <c r="J163" s="122"/>
      <c r="K163" s="122"/>
      <c r="L163" s="38"/>
      <c r="M163" s="180"/>
      <c r="N163" s="38"/>
      <c r="O163" s="142"/>
      <c r="P163" s="48"/>
      <c r="Q163" s="48"/>
      <c r="R163" s="48"/>
      <c r="S163" s="48"/>
      <c r="T163" s="48"/>
      <c r="U163" s="48"/>
      <c r="V163" s="48"/>
      <c r="W163" s="48"/>
      <c r="X163" s="48"/>
      <c r="Y163" s="48"/>
      <c r="Z163" s="48"/>
      <c r="AA163" s="48"/>
      <c r="AB163" s="48"/>
    </row>
    <row r="164" spans="1:28" x14ac:dyDescent="0.25">
      <c r="A164" s="50"/>
      <c r="B164" s="49"/>
      <c r="C164" s="62"/>
      <c r="D164" s="49"/>
      <c r="E164" s="102"/>
      <c r="F164" s="122"/>
      <c r="G164" s="122"/>
      <c r="H164" s="122"/>
      <c r="I164" s="122"/>
      <c r="J164" s="122"/>
      <c r="K164" s="122"/>
      <c r="L164" s="38"/>
      <c r="M164" s="180"/>
      <c r="N164" s="38"/>
      <c r="O164" s="142"/>
      <c r="P164" s="48"/>
      <c r="Q164" s="48"/>
      <c r="R164" s="48"/>
      <c r="S164" s="48"/>
      <c r="T164" s="48"/>
      <c r="U164" s="48"/>
      <c r="V164" s="48"/>
      <c r="W164" s="48"/>
      <c r="X164" s="48"/>
      <c r="Y164" s="48"/>
      <c r="Z164" s="48"/>
      <c r="AA164" s="48"/>
      <c r="AB164" s="48"/>
    </row>
    <row r="165" spans="1:28" x14ac:dyDescent="0.25">
      <c r="A165" s="50"/>
      <c r="B165" s="49"/>
      <c r="C165" s="62"/>
      <c r="D165" s="49"/>
      <c r="E165" s="102"/>
      <c r="F165" s="122"/>
      <c r="G165" s="122"/>
      <c r="H165" s="122"/>
      <c r="I165" s="122"/>
      <c r="J165" s="122"/>
      <c r="K165" s="122"/>
      <c r="L165" s="38"/>
      <c r="M165" s="180"/>
      <c r="N165" s="38"/>
      <c r="O165" s="142"/>
      <c r="P165" s="48"/>
      <c r="Q165" s="48"/>
      <c r="R165" s="48"/>
      <c r="S165" s="48"/>
      <c r="T165" s="48"/>
      <c r="U165" s="48"/>
      <c r="V165" s="48"/>
      <c r="W165" s="48"/>
      <c r="X165" s="48"/>
      <c r="Y165" s="48"/>
      <c r="Z165" s="48"/>
      <c r="AA165" s="48"/>
      <c r="AB165" s="48"/>
    </row>
    <row r="166" spans="1:28" x14ac:dyDescent="0.25">
      <c r="A166" s="50"/>
      <c r="B166" s="49"/>
      <c r="C166" s="62"/>
      <c r="D166" s="49"/>
      <c r="E166" s="102"/>
      <c r="F166" s="122"/>
      <c r="G166" s="122"/>
      <c r="H166" s="122"/>
      <c r="I166" s="122"/>
      <c r="J166" s="122"/>
      <c r="K166" s="122"/>
      <c r="L166" s="38"/>
      <c r="M166" s="180"/>
      <c r="N166" s="38"/>
      <c r="O166" s="142"/>
      <c r="P166" s="48"/>
      <c r="Q166" s="48"/>
      <c r="R166" s="48"/>
      <c r="S166" s="48"/>
      <c r="T166" s="48"/>
      <c r="U166" s="48"/>
      <c r="V166" s="48"/>
      <c r="W166" s="48"/>
      <c r="X166" s="48"/>
      <c r="Y166" s="48"/>
      <c r="Z166" s="48"/>
      <c r="AA166" s="48"/>
      <c r="AB166" s="48"/>
    </row>
    <row r="167" spans="1:28" x14ac:dyDescent="0.25">
      <c r="A167" s="50"/>
      <c r="B167" s="49"/>
      <c r="C167" s="62"/>
      <c r="D167" s="49"/>
      <c r="E167" s="102"/>
      <c r="F167" s="122"/>
      <c r="G167" s="122"/>
      <c r="H167" s="122"/>
      <c r="I167" s="122"/>
      <c r="J167" s="122"/>
      <c r="K167" s="122"/>
      <c r="L167" s="38"/>
      <c r="M167" s="180"/>
      <c r="N167" s="38"/>
      <c r="O167" s="142"/>
      <c r="P167" s="48"/>
      <c r="Q167" s="48"/>
      <c r="R167" s="48"/>
      <c r="S167" s="48"/>
      <c r="T167" s="48"/>
      <c r="U167" s="48"/>
      <c r="V167" s="48"/>
      <c r="W167" s="48"/>
      <c r="X167" s="48"/>
      <c r="Y167" s="48"/>
      <c r="Z167" s="48"/>
      <c r="AA167" s="48"/>
      <c r="AB167" s="48"/>
    </row>
    <row r="168" spans="1:28" x14ac:dyDescent="0.25">
      <c r="A168" s="50"/>
      <c r="B168" s="49"/>
      <c r="C168" s="62"/>
      <c r="D168" s="49"/>
      <c r="E168" s="102"/>
      <c r="F168" s="122"/>
      <c r="G168" s="122"/>
      <c r="H168" s="122"/>
      <c r="I168" s="122"/>
      <c r="J168" s="122"/>
      <c r="K168" s="122"/>
      <c r="L168" s="38"/>
      <c r="M168" s="180"/>
      <c r="N168" s="38"/>
      <c r="O168" s="142"/>
      <c r="P168" s="48"/>
      <c r="Q168" s="48"/>
      <c r="R168" s="48"/>
      <c r="S168" s="48"/>
      <c r="T168" s="48"/>
      <c r="U168" s="48"/>
      <c r="V168" s="48"/>
      <c r="W168" s="48"/>
      <c r="X168" s="48"/>
      <c r="Y168" s="48"/>
      <c r="Z168" s="48"/>
      <c r="AA168" s="48"/>
      <c r="AB168" s="48"/>
    </row>
    <row r="169" spans="1:28" x14ac:dyDescent="0.25">
      <c r="A169" s="50"/>
      <c r="B169" s="49"/>
      <c r="C169" s="62"/>
      <c r="D169" s="49"/>
      <c r="E169" s="102"/>
      <c r="F169" s="122"/>
      <c r="G169" s="122"/>
      <c r="H169" s="122"/>
      <c r="I169" s="122"/>
      <c r="J169" s="122"/>
      <c r="K169" s="122"/>
      <c r="L169" s="38"/>
      <c r="M169" s="180"/>
      <c r="N169" s="38"/>
      <c r="O169" s="142"/>
      <c r="P169" s="48"/>
      <c r="Q169" s="48"/>
      <c r="R169" s="48"/>
      <c r="S169" s="48"/>
      <c r="T169" s="48"/>
      <c r="U169" s="48"/>
      <c r="V169" s="48"/>
      <c r="W169" s="48"/>
      <c r="X169" s="48"/>
      <c r="Y169" s="48"/>
      <c r="Z169" s="48"/>
      <c r="AA169" s="48"/>
      <c r="AB169" s="48"/>
    </row>
    <row r="170" spans="1:28" x14ac:dyDescent="0.25">
      <c r="A170" s="50"/>
      <c r="B170" s="49"/>
      <c r="C170" s="62"/>
      <c r="D170" s="49"/>
      <c r="E170" s="102"/>
      <c r="F170" s="122"/>
      <c r="G170" s="122"/>
      <c r="H170" s="122"/>
      <c r="I170" s="122"/>
      <c r="J170" s="122"/>
      <c r="K170" s="122"/>
      <c r="L170" s="38"/>
      <c r="M170" s="180"/>
      <c r="N170" s="38"/>
      <c r="O170" s="142"/>
      <c r="P170" s="48"/>
      <c r="Q170" s="48"/>
      <c r="R170" s="48"/>
      <c r="S170" s="48"/>
      <c r="T170" s="48"/>
      <c r="U170" s="48"/>
      <c r="V170" s="48"/>
      <c r="W170" s="48"/>
      <c r="X170" s="48"/>
      <c r="Y170" s="48"/>
      <c r="Z170" s="48"/>
      <c r="AA170" s="48"/>
      <c r="AB170" s="48"/>
    </row>
    <row r="171" spans="1:28" x14ac:dyDescent="0.25">
      <c r="A171" s="50"/>
      <c r="B171" s="49"/>
      <c r="C171" s="62"/>
      <c r="D171" s="49"/>
      <c r="E171" s="102"/>
      <c r="F171" s="122"/>
      <c r="G171" s="122"/>
      <c r="H171" s="122"/>
      <c r="I171" s="122"/>
      <c r="J171" s="122"/>
      <c r="K171" s="122"/>
      <c r="L171" s="38"/>
      <c r="M171" s="180"/>
      <c r="N171" s="38"/>
      <c r="O171" s="142"/>
      <c r="P171" s="48"/>
      <c r="Q171" s="48"/>
      <c r="R171" s="48"/>
      <c r="S171" s="48"/>
      <c r="T171" s="48"/>
      <c r="U171" s="48"/>
      <c r="V171" s="48"/>
      <c r="W171" s="48"/>
      <c r="X171" s="48"/>
      <c r="Y171" s="48"/>
      <c r="Z171" s="48"/>
      <c r="AA171" s="48"/>
      <c r="AB171" s="48"/>
    </row>
    <row r="172" spans="1:28" x14ac:dyDescent="0.25">
      <c r="A172" s="50"/>
      <c r="B172" s="49"/>
      <c r="C172" s="62"/>
      <c r="D172" s="49"/>
      <c r="E172" s="102"/>
      <c r="F172" s="122"/>
      <c r="G172" s="122"/>
      <c r="H172" s="122"/>
      <c r="I172" s="122"/>
      <c r="J172" s="122"/>
      <c r="K172" s="122"/>
      <c r="L172" s="38"/>
      <c r="M172" s="180"/>
      <c r="N172" s="38"/>
      <c r="O172" s="142"/>
      <c r="P172" s="48"/>
      <c r="Q172" s="48"/>
      <c r="R172" s="48"/>
      <c r="S172" s="48"/>
      <c r="T172" s="48"/>
      <c r="U172" s="48"/>
      <c r="V172" s="48"/>
      <c r="W172" s="48"/>
      <c r="X172" s="48"/>
      <c r="Y172" s="48"/>
      <c r="Z172" s="48"/>
      <c r="AA172" s="48"/>
      <c r="AB172" s="48"/>
    </row>
    <row r="173" spans="1:28" x14ac:dyDescent="0.25">
      <c r="A173" s="50"/>
      <c r="B173" s="49"/>
      <c r="C173" s="62"/>
      <c r="D173" s="49"/>
      <c r="E173" s="102"/>
      <c r="F173" s="122"/>
      <c r="G173" s="122"/>
      <c r="H173" s="122"/>
      <c r="I173" s="122"/>
      <c r="J173" s="122"/>
      <c r="K173" s="122"/>
      <c r="L173" s="38"/>
      <c r="M173" s="180"/>
      <c r="N173" s="38"/>
      <c r="O173" s="142"/>
      <c r="P173" s="48"/>
      <c r="Q173" s="48"/>
      <c r="R173" s="48"/>
      <c r="S173" s="48"/>
      <c r="T173" s="48"/>
      <c r="U173" s="48"/>
      <c r="V173" s="48"/>
      <c r="W173" s="48"/>
      <c r="X173" s="48"/>
      <c r="Y173" s="48"/>
      <c r="Z173" s="48"/>
      <c r="AA173" s="48"/>
      <c r="AB173" s="48"/>
    </row>
    <row r="174" spans="1:28" x14ac:dyDescent="0.25">
      <c r="A174" s="50"/>
      <c r="B174" s="49"/>
      <c r="C174" s="62"/>
      <c r="D174" s="49"/>
      <c r="E174" s="102"/>
      <c r="F174" s="122"/>
      <c r="G174" s="122"/>
      <c r="H174" s="122"/>
      <c r="I174" s="122"/>
      <c r="J174" s="122"/>
      <c r="K174" s="122"/>
      <c r="L174" s="38"/>
      <c r="M174" s="180"/>
      <c r="N174" s="38"/>
      <c r="O174" s="142"/>
      <c r="P174" s="48"/>
      <c r="Q174" s="48"/>
      <c r="R174" s="48"/>
      <c r="S174" s="48"/>
      <c r="T174" s="48"/>
      <c r="U174" s="48"/>
      <c r="V174" s="48"/>
      <c r="W174" s="48"/>
      <c r="X174" s="48"/>
      <c r="Y174" s="48"/>
      <c r="Z174" s="48"/>
      <c r="AA174" s="48"/>
      <c r="AB174" s="48"/>
    </row>
    <row r="175" spans="1:28" x14ac:dyDescent="0.25">
      <c r="A175" s="50"/>
      <c r="B175" s="49"/>
      <c r="C175" s="62"/>
      <c r="D175" s="49"/>
      <c r="E175" s="102"/>
      <c r="F175" s="122"/>
      <c r="G175" s="122"/>
      <c r="H175" s="122"/>
      <c r="I175" s="122"/>
      <c r="J175" s="122"/>
      <c r="K175" s="122"/>
      <c r="L175" s="38"/>
      <c r="M175" s="180"/>
      <c r="N175" s="38"/>
      <c r="O175" s="142"/>
      <c r="P175" s="48"/>
      <c r="Q175" s="48"/>
      <c r="R175" s="48"/>
      <c r="S175" s="48"/>
      <c r="T175" s="48"/>
      <c r="U175" s="48"/>
      <c r="V175" s="48"/>
      <c r="W175" s="48"/>
      <c r="X175" s="48"/>
      <c r="Y175" s="48"/>
      <c r="Z175" s="48"/>
      <c r="AA175" s="48"/>
      <c r="AB175" s="48"/>
    </row>
    <row r="176" spans="1:28" x14ac:dyDescent="0.25">
      <c r="A176" s="50"/>
      <c r="B176" s="49"/>
      <c r="C176" s="62"/>
      <c r="D176" s="49"/>
      <c r="E176" s="102"/>
      <c r="F176" s="122"/>
      <c r="G176" s="122"/>
      <c r="H176" s="122"/>
      <c r="I176" s="122"/>
      <c r="J176" s="122"/>
      <c r="K176" s="122"/>
      <c r="L176" s="38"/>
      <c r="M176" s="180"/>
      <c r="N176" s="38"/>
      <c r="O176" s="142"/>
      <c r="P176" s="48"/>
      <c r="Q176" s="48"/>
      <c r="R176" s="48"/>
      <c r="S176" s="48"/>
      <c r="T176" s="48"/>
      <c r="U176" s="48"/>
      <c r="V176" s="48"/>
      <c r="W176" s="48"/>
      <c r="X176" s="48"/>
      <c r="Y176" s="48"/>
      <c r="Z176" s="48"/>
      <c r="AA176" s="48"/>
      <c r="AB176" s="48"/>
    </row>
    <row r="177" spans="1:28" x14ac:dyDescent="0.25">
      <c r="A177" s="50"/>
      <c r="B177" s="49"/>
      <c r="C177" s="62"/>
      <c r="D177" s="49"/>
      <c r="E177" s="102"/>
      <c r="F177" s="122"/>
      <c r="G177" s="122"/>
      <c r="H177" s="122"/>
      <c r="I177" s="122"/>
      <c r="J177" s="122"/>
      <c r="K177" s="122"/>
      <c r="L177" s="38"/>
      <c r="M177" s="180"/>
      <c r="N177" s="38"/>
      <c r="O177" s="142"/>
      <c r="P177" s="48"/>
      <c r="Q177" s="48"/>
      <c r="R177" s="48"/>
      <c r="S177" s="48"/>
      <c r="T177" s="48"/>
      <c r="U177" s="48"/>
      <c r="V177" s="48"/>
      <c r="W177" s="48"/>
      <c r="X177" s="48"/>
      <c r="Y177" s="48"/>
      <c r="Z177" s="48"/>
      <c r="AA177" s="48"/>
      <c r="AB177" s="48"/>
    </row>
    <row r="178" spans="1:28" x14ac:dyDescent="0.25">
      <c r="A178" s="50"/>
      <c r="B178" s="49"/>
      <c r="C178" s="62"/>
      <c r="D178" s="49"/>
      <c r="E178" s="102"/>
      <c r="F178" s="122"/>
      <c r="G178" s="122"/>
      <c r="H178" s="122"/>
      <c r="I178" s="122"/>
      <c r="J178" s="122"/>
      <c r="K178" s="122"/>
      <c r="L178" s="38"/>
      <c r="M178" s="180"/>
      <c r="N178" s="38"/>
      <c r="O178" s="142"/>
      <c r="P178" s="48"/>
      <c r="Q178" s="48"/>
      <c r="R178" s="48"/>
      <c r="S178" s="48"/>
      <c r="T178" s="48"/>
      <c r="U178" s="48"/>
      <c r="V178" s="48"/>
      <c r="W178" s="48"/>
      <c r="X178" s="48"/>
      <c r="Y178" s="48"/>
      <c r="Z178" s="48"/>
      <c r="AA178" s="48"/>
      <c r="AB178" s="48"/>
    </row>
    <row r="179" spans="1:28" x14ac:dyDescent="0.25">
      <c r="A179" s="50"/>
      <c r="B179" s="49"/>
      <c r="C179" s="62"/>
      <c r="D179" s="49"/>
      <c r="E179" s="102"/>
      <c r="F179" s="122"/>
      <c r="G179" s="122"/>
      <c r="H179" s="122"/>
      <c r="I179" s="122"/>
      <c r="J179" s="122"/>
      <c r="K179" s="122"/>
      <c r="L179" s="38"/>
      <c r="M179" s="180"/>
      <c r="N179" s="38"/>
      <c r="O179" s="142"/>
      <c r="P179" s="48"/>
      <c r="Q179" s="48"/>
      <c r="R179" s="48"/>
      <c r="S179" s="48"/>
      <c r="T179" s="48"/>
      <c r="U179" s="48"/>
      <c r="V179" s="48"/>
      <c r="W179" s="48"/>
      <c r="X179" s="48"/>
      <c r="Y179" s="48"/>
      <c r="Z179" s="48"/>
      <c r="AA179" s="48"/>
      <c r="AB179" s="48"/>
    </row>
    <row r="180" spans="1:28" x14ac:dyDescent="0.25">
      <c r="A180" s="50"/>
      <c r="B180" s="49"/>
      <c r="C180" s="62"/>
      <c r="D180" s="49"/>
      <c r="E180" s="102"/>
      <c r="F180" s="122"/>
      <c r="G180" s="122"/>
      <c r="H180" s="122"/>
      <c r="I180" s="122"/>
      <c r="J180" s="122"/>
      <c r="K180" s="122"/>
      <c r="L180" s="38"/>
      <c r="M180" s="180"/>
      <c r="N180" s="38"/>
      <c r="O180" s="142"/>
      <c r="P180" s="48"/>
      <c r="Q180" s="48"/>
      <c r="R180" s="48"/>
      <c r="S180" s="48"/>
      <c r="T180" s="48"/>
      <c r="U180" s="48"/>
      <c r="V180" s="48"/>
      <c r="W180" s="48"/>
      <c r="X180" s="48"/>
      <c r="Y180" s="48"/>
      <c r="Z180" s="48"/>
      <c r="AA180" s="48"/>
      <c r="AB180" s="48"/>
    </row>
    <row r="181" spans="1:28" x14ac:dyDescent="0.25">
      <c r="A181" s="50"/>
      <c r="B181" s="49"/>
      <c r="C181" s="62"/>
      <c r="D181" s="49"/>
      <c r="E181" s="102"/>
      <c r="F181" s="122"/>
      <c r="G181" s="122"/>
      <c r="H181" s="122"/>
      <c r="I181" s="122"/>
      <c r="J181" s="122"/>
      <c r="K181" s="122"/>
      <c r="L181" s="38"/>
      <c r="M181" s="180"/>
      <c r="N181" s="38"/>
      <c r="O181" s="142"/>
      <c r="P181" s="48"/>
      <c r="Q181" s="48"/>
      <c r="R181" s="48"/>
      <c r="S181" s="48"/>
      <c r="T181" s="48"/>
      <c r="U181" s="48"/>
      <c r="V181" s="48"/>
      <c r="W181" s="48"/>
      <c r="X181" s="48"/>
      <c r="Y181" s="48"/>
      <c r="Z181" s="48"/>
      <c r="AA181" s="48"/>
      <c r="AB181" s="48"/>
    </row>
    <row r="182" spans="1:28" x14ac:dyDescent="0.25">
      <c r="A182" s="50"/>
      <c r="B182" s="49"/>
      <c r="C182" s="62"/>
      <c r="D182" s="49"/>
      <c r="E182" s="102"/>
      <c r="F182" s="122"/>
      <c r="G182" s="122"/>
      <c r="H182" s="122"/>
      <c r="I182" s="122"/>
      <c r="J182" s="122"/>
      <c r="K182" s="122"/>
      <c r="L182" s="38"/>
      <c r="M182" s="180"/>
      <c r="N182" s="38"/>
      <c r="O182" s="142"/>
      <c r="P182" s="48"/>
      <c r="Q182" s="48"/>
      <c r="R182" s="48"/>
      <c r="S182" s="48"/>
      <c r="T182" s="48"/>
      <c r="U182" s="48"/>
      <c r="V182" s="48"/>
      <c r="W182" s="48"/>
      <c r="X182" s="48"/>
      <c r="Y182" s="48"/>
      <c r="Z182" s="48"/>
      <c r="AA182" s="48"/>
      <c r="AB182" s="48"/>
    </row>
    <row r="183" spans="1:28" x14ac:dyDescent="0.25">
      <c r="A183" s="50"/>
      <c r="B183" s="49"/>
      <c r="C183" s="62"/>
      <c r="D183" s="49"/>
      <c r="E183" s="102"/>
      <c r="F183" s="122"/>
      <c r="G183" s="122"/>
      <c r="H183" s="122"/>
      <c r="I183" s="122"/>
      <c r="J183" s="122"/>
      <c r="K183" s="122"/>
      <c r="L183" s="38"/>
      <c r="M183" s="180"/>
      <c r="N183" s="38"/>
      <c r="O183" s="142"/>
      <c r="P183" s="48"/>
      <c r="Q183" s="48"/>
      <c r="R183" s="48"/>
      <c r="S183" s="48"/>
      <c r="T183" s="48"/>
      <c r="U183" s="48"/>
      <c r="V183" s="48"/>
      <c r="W183" s="48"/>
      <c r="X183" s="48"/>
      <c r="Y183" s="48"/>
      <c r="Z183" s="48"/>
      <c r="AA183" s="48"/>
      <c r="AB183" s="48"/>
    </row>
    <row r="184" spans="1:28" x14ac:dyDescent="0.25">
      <c r="A184" s="50"/>
      <c r="B184" s="49"/>
      <c r="C184" s="62"/>
      <c r="D184" s="49"/>
      <c r="E184" s="102"/>
      <c r="F184" s="122"/>
      <c r="G184" s="122"/>
      <c r="H184" s="122"/>
      <c r="I184" s="122"/>
      <c r="J184" s="122"/>
      <c r="K184" s="122"/>
      <c r="L184" s="38"/>
      <c r="M184" s="180"/>
      <c r="N184" s="38"/>
      <c r="O184" s="142"/>
      <c r="P184" s="48"/>
      <c r="Q184" s="48"/>
      <c r="R184" s="48"/>
      <c r="S184" s="48"/>
      <c r="T184" s="48"/>
      <c r="U184" s="48"/>
      <c r="V184" s="48"/>
      <c r="W184" s="48"/>
      <c r="X184" s="48"/>
      <c r="Y184" s="48"/>
      <c r="Z184" s="48"/>
      <c r="AA184" s="48"/>
      <c r="AB184" s="48"/>
    </row>
    <row r="185" spans="1:28" x14ac:dyDescent="0.25">
      <c r="A185" s="50"/>
      <c r="B185" s="49"/>
      <c r="C185" s="62"/>
      <c r="D185" s="49"/>
      <c r="E185" s="102"/>
      <c r="F185" s="122"/>
      <c r="G185" s="122"/>
      <c r="H185" s="122"/>
      <c r="I185" s="122"/>
      <c r="J185" s="122"/>
      <c r="K185" s="122"/>
      <c r="L185" s="38"/>
      <c r="M185" s="180"/>
      <c r="N185" s="38"/>
      <c r="O185" s="142"/>
      <c r="P185" s="48"/>
      <c r="Q185" s="48"/>
      <c r="R185" s="48"/>
      <c r="S185" s="48"/>
      <c r="T185" s="48"/>
      <c r="U185" s="48"/>
      <c r="V185" s="48"/>
      <c r="W185" s="48"/>
      <c r="X185" s="48"/>
      <c r="Y185" s="48"/>
      <c r="Z185" s="48"/>
      <c r="AA185" s="48"/>
      <c r="AB185" s="48"/>
    </row>
    <row r="186" spans="1:28" x14ac:dyDescent="0.25">
      <c r="A186" s="50"/>
      <c r="B186" s="49"/>
      <c r="C186" s="62"/>
      <c r="D186" s="49"/>
      <c r="E186" s="102"/>
      <c r="F186" s="122"/>
      <c r="G186" s="122"/>
      <c r="H186" s="122"/>
      <c r="I186" s="122"/>
      <c r="J186" s="122"/>
      <c r="K186" s="122"/>
      <c r="L186" s="38"/>
      <c r="M186" s="180"/>
      <c r="N186" s="38"/>
      <c r="O186" s="142"/>
      <c r="P186" s="48"/>
      <c r="Q186" s="48"/>
      <c r="R186" s="48"/>
      <c r="S186" s="48"/>
      <c r="T186" s="48"/>
      <c r="U186" s="48"/>
      <c r="V186" s="48"/>
      <c r="W186" s="48"/>
      <c r="X186" s="48"/>
      <c r="Y186" s="48"/>
      <c r="Z186" s="48"/>
      <c r="AA186" s="48"/>
      <c r="AB186" s="48"/>
    </row>
    <row r="187" spans="1:28" x14ac:dyDescent="0.25">
      <c r="A187" s="50"/>
      <c r="B187" s="49"/>
      <c r="C187" s="62"/>
      <c r="D187" s="49"/>
      <c r="E187" s="102"/>
      <c r="F187" s="122"/>
      <c r="G187" s="122"/>
      <c r="H187" s="122"/>
      <c r="I187" s="122"/>
      <c r="J187" s="122"/>
      <c r="K187" s="122"/>
      <c r="L187" s="38"/>
      <c r="M187" s="180"/>
      <c r="N187" s="38"/>
      <c r="O187" s="142"/>
      <c r="P187" s="48"/>
      <c r="Q187" s="48"/>
      <c r="R187" s="48"/>
      <c r="S187" s="48"/>
      <c r="T187" s="48"/>
      <c r="U187" s="48"/>
      <c r="V187" s="48"/>
      <c r="W187" s="48"/>
      <c r="X187" s="48"/>
      <c r="Y187" s="48"/>
      <c r="Z187" s="48"/>
      <c r="AA187" s="48"/>
      <c r="AB187" s="48"/>
    </row>
    <row r="188" spans="1:28" x14ac:dyDescent="0.25">
      <c r="A188" s="50"/>
      <c r="B188" s="49"/>
      <c r="C188" s="62"/>
      <c r="D188" s="49"/>
      <c r="E188" s="102"/>
      <c r="F188" s="122"/>
      <c r="G188" s="122"/>
      <c r="H188" s="122"/>
      <c r="I188" s="122"/>
      <c r="J188" s="122"/>
      <c r="K188" s="122"/>
      <c r="L188" s="38"/>
      <c r="M188" s="180"/>
      <c r="N188" s="38"/>
      <c r="O188" s="142"/>
      <c r="P188" s="48"/>
      <c r="Q188" s="48"/>
      <c r="R188" s="48"/>
      <c r="S188" s="48"/>
      <c r="T188" s="48"/>
      <c r="U188" s="48"/>
      <c r="V188" s="48"/>
      <c r="W188" s="48"/>
      <c r="X188" s="48"/>
      <c r="Y188" s="48"/>
      <c r="Z188" s="48"/>
      <c r="AA188" s="48"/>
      <c r="AB188" s="48"/>
    </row>
    <row r="189" spans="1:28" x14ac:dyDescent="0.25">
      <c r="A189" s="50"/>
      <c r="B189" s="49"/>
      <c r="C189" s="62"/>
      <c r="D189" s="49"/>
      <c r="E189" s="102"/>
      <c r="F189" s="122"/>
      <c r="G189" s="122"/>
      <c r="H189" s="122"/>
      <c r="I189" s="122"/>
      <c r="J189" s="122"/>
      <c r="K189" s="122"/>
      <c r="L189" s="38"/>
      <c r="M189" s="180"/>
      <c r="N189" s="38"/>
      <c r="O189" s="142"/>
      <c r="P189" s="48"/>
      <c r="Q189" s="48"/>
      <c r="R189" s="48"/>
      <c r="S189" s="48"/>
      <c r="T189" s="48"/>
      <c r="U189" s="48"/>
      <c r="V189" s="48"/>
      <c r="W189" s="48"/>
      <c r="X189" s="48"/>
      <c r="Y189" s="48"/>
      <c r="Z189" s="48"/>
      <c r="AA189" s="48"/>
      <c r="AB189" s="48"/>
    </row>
    <row r="190" spans="1:28" x14ac:dyDescent="0.25">
      <c r="A190" s="50"/>
      <c r="B190" s="49"/>
      <c r="C190" s="62"/>
      <c r="D190" s="49"/>
      <c r="E190" s="102"/>
      <c r="F190" s="122"/>
      <c r="G190" s="122"/>
      <c r="H190" s="122"/>
      <c r="I190" s="122"/>
      <c r="J190" s="122"/>
      <c r="K190" s="122"/>
      <c r="L190" s="38"/>
      <c r="M190" s="180"/>
      <c r="N190" s="38"/>
      <c r="O190" s="142"/>
      <c r="P190" s="48"/>
      <c r="Q190" s="48"/>
      <c r="R190" s="48"/>
      <c r="S190" s="48"/>
      <c r="T190" s="48"/>
      <c r="U190" s="48"/>
      <c r="V190" s="48"/>
      <c r="W190" s="48"/>
      <c r="X190" s="48"/>
      <c r="Y190" s="48"/>
      <c r="Z190" s="48"/>
      <c r="AA190" s="48"/>
      <c r="AB190" s="48"/>
    </row>
    <row r="191" spans="1:28" x14ac:dyDescent="0.25">
      <c r="A191" s="50"/>
      <c r="B191" s="49"/>
      <c r="C191" s="62"/>
      <c r="D191" s="49"/>
      <c r="E191" s="102"/>
      <c r="F191" s="122"/>
      <c r="G191" s="122"/>
      <c r="H191" s="122"/>
      <c r="I191" s="122"/>
      <c r="J191" s="122"/>
      <c r="K191" s="122"/>
      <c r="L191" s="38"/>
      <c r="M191" s="180"/>
      <c r="N191" s="38"/>
      <c r="O191" s="142"/>
      <c r="P191" s="48"/>
      <c r="Q191" s="48"/>
      <c r="R191" s="48"/>
      <c r="S191" s="48"/>
      <c r="T191" s="48"/>
      <c r="U191" s="48"/>
      <c r="V191" s="48"/>
      <c r="W191" s="48"/>
      <c r="X191" s="48"/>
      <c r="Y191" s="48"/>
      <c r="Z191" s="48"/>
      <c r="AA191" s="48"/>
      <c r="AB191" s="48"/>
    </row>
    <row r="192" spans="1:28" x14ac:dyDescent="0.25">
      <c r="A192" s="50"/>
      <c r="B192" s="49"/>
      <c r="C192" s="62"/>
      <c r="D192" s="49"/>
      <c r="E192" s="102"/>
      <c r="F192" s="122"/>
      <c r="G192" s="122"/>
      <c r="H192" s="122"/>
      <c r="I192" s="122"/>
      <c r="J192" s="122"/>
      <c r="K192" s="122"/>
      <c r="L192" s="38"/>
      <c r="M192" s="180"/>
      <c r="N192" s="38"/>
      <c r="O192" s="142"/>
      <c r="P192" s="48"/>
      <c r="Q192" s="48"/>
      <c r="R192" s="48"/>
      <c r="S192" s="48"/>
      <c r="T192" s="48"/>
      <c r="U192" s="48"/>
      <c r="V192" s="48"/>
      <c r="W192" s="48"/>
      <c r="X192" s="48"/>
      <c r="Y192" s="48"/>
      <c r="Z192" s="48"/>
      <c r="AA192" s="48"/>
      <c r="AB192" s="48"/>
    </row>
    <row r="193" spans="1:28" x14ac:dyDescent="0.25">
      <c r="A193" s="50"/>
      <c r="B193" s="49"/>
      <c r="C193" s="62"/>
      <c r="D193" s="49"/>
      <c r="E193" s="102"/>
      <c r="F193" s="122"/>
      <c r="G193" s="122"/>
      <c r="H193" s="122"/>
      <c r="I193" s="122"/>
      <c r="J193" s="122"/>
      <c r="K193" s="122"/>
      <c r="L193" s="38"/>
      <c r="M193" s="180"/>
      <c r="N193" s="38"/>
      <c r="O193" s="142"/>
      <c r="P193" s="48"/>
      <c r="Q193" s="48"/>
      <c r="R193" s="48"/>
      <c r="S193" s="48"/>
      <c r="T193" s="48"/>
      <c r="U193" s="48"/>
      <c r="V193" s="48"/>
      <c r="W193" s="48"/>
      <c r="X193" s="48"/>
      <c r="Y193" s="48"/>
      <c r="Z193" s="48"/>
      <c r="AA193" s="48"/>
      <c r="AB193" s="48"/>
    </row>
    <row r="194" spans="1:28" x14ac:dyDescent="0.25">
      <c r="A194" s="50"/>
      <c r="B194" s="49"/>
      <c r="C194" s="62"/>
      <c r="D194" s="49"/>
      <c r="E194" s="102"/>
      <c r="F194" s="122"/>
      <c r="G194" s="122"/>
      <c r="H194" s="122"/>
      <c r="I194" s="122"/>
      <c r="J194" s="122"/>
      <c r="K194" s="122"/>
      <c r="L194" s="38"/>
      <c r="M194" s="180"/>
      <c r="N194" s="38"/>
      <c r="O194" s="142"/>
      <c r="P194" s="48"/>
      <c r="Q194" s="48"/>
      <c r="R194" s="48"/>
      <c r="S194" s="48"/>
      <c r="T194" s="48"/>
      <c r="U194" s="48"/>
      <c r="V194" s="48"/>
      <c r="W194" s="48"/>
      <c r="X194" s="48"/>
      <c r="Y194" s="48"/>
      <c r="Z194" s="48"/>
      <c r="AA194" s="48"/>
      <c r="AB194" s="48"/>
    </row>
    <row r="195" spans="1:28" x14ac:dyDescent="0.25">
      <c r="A195" s="50"/>
      <c r="B195" s="49"/>
      <c r="C195" s="62"/>
      <c r="D195" s="49"/>
      <c r="E195" s="102"/>
      <c r="F195" s="122"/>
      <c r="G195" s="122"/>
      <c r="H195" s="122"/>
      <c r="I195" s="122"/>
      <c r="J195" s="122"/>
      <c r="K195" s="122"/>
      <c r="L195" s="38"/>
      <c r="M195" s="180"/>
      <c r="N195" s="38"/>
      <c r="O195" s="142"/>
      <c r="P195" s="48"/>
      <c r="Q195" s="48"/>
      <c r="R195" s="48"/>
      <c r="S195" s="48"/>
      <c r="T195" s="48"/>
      <c r="U195" s="48"/>
      <c r="V195" s="48"/>
      <c r="W195" s="48"/>
      <c r="X195" s="48"/>
      <c r="Y195" s="48"/>
      <c r="Z195" s="48"/>
      <c r="AA195" s="48"/>
      <c r="AB195" s="48"/>
    </row>
    <row r="196" spans="1:28" x14ac:dyDescent="0.25">
      <c r="A196" s="50"/>
      <c r="B196" s="49"/>
      <c r="C196" s="62"/>
      <c r="D196" s="49"/>
      <c r="E196" s="102"/>
      <c r="F196" s="122"/>
      <c r="G196" s="122"/>
      <c r="H196" s="122"/>
      <c r="I196" s="122"/>
      <c r="J196" s="122"/>
      <c r="K196" s="122"/>
      <c r="L196" s="38"/>
      <c r="M196" s="180"/>
      <c r="N196" s="38"/>
      <c r="O196" s="142"/>
      <c r="P196" s="48"/>
      <c r="Q196" s="48"/>
      <c r="R196" s="48"/>
      <c r="S196" s="48"/>
      <c r="T196" s="48"/>
      <c r="U196" s="48"/>
      <c r="V196" s="48"/>
      <c r="W196" s="48"/>
      <c r="X196" s="48"/>
      <c r="Y196" s="48"/>
      <c r="Z196" s="48"/>
      <c r="AA196" s="48"/>
      <c r="AB196" s="48"/>
    </row>
    <row r="197" spans="1:28" x14ac:dyDescent="0.25">
      <c r="A197" s="50"/>
      <c r="B197" s="49"/>
      <c r="C197" s="62"/>
      <c r="D197" s="49"/>
      <c r="E197" s="102"/>
      <c r="F197" s="122"/>
      <c r="G197" s="122"/>
      <c r="H197" s="122"/>
      <c r="I197" s="122"/>
      <c r="J197" s="122"/>
      <c r="K197" s="122"/>
      <c r="L197" s="38"/>
      <c r="M197" s="180"/>
      <c r="N197" s="38"/>
      <c r="O197" s="142"/>
      <c r="P197" s="48"/>
      <c r="Q197" s="48"/>
      <c r="R197" s="48"/>
      <c r="S197" s="48"/>
      <c r="T197" s="48"/>
      <c r="U197" s="48"/>
      <c r="V197" s="48"/>
      <c r="W197" s="48"/>
      <c r="X197" s="48"/>
      <c r="Y197" s="48"/>
      <c r="Z197" s="48"/>
      <c r="AA197" s="48"/>
      <c r="AB197" s="48"/>
    </row>
    <row r="198" spans="1:28" x14ac:dyDescent="0.25">
      <c r="A198" s="50"/>
      <c r="B198" s="49"/>
      <c r="C198" s="62"/>
      <c r="D198" s="49"/>
      <c r="E198" s="102"/>
      <c r="F198" s="122"/>
      <c r="G198" s="122"/>
      <c r="H198" s="122"/>
      <c r="I198" s="122"/>
      <c r="J198" s="122"/>
      <c r="K198" s="122"/>
      <c r="L198" s="38"/>
      <c r="M198" s="180"/>
      <c r="N198" s="38"/>
      <c r="O198" s="142"/>
      <c r="P198" s="48"/>
      <c r="Q198" s="48"/>
      <c r="R198" s="48"/>
      <c r="S198" s="48"/>
      <c r="T198" s="48"/>
      <c r="U198" s="48"/>
      <c r="V198" s="48"/>
      <c r="W198" s="48"/>
      <c r="X198" s="48"/>
      <c r="Y198" s="48"/>
      <c r="Z198" s="48"/>
      <c r="AA198" s="48"/>
      <c r="AB198" s="48"/>
    </row>
    <row r="199" spans="1:28" x14ac:dyDescent="0.25">
      <c r="A199" s="50"/>
      <c r="B199" s="49"/>
      <c r="C199" s="62"/>
      <c r="D199" s="49"/>
      <c r="E199" s="102"/>
      <c r="F199" s="122"/>
      <c r="G199" s="122"/>
      <c r="H199" s="122"/>
      <c r="I199" s="122"/>
      <c r="J199" s="122"/>
      <c r="K199" s="122"/>
      <c r="L199" s="38"/>
      <c r="M199" s="180"/>
      <c r="N199" s="38"/>
      <c r="O199" s="142"/>
      <c r="P199" s="48"/>
      <c r="Q199" s="48"/>
      <c r="R199" s="48"/>
      <c r="S199" s="48"/>
      <c r="T199" s="48"/>
      <c r="U199" s="48"/>
      <c r="V199" s="48"/>
      <c r="W199" s="48"/>
      <c r="X199" s="48"/>
      <c r="Y199" s="48"/>
      <c r="Z199" s="48"/>
      <c r="AA199" s="48"/>
      <c r="AB199" s="48"/>
    </row>
    <row r="200" spans="1:28" x14ac:dyDescent="0.25">
      <c r="A200" s="50"/>
      <c r="B200" s="49"/>
      <c r="C200" s="62"/>
      <c r="D200" s="49"/>
      <c r="E200" s="102"/>
      <c r="F200" s="122"/>
      <c r="G200" s="122"/>
      <c r="H200" s="122"/>
      <c r="I200" s="122"/>
      <c r="J200" s="122"/>
      <c r="K200" s="122"/>
      <c r="L200" s="38"/>
      <c r="M200" s="180"/>
      <c r="N200" s="38"/>
      <c r="O200" s="142"/>
      <c r="P200" s="48"/>
      <c r="Q200" s="48"/>
      <c r="R200" s="48"/>
      <c r="S200" s="48"/>
      <c r="T200" s="48"/>
      <c r="U200" s="48"/>
      <c r="V200" s="48"/>
      <c r="W200" s="48"/>
      <c r="X200" s="48"/>
      <c r="Y200" s="48"/>
      <c r="Z200" s="48"/>
      <c r="AA200" s="48"/>
      <c r="AB200" s="48"/>
    </row>
    <row r="201" spans="1:28" x14ac:dyDescent="0.25">
      <c r="A201" s="50"/>
      <c r="B201" s="49"/>
      <c r="C201" s="62"/>
      <c r="D201" s="49"/>
      <c r="E201" s="102"/>
      <c r="F201" s="122"/>
      <c r="G201" s="122"/>
      <c r="H201" s="122"/>
      <c r="I201" s="122"/>
      <c r="J201" s="122"/>
      <c r="K201" s="122"/>
      <c r="L201" s="38"/>
      <c r="M201" s="180"/>
      <c r="N201" s="38"/>
      <c r="O201" s="142"/>
      <c r="P201" s="48"/>
      <c r="Q201" s="48"/>
      <c r="R201" s="48"/>
      <c r="S201" s="48"/>
      <c r="T201" s="48"/>
      <c r="U201" s="48"/>
      <c r="V201" s="48"/>
      <c r="W201" s="48"/>
      <c r="X201" s="48"/>
      <c r="Y201" s="48"/>
      <c r="Z201" s="48"/>
      <c r="AA201" s="48"/>
      <c r="AB201" s="48"/>
    </row>
    <row r="202" spans="1:28" x14ac:dyDescent="0.25">
      <c r="A202" s="50"/>
      <c r="B202" s="49"/>
      <c r="C202" s="62"/>
      <c r="D202" s="49"/>
      <c r="E202" s="102"/>
      <c r="F202" s="122"/>
      <c r="G202" s="122"/>
      <c r="H202" s="122"/>
      <c r="I202" s="122"/>
      <c r="J202" s="122"/>
      <c r="K202" s="122"/>
      <c r="L202" s="38"/>
      <c r="M202" s="180"/>
      <c r="N202" s="38"/>
      <c r="O202" s="142"/>
      <c r="P202" s="48"/>
      <c r="Q202" s="48"/>
      <c r="R202" s="48"/>
      <c r="S202" s="48"/>
      <c r="T202" s="48"/>
      <c r="U202" s="48"/>
      <c r="V202" s="48"/>
      <c r="W202" s="48"/>
      <c r="X202" s="48"/>
      <c r="Y202" s="48"/>
      <c r="Z202" s="48"/>
      <c r="AA202" s="48"/>
      <c r="AB202" s="48"/>
    </row>
    <row r="203" spans="1:28" x14ac:dyDescent="0.25">
      <c r="A203" s="50"/>
      <c r="B203" s="49"/>
      <c r="C203" s="62"/>
      <c r="D203" s="49"/>
      <c r="E203" s="102"/>
      <c r="F203" s="122"/>
      <c r="G203" s="122"/>
      <c r="H203" s="122"/>
      <c r="I203" s="122"/>
      <c r="J203" s="122"/>
      <c r="K203" s="122"/>
      <c r="L203" s="38"/>
      <c r="M203" s="180"/>
      <c r="N203" s="38"/>
      <c r="O203" s="142"/>
      <c r="P203" s="48"/>
      <c r="Q203" s="48"/>
      <c r="R203" s="48"/>
      <c r="S203" s="48"/>
      <c r="T203" s="48"/>
      <c r="U203" s="48"/>
      <c r="V203" s="48"/>
      <c r="W203" s="48"/>
      <c r="X203" s="48"/>
      <c r="Y203" s="48"/>
      <c r="Z203" s="48"/>
      <c r="AA203" s="48"/>
      <c r="AB203" s="48"/>
    </row>
    <row r="204" spans="1:28" x14ac:dyDescent="0.25">
      <c r="A204" s="50"/>
      <c r="B204" s="49"/>
      <c r="C204" s="62"/>
      <c r="D204" s="49"/>
      <c r="E204" s="102"/>
      <c r="F204" s="122"/>
      <c r="G204" s="122"/>
      <c r="H204" s="122"/>
      <c r="I204" s="122"/>
      <c r="J204" s="122"/>
      <c r="K204" s="122"/>
      <c r="L204" s="38"/>
      <c r="M204" s="180"/>
      <c r="N204" s="38"/>
      <c r="O204" s="142"/>
      <c r="P204" s="48"/>
      <c r="Q204" s="48"/>
      <c r="R204" s="48"/>
      <c r="S204" s="48"/>
      <c r="T204" s="48"/>
      <c r="U204" s="48"/>
      <c r="V204" s="48"/>
      <c r="W204" s="48"/>
      <c r="X204" s="48"/>
      <c r="Y204" s="48"/>
      <c r="Z204" s="48"/>
      <c r="AA204" s="48"/>
      <c r="AB204" s="48"/>
    </row>
    <row r="205" spans="1:28" x14ac:dyDescent="0.25">
      <c r="A205" s="50"/>
      <c r="B205" s="49"/>
      <c r="C205" s="62"/>
      <c r="D205" s="49"/>
      <c r="E205" s="102"/>
      <c r="F205" s="122"/>
      <c r="G205" s="122"/>
      <c r="H205" s="122"/>
      <c r="I205" s="122"/>
      <c r="J205" s="122"/>
      <c r="K205" s="122"/>
      <c r="L205" s="38"/>
      <c r="M205" s="180"/>
      <c r="N205" s="38"/>
      <c r="O205" s="142"/>
      <c r="P205" s="48"/>
      <c r="Q205" s="48"/>
      <c r="R205" s="48"/>
      <c r="S205" s="48"/>
      <c r="T205" s="48"/>
      <c r="U205" s="48"/>
      <c r="V205" s="48"/>
      <c r="W205" s="48"/>
      <c r="X205" s="48"/>
      <c r="Y205" s="48"/>
      <c r="Z205" s="48"/>
      <c r="AA205" s="48"/>
      <c r="AB205" s="48"/>
    </row>
    <row r="206" spans="1:28" x14ac:dyDescent="0.25">
      <c r="A206" s="50"/>
      <c r="B206" s="49"/>
      <c r="C206" s="62"/>
      <c r="D206" s="49"/>
      <c r="E206" s="102"/>
      <c r="F206" s="122"/>
      <c r="G206" s="122"/>
      <c r="H206" s="122"/>
      <c r="I206" s="122"/>
      <c r="J206" s="122"/>
      <c r="K206" s="122"/>
      <c r="L206" s="38"/>
      <c r="M206" s="180"/>
      <c r="N206" s="38"/>
      <c r="O206" s="142"/>
      <c r="P206" s="48"/>
      <c r="Q206" s="48"/>
      <c r="R206" s="48"/>
      <c r="S206" s="48"/>
      <c r="T206" s="48"/>
      <c r="U206" s="48"/>
      <c r="V206" s="48"/>
      <c r="W206" s="48"/>
      <c r="X206" s="48"/>
      <c r="Y206" s="48"/>
      <c r="Z206" s="48"/>
      <c r="AA206" s="48"/>
      <c r="AB206" s="48"/>
    </row>
    <row r="207" spans="1:28" x14ac:dyDescent="0.25">
      <c r="A207" s="50"/>
      <c r="B207" s="49"/>
      <c r="C207" s="62"/>
      <c r="D207" s="49"/>
      <c r="E207" s="102"/>
      <c r="F207" s="122"/>
      <c r="G207" s="122"/>
      <c r="H207" s="122"/>
      <c r="I207" s="122"/>
      <c r="J207" s="122"/>
      <c r="K207" s="122"/>
      <c r="L207" s="38"/>
      <c r="M207" s="180"/>
      <c r="N207" s="38"/>
      <c r="O207" s="142"/>
      <c r="P207" s="48"/>
      <c r="Q207" s="48"/>
      <c r="R207" s="48"/>
      <c r="S207" s="48"/>
      <c r="T207" s="48"/>
      <c r="U207" s="48"/>
      <c r="V207" s="48"/>
      <c r="W207" s="48"/>
      <c r="X207" s="48"/>
      <c r="Y207" s="48"/>
      <c r="Z207" s="48"/>
      <c r="AA207" s="48"/>
      <c r="AB207" s="48"/>
    </row>
    <row r="208" spans="1:28" x14ac:dyDescent="0.25">
      <c r="A208" s="50"/>
      <c r="B208" s="49"/>
      <c r="C208" s="62"/>
      <c r="D208" s="49"/>
      <c r="E208" s="102"/>
      <c r="F208" s="122"/>
      <c r="G208" s="122"/>
      <c r="H208" s="122"/>
      <c r="I208" s="122"/>
      <c r="J208" s="122"/>
      <c r="K208" s="122"/>
      <c r="L208" s="38"/>
      <c r="M208" s="180"/>
      <c r="N208" s="38"/>
      <c r="O208" s="142"/>
      <c r="P208" s="48"/>
      <c r="Q208" s="48"/>
      <c r="R208" s="48"/>
      <c r="S208" s="48"/>
      <c r="T208" s="48"/>
      <c r="U208" s="48"/>
      <c r="V208" s="48"/>
      <c r="W208" s="48"/>
      <c r="X208" s="48"/>
      <c r="Y208" s="48"/>
      <c r="Z208" s="48"/>
      <c r="AA208" s="48"/>
      <c r="AB208" s="48"/>
    </row>
    <row r="209" spans="1:28" x14ac:dyDescent="0.25">
      <c r="A209" s="50"/>
      <c r="B209" s="49"/>
      <c r="C209" s="62"/>
      <c r="D209" s="49"/>
      <c r="E209" s="102"/>
      <c r="F209" s="122"/>
      <c r="G209" s="122"/>
      <c r="H209" s="122"/>
      <c r="I209" s="122"/>
      <c r="J209" s="122"/>
      <c r="K209" s="122"/>
      <c r="L209" s="38"/>
      <c r="M209" s="180"/>
      <c r="N209" s="38"/>
      <c r="O209" s="142"/>
      <c r="P209" s="48"/>
      <c r="Q209" s="48"/>
      <c r="R209" s="48"/>
      <c r="S209" s="48"/>
      <c r="T209" s="48"/>
      <c r="U209" s="48"/>
      <c r="V209" s="48"/>
      <c r="W209" s="48"/>
      <c r="X209" s="48"/>
      <c r="Y209" s="48"/>
      <c r="Z209" s="48"/>
      <c r="AA209" s="48"/>
      <c r="AB209" s="48"/>
    </row>
    <row r="210" spans="1:28" x14ac:dyDescent="0.25">
      <c r="A210" s="50"/>
      <c r="B210" s="49"/>
      <c r="C210" s="62"/>
      <c r="D210" s="49"/>
      <c r="E210" s="102"/>
      <c r="F210" s="122"/>
      <c r="G210" s="122"/>
      <c r="H210" s="122"/>
      <c r="I210" s="122"/>
      <c r="J210" s="122"/>
      <c r="K210" s="122"/>
      <c r="L210" s="38"/>
      <c r="M210" s="180"/>
      <c r="N210" s="38"/>
      <c r="O210" s="142"/>
      <c r="P210" s="48"/>
      <c r="Q210" s="48"/>
      <c r="R210" s="48"/>
      <c r="S210" s="48"/>
      <c r="T210" s="48"/>
      <c r="U210" s="48"/>
      <c r="V210" s="48"/>
      <c r="W210" s="48"/>
      <c r="X210" s="48"/>
      <c r="Y210" s="48"/>
      <c r="Z210" s="48"/>
      <c r="AA210" s="48"/>
      <c r="AB210" s="48"/>
    </row>
    <row r="211" spans="1:28" x14ac:dyDescent="0.25">
      <c r="A211" s="50"/>
      <c r="B211" s="49"/>
      <c r="C211" s="62"/>
      <c r="D211" s="49"/>
      <c r="E211" s="102"/>
      <c r="F211" s="122"/>
      <c r="G211" s="122"/>
      <c r="H211" s="122"/>
      <c r="I211" s="122"/>
      <c r="J211" s="122"/>
      <c r="K211" s="122"/>
      <c r="L211" s="38"/>
      <c r="M211" s="180"/>
      <c r="N211" s="38"/>
      <c r="O211" s="142"/>
      <c r="P211" s="48"/>
      <c r="Q211" s="48"/>
      <c r="R211" s="48"/>
      <c r="S211" s="48"/>
      <c r="T211" s="48"/>
      <c r="U211" s="48"/>
      <c r="V211" s="48"/>
      <c r="W211" s="48"/>
      <c r="X211" s="48"/>
      <c r="Y211" s="48"/>
      <c r="Z211" s="48"/>
      <c r="AA211" s="48"/>
      <c r="AB211" s="48"/>
    </row>
    <row r="212" spans="1:28" x14ac:dyDescent="0.25">
      <c r="A212" s="50"/>
      <c r="B212" s="49"/>
      <c r="C212" s="62"/>
      <c r="D212" s="49"/>
      <c r="E212" s="102"/>
      <c r="F212" s="122"/>
      <c r="G212" s="122"/>
      <c r="H212" s="122"/>
      <c r="I212" s="122"/>
      <c r="J212" s="122"/>
      <c r="K212" s="122"/>
      <c r="L212" s="38"/>
      <c r="M212" s="180"/>
      <c r="N212" s="38"/>
      <c r="O212" s="142"/>
      <c r="P212" s="48"/>
      <c r="Q212" s="48"/>
      <c r="R212" s="48"/>
      <c r="S212" s="48"/>
      <c r="T212" s="48"/>
      <c r="U212" s="48"/>
      <c r="V212" s="48"/>
      <c r="W212" s="48"/>
      <c r="X212" s="48"/>
      <c r="Y212" s="48"/>
      <c r="Z212" s="48"/>
      <c r="AA212" s="48"/>
      <c r="AB212" s="48"/>
    </row>
    <row r="213" spans="1:28" x14ac:dyDescent="0.25">
      <c r="A213" s="50"/>
      <c r="B213" s="49"/>
      <c r="C213" s="62"/>
      <c r="D213" s="49"/>
      <c r="E213" s="102"/>
      <c r="F213" s="122"/>
      <c r="G213" s="122"/>
      <c r="H213" s="122"/>
      <c r="I213" s="122"/>
      <c r="J213" s="122"/>
      <c r="K213" s="122"/>
      <c r="L213" s="38"/>
      <c r="M213" s="180"/>
      <c r="N213" s="38"/>
      <c r="O213" s="142"/>
      <c r="P213" s="48"/>
      <c r="Q213" s="48"/>
      <c r="R213" s="48"/>
      <c r="S213" s="48"/>
      <c r="T213" s="48"/>
      <c r="U213" s="48"/>
      <c r="V213" s="48"/>
      <c r="W213" s="48"/>
      <c r="X213" s="48"/>
      <c r="Y213" s="48"/>
      <c r="Z213" s="48"/>
      <c r="AA213" s="48"/>
      <c r="AB213" s="48"/>
    </row>
    <row r="214" spans="1:28" x14ac:dyDescent="0.25">
      <c r="A214" s="50"/>
      <c r="B214" s="49"/>
      <c r="C214" s="62"/>
      <c r="D214" s="49"/>
      <c r="E214" s="102"/>
      <c r="F214" s="122"/>
      <c r="G214" s="122"/>
      <c r="H214" s="122"/>
      <c r="I214" s="122"/>
      <c r="J214" s="122"/>
      <c r="K214" s="122"/>
      <c r="L214" s="38"/>
      <c r="M214" s="180"/>
      <c r="N214" s="38"/>
      <c r="O214" s="142"/>
      <c r="P214" s="48"/>
      <c r="Q214" s="48"/>
      <c r="R214" s="48"/>
      <c r="S214" s="48"/>
      <c r="T214" s="48"/>
      <c r="U214" s="48"/>
      <c r="V214" s="48"/>
      <c r="W214" s="48"/>
      <c r="X214" s="48"/>
      <c r="Y214" s="48"/>
      <c r="Z214" s="48"/>
      <c r="AA214" s="48"/>
      <c r="AB214" s="48"/>
    </row>
    <row r="215" spans="1:28" x14ac:dyDescent="0.25">
      <c r="A215" s="50"/>
      <c r="B215" s="49"/>
      <c r="C215" s="62"/>
      <c r="D215" s="49"/>
      <c r="E215" s="102"/>
      <c r="F215" s="122"/>
      <c r="G215" s="122"/>
      <c r="H215" s="122"/>
      <c r="I215" s="122"/>
      <c r="J215" s="122"/>
      <c r="K215" s="122"/>
      <c r="L215" s="38"/>
      <c r="M215" s="180"/>
      <c r="N215" s="38"/>
      <c r="O215" s="142"/>
      <c r="P215" s="48"/>
      <c r="Q215" s="48"/>
      <c r="R215" s="48"/>
      <c r="S215" s="48"/>
      <c r="T215" s="48"/>
      <c r="U215" s="48"/>
      <c r="V215" s="48"/>
      <c r="W215" s="48"/>
      <c r="X215" s="48"/>
      <c r="Y215" s="48"/>
      <c r="Z215" s="48"/>
      <c r="AA215" s="48"/>
      <c r="AB215" s="48"/>
    </row>
    <row r="216" spans="1:28" x14ac:dyDescent="0.25">
      <c r="A216" s="50"/>
      <c r="B216" s="49"/>
      <c r="C216" s="62"/>
      <c r="D216" s="49"/>
      <c r="E216" s="102"/>
      <c r="F216" s="122"/>
      <c r="G216" s="122"/>
      <c r="H216" s="122"/>
      <c r="I216" s="122"/>
      <c r="J216" s="122"/>
      <c r="K216" s="122"/>
      <c r="L216" s="38"/>
      <c r="M216" s="180"/>
      <c r="N216" s="38"/>
      <c r="O216" s="142"/>
      <c r="P216" s="48"/>
      <c r="Q216" s="48"/>
      <c r="R216" s="48"/>
      <c r="S216" s="48"/>
      <c r="T216" s="48"/>
      <c r="U216" s="48"/>
      <c r="V216" s="48"/>
      <c r="W216" s="48"/>
      <c r="X216" s="48"/>
      <c r="Y216" s="48"/>
      <c r="Z216" s="48"/>
      <c r="AA216" s="48"/>
      <c r="AB216" s="48"/>
    </row>
    <row r="217" spans="1:28" x14ac:dyDescent="0.25">
      <c r="A217" s="50"/>
      <c r="B217" s="49"/>
      <c r="C217" s="62"/>
      <c r="D217" s="49"/>
      <c r="E217" s="102"/>
      <c r="F217" s="122"/>
      <c r="G217" s="122"/>
      <c r="H217" s="122"/>
      <c r="I217" s="122"/>
      <c r="J217" s="122"/>
      <c r="K217" s="122"/>
      <c r="L217" s="38"/>
      <c r="M217" s="180"/>
      <c r="N217" s="38"/>
      <c r="O217" s="142"/>
      <c r="P217" s="48"/>
      <c r="Q217" s="48"/>
      <c r="R217" s="48"/>
      <c r="S217" s="48"/>
      <c r="T217" s="48"/>
      <c r="U217" s="48"/>
      <c r="V217" s="48"/>
      <c r="W217" s="48"/>
      <c r="X217" s="48"/>
      <c r="Y217" s="48"/>
      <c r="Z217" s="48"/>
      <c r="AA217" s="48"/>
      <c r="AB217" s="48"/>
    </row>
    <row r="218" spans="1:28" x14ac:dyDescent="0.25">
      <c r="A218" s="50"/>
      <c r="B218" s="49"/>
      <c r="C218" s="62"/>
      <c r="D218" s="49"/>
      <c r="E218" s="102"/>
      <c r="F218" s="122"/>
      <c r="G218" s="122"/>
      <c r="H218" s="122"/>
      <c r="I218" s="122"/>
      <c r="J218" s="122"/>
      <c r="K218" s="122"/>
      <c r="L218" s="38"/>
      <c r="M218" s="180"/>
      <c r="N218" s="38"/>
      <c r="O218" s="142"/>
      <c r="P218" s="48"/>
      <c r="Q218" s="48"/>
      <c r="R218" s="48"/>
      <c r="S218" s="48"/>
      <c r="T218" s="48"/>
      <c r="U218" s="48"/>
      <c r="V218" s="48"/>
      <c r="W218" s="48"/>
      <c r="X218" s="48"/>
      <c r="Y218" s="48"/>
      <c r="Z218" s="48"/>
      <c r="AA218" s="48"/>
      <c r="AB218" s="48"/>
    </row>
    <row r="219" spans="1:28" x14ac:dyDescent="0.25">
      <c r="A219" s="50"/>
      <c r="B219" s="49"/>
      <c r="C219" s="62"/>
      <c r="D219" s="49"/>
      <c r="E219" s="102"/>
      <c r="F219" s="122"/>
      <c r="G219" s="122"/>
      <c r="H219" s="122"/>
      <c r="I219" s="122"/>
      <c r="J219" s="122"/>
      <c r="K219" s="122"/>
      <c r="L219" s="38"/>
      <c r="M219" s="180"/>
      <c r="N219" s="38"/>
      <c r="O219" s="142"/>
      <c r="P219" s="48"/>
      <c r="Q219" s="48"/>
      <c r="R219" s="48"/>
      <c r="S219" s="48"/>
      <c r="T219" s="48"/>
      <c r="U219" s="48"/>
      <c r="V219" s="48"/>
      <c r="W219" s="48"/>
      <c r="X219" s="48"/>
      <c r="Y219" s="48"/>
      <c r="Z219" s="48"/>
      <c r="AA219" s="48"/>
      <c r="AB219" s="48"/>
    </row>
    <row r="220" spans="1:28" x14ac:dyDescent="0.25">
      <c r="A220" s="50"/>
      <c r="B220" s="49"/>
      <c r="C220" s="62"/>
      <c r="D220" s="49"/>
      <c r="E220" s="102"/>
      <c r="F220" s="122"/>
      <c r="G220" s="122"/>
      <c r="H220" s="122"/>
      <c r="I220" s="122"/>
      <c r="J220" s="122"/>
      <c r="K220" s="122"/>
      <c r="L220" s="38"/>
      <c r="M220" s="180"/>
      <c r="N220" s="38"/>
      <c r="O220" s="142"/>
      <c r="P220" s="48"/>
      <c r="Q220" s="48"/>
      <c r="R220" s="48"/>
      <c r="S220" s="48"/>
      <c r="T220" s="48"/>
      <c r="U220" s="48"/>
      <c r="V220" s="48"/>
      <c r="W220" s="48"/>
      <c r="X220" s="48"/>
      <c r="Y220" s="48"/>
      <c r="Z220" s="48"/>
      <c r="AA220" s="48"/>
      <c r="AB220" s="48"/>
    </row>
    <row r="221" spans="1:28" x14ac:dyDescent="0.25">
      <c r="A221" s="50"/>
      <c r="B221" s="49"/>
      <c r="C221" s="62"/>
      <c r="D221" s="49"/>
      <c r="E221" s="102"/>
      <c r="F221" s="122"/>
      <c r="G221" s="122"/>
      <c r="H221" s="122"/>
      <c r="I221" s="122"/>
      <c r="J221" s="122"/>
      <c r="K221" s="122"/>
      <c r="L221" s="38"/>
      <c r="M221" s="180"/>
      <c r="N221" s="38"/>
      <c r="O221" s="142"/>
      <c r="P221" s="48"/>
      <c r="Q221" s="48"/>
      <c r="R221" s="48"/>
      <c r="S221" s="48"/>
      <c r="T221" s="48"/>
      <c r="U221" s="48"/>
      <c r="V221" s="48"/>
      <c r="W221" s="48"/>
      <c r="X221" s="48"/>
      <c r="Y221" s="48"/>
      <c r="Z221" s="48"/>
      <c r="AA221" s="48"/>
      <c r="AB221" s="48"/>
    </row>
    <row r="222" spans="1:28" x14ac:dyDescent="0.25">
      <c r="A222" s="50"/>
      <c r="B222" s="49"/>
      <c r="C222" s="62"/>
      <c r="D222" s="49"/>
      <c r="E222" s="102"/>
      <c r="F222" s="122"/>
      <c r="G222" s="122"/>
      <c r="H222" s="122"/>
      <c r="I222" s="122"/>
      <c r="J222" s="122"/>
      <c r="K222" s="122"/>
      <c r="L222" s="38"/>
      <c r="M222" s="180"/>
      <c r="N222" s="38"/>
      <c r="O222" s="142"/>
      <c r="P222" s="48"/>
      <c r="Q222" s="48"/>
      <c r="R222" s="48"/>
      <c r="S222" s="48"/>
      <c r="T222" s="48"/>
      <c r="U222" s="48"/>
      <c r="V222" s="48"/>
      <c r="W222" s="48"/>
      <c r="X222" s="48"/>
      <c r="Y222" s="48"/>
      <c r="Z222" s="48"/>
      <c r="AA222" s="48"/>
      <c r="AB222" s="48"/>
    </row>
    <row r="223" spans="1:28" x14ac:dyDescent="0.25">
      <c r="A223" s="50"/>
      <c r="B223" s="49"/>
      <c r="C223" s="62"/>
      <c r="D223" s="49"/>
      <c r="E223" s="102"/>
      <c r="F223" s="122"/>
      <c r="G223" s="122"/>
      <c r="H223" s="122"/>
      <c r="I223" s="122"/>
      <c r="J223" s="122"/>
      <c r="K223" s="122"/>
      <c r="L223" s="38"/>
      <c r="M223" s="180"/>
      <c r="N223" s="38"/>
      <c r="O223" s="142"/>
      <c r="P223" s="48"/>
      <c r="Q223" s="48"/>
      <c r="R223" s="48"/>
      <c r="S223" s="48"/>
      <c r="T223" s="48"/>
      <c r="U223" s="48"/>
      <c r="V223" s="48"/>
      <c r="W223" s="48"/>
      <c r="X223" s="48"/>
      <c r="Y223" s="48"/>
      <c r="Z223" s="48"/>
      <c r="AA223" s="48"/>
      <c r="AB223" s="48"/>
    </row>
    <row r="224" spans="1:28" x14ac:dyDescent="0.25">
      <c r="A224" s="50"/>
      <c r="B224" s="49"/>
      <c r="C224" s="62"/>
      <c r="D224" s="49"/>
      <c r="E224" s="102"/>
      <c r="F224" s="122"/>
      <c r="G224" s="122"/>
      <c r="H224" s="122"/>
      <c r="I224" s="122"/>
      <c r="J224" s="122"/>
      <c r="K224" s="122"/>
      <c r="L224" s="38"/>
      <c r="M224" s="180"/>
      <c r="N224" s="38"/>
      <c r="O224" s="142"/>
      <c r="P224" s="48"/>
      <c r="Q224" s="48"/>
      <c r="R224" s="48"/>
      <c r="S224" s="48"/>
      <c r="T224" s="48"/>
      <c r="U224" s="48"/>
      <c r="V224" s="48"/>
      <c r="W224" s="48"/>
      <c r="X224" s="48"/>
      <c r="Y224" s="48"/>
      <c r="Z224" s="48"/>
      <c r="AA224" s="48"/>
      <c r="AB224" s="48"/>
    </row>
    <row r="225" spans="1:28" x14ac:dyDescent="0.25">
      <c r="A225" s="50"/>
      <c r="B225" s="49"/>
      <c r="C225" s="62"/>
      <c r="D225" s="49"/>
      <c r="E225" s="102"/>
      <c r="F225" s="122"/>
      <c r="G225" s="122"/>
      <c r="H225" s="122"/>
      <c r="I225" s="122"/>
      <c r="J225" s="122"/>
      <c r="K225" s="122"/>
      <c r="L225" s="38"/>
      <c r="M225" s="180"/>
      <c r="N225" s="38"/>
      <c r="O225" s="142"/>
      <c r="P225" s="48"/>
      <c r="Q225" s="48"/>
      <c r="R225" s="48"/>
      <c r="S225" s="48"/>
      <c r="T225" s="48"/>
      <c r="U225" s="48"/>
      <c r="V225" s="48"/>
      <c r="W225" s="48"/>
      <c r="X225" s="48"/>
      <c r="Y225" s="48"/>
      <c r="Z225" s="48"/>
      <c r="AA225" s="48"/>
      <c r="AB225" s="48"/>
    </row>
    <row r="226" spans="1:28" x14ac:dyDescent="0.25">
      <c r="A226" s="50"/>
      <c r="B226" s="49"/>
      <c r="C226" s="62"/>
      <c r="D226" s="49"/>
      <c r="E226" s="102"/>
      <c r="F226" s="122"/>
      <c r="G226" s="122"/>
      <c r="H226" s="122"/>
      <c r="I226" s="122"/>
      <c r="J226" s="122"/>
      <c r="K226" s="122"/>
      <c r="L226" s="38"/>
      <c r="M226" s="180"/>
      <c r="N226" s="38"/>
      <c r="O226" s="142"/>
      <c r="P226" s="48"/>
      <c r="Q226" s="48"/>
      <c r="R226" s="48"/>
      <c r="S226" s="48"/>
      <c r="T226" s="48"/>
      <c r="U226" s="48"/>
      <c r="V226" s="48"/>
      <c r="W226" s="48"/>
      <c r="X226" s="48"/>
      <c r="Y226" s="48"/>
      <c r="Z226" s="48"/>
      <c r="AA226" s="48"/>
      <c r="AB226" s="48"/>
    </row>
    <row r="227" spans="1:28" x14ac:dyDescent="0.25">
      <c r="A227" s="50"/>
      <c r="B227" s="49"/>
      <c r="C227" s="62"/>
      <c r="D227" s="49"/>
      <c r="E227" s="102"/>
      <c r="F227" s="122"/>
      <c r="G227" s="122"/>
      <c r="H227" s="122"/>
      <c r="I227" s="122"/>
      <c r="J227" s="122"/>
      <c r="K227" s="122"/>
      <c r="L227" s="38"/>
      <c r="M227" s="180"/>
      <c r="N227" s="38"/>
      <c r="O227" s="142"/>
      <c r="P227" s="48"/>
      <c r="Q227" s="48"/>
      <c r="R227" s="48"/>
      <c r="S227" s="48"/>
      <c r="T227" s="48"/>
      <c r="U227" s="48"/>
      <c r="V227" s="48"/>
      <c r="W227" s="48"/>
      <c r="X227" s="48"/>
      <c r="Y227" s="48"/>
      <c r="Z227" s="48"/>
      <c r="AA227" s="48"/>
      <c r="AB227" s="48"/>
    </row>
    <row r="228" spans="1:28" x14ac:dyDescent="0.25">
      <c r="A228" s="50"/>
      <c r="B228" s="49"/>
      <c r="C228" s="62"/>
      <c r="D228" s="49"/>
      <c r="E228" s="102"/>
      <c r="F228" s="122"/>
      <c r="G228" s="122"/>
      <c r="H228" s="122"/>
      <c r="I228" s="122"/>
      <c r="J228" s="122"/>
      <c r="K228" s="122"/>
      <c r="L228" s="38"/>
      <c r="M228" s="180"/>
      <c r="N228" s="38"/>
      <c r="O228" s="142"/>
      <c r="P228" s="48"/>
      <c r="Q228" s="48"/>
      <c r="R228" s="48"/>
      <c r="S228" s="48"/>
      <c r="T228" s="48"/>
      <c r="U228" s="48"/>
      <c r="V228" s="48"/>
      <c r="W228" s="48"/>
      <c r="X228" s="48"/>
      <c r="Y228" s="48"/>
      <c r="Z228" s="48"/>
      <c r="AA228" s="48"/>
      <c r="AB228" s="48"/>
    </row>
    <row r="229" spans="1:28" x14ac:dyDescent="0.25">
      <c r="A229" s="50"/>
      <c r="B229" s="49"/>
      <c r="C229" s="62"/>
      <c r="D229" s="49"/>
      <c r="E229" s="102"/>
      <c r="F229" s="122"/>
      <c r="G229" s="122"/>
      <c r="H229" s="122"/>
      <c r="I229" s="122"/>
      <c r="J229" s="122"/>
      <c r="K229" s="122"/>
      <c r="L229" s="38"/>
      <c r="M229" s="180"/>
      <c r="N229" s="38"/>
      <c r="O229" s="142"/>
      <c r="P229" s="48"/>
      <c r="Q229" s="48"/>
      <c r="R229" s="48"/>
      <c r="S229" s="48"/>
      <c r="T229" s="48"/>
      <c r="U229" s="48"/>
      <c r="V229" s="48"/>
      <c r="W229" s="48"/>
      <c r="X229" s="48"/>
      <c r="Y229" s="48"/>
      <c r="Z229" s="48"/>
      <c r="AA229" s="48"/>
      <c r="AB229" s="48"/>
    </row>
    <row r="230" spans="1:28" x14ac:dyDescent="0.25">
      <c r="A230" s="50"/>
      <c r="B230" s="49"/>
      <c r="C230" s="62"/>
      <c r="D230" s="49"/>
      <c r="E230" s="102"/>
      <c r="F230" s="122"/>
      <c r="G230" s="122"/>
      <c r="H230" s="122"/>
      <c r="I230" s="122"/>
      <c r="J230" s="122"/>
      <c r="K230" s="122"/>
      <c r="L230" s="38"/>
      <c r="M230" s="180"/>
      <c r="N230" s="38"/>
      <c r="O230" s="142"/>
      <c r="P230" s="48"/>
      <c r="Q230" s="48"/>
      <c r="R230" s="48"/>
      <c r="S230" s="48"/>
      <c r="T230" s="48"/>
      <c r="U230" s="48"/>
      <c r="V230" s="48"/>
      <c r="W230" s="48"/>
      <c r="X230" s="48"/>
      <c r="Y230" s="48"/>
      <c r="Z230" s="48"/>
      <c r="AA230" s="48"/>
      <c r="AB230" s="48"/>
    </row>
    <row r="231" spans="1:28" x14ac:dyDescent="0.25">
      <c r="A231" s="50"/>
      <c r="B231" s="49"/>
      <c r="C231" s="62"/>
      <c r="D231" s="49"/>
      <c r="E231" s="102"/>
      <c r="F231" s="122"/>
      <c r="G231" s="122"/>
      <c r="H231" s="122"/>
      <c r="I231" s="122"/>
      <c r="J231" s="122"/>
      <c r="K231" s="122"/>
      <c r="L231" s="38"/>
      <c r="M231" s="180"/>
      <c r="N231" s="38"/>
      <c r="O231" s="142"/>
      <c r="P231" s="48"/>
      <c r="Q231" s="48"/>
      <c r="R231" s="48"/>
      <c r="S231" s="48"/>
      <c r="T231" s="48"/>
      <c r="U231" s="48"/>
      <c r="V231" s="48"/>
      <c r="W231" s="48"/>
      <c r="X231" s="48"/>
      <c r="Y231" s="48"/>
      <c r="Z231" s="48"/>
      <c r="AA231" s="48"/>
      <c r="AB231" s="48"/>
    </row>
    <row r="232" spans="1:28" x14ac:dyDescent="0.25">
      <c r="A232" s="50"/>
      <c r="B232" s="49"/>
      <c r="C232" s="62"/>
      <c r="D232" s="49"/>
      <c r="E232" s="102"/>
      <c r="F232" s="122"/>
      <c r="G232" s="122"/>
      <c r="H232" s="122"/>
      <c r="I232" s="122"/>
      <c r="J232" s="122"/>
      <c r="K232" s="122"/>
      <c r="L232" s="38"/>
      <c r="M232" s="180"/>
      <c r="N232" s="38"/>
      <c r="O232" s="142"/>
      <c r="P232" s="48"/>
      <c r="Q232" s="48"/>
      <c r="R232" s="48"/>
      <c r="S232" s="48"/>
      <c r="T232" s="48"/>
      <c r="U232" s="48"/>
      <c r="V232" s="48"/>
      <c r="W232" s="48"/>
      <c r="X232" s="48"/>
      <c r="Y232" s="48"/>
      <c r="Z232" s="48"/>
      <c r="AA232" s="48"/>
      <c r="AB232" s="48"/>
    </row>
    <row r="233" spans="1:28" x14ac:dyDescent="0.25">
      <c r="A233" s="50"/>
      <c r="B233" s="49"/>
      <c r="C233" s="62"/>
      <c r="D233" s="49"/>
      <c r="E233" s="102"/>
      <c r="F233" s="122"/>
      <c r="G233" s="122"/>
      <c r="H233" s="122"/>
      <c r="I233" s="122"/>
      <c r="J233" s="122"/>
      <c r="K233" s="122"/>
      <c r="L233" s="38"/>
      <c r="M233" s="180"/>
      <c r="N233" s="38"/>
      <c r="O233" s="142"/>
      <c r="P233" s="48"/>
      <c r="Q233" s="48"/>
      <c r="R233" s="48"/>
      <c r="S233" s="48"/>
      <c r="T233" s="48"/>
      <c r="U233" s="48"/>
      <c r="V233" s="48"/>
      <c r="W233" s="48"/>
      <c r="X233" s="48"/>
      <c r="Y233" s="48"/>
      <c r="Z233" s="48"/>
      <c r="AA233" s="48"/>
      <c r="AB233" s="48"/>
    </row>
    <row r="234" spans="1:28" x14ac:dyDescent="0.25">
      <c r="A234" s="50"/>
      <c r="B234" s="49"/>
      <c r="C234" s="62"/>
      <c r="D234" s="49"/>
      <c r="E234" s="102"/>
      <c r="F234" s="122"/>
      <c r="G234" s="122"/>
      <c r="H234" s="122"/>
      <c r="I234" s="122"/>
      <c r="J234" s="122"/>
      <c r="K234" s="122"/>
      <c r="L234" s="38"/>
      <c r="M234" s="180"/>
      <c r="N234" s="38"/>
      <c r="O234" s="142"/>
      <c r="P234" s="48"/>
      <c r="Q234" s="48"/>
      <c r="R234" s="48"/>
      <c r="S234" s="48"/>
      <c r="T234" s="48"/>
      <c r="U234" s="48"/>
      <c r="V234" s="48"/>
      <c r="W234" s="48"/>
      <c r="X234" s="48"/>
      <c r="Y234" s="48"/>
      <c r="Z234" s="48"/>
      <c r="AA234" s="48"/>
      <c r="AB234" s="48"/>
    </row>
    <row r="235" spans="1:28" x14ac:dyDescent="0.25">
      <c r="A235" s="50"/>
      <c r="B235" s="49"/>
      <c r="C235" s="62"/>
      <c r="D235" s="49"/>
      <c r="E235" s="102"/>
      <c r="F235" s="122"/>
      <c r="G235" s="122"/>
      <c r="H235" s="122"/>
      <c r="I235" s="122"/>
      <c r="J235" s="122"/>
      <c r="K235" s="122"/>
      <c r="L235" s="38"/>
      <c r="M235" s="180"/>
      <c r="N235" s="38"/>
      <c r="O235" s="142"/>
      <c r="P235" s="48"/>
      <c r="Q235" s="48"/>
      <c r="R235" s="48"/>
      <c r="S235" s="48"/>
      <c r="T235" s="48"/>
      <c r="U235" s="48"/>
      <c r="V235" s="48"/>
      <c r="W235" s="48"/>
      <c r="X235" s="48"/>
      <c r="Y235" s="48"/>
      <c r="Z235" s="48"/>
      <c r="AA235" s="48"/>
      <c r="AB235" s="48"/>
    </row>
    <row r="236" spans="1:28" x14ac:dyDescent="0.25">
      <c r="A236" s="50"/>
      <c r="B236" s="49"/>
      <c r="C236" s="62"/>
      <c r="D236" s="49"/>
      <c r="E236" s="102"/>
      <c r="F236" s="122"/>
      <c r="G236" s="122"/>
      <c r="H236" s="122"/>
      <c r="I236" s="122"/>
      <c r="J236" s="122"/>
      <c r="K236" s="122"/>
      <c r="L236" s="38"/>
      <c r="M236" s="180"/>
      <c r="N236" s="38"/>
      <c r="O236" s="142"/>
      <c r="P236" s="48"/>
      <c r="Q236" s="48"/>
      <c r="R236" s="48"/>
      <c r="S236" s="48"/>
      <c r="T236" s="48"/>
      <c r="U236" s="48"/>
      <c r="V236" s="48"/>
      <c r="W236" s="48"/>
      <c r="X236" s="48"/>
      <c r="Y236" s="48"/>
      <c r="Z236" s="48"/>
      <c r="AA236" s="48"/>
      <c r="AB236" s="48"/>
    </row>
    <row r="237" spans="1:28" x14ac:dyDescent="0.25">
      <c r="A237" s="50"/>
      <c r="B237" s="49"/>
      <c r="C237" s="62"/>
      <c r="D237" s="49"/>
      <c r="E237" s="102"/>
      <c r="F237" s="122"/>
      <c r="G237" s="122"/>
      <c r="H237" s="122"/>
      <c r="I237" s="122"/>
      <c r="J237" s="122"/>
      <c r="K237" s="122"/>
      <c r="L237" s="38"/>
      <c r="M237" s="180"/>
      <c r="N237" s="38"/>
      <c r="O237" s="142"/>
      <c r="P237" s="48"/>
      <c r="Q237" s="48"/>
      <c r="R237" s="48"/>
      <c r="S237" s="48"/>
      <c r="T237" s="48"/>
      <c r="U237" s="48"/>
      <c r="V237" s="48"/>
      <c r="W237" s="48"/>
      <c r="X237" s="48"/>
      <c r="Y237" s="48"/>
      <c r="Z237" s="48"/>
      <c r="AA237" s="48"/>
      <c r="AB237" s="48"/>
    </row>
    <row r="238" spans="1:28" x14ac:dyDescent="0.25">
      <c r="A238" s="50"/>
      <c r="B238" s="49"/>
      <c r="C238" s="62"/>
      <c r="D238" s="49"/>
      <c r="E238" s="102"/>
      <c r="F238" s="122"/>
      <c r="G238" s="122"/>
      <c r="H238" s="122"/>
      <c r="I238" s="122"/>
      <c r="J238" s="122"/>
      <c r="K238" s="122"/>
      <c r="L238" s="38"/>
      <c r="M238" s="180"/>
      <c r="N238" s="38"/>
      <c r="O238" s="142"/>
      <c r="P238" s="48"/>
      <c r="Q238" s="48"/>
      <c r="R238" s="48"/>
      <c r="S238" s="48"/>
      <c r="T238" s="48"/>
      <c r="U238" s="48"/>
      <c r="V238" s="48"/>
      <c r="W238" s="48"/>
      <c r="X238" s="48"/>
      <c r="Y238" s="48"/>
      <c r="Z238" s="48"/>
      <c r="AA238" s="48"/>
      <c r="AB238" s="48"/>
    </row>
    <row r="239" spans="1:28" x14ac:dyDescent="0.25">
      <c r="A239" s="50"/>
      <c r="B239" s="49"/>
      <c r="C239" s="62"/>
      <c r="D239" s="49"/>
      <c r="E239" s="102"/>
      <c r="F239" s="122"/>
      <c r="G239" s="122"/>
      <c r="H239" s="122"/>
      <c r="I239" s="122"/>
      <c r="J239" s="122"/>
      <c r="K239" s="122"/>
      <c r="L239" s="38"/>
      <c r="M239" s="180"/>
      <c r="N239" s="38"/>
      <c r="O239" s="142"/>
      <c r="P239" s="48"/>
      <c r="Q239" s="48"/>
      <c r="R239" s="48"/>
      <c r="S239" s="48"/>
      <c r="T239" s="48"/>
      <c r="U239" s="48"/>
      <c r="V239" s="48"/>
      <c r="W239" s="48"/>
      <c r="X239" s="48"/>
      <c r="Y239" s="48"/>
      <c r="Z239" s="48"/>
      <c r="AA239" s="48"/>
      <c r="AB239" s="48"/>
    </row>
    <row r="240" spans="1:28" x14ac:dyDescent="0.25">
      <c r="A240" s="50"/>
      <c r="B240" s="49"/>
      <c r="C240" s="62"/>
      <c r="D240" s="49"/>
      <c r="E240" s="102"/>
      <c r="F240" s="122"/>
      <c r="G240" s="122"/>
      <c r="H240" s="122"/>
      <c r="I240" s="122"/>
      <c r="J240" s="122"/>
      <c r="K240" s="122"/>
      <c r="L240" s="38"/>
      <c r="M240" s="180"/>
      <c r="N240" s="38"/>
      <c r="O240" s="142"/>
      <c r="P240" s="48"/>
      <c r="Q240" s="48"/>
      <c r="R240" s="48"/>
      <c r="S240" s="48"/>
      <c r="T240" s="48"/>
      <c r="U240" s="48"/>
      <c r="V240" s="48"/>
      <c r="W240" s="48"/>
      <c r="X240" s="48"/>
      <c r="Y240" s="48"/>
      <c r="Z240" s="48"/>
      <c r="AA240" s="48"/>
      <c r="AB240" s="48"/>
    </row>
    <row r="241" spans="1:28" x14ac:dyDescent="0.25">
      <c r="A241" s="50"/>
      <c r="B241" s="49"/>
      <c r="C241" s="62"/>
      <c r="D241" s="49"/>
      <c r="E241" s="102"/>
      <c r="F241" s="122"/>
      <c r="G241" s="122"/>
      <c r="H241" s="122"/>
      <c r="I241" s="122"/>
      <c r="J241" s="122"/>
      <c r="K241" s="122"/>
      <c r="L241" s="38"/>
      <c r="M241" s="180"/>
      <c r="N241" s="38"/>
      <c r="O241" s="142"/>
      <c r="P241" s="48"/>
      <c r="Q241" s="48"/>
      <c r="R241" s="48"/>
      <c r="S241" s="48"/>
      <c r="T241" s="48"/>
      <c r="U241" s="48"/>
      <c r="V241" s="48"/>
      <c r="W241" s="48"/>
      <c r="X241" s="48"/>
      <c r="Y241" s="48"/>
      <c r="Z241" s="48"/>
      <c r="AA241" s="48"/>
      <c r="AB241" s="48"/>
    </row>
    <row r="242" spans="1:28" x14ac:dyDescent="0.25">
      <c r="A242" s="50"/>
      <c r="B242" s="49"/>
      <c r="C242" s="62"/>
      <c r="D242" s="49"/>
      <c r="E242" s="102"/>
      <c r="F242" s="122"/>
      <c r="G242" s="122"/>
      <c r="H242" s="122"/>
      <c r="I242" s="122"/>
      <c r="J242" s="122"/>
      <c r="K242" s="122"/>
      <c r="L242" s="38"/>
      <c r="M242" s="180"/>
      <c r="N242" s="38"/>
      <c r="O242" s="142"/>
      <c r="P242" s="48"/>
      <c r="Q242" s="48"/>
      <c r="R242" s="48"/>
      <c r="S242" s="48"/>
      <c r="T242" s="48"/>
      <c r="U242" s="48"/>
      <c r="V242" s="48"/>
      <c r="W242" s="48"/>
      <c r="X242" s="48"/>
      <c r="Y242" s="48"/>
      <c r="Z242" s="48"/>
      <c r="AA242" s="48"/>
      <c r="AB242" s="48"/>
    </row>
    <row r="243" spans="1:28" x14ac:dyDescent="0.25">
      <c r="A243" s="50"/>
      <c r="B243" s="49"/>
      <c r="C243" s="62"/>
      <c r="D243" s="49"/>
      <c r="E243" s="102"/>
      <c r="F243" s="122"/>
      <c r="G243" s="122"/>
      <c r="H243" s="122"/>
      <c r="I243" s="122"/>
      <c r="J243" s="122"/>
      <c r="K243" s="122"/>
      <c r="L243" s="38"/>
      <c r="M243" s="180"/>
      <c r="N243" s="38"/>
      <c r="O243" s="142"/>
      <c r="P243" s="48"/>
      <c r="Q243" s="48"/>
      <c r="R243" s="48"/>
      <c r="S243" s="48"/>
      <c r="T243" s="48"/>
      <c r="U243" s="48"/>
      <c r="V243" s="48"/>
      <c r="W243" s="48"/>
      <c r="X243" s="48"/>
      <c r="Y243" s="48"/>
      <c r="Z243" s="48"/>
      <c r="AA243" s="48"/>
      <c r="AB243" s="48"/>
    </row>
    <row r="244" spans="1:28" x14ac:dyDescent="0.25">
      <c r="A244" s="50"/>
      <c r="B244" s="49"/>
      <c r="C244" s="62"/>
      <c r="D244" s="49"/>
      <c r="E244" s="102"/>
      <c r="F244" s="122"/>
      <c r="G244" s="122"/>
      <c r="H244" s="122"/>
      <c r="I244" s="122"/>
      <c r="J244" s="122"/>
      <c r="K244" s="122"/>
      <c r="L244" s="38"/>
      <c r="M244" s="180"/>
      <c r="N244" s="38"/>
      <c r="O244" s="142"/>
      <c r="P244" s="48"/>
      <c r="Q244" s="48"/>
      <c r="R244" s="48"/>
      <c r="S244" s="48"/>
      <c r="T244" s="48"/>
      <c r="U244" s="48"/>
      <c r="V244" s="48"/>
      <c r="W244" s="48"/>
      <c r="X244" s="48"/>
      <c r="Y244" s="48"/>
      <c r="Z244" s="48"/>
      <c r="AA244" s="48"/>
      <c r="AB244" s="48"/>
    </row>
    <row r="245" spans="1:28" x14ac:dyDescent="0.25">
      <c r="A245" s="50"/>
      <c r="B245" s="49"/>
      <c r="C245" s="62"/>
      <c r="D245" s="49"/>
      <c r="E245" s="102"/>
      <c r="F245" s="122"/>
      <c r="G245" s="122"/>
      <c r="H245" s="122"/>
      <c r="I245" s="122"/>
      <c r="J245" s="122"/>
      <c r="K245" s="122"/>
      <c r="L245" s="38"/>
      <c r="M245" s="180"/>
      <c r="N245" s="38"/>
      <c r="O245" s="142"/>
      <c r="P245" s="48"/>
      <c r="Q245" s="48"/>
      <c r="R245" s="48"/>
      <c r="S245" s="48"/>
      <c r="T245" s="48"/>
      <c r="U245" s="48"/>
      <c r="V245" s="48"/>
      <c r="W245" s="48"/>
      <c r="X245" s="48"/>
      <c r="Y245" s="48"/>
      <c r="Z245" s="48"/>
      <c r="AA245" s="48"/>
      <c r="AB245" s="48"/>
    </row>
    <row r="246" spans="1:28" x14ac:dyDescent="0.25">
      <c r="A246" s="50"/>
      <c r="B246" s="49"/>
      <c r="C246" s="62"/>
      <c r="D246" s="49"/>
      <c r="E246" s="102"/>
      <c r="F246" s="122"/>
      <c r="G246" s="122"/>
      <c r="H246" s="122"/>
      <c r="I246" s="122"/>
      <c r="J246" s="122"/>
      <c r="K246" s="122"/>
      <c r="L246" s="38"/>
      <c r="M246" s="180"/>
      <c r="N246" s="38"/>
      <c r="O246" s="142"/>
      <c r="P246" s="48"/>
      <c r="Q246" s="48"/>
      <c r="R246" s="48"/>
      <c r="S246" s="48"/>
      <c r="T246" s="48"/>
      <c r="U246" s="48"/>
      <c r="V246" s="48"/>
      <c r="W246" s="48"/>
      <c r="X246" s="48"/>
      <c r="Y246" s="48"/>
      <c r="Z246" s="48"/>
      <c r="AA246" s="48"/>
      <c r="AB246" s="48"/>
    </row>
    <row r="247" spans="1:28" x14ac:dyDescent="0.25">
      <c r="A247" s="50"/>
      <c r="B247" s="49"/>
      <c r="C247" s="62"/>
      <c r="D247" s="49"/>
      <c r="E247" s="102"/>
      <c r="F247" s="122"/>
      <c r="G247" s="122"/>
      <c r="H247" s="122"/>
      <c r="I247" s="122"/>
      <c r="J247" s="122"/>
      <c r="K247" s="122"/>
      <c r="L247" s="38"/>
      <c r="M247" s="180"/>
      <c r="N247" s="38"/>
      <c r="O247" s="142"/>
      <c r="P247" s="48"/>
      <c r="Q247" s="48"/>
      <c r="R247" s="48"/>
      <c r="S247" s="48"/>
      <c r="T247" s="48"/>
      <c r="U247" s="48"/>
      <c r="V247" s="48"/>
      <c r="W247" s="48"/>
      <c r="X247" s="48"/>
      <c r="Y247" s="48"/>
      <c r="Z247" s="48"/>
      <c r="AA247" s="48"/>
      <c r="AB247" s="48"/>
    </row>
    <row r="248" spans="1:28" x14ac:dyDescent="0.25">
      <c r="A248" s="50"/>
      <c r="B248" s="49"/>
      <c r="C248" s="62"/>
      <c r="D248" s="49"/>
      <c r="E248" s="102"/>
      <c r="F248" s="122"/>
      <c r="G248" s="122"/>
      <c r="H248" s="122"/>
      <c r="I248" s="122"/>
      <c r="J248" s="122"/>
      <c r="K248" s="122"/>
      <c r="L248" s="38"/>
      <c r="M248" s="180"/>
      <c r="N248" s="38"/>
      <c r="O248" s="142"/>
      <c r="P248" s="48"/>
      <c r="Q248" s="48"/>
      <c r="R248" s="48"/>
      <c r="S248" s="48"/>
      <c r="T248" s="48"/>
      <c r="U248" s="48"/>
      <c r="V248" s="48"/>
      <c r="W248" s="48"/>
      <c r="X248" s="48"/>
      <c r="Y248" s="48"/>
      <c r="Z248" s="48"/>
      <c r="AA248" s="48"/>
      <c r="AB248" s="48"/>
    </row>
    <row r="249" spans="1:28" x14ac:dyDescent="0.25">
      <c r="A249" s="50"/>
      <c r="B249" s="49"/>
      <c r="C249" s="62"/>
      <c r="D249" s="49"/>
      <c r="E249" s="102"/>
      <c r="F249" s="122"/>
      <c r="G249" s="122"/>
      <c r="H249" s="122"/>
      <c r="I249" s="122"/>
      <c r="J249" s="122"/>
      <c r="K249" s="122"/>
      <c r="L249" s="38"/>
      <c r="M249" s="180"/>
      <c r="N249" s="38"/>
      <c r="O249" s="142"/>
      <c r="P249" s="48"/>
      <c r="Q249" s="48"/>
      <c r="R249" s="48"/>
      <c r="S249" s="48"/>
      <c r="T249" s="48"/>
      <c r="U249" s="48"/>
      <c r="V249" s="48"/>
      <c r="W249" s="48"/>
      <c r="X249" s="48"/>
      <c r="Y249" s="48"/>
      <c r="Z249" s="48"/>
      <c r="AA249" s="48"/>
      <c r="AB249" s="48"/>
    </row>
    <row r="250" spans="1:28" x14ac:dyDescent="0.25">
      <c r="A250" s="50"/>
      <c r="B250" s="49"/>
      <c r="C250" s="62"/>
      <c r="D250" s="49"/>
      <c r="E250" s="102"/>
      <c r="F250" s="122"/>
      <c r="G250" s="122"/>
      <c r="H250" s="122"/>
      <c r="I250" s="122"/>
      <c r="J250" s="122"/>
      <c r="K250" s="122"/>
      <c r="L250" s="38"/>
      <c r="M250" s="180"/>
      <c r="N250" s="38"/>
      <c r="O250" s="142"/>
      <c r="P250" s="48"/>
      <c r="Q250" s="48"/>
      <c r="R250" s="48"/>
      <c r="S250" s="48"/>
      <c r="T250" s="48"/>
      <c r="U250" s="48"/>
      <c r="V250" s="48"/>
      <c r="W250" s="48"/>
      <c r="X250" s="48"/>
      <c r="Y250" s="48"/>
      <c r="Z250" s="48"/>
      <c r="AA250" s="48"/>
      <c r="AB250" s="48"/>
    </row>
    <row r="251" spans="1:28" x14ac:dyDescent="0.25">
      <c r="A251" s="50"/>
      <c r="B251" s="49"/>
      <c r="C251" s="62"/>
      <c r="D251" s="49"/>
      <c r="E251" s="102"/>
      <c r="F251" s="122"/>
      <c r="G251" s="122"/>
      <c r="H251" s="122"/>
      <c r="I251" s="122"/>
      <c r="J251" s="122"/>
      <c r="K251" s="122"/>
      <c r="L251" s="38"/>
      <c r="M251" s="180"/>
      <c r="N251" s="38"/>
      <c r="O251" s="142"/>
      <c r="P251" s="48"/>
      <c r="Q251" s="48"/>
      <c r="R251" s="48"/>
      <c r="S251" s="48"/>
      <c r="T251" s="48"/>
      <c r="U251" s="48"/>
      <c r="V251" s="48"/>
      <c r="W251" s="48"/>
      <c r="X251" s="48"/>
      <c r="Y251" s="48"/>
      <c r="Z251" s="48"/>
      <c r="AA251" s="48"/>
      <c r="AB251" s="48"/>
    </row>
    <row r="252" spans="1:28" x14ac:dyDescent="0.25">
      <c r="A252" s="50"/>
      <c r="B252" s="49"/>
      <c r="C252" s="62"/>
      <c r="D252" s="49"/>
      <c r="E252" s="102"/>
      <c r="F252" s="122"/>
      <c r="G252" s="122"/>
      <c r="H252" s="122"/>
      <c r="I252" s="122"/>
      <c r="J252" s="122"/>
      <c r="K252" s="122"/>
      <c r="L252" s="38"/>
      <c r="M252" s="180"/>
      <c r="N252" s="38"/>
      <c r="O252" s="142"/>
      <c r="P252" s="48"/>
      <c r="Q252" s="48"/>
      <c r="R252" s="48"/>
      <c r="S252" s="48"/>
      <c r="T252" s="48"/>
      <c r="U252" s="48"/>
      <c r="V252" s="48"/>
      <c r="W252" s="48"/>
      <c r="X252" s="48"/>
      <c r="Y252" s="48"/>
      <c r="Z252" s="48"/>
      <c r="AA252" s="48"/>
      <c r="AB252" s="48"/>
    </row>
    <row r="253" spans="1:28" x14ac:dyDescent="0.25">
      <c r="A253" s="50"/>
      <c r="B253" s="49"/>
      <c r="C253" s="62"/>
      <c r="D253" s="49"/>
      <c r="E253" s="102"/>
      <c r="F253" s="122"/>
      <c r="G253" s="122"/>
      <c r="H253" s="122"/>
      <c r="I253" s="122"/>
      <c r="J253" s="122"/>
      <c r="K253" s="122"/>
      <c r="L253" s="38"/>
      <c r="M253" s="180"/>
      <c r="N253" s="38"/>
      <c r="O253" s="142"/>
      <c r="P253" s="48"/>
      <c r="Q253" s="48"/>
      <c r="R253" s="48"/>
      <c r="S253" s="48"/>
      <c r="T253" s="48"/>
      <c r="U253" s="48"/>
      <c r="V253" s="48"/>
      <c r="W253" s="48"/>
      <c r="X253" s="48"/>
      <c r="Y253" s="48"/>
      <c r="Z253" s="48"/>
      <c r="AA253" s="48"/>
      <c r="AB253" s="48"/>
    </row>
    <row r="254" spans="1:28" x14ac:dyDescent="0.25">
      <c r="A254" s="50"/>
      <c r="B254" s="49"/>
      <c r="C254" s="62"/>
      <c r="D254" s="49"/>
      <c r="E254" s="102"/>
      <c r="F254" s="122"/>
      <c r="G254" s="122"/>
      <c r="H254" s="122"/>
      <c r="I254" s="122"/>
      <c r="J254" s="122"/>
      <c r="K254" s="122"/>
      <c r="L254" s="38"/>
      <c r="M254" s="180"/>
      <c r="N254" s="38"/>
      <c r="O254" s="142"/>
      <c r="P254" s="48"/>
      <c r="Q254" s="48"/>
      <c r="R254" s="48"/>
      <c r="S254" s="48"/>
      <c r="T254" s="48"/>
      <c r="U254" s="48"/>
      <c r="V254" s="48"/>
      <c r="W254" s="48"/>
      <c r="X254" s="48"/>
      <c r="Y254" s="48"/>
      <c r="Z254" s="48"/>
      <c r="AA254" s="48"/>
      <c r="AB254" s="48"/>
    </row>
    <row r="255" spans="1:28" x14ac:dyDescent="0.25">
      <c r="A255" s="50"/>
      <c r="B255" s="49"/>
      <c r="C255" s="62"/>
      <c r="D255" s="49"/>
      <c r="E255" s="102"/>
      <c r="F255" s="122"/>
      <c r="G255" s="122"/>
      <c r="H255" s="122"/>
      <c r="I255" s="122"/>
      <c r="J255" s="122"/>
      <c r="K255" s="122"/>
      <c r="L255" s="38"/>
      <c r="M255" s="180"/>
      <c r="N255" s="38"/>
      <c r="O255" s="142"/>
      <c r="P255" s="48"/>
      <c r="Q255" s="48"/>
      <c r="R255" s="48"/>
      <c r="S255" s="48"/>
      <c r="T255" s="48"/>
      <c r="U255" s="48"/>
      <c r="V255" s="48"/>
      <c r="W255" s="48"/>
      <c r="X255" s="48"/>
      <c r="Y255" s="48"/>
      <c r="Z255" s="48"/>
      <c r="AA255" s="48"/>
      <c r="AB255" s="48"/>
    </row>
    <row r="256" spans="1:28" x14ac:dyDescent="0.25">
      <c r="A256" s="50"/>
      <c r="B256" s="49"/>
      <c r="C256" s="62"/>
      <c r="D256" s="49"/>
      <c r="E256" s="102"/>
      <c r="F256" s="122"/>
      <c r="G256" s="122"/>
      <c r="H256" s="122"/>
      <c r="I256" s="122"/>
      <c r="J256" s="122"/>
      <c r="K256" s="122"/>
      <c r="L256" s="38"/>
      <c r="M256" s="180"/>
      <c r="N256" s="38"/>
      <c r="O256" s="142"/>
      <c r="P256" s="48"/>
      <c r="Q256" s="48"/>
      <c r="R256" s="48"/>
      <c r="S256" s="48"/>
      <c r="T256" s="48"/>
      <c r="U256" s="48"/>
      <c r="V256" s="48"/>
      <c r="W256" s="48"/>
      <c r="X256" s="48"/>
      <c r="Y256" s="48"/>
      <c r="Z256" s="48"/>
      <c r="AA256" s="48"/>
      <c r="AB256" s="48"/>
    </row>
    <row r="257" spans="1:28" x14ac:dyDescent="0.25">
      <c r="A257" s="50"/>
      <c r="B257" s="49"/>
      <c r="C257" s="62"/>
      <c r="D257" s="49"/>
      <c r="E257" s="102"/>
      <c r="F257" s="122"/>
      <c r="G257" s="122"/>
      <c r="H257" s="122"/>
      <c r="I257" s="122"/>
      <c r="J257" s="122"/>
      <c r="K257" s="122"/>
      <c r="L257" s="38"/>
      <c r="M257" s="180"/>
      <c r="N257" s="38"/>
      <c r="O257" s="142"/>
      <c r="P257" s="48"/>
      <c r="Q257" s="48"/>
      <c r="R257" s="48"/>
      <c r="S257" s="48"/>
      <c r="T257" s="48"/>
      <c r="U257" s="48"/>
      <c r="V257" s="48"/>
      <c r="W257" s="48"/>
      <c r="X257" s="48"/>
      <c r="Y257" s="48"/>
      <c r="Z257" s="48"/>
      <c r="AA257" s="48"/>
      <c r="AB257" s="48"/>
    </row>
    <row r="258" spans="1:28" x14ac:dyDescent="0.25">
      <c r="A258" s="50"/>
      <c r="B258" s="49"/>
      <c r="C258" s="62"/>
      <c r="D258" s="49"/>
      <c r="E258" s="102"/>
      <c r="F258" s="122"/>
      <c r="G258" s="122"/>
      <c r="H258" s="122"/>
      <c r="I258" s="122"/>
      <c r="J258" s="122"/>
      <c r="K258" s="122"/>
      <c r="L258" s="38"/>
      <c r="M258" s="180"/>
      <c r="N258" s="38"/>
      <c r="O258" s="142"/>
      <c r="P258" s="48"/>
      <c r="Q258" s="48"/>
      <c r="R258" s="48"/>
      <c r="S258" s="48"/>
      <c r="T258" s="48"/>
      <c r="U258" s="48"/>
      <c r="V258" s="48"/>
      <c r="W258" s="48"/>
      <c r="X258" s="48"/>
      <c r="Y258" s="48"/>
      <c r="Z258" s="48"/>
      <c r="AA258" s="48"/>
      <c r="AB258" s="48"/>
    </row>
    <row r="259" spans="1:28" x14ac:dyDescent="0.25">
      <c r="A259" s="50"/>
      <c r="B259" s="49"/>
      <c r="C259" s="62"/>
      <c r="D259" s="49"/>
      <c r="E259" s="102"/>
      <c r="F259" s="122"/>
      <c r="G259" s="122"/>
      <c r="H259" s="122"/>
      <c r="I259" s="122"/>
      <c r="J259" s="122"/>
      <c r="K259" s="122"/>
      <c r="L259" s="38"/>
      <c r="M259" s="180"/>
      <c r="N259" s="38"/>
      <c r="O259" s="142"/>
      <c r="P259" s="48"/>
      <c r="Q259" s="48"/>
      <c r="R259" s="48"/>
      <c r="S259" s="48"/>
      <c r="T259" s="48"/>
      <c r="U259" s="48"/>
      <c r="V259" s="48"/>
      <c r="W259" s="48"/>
      <c r="X259" s="48"/>
      <c r="Y259" s="48"/>
      <c r="Z259" s="48"/>
      <c r="AA259" s="48"/>
      <c r="AB259" s="48"/>
    </row>
    <row r="260" spans="1:28" x14ac:dyDescent="0.25">
      <c r="A260" s="50"/>
      <c r="B260" s="49"/>
      <c r="C260" s="62"/>
      <c r="D260" s="49"/>
      <c r="E260" s="102"/>
      <c r="F260" s="122"/>
      <c r="G260" s="122"/>
      <c r="H260" s="122"/>
      <c r="I260" s="122"/>
      <c r="J260" s="122"/>
      <c r="K260" s="122"/>
      <c r="L260" s="38"/>
      <c r="M260" s="180"/>
      <c r="N260" s="38"/>
      <c r="O260" s="142"/>
      <c r="P260" s="48"/>
      <c r="Q260" s="48"/>
      <c r="R260" s="48"/>
      <c r="S260" s="48"/>
      <c r="T260" s="48"/>
      <c r="U260" s="48"/>
      <c r="V260" s="48"/>
      <c r="W260" s="48"/>
      <c r="X260" s="48"/>
      <c r="Y260" s="48"/>
      <c r="Z260" s="48"/>
      <c r="AA260" s="48"/>
      <c r="AB260" s="48"/>
    </row>
    <row r="261" spans="1:28" x14ac:dyDescent="0.25">
      <c r="A261" s="50"/>
      <c r="B261" s="49"/>
      <c r="C261" s="62"/>
      <c r="D261" s="49"/>
      <c r="E261" s="102"/>
      <c r="F261" s="122"/>
      <c r="G261" s="122"/>
      <c r="H261" s="122"/>
      <c r="I261" s="122"/>
      <c r="J261" s="122"/>
      <c r="K261" s="122"/>
      <c r="L261" s="38"/>
      <c r="M261" s="180"/>
      <c r="N261" s="38"/>
      <c r="O261" s="142"/>
      <c r="P261" s="48"/>
      <c r="Q261" s="48"/>
      <c r="R261" s="48"/>
      <c r="S261" s="48"/>
      <c r="T261" s="48"/>
      <c r="U261" s="48"/>
      <c r="V261" s="48"/>
      <c r="W261" s="48"/>
      <c r="X261" s="48"/>
      <c r="Y261" s="48"/>
      <c r="Z261" s="48"/>
      <c r="AA261" s="48"/>
      <c r="AB261" s="48"/>
    </row>
    <row r="262" spans="1:28" x14ac:dyDescent="0.25">
      <c r="A262" s="50"/>
      <c r="B262" s="49"/>
      <c r="C262" s="62"/>
      <c r="D262" s="49"/>
      <c r="E262" s="102"/>
      <c r="F262" s="122"/>
      <c r="G262" s="122"/>
      <c r="H262" s="122"/>
      <c r="I262" s="122"/>
      <c r="J262" s="122"/>
      <c r="K262" s="122"/>
      <c r="L262" s="38"/>
      <c r="M262" s="180"/>
      <c r="N262" s="38"/>
      <c r="O262" s="142"/>
      <c r="P262" s="48"/>
      <c r="Q262" s="48"/>
      <c r="R262" s="48"/>
      <c r="S262" s="48"/>
      <c r="T262" s="48"/>
      <c r="U262" s="48"/>
      <c r="V262" s="48"/>
      <c r="W262" s="48"/>
      <c r="X262" s="48"/>
      <c r="Y262" s="48"/>
      <c r="Z262" s="48"/>
      <c r="AA262" s="48"/>
      <c r="AB262" s="48"/>
    </row>
    <row r="263" spans="1:28" x14ac:dyDescent="0.25">
      <c r="A263" s="50"/>
      <c r="B263" s="49"/>
      <c r="C263" s="62"/>
      <c r="D263" s="49"/>
      <c r="E263" s="102"/>
      <c r="F263" s="122"/>
      <c r="G263" s="122"/>
      <c r="H263" s="122"/>
      <c r="I263" s="122"/>
      <c r="J263" s="122"/>
      <c r="K263" s="122"/>
      <c r="L263" s="38"/>
      <c r="M263" s="180"/>
      <c r="N263" s="38"/>
      <c r="O263" s="142"/>
      <c r="P263" s="48"/>
      <c r="Q263" s="48"/>
      <c r="R263" s="48"/>
      <c r="S263" s="48"/>
      <c r="T263" s="48"/>
      <c r="U263" s="48"/>
      <c r="V263" s="48"/>
      <c r="W263" s="48"/>
      <c r="X263" s="48"/>
      <c r="Y263" s="48"/>
      <c r="Z263" s="48"/>
      <c r="AA263" s="48"/>
      <c r="AB263" s="48"/>
    </row>
    <row r="264" spans="1:28" x14ac:dyDescent="0.25">
      <c r="A264" s="50"/>
      <c r="B264" s="49"/>
      <c r="C264" s="62"/>
      <c r="D264" s="49"/>
      <c r="E264" s="102"/>
      <c r="F264" s="122"/>
      <c r="G264" s="122"/>
      <c r="H264" s="122"/>
      <c r="I264" s="122"/>
      <c r="J264" s="122"/>
      <c r="K264" s="122"/>
      <c r="L264" s="38"/>
      <c r="M264" s="180"/>
      <c r="N264" s="38"/>
      <c r="O264" s="142"/>
      <c r="P264" s="48"/>
      <c r="Q264" s="48"/>
      <c r="R264" s="48"/>
      <c r="S264" s="48"/>
      <c r="T264" s="48"/>
      <c r="U264" s="48"/>
      <c r="V264" s="48"/>
      <c r="W264" s="48"/>
      <c r="X264" s="48"/>
      <c r="Y264" s="48"/>
      <c r="Z264" s="48"/>
      <c r="AA264" s="48"/>
      <c r="AB264" s="48"/>
    </row>
    <row r="265" spans="1:28" x14ac:dyDescent="0.25">
      <c r="A265" s="50"/>
      <c r="B265" s="49"/>
      <c r="C265" s="62"/>
      <c r="D265" s="49"/>
      <c r="E265" s="102"/>
      <c r="F265" s="122"/>
      <c r="G265" s="122"/>
      <c r="H265" s="122"/>
      <c r="I265" s="122"/>
      <c r="J265" s="122"/>
      <c r="K265" s="122"/>
      <c r="L265" s="38"/>
      <c r="M265" s="180"/>
      <c r="N265" s="38"/>
      <c r="O265" s="142"/>
      <c r="P265" s="48"/>
      <c r="Q265" s="48"/>
      <c r="R265" s="48"/>
      <c r="S265" s="48"/>
      <c r="T265" s="48"/>
      <c r="U265" s="48"/>
      <c r="V265" s="48"/>
      <c r="W265" s="48"/>
      <c r="X265" s="48"/>
      <c r="Y265" s="48"/>
      <c r="Z265" s="48"/>
      <c r="AA265" s="48"/>
      <c r="AB265" s="48"/>
    </row>
    <row r="266" spans="1:28" x14ac:dyDescent="0.25">
      <c r="A266" s="50"/>
      <c r="B266" s="49"/>
      <c r="C266" s="62"/>
      <c r="D266" s="49"/>
      <c r="E266" s="102"/>
      <c r="F266" s="122"/>
      <c r="G266" s="122"/>
      <c r="H266" s="122"/>
      <c r="I266" s="122"/>
      <c r="J266" s="122"/>
      <c r="K266" s="122"/>
      <c r="L266" s="38"/>
      <c r="M266" s="180"/>
      <c r="N266" s="38"/>
      <c r="O266" s="142"/>
      <c r="P266" s="48"/>
      <c r="Q266" s="48"/>
      <c r="R266" s="48"/>
      <c r="S266" s="48"/>
      <c r="T266" s="48"/>
      <c r="U266" s="48"/>
      <c r="V266" s="48"/>
      <c r="W266" s="48"/>
      <c r="X266" s="48"/>
      <c r="Y266" s="48"/>
      <c r="Z266" s="48"/>
      <c r="AA266" s="48"/>
      <c r="AB266" s="48"/>
    </row>
    <row r="267" spans="1:28" x14ac:dyDescent="0.25">
      <c r="A267" s="50"/>
      <c r="B267" s="49"/>
      <c r="C267" s="62"/>
      <c r="D267" s="49"/>
      <c r="E267" s="102"/>
      <c r="F267" s="122"/>
      <c r="G267" s="122"/>
      <c r="H267" s="122"/>
      <c r="I267" s="122"/>
      <c r="J267" s="122"/>
      <c r="K267" s="122"/>
      <c r="L267" s="38"/>
      <c r="M267" s="180"/>
      <c r="N267" s="38"/>
      <c r="O267" s="142"/>
      <c r="P267" s="48"/>
      <c r="Q267" s="48"/>
      <c r="R267" s="48"/>
      <c r="S267" s="48"/>
      <c r="T267" s="48"/>
      <c r="U267" s="48"/>
      <c r="V267" s="48"/>
      <c r="W267" s="48"/>
      <c r="X267" s="48"/>
      <c r="Y267" s="48"/>
      <c r="Z267" s="48"/>
      <c r="AA267" s="48"/>
      <c r="AB267" s="48"/>
    </row>
    <row r="268" spans="1:28" x14ac:dyDescent="0.25">
      <c r="A268" s="50"/>
      <c r="B268" s="49"/>
      <c r="C268" s="62"/>
      <c r="D268" s="49"/>
      <c r="E268" s="102"/>
      <c r="F268" s="122"/>
      <c r="G268" s="122"/>
      <c r="H268" s="122"/>
      <c r="I268" s="122"/>
      <c r="J268" s="122"/>
      <c r="K268" s="122"/>
      <c r="L268" s="38"/>
      <c r="M268" s="180"/>
      <c r="N268" s="38"/>
      <c r="O268" s="142"/>
      <c r="P268" s="48"/>
      <c r="Q268" s="48"/>
      <c r="R268" s="48"/>
      <c r="S268" s="48"/>
      <c r="T268" s="48"/>
      <c r="U268" s="48"/>
      <c r="V268" s="48"/>
      <c r="W268" s="48"/>
      <c r="X268" s="48"/>
      <c r="Y268" s="48"/>
      <c r="Z268" s="48"/>
      <c r="AA268" s="48"/>
      <c r="AB268" s="48"/>
    </row>
    <row r="269" spans="1:28" x14ac:dyDescent="0.25">
      <c r="A269" s="50"/>
      <c r="B269" s="49"/>
      <c r="C269" s="62"/>
      <c r="D269" s="49"/>
      <c r="E269" s="102"/>
      <c r="F269" s="122"/>
      <c r="G269" s="122"/>
      <c r="H269" s="122"/>
      <c r="I269" s="122"/>
      <c r="J269" s="122"/>
      <c r="K269" s="122"/>
      <c r="L269" s="38"/>
      <c r="M269" s="180"/>
      <c r="N269" s="38"/>
      <c r="O269" s="142"/>
      <c r="P269" s="48"/>
      <c r="Q269" s="48"/>
      <c r="R269" s="48"/>
      <c r="S269" s="48"/>
      <c r="T269" s="48"/>
      <c r="U269" s="48"/>
      <c r="V269" s="48"/>
      <c r="W269" s="48"/>
      <c r="X269" s="48"/>
      <c r="Y269" s="48"/>
      <c r="Z269" s="48"/>
      <c r="AA269" s="48"/>
      <c r="AB269" s="48"/>
    </row>
    <row r="270" spans="1:28" x14ac:dyDescent="0.25">
      <c r="A270" s="50"/>
      <c r="B270" s="49"/>
      <c r="C270" s="62"/>
      <c r="D270" s="49"/>
      <c r="E270" s="102"/>
      <c r="F270" s="122"/>
      <c r="G270" s="122"/>
      <c r="H270" s="122"/>
      <c r="I270" s="122"/>
      <c r="J270" s="122"/>
      <c r="K270" s="122"/>
      <c r="L270" s="38"/>
      <c r="M270" s="180"/>
      <c r="N270" s="38"/>
      <c r="O270" s="142"/>
      <c r="P270" s="48"/>
      <c r="Q270" s="48"/>
      <c r="R270" s="48"/>
      <c r="S270" s="48"/>
      <c r="T270" s="48"/>
      <c r="U270" s="48"/>
      <c r="V270" s="48"/>
      <c r="W270" s="48"/>
      <c r="X270" s="48"/>
      <c r="Y270" s="48"/>
      <c r="Z270" s="48"/>
      <c r="AA270" s="48"/>
      <c r="AB270" s="48"/>
    </row>
    <row r="271" spans="1:28" x14ac:dyDescent="0.25">
      <c r="A271" s="50"/>
      <c r="B271" s="49"/>
      <c r="C271" s="62"/>
      <c r="D271" s="49"/>
      <c r="E271" s="102"/>
      <c r="F271" s="122"/>
      <c r="G271" s="122"/>
      <c r="H271" s="122"/>
      <c r="I271" s="122"/>
      <c r="J271" s="122"/>
      <c r="K271" s="122"/>
      <c r="L271" s="38"/>
      <c r="M271" s="180"/>
      <c r="N271" s="38"/>
      <c r="O271" s="142"/>
      <c r="P271" s="48"/>
      <c r="Q271" s="48"/>
      <c r="R271" s="48"/>
      <c r="S271" s="48"/>
      <c r="T271" s="48"/>
      <c r="U271" s="48"/>
      <c r="V271" s="48"/>
      <c r="W271" s="48"/>
      <c r="X271" s="48"/>
      <c r="Y271" s="48"/>
      <c r="Z271" s="48"/>
      <c r="AA271" s="48"/>
      <c r="AB271" s="48"/>
    </row>
    <row r="272" spans="1:28" x14ac:dyDescent="0.25">
      <c r="A272" s="50"/>
      <c r="B272" s="49"/>
      <c r="C272" s="62"/>
      <c r="D272" s="49"/>
      <c r="E272" s="102"/>
      <c r="F272" s="122"/>
      <c r="G272" s="122"/>
      <c r="H272" s="122"/>
      <c r="I272" s="122"/>
      <c r="J272" s="122"/>
      <c r="K272" s="122"/>
      <c r="L272" s="38"/>
      <c r="M272" s="180"/>
      <c r="N272" s="38"/>
      <c r="O272" s="142"/>
      <c r="P272" s="48"/>
      <c r="Q272" s="48"/>
      <c r="R272" s="48"/>
      <c r="S272" s="48"/>
      <c r="T272" s="48"/>
      <c r="U272" s="48"/>
      <c r="V272" s="48"/>
      <c r="W272" s="48"/>
      <c r="X272" s="48"/>
      <c r="Y272" s="48"/>
      <c r="Z272" s="48"/>
      <c r="AA272" s="48"/>
      <c r="AB272" s="48"/>
    </row>
    <row r="273" spans="1:28" x14ac:dyDescent="0.25">
      <c r="A273" s="50"/>
      <c r="B273" s="49"/>
      <c r="C273" s="62"/>
      <c r="D273" s="49"/>
      <c r="E273" s="102"/>
      <c r="F273" s="122"/>
      <c r="G273" s="122"/>
      <c r="H273" s="122"/>
      <c r="I273" s="122"/>
      <c r="J273" s="122"/>
      <c r="K273" s="122"/>
      <c r="L273" s="38"/>
      <c r="M273" s="180"/>
      <c r="N273" s="38"/>
      <c r="O273" s="142"/>
      <c r="P273" s="48"/>
      <c r="Q273" s="48"/>
      <c r="R273" s="48"/>
      <c r="S273" s="48"/>
      <c r="T273" s="48"/>
      <c r="U273" s="48"/>
      <c r="V273" s="48"/>
      <c r="W273" s="48"/>
      <c r="X273" s="48"/>
      <c r="Y273" s="48"/>
      <c r="Z273" s="48"/>
      <c r="AA273" s="48"/>
      <c r="AB273" s="48"/>
    </row>
    <row r="274" spans="1:28" x14ac:dyDescent="0.25">
      <c r="A274" s="50"/>
      <c r="B274" s="49"/>
      <c r="C274" s="62"/>
      <c r="D274" s="49"/>
      <c r="E274" s="102"/>
      <c r="F274" s="122"/>
      <c r="G274" s="122"/>
      <c r="H274" s="122"/>
      <c r="I274" s="122"/>
      <c r="J274" s="122"/>
      <c r="K274" s="122"/>
      <c r="L274" s="38"/>
      <c r="M274" s="180"/>
      <c r="N274" s="38"/>
      <c r="O274" s="142"/>
      <c r="P274" s="48"/>
      <c r="Q274" s="48"/>
      <c r="R274" s="48"/>
      <c r="S274" s="48"/>
      <c r="T274" s="48"/>
      <c r="U274" s="48"/>
      <c r="V274" s="48"/>
      <c r="W274" s="48"/>
      <c r="X274" s="48"/>
      <c r="Y274" s="48"/>
      <c r="Z274" s="48"/>
      <c r="AA274" s="48"/>
      <c r="AB274" s="48"/>
    </row>
    <row r="275" spans="1:28" x14ac:dyDescent="0.25">
      <c r="A275" s="50"/>
      <c r="B275" s="49"/>
      <c r="C275" s="62"/>
      <c r="D275" s="49"/>
      <c r="E275" s="102"/>
      <c r="F275" s="122"/>
      <c r="G275" s="122"/>
      <c r="H275" s="122"/>
      <c r="I275" s="122"/>
      <c r="J275" s="122"/>
      <c r="K275" s="122"/>
      <c r="L275" s="38"/>
      <c r="M275" s="180"/>
      <c r="N275" s="38"/>
      <c r="O275" s="142"/>
      <c r="P275" s="48"/>
      <c r="Q275" s="48"/>
      <c r="R275" s="48"/>
      <c r="S275" s="48"/>
      <c r="T275" s="48"/>
      <c r="U275" s="48"/>
      <c r="V275" s="48"/>
      <c r="W275" s="48"/>
      <c r="X275" s="48"/>
      <c r="Y275" s="48"/>
      <c r="Z275" s="48"/>
      <c r="AA275" s="48"/>
      <c r="AB275" s="48"/>
    </row>
    <row r="276" spans="1:28" x14ac:dyDescent="0.25">
      <c r="A276" s="50"/>
      <c r="B276" s="49"/>
      <c r="C276" s="62"/>
      <c r="D276" s="49"/>
      <c r="E276" s="102"/>
      <c r="F276" s="122"/>
      <c r="G276" s="122"/>
      <c r="H276" s="122"/>
      <c r="I276" s="122"/>
      <c r="J276" s="122"/>
      <c r="K276" s="122"/>
      <c r="L276" s="38"/>
      <c r="M276" s="180"/>
      <c r="N276" s="38"/>
      <c r="O276" s="142"/>
      <c r="P276" s="48"/>
      <c r="Q276" s="48"/>
      <c r="R276" s="48"/>
      <c r="S276" s="48"/>
      <c r="T276" s="48"/>
      <c r="U276" s="48"/>
      <c r="V276" s="48"/>
      <c r="W276" s="48"/>
      <c r="X276" s="48"/>
      <c r="Y276" s="48"/>
      <c r="Z276" s="48"/>
      <c r="AA276" s="48"/>
      <c r="AB276" s="48"/>
    </row>
    <row r="277" spans="1:28" x14ac:dyDescent="0.25">
      <c r="A277" s="50"/>
      <c r="B277" s="49"/>
      <c r="C277" s="62"/>
      <c r="D277" s="49"/>
      <c r="E277" s="102"/>
      <c r="F277" s="122"/>
      <c r="G277" s="122"/>
      <c r="H277" s="122"/>
      <c r="I277" s="122"/>
      <c r="J277" s="122"/>
      <c r="K277" s="122"/>
      <c r="L277" s="38"/>
      <c r="M277" s="180"/>
      <c r="N277" s="38"/>
      <c r="O277" s="142"/>
      <c r="P277" s="48"/>
      <c r="Q277" s="48"/>
      <c r="R277" s="48"/>
      <c r="S277" s="48"/>
      <c r="T277" s="48"/>
      <c r="U277" s="48"/>
      <c r="V277" s="48"/>
      <c r="W277" s="48"/>
      <c r="X277" s="48"/>
      <c r="Y277" s="48"/>
      <c r="Z277" s="48"/>
      <c r="AA277" s="48"/>
      <c r="AB277" s="48"/>
    </row>
    <row r="278" spans="1:28" x14ac:dyDescent="0.25">
      <c r="A278" s="50"/>
      <c r="B278" s="49"/>
      <c r="C278" s="62"/>
      <c r="D278" s="49"/>
      <c r="E278" s="102"/>
      <c r="F278" s="122"/>
      <c r="G278" s="122"/>
      <c r="H278" s="122"/>
      <c r="I278" s="122"/>
      <c r="J278" s="122"/>
      <c r="K278" s="122"/>
      <c r="L278" s="38"/>
      <c r="M278" s="180"/>
      <c r="N278" s="38"/>
      <c r="O278" s="142"/>
      <c r="P278" s="48"/>
      <c r="Q278" s="48"/>
      <c r="R278" s="48"/>
      <c r="S278" s="48"/>
      <c r="T278" s="48"/>
      <c r="U278" s="48"/>
      <c r="V278" s="48"/>
      <c r="W278" s="48"/>
      <c r="X278" s="48"/>
      <c r="Y278" s="48"/>
      <c r="Z278" s="48"/>
      <c r="AA278" s="48"/>
      <c r="AB278" s="48"/>
    </row>
    <row r="279" spans="1:28" x14ac:dyDescent="0.25">
      <c r="A279" s="50"/>
      <c r="B279" s="49"/>
      <c r="C279" s="62"/>
      <c r="D279" s="49"/>
      <c r="E279" s="102"/>
      <c r="F279" s="122"/>
      <c r="G279" s="122"/>
      <c r="H279" s="122"/>
      <c r="I279" s="122"/>
      <c r="J279" s="122"/>
      <c r="K279" s="122"/>
      <c r="L279" s="38"/>
      <c r="M279" s="180"/>
      <c r="N279" s="38"/>
      <c r="O279" s="142"/>
      <c r="P279" s="48"/>
      <c r="Q279" s="48"/>
      <c r="R279" s="48"/>
      <c r="S279" s="48"/>
      <c r="T279" s="48"/>
      <c r="U279" s="48"/>
      <c r="V279" s="48"/>
      <c r="W279" s="48"/>
      <c r="X279" s="48"/>
      <c r="Y279" s="48"/>
      <c r="Z279" s="48"/>
      <c r="AA279" s="48"/>
      <c r="AB279" s="48"/>
    </row>
    <row r="280" spans="1:28" x14ac:dyDescent="0.25">
      <c r="A280" s="50"/>
      <c r="B280" s="49"/>
      <c r="C280" s="62"/>
      <c r="D280" s="49"/>
      <c r="E280" s="102"/>
      <c r="F280" s="122"/>
      <c r="G280" s="122"/>
      <c r="H280" s="122"/>
      <c r="I280" s="122"/>
      <c r="J280" s="122"/>
      <c r="K280" s="122"/>
      <c r="L280" s="38"/>
      <c r="M280" s="180"/>
      <c r="N280" s="38"/>
      <c r="O280" s="142"/>
      <c r="P280" s="48"/>
      <c r="Q280" s="48"/>
      <c r="R280" s="48"/>
      <c r="S280" s="48"/>
      <c r="T280" s="48"/>
      <c r="U280" s="48"/>
      <c r="V280" s="48"/>
      <c r="W280" s="48"/>
      <c r="X280" s="48"/>
      <c r="Y280" s="48"/>
      <c r="Z280" s="48"/>
      <c r="AA280" s="48"/>
      <c r="AB280" s="48"/>
    </row>
    <row r="281" spans="1:28" x14ac:dyDescent="0.25">
      <c r="A281" s="50"/>
      <c r="B281" s="49"/>
      <c r="C281" s="62"/>
      <c r="D281" s="49"/>
      <c r="E281" s="102"/>
      <c r="F281" s="122"/>
      <c r="G281" s="122"/>
      <c r="H281" s="122"/>
      <c r="I281" s="122"/>
      <c r="J281" s="122"/>
      <c r="K281" s="122"/>
      <c r="L281" s="38"/>
      <c r="M281" s="180"/>
      <c r="N281" s="38"/>
      <c r="O281" s="142"/>
      <c r="P281" s="48"/>
      <c r="Q281" s="48"/>
      <c r="R281" s="48"/>
      <c r="S281" s="48"/>
      <c r="T281" s="48"/>
      <c r="U281" s="48"/>
      <c r="V281" s="48"/>
      <c r="W281" s="48"/>
      <c r="X281" s="48"/>
      <c r="Y281" s="48"/>
      <c r="Z281" s="48"/>
      <c r="AA281" s="48"/>
      <c r="AB281" s="48"/>
    </row>
    <row r="282" spans="1:28" x14ac:dyDescent="0.25">
      <c r="A282" s="50"/>
      <c r="B282" s="49"/>
      <c r="C282" s="62"/>
      <c r="D282" s="49"/>
      <c r="E282" s="102"/>
      <c r="F282" s="122"/>
      <c r="G282" s="122"/>
      <c r="H282" s="122"/>
      <c r="I282" s="122"/>
      <c r="J282" s="122"/>
      <c r="K282" s="122"/>
      <c r="L282" s="38"/>
      <c r="M282" s="180"/>
      <c r="N282" s="38"/>
      <c r="O282" s="142"/>
      <c r="P282" s="48"/>
      <c r="Q282" s="48"/>
      <c r="R282" s="48"/>
      <c r="S282" s="48"/>
      <c r="T282" s="48"/>
      <c r="U282" s="48"/>
      <c r="V282" s="48"/>
      <c r="W282" s="48"/>
      <c r="X282" s="48"/>
      <c r="Y282" s="48"/>
      <c r="Z282" s="48"/>
      <c r="AA282" s="48"/>
      <c r="AB282" s="48"/>
    </row>
    <row r="283" spans="1:28" x14ac:dyDescent="0.25">
      <c r="A283" s="50"/>
      <c r="B283" s="49"/>
      <c r="C283" s="62"/>
      <c r="D283" s="49"/>
      <c r="E283" s="102"/>
      <c r="F283" s="122"/>
      <c r="G283" s="122"/>
      <c r="H283" s="122"/>
      <c r="I283" s="122"/>
      <c r="J283" s="122"/>
      <c r="K283" s="122"/>
      <c r="L283" s="38"/>
      <c r="M283" s="180"/>
      <c r="N283" s="38"/>
      <c r="O283" s="142"/>
      <c r="P283" s="48"/>
      <c r="Q283" s="48"/>
      <c r="R283" s="48"/>
      <c r="S283" s="48"/>
      <c r="T283" s="48"/>
      <c r="U283" s="48"/>
      <c r="V283" s="48"/>
      <c r="W283" s="48"/>
      <c r="X283" s="48"/>
      <c r="Y283" s="48"/>
      <c r="Z283" s="48"/>
      <c r="AA283" s="48"/>
      <c r="AB283" s="48"/>
    </row>
    <row r="284" spans="1:28" x14ac:dyDescent="0.25">
      <c r="A284" s="50"/>
      <c r="B284" s="49"/>
      <c r="C284" s="62"/>
      <c r="D284" s="49"/>
      <c r="E284" s="102"/>
      <c r="F284" s="122"/>
      <c r="G284" s="122"/>
      <c r="H284" s="122"/>
      <c r="I284" s="122"/>
      <c r="J284" s="122"/>
      <c r="K284" s="122"/>
      <c r="L284" s="38"/>
      <c r="M284" s="180"/>
      <c r="N284" s="38"/>
      <c r="O284" s="142"/>
      <c r="P284" s="48"/>
      <c r="Q284" s="48"/>
      <c r="R284" s="48"/>
      <c r="S284" s="48"/>
      <c r="T284" s="48"/>
      <c r="U284" s="48"/>
      <c r="V284" s="48"/>
      <c r="W284" s="48"/>
      <c r="X284" s="48"/>
      <c r="Y284" s="48"/>
      <c r="Z284" s="48"/>
      <c r="AA284" s="48"/>
      <c r="AB284" s="48"/>
    </row>
    <row r="285" spans="1:28" x14ac:dyDescent="0.25">
      <c r="A285" s="50"/>
      <c r="B285" s="49"/>
      <c r="C285" s="62"/>
      <c r="D285" s="49"/>
      <c r="E285" s="102"/>
      <c r="F285" s="122"/>
      <c r="G285" s="122"/>
      <c r="H285" s="122"/>
      <c r="I285" s="122"/>
      <c r="J285" s="122"/>
      <c r="K285" s="122"/>
      <c r="L285" s="38"/>
      <c r="M285" s="180"/>
      <c r="N285" s="38"/>
      <c r="O285" s="142"/>
      <c r="P285" s="48"/>
      <c r="Q285" s="48"/>
      <c r="R285" s="48"/>
      <c r="S285" s="48"/>
      <c r="T285" s="48"/>
      <c r="U285" s="48"/>
      <c r="V285" s="48"/>
      <c r="W285" s="48"/>
      <c r="X285" s="48"/>
      <c r="Y285" s="48"/>
      <c r="Z285" s="48"/>
      <c r="AA285" s="48"/>
      <c r="AB285" s="48"/>
    </row>
    <row r="286" spans="1:28" x14ac:dyDescent="0.25">
      <c r="A286" s="50"/>
      <c r="B286" s="49"/>
      <c r="C286" s="62"/>
      <c r="D286" s="49"/>
      <c r="E286" s="102"/>
      <c r="F286" s="122"/>
      <c r="G286" s="122"/>
      <c r="H286" s="122"/>
      <c r="I286" s="122"/>
      <c r="J286" s="122"/>
      <c r="K286" s="122"/>
      <c r="L286" s="38"/>
      <c r="M286" s="180"/>
      <c r="N286" s="38"/>
      <c r="O286" s="142"/>
      <c r="P286" s="48"/>
      <c r="Q286" s="48"/>
      <c r="R286" s="48"/>
      <c r="S286" s="48"/>
      <c r="T286" s="48"/>
      <c r="U286" s="48"/>
      <c r="V286" s="48"/>
      <c r="W286" s="48"/>
      <c r="X286" s="48"/>
      <c r="Y286" s="48"/>
      <c r="Z286" s="48"/>
      <c r="AA286" s="48"/>
      <c r="AB286" s="48"/>
    </row>
    <row r="287" spans="1:28" x14ac:dyDescent="0.25">
      <c r="A287" s="50"/>
      <c r="B287" s="49"/>
      <c r="C287" s="62"/>
      <c r="D287" s="49"/>
      <c r="E287" s="102"/>
      <c r="F287" s="122"/>
      <c r="G287" s="122"/>
      <c r="H287" s="122"/>
      <c r="I287" s="122"/>
      <c r="J287" s="122"/>
      <c r="K287" s="122"/>
      <c r="L287" s="38"/>
      <c r="M287" s="180"/>
      <c r="N287" s="38"/>
      <c r="O287" s="142"/>
      <c r="P287" s="48"/>
      <c r="Q287" s="48"/>
      <c r="R287" s="48"/>
      <c r="S287" s="48"/>
      <c r="T287" s="48"/>
      <c r="U287" s="48"/>
      <c r="V287" s="48"/>
      <c r="W287" s="48"/>
      <c r="X287" s="48"/>
      <c r="Y287" s="48"/>
      <c r="Z287" s="48"/>
      <c r="AA287" s="48"/>
      <c r="AB287" s="48"/>
    </row>
    <row r="288" spans="1:28" x14ac:dyDescent="0.25">
      <c r="A288" s="50"/>
      <c r="B288" s="49"/>
      <c r="C288" s="62"/>
      <c r="D288" s="49"/>
      <c r="E288" s="102"/>
      <c r="F288" s="122"/>
      <c r="G288" s="122"/>
      <c r="H288" s="122"/>
      <c r="I288" s="122"/>
      <c r="J288" s="122"/>
      <c r="K288" s="122"/>
      <c r="L288" s="38"/>
      <c r="M288" s="180"/>
      <c r="N288" s="38"/>
      <c r="O288" s="142"/>
      <c r="P288" s="48"/>
      <c r="Q288" s="48"/>
      <c r="R288" s="48"/>
      <c r="S288" s="48"/>
      <c r="T288" s="48"/>
      <c r="U288" s="48"/>
      <c r="V288" s="48"/>
      <c r="W288" s="48"/>
      <c r="X288" s="48"/>
      <c r="Y288" s="48"/>
      <c r="Z288" s="48"/>
      <c r="AA288" s="48"/>
      <c r="AB288" s="48"/>
    </row>
    <row r="289" spans="1:28" x14ac:dyDescent="0.25">
      <c r="A289" s="50"/>
      <c r="B289" s="49"/>
      <c r="C289" s="62"/>
      <c r="D289" s="49"/>
      <c r="E289" s="102"/>
      <c r="F289" s="122"/>
      <c r="G289" s="122"/>
      <c r="H289" s="122"/>
      <c r="I289" s="122"/>
      <c r="J289" s="122"/>
      <c r="K289" s="122"/>
      <c r="L289" s="38"/>
      <c r="M289" s="180"/>
      <c r="N289" s="38"/>
      <c r="O289" s="142"/>
      <c r="P289" s="48"/>
      <c r="Q289" s="48"/>
      <c r="R289" s="48"/>
      <c r="S289" s="48"/>
      <c r="T289" s="48"/>
      <c r="U289" s="48"/>
      <c r="V289" s="48"/>
      <c r="W289" s="48"/>
      <c r="X289" s="48"/>
      <c r="Y289" s="48"/>
      <c r="Z289" s="48"/>
      <c r="AA289" s="48"/>
      <c r="AB289" s="48"/>
    </row>
    <row r="290" spans="1:28" x14ac:dyDescent="0.25">
      <c r="A290" s="50"/>
      <c r="B290" s="49"/>
      <c r="C290" s="62"/>
      <c r="D290" s="49"/>
      <c r="E290" s="102"/>
      <c r="F290" s="122"/>
      <c r="G290" s="122"/>
      <c r="H290" s="122"/>
      <c r="I290" s="122"/>
      <c r="J290" s="122"/>
      <c r="K290" s="122"/>
      <c r="L290" s="38"/>
      <c r="M290" s="180"/>
      <c r="N290" s="38"/>
      <c r="O290" s="142"/>
      <c r="P290" s="48"/>
      <c r="Q290" s="48"/>
      <c r="R290" s="48"/>
      <c r="S290" s="48"/>
      <c r="T290" s="48"/>
      <c r="U290" s="48"/>
      <c r="V290" s="48"/>
      <c r="W290" s="48"/>
      <c r="X290" s="48"/>
      <c r="Y290" s="48"/>
      <c r="Z290" s="48"/>
      <c r="AA290" s="48"/>
      <c r="AB290" s="48"/>
    </row>
    <row r="291" spans="1:28" x14ac:dyDescent="0.25">
      <c r="A291" s="50"/>
      <c r="B291" s="49"/>
      <c r="C291" s="62"/>
      <c r="D291" s="49"/>
      <c r="E291" s="102"/>
      <c r="F291" s="122"/>
      <c r="G291" s="122"/>
      <c r="H291" s="122"/>
      <c r="I291" s="122"/>
      <c r="J291" s="122"/>
      <c r="K291" s="122"/>
      <c r="L291" s="38"/>
      <c r="M291" s="180"/>
      <c r="N291" s="38"/>
      <c r="O291" s="142"/>
      <c r="P291" s="48"/>
      <c r="Q291" s="48"/>
      <c r="R291" s="48"/>
      <c r="S291" s="48"/>
      <c r="T291" s="48"/>
      <c r="U291" s="48"/>
      <c r="V291" s="48"/>
      <c r="W291" s="48"/>
      <c r="X291" s="48"/>
      <c r="Y291" s="48"/>
      <c r="Z291" s="48"/>
      <c r="AA291" s="48"/>
      <c r="AB291" s="48"/>
    </row>
    <row r="292" spans="1:28" x14ac:dyDescent="0.25">
      <c r="A292" s="50"/>
      <c r="B292" s="49"/>
      <c r="C292" s="62"/>
      <c r="D292" s="49"/>
      <c r="E292" s="102"/>
      <c r="F292" s="122"/>
      <c r="G292" s="122"/>
      <c r="H292" s="122"/>
      <c r="I292" s="122"/>
      <c r="J292" s="122"/>
      <c r="K292" s="122"/>
      <c r="L292" s="38"/>
      <c r="M292" s="180"/>
      <c r="N292" s="38"/>
      <c r="O292" s="142"/>
      <c r="P292" s="48"/>
      <c r="Q292" s="48"/>
      <c r="R292" s="48"/>
      <c r="S292" s="48"/>
      <c r="T292" s="48"/>
      <c r="U292" s="48"/>
      <c r="V292" s="48"/>
      <c r="W292" s="48"/>
      <c r="X292" s="48"/>
      <c r="Y292" s="48"/>
      <c r="Z292" s="48"/>
      <c r="AA292" s="48"/>
      <c r="AB292" s="48"/>
    </row>
    <row r="293" spans="1:28" x14ac:dyDescent="0.25">
      <c r="A293" s="50"/>
      <c r="B293" s="49"/>
      <c r="C293" s="62"/>
      <c r="D293" s="49"/>
      <c r="E293" s="102"/>
      <c r="F293" s="122"/>
      <c r="G293" s="122"/>
      <c r="H293" s="122"/>
      <c r="I293" s="122"/>
      <c r="J293" s="122"/>
      <c r="K293" s="122"/>
      <c r="L293" s="38"/>
      <c r="M293" s="180"/>
      <c r="N293" s="38"/>
      <c r="O293" s="142"/>
      <c r="P293" s="48"/>
      <c r="Q293" s="48"/>
      <c r="R293" s="48"/>
      <c r="S293" s="48"/>
      <c r="T293" s="48"/>
      <c r="U293" s="48"/>
      <c r="V293" s="48"/>
      <c r="W293" s="48"/>
      <c r="X293" s="48"/>
      <c r="Y293" s="48"/>
      <c r="Z293" s="48"/>
      <c r="AA293" s="48"/>
      <c r="AB293" s="48"/>
    </row>
    <row r="294" spans="1:28" x14ac:dyDescent="0.25">
      <c r="A294" s="50"/>
      <c r="B294" s="49"/>
      <c r="C294" s="62"/>
      <c r="D294" s="49"/>
      <c r="E294" s="102"/>
      <c r="F294" s="122"/>
      <c r="G294" s="122"/>
      <c r="H294" s="122"/>
      <c r="I294" s="122"/>
      <c r="J294" s="122"/>
      <c r="K294" s="122"/>
      <c r="L294" s="38"/>
      <c r="M294" s="180"/>
      <c r="N294" s="38"/>
      <c r="O294" s="142"/>
      <c r="P294" s="48"/>
      <c r="Q294" s="48"/>
      <c r="R294" s="48"/>
      <c r="S294" s="48"/>
      <c r="T294" s="48"/>
      <c r="U294" s="48"/>
      <c r="V294" s="48"/>
      <c r="W294" s="48"/>
      <c r="X294" s="48"/>
      <c r="Y294" s="48"/>
      <c r="Z294" s="48"/>
      <c r="AA294" s="48"/>
      <c r="AB294" s="48"/>
    </row>
    <row r="295" spans="1:28" x14ac:dyDescent="0.25">
      <c r="A295" s="50"/>
      <c r="B295" s="49"/>
      <c r="C295" s="62"/>
      <c r="D295" s="49"/>
      <c r="E295" s="102"/>
      <c r="F295" s="122"/>
      <c r="G295" s="122"/>
      <c r="H295" s="122"/>
      <c r="I295" s="122"/>
      <c r="J295" s="122"/>
      <c r="K295" s="122"/>
      <c r="L295" s="38"/>
      <c r="M295" s="180"/>
      <c r="N295" s="38"/>
      <c r="O295" s="142"/>
      <c r="P295" s="48"/>
      <c r="Q295" s="48"/>
      <c r="R295" s="48"/>
      <c r="S295" s="48"/>
      <c r="T295" s="48"/>
      <c r="U295" s="48"/>
      <c r="V295" s="48"/>
      <c r="W295" s="48"/>
      <c r="X295" s="48"/>
      <c r="Y295" s="48"/>
      <c r="Z295" s="48"/>
      <c r="AA295" s="48"/>
      <c r="AB295" s="48"/>
    </row>
    <row r="296" spans="1:28" x14ac:dyDescent="0.25">
      <c r="A296" s="50"/>
      <c r="B296" s="49"/>
      <c r="C296" s="62"/>
      <c r="D296" s="49"/>
      <c r="E296" s="102"/>
      <c r="F296" s="122"/>
      <c r="G296" s="122"/>
      <c r="H296" s="122"/>
      <c r="I296" s="122"/>
      <c r="J296" s="122"/>
      <c r="K296" s="122"/>
      <c r="L296" s="38"/>
      <c r="M296" s="180"/>
      <c r="N296" s="38"/>
      <c r="O296" s="142"/>
      <c r="P296" s="48"/>
      <c r="Q296" s="48"/>
      <c r="R296" s="48"/>
      <c r="S296" s="48"/>
      <c r="T296" s="48"/>
      <c r="U296" s="48"/>
      <c r="V296" s="48"/>
      <c r="W296" s="48"/>
      <c r="X296" s="48"/>
      <c r="Y296" s="48"/>
      <c r="Z296" s="48"/>
      <c r="AA296" s="48"/>
      <c r="AB296" s="48"/>
    </row>
    <row r="297" spans="1:28" x14ac:dyDescent="0.25">
      <c r="A297" s="50"/>
      <c r="B297" s="49"/>
      <c r="C297" s="62"/>
      <c r="D297" s="49"/>
      <c r="E297" s="102"/>
      <c r="F297" s="122"/>
      <c r="G297" s="122"/>
      <c r="H297" s="122"/>
      <c r="I297" s="122"/>
      <c r="J297" s="122"/>
      <c r="K297" s="122"/>
      <c r="L297" s="38"/>
      <c r="M297" s="180"/>
      <c r="N297" s="38"/>
      <c r="O297" s="142"/>
      <c r="P297" s="48"/>
      <c r="Q297" s="48"/>
      <c r="R297" s="48"/>
      <c r="S297" s="48"/>
      <c r="T297" s="48"/>
      <c r="U297" s="48"/>
      <c r="V297" s="48"/>
      <c r="W297" s="48"/>
      <c r="X297" s="48"/>
      <c r="Y297" s="48"/>
      <c r="Z297" s="48"/>
      <c r="AA297" s="48"/>
      <c r="AB297" s="48"/>
    </row>
    <row r="298" spans="1:28" x14ac:dyDescent="0.25">
      <c r="A298" s="50"/>
      <c r="B298" s="49"/>
      <c r="C298" s="62"/>
      <c r="D298" s="49"/>
      <c r="E298" s="102"/>
      <c r="F298" s="122"/>
      <c r="G298" s="122"/>
      <c r="H298" s="122"/>
      <c r="I298" s="122"/>
      <c r="J298" s="122"/>
      <c r="K298" s="122"/>
      <c r="L298" s="38"/>
      <c r="M298" s="180"/>
      <c r="N298" s="38"/>
      <c r="O298" s="142"/>
      <c r="P298" s="48"/>
      <c r="Q298" s="48"/>
      <c r="R298" s="48"/>
      <c r="S298" s="48"/>
      <c r="T298" s="48"/>
      <c r="U298" s="48"/>
      <c r="V298" s="48"/>
      <c r="W298" s="48"/>
      <c r="X298" s="48"/>
      <c r="Y298" s="48"/>
      <c r="Z298" s="48"/>
      <c r="AA298" s="48"/>
      <c r="AB298" s="48"/>
    </row>
    <row r="299" spans="1:28" x14ac:dyDescent="0.25">
      <c r="A299" s="50"/>
      <c r="B299" s="49"/>
      <c r="C299" s="62"/>
      <c r="D299" s="49"/>
      <c r="E299" s="102"/>
      <c r="F299" s="122"/>
      <c r="G299" s="122"/>
      <c r="H299" s="122"/>
      <c r="I299" s="122"/>
      <c r="J299" s="122"/>
      <c r="K299" s="122"/>
      <c r="L299" s="38"/>
      <c r="M299" s="180"/>
      <c r="N299" s="38"/>
      <c r="O299" s="142"/>
      <c r="P299" s="48"/>
      <c r="Q299" s="48"/>
      <c r="R299" s="48"/>
      <c r="S299" s="48"/>
      <c r="T299" s="48"/>
      <c r="U299" s="48"/>
      <c r="V299" s="48"/>
      <c r="W299" s="48"/>
      <c r="X299" s="48"/>
      <c r="Y299" s="48"/>
      <c r="Z299" s="48"/>
      <c r="AA299" s="48"/>
      <c r="AB299" s="48"/>
    </row>
    <row r="300" spans="1:28" x14ac:dyDescent="0.25">
      <c r="A300" s="50"/>
      <c r="B300" s="49"/>
      <c r="C300" s="62"/>
      <c r="D300" s="49"/>
      <c r="E300" s="102"/>
      <c r="F300" s="122"/>
      <c r="G300" s="122"/>
      <c r="H300" s="122"/>
      <c r="I300" s="122"/>
      <c r="J300" s="122"/>
      <c r="K300" s="122"/>
      <c r="L300" s="38"/>
      <c r="M300" s="180"/>
      <c r="N300" s="38"/>
      <c r="O300" s="142"/>
      <c r="P300" s="48"/>
      <c r="Q300" s="48"/>
      <c r="R300" s="48"/>
      <c r="S300" s="48"/>
      <c r="T300" s="48"/>
      <c r="U300" s="48"/>
      <c r="V300" s="48"/>
      <c r="W300" s="48"/>
      <c r="X300" s="48"/>
      <c r="Y300" s="48"/>
      <c r="Z300" s="48"/>
      <c r="AA300" s="48"/>
      <c r="AB300" s="48"/>
    </row>
    <row r="301" spans="1:28" x14ac:dyDescent="0.25">
      <c r="A301" s="50"/>
      <c r="B301" s="49"/>
      <c r="C301" s="62"/>
      <c r="D301" s="49"/>
      <c r="E301" s="102"/>
      <c r="F301" s="122"/>
      <c r="G301" s="122"/>
      <c r="H301" s="122"/>
      <c r="I301" s="122"/>
      <c r="J301" s="122"/>
      <c r="K301" s="122"/>
      <c r="L301" s="38"/>
      <c r="M301" s="180"/>
      <c r="N301" s="38"/>
      <c r="O301" s="142"/>
      <c r="P301" s="48"/>
      <c r="Q301" s="48"/>
      <c r="R301" s="48"/>
      <c r="S301" s="48"/>
      <c r="T301" s="48"/>
      <c r="U301" s="48"/>
      <c r="V301" s="48"/>
      <c r="W301" s="48"/>
      <c r="X301" s="48"/>
      <c r="Y301" s="48"/>
      <c r="Z301" s="48"/>
      <c r="AA301" s="48"/>
      <c r="AB301" s="48"/>
    </row>
    <row r="302" spans="1:28" x14ac:dyDescent="0.25">
      <c r="A302" s="50"/>
      <c r="B302" s="49"/>
      <c r="C302" s="62"/>
      <c r="D302" s="49"/>
      <c r="E302" s="102"/>
      <c r="F302" s="122"/>
      <c r="G302" s="122"/>
      <c r="H302" s="122"/>
      <c r="I302" s="122"/>
      <c r="J302" s="122"/>
      <c r="K302" s="122"/>
      <c r="L302" s="38"/>
      <c r="M302" s="180"/>
      <c r="N302" s="38"/>
      <c r="O302" s="142"/>
      <c r="P302" s="48"/>
      <c r="Q302" s="48"/>
      <c r="R302" s="48"/>
      <c r="S302" s="48"/>
      <c r="T302" s="48"/>
      <c r="U302" s="48"/>
      <c r="V302" s="48"/>
      <c r="W302" s="48"/>
      <c r="X302" s="48"/>
      <c r="Y302" s="48"/>
      <c r="Z302" s="48"/>
      <c r="AA302" s="48"/>
      <c r="AB302" s="48"/>
    </row>
    <row r="303" spans="1:28" x14ac:dyDescent="0.25">
      <c r="A303" s="50"/>
      <c r="B303" s="49"/>
      <c r="C303" s="62"/>
      <c r="D303" s="49"/>
      <c r="E303" s="102"/>
      <c r="F303" s="122"/>
      <c r="G303" s="122"/>
      <c r="H303" s="122"/>
      <c r="I303" s="122"/>
      <c r="J303" s="122"/>
      <c r="K303" s="122"/>
      <c r="L303" s="38"/>
      <c r="M303" s="180"/>
      <c r="N303" s="38"/>
      <c r="O303" s="142"/>
      <c r="P303" s="48"/>
      <c r="Q303" s="48"/>
      <c r="R303" s="48"/>
      <c r="S303" s="48"/>
      <c r="T303" s="48"/>
      <c r="U303" s="48"/>
      <c r="V303" s="48"/>
      <c r="W303" s="48"/>
      <c r="X303" s="48"/>
      <c r="Y303" s="48"/>
      <c r="Z303" s="48"/>
      <c r="AA303" s="48"/>
      <c r="AB303" s="48"/>
    </row>
    <row r="304" spans="1:28" x14ac:dyDescent="0.25">
      <c r="A304" s="50"/>
      <c r="B304" s="49"/>
      <c r="C304" s="62"/>
      <c r="D304" s="49"/>
      <c r="E304" s="102"/>
      <c r="F304" s="122"/>
      <c r="G304" s="122"/>
      <c r="H304" s="122"/>
      <c r="I304" s="122"/>
      <c r="J304" s="122"/>
      <c r="K304" s="122"/>
      <c r="L304" s="38"/>
      <c r="M304" s="180"/>
      <c r="N304" s="38"/>
      <c r="O304" s="142"/>
      <c r="P304" s="48"/>
      <c r="Q304" s="48"/>
      <c r="R304" s="48"/>
      <c r="S304" s="48"/>
      <c r="T304" s="48"/>
      <c r="U304" s="48"/>
      <c r="V304" s="48"/>
      <c r="W304" s="48"/>
      <c r="X304" s="48"/>
      <c r="Y304" s="48"/>
      <c r="Z304" s="48"/>
      <c r="AA304" s="48"/>
      <c r="AB304" s="48"/>
    </row>
    <row r="305" spans="1:28" x14ac:dyDescent="0.25">
      <c r="A305" s="50"/>
      <c r="B305" s="49"/>
      <c r="C305" s="62"/>
      <c r="D305" s="49"/>
      <c r="E305" s="102"/>
      <c r="F305" s="122"/>
      <c r="G305" s="122"/>
      <c r="H305" s="122"/>
      <c r="I305" s="122"/>
      <c r="J305" s="122"/>
      <c r="K305" s="122"/>
      <c r="L305" s="38"/>
      <c r="M305" s="180"/>
      <c r="N305" s="38"/>
      <c r="O305" s="142"/>
      <c r="P305" s="48"/>
      <c r="Q305" s="48"/>
      <c r="R305" s="48"/>
      <c r="S305" s="48"/>
      <c r="T305" s="48"/>
      <c r="U305" s="48"/>
      <c r="V305" s="48"/>
      <c r="W305" s="48"/>
      <c r="X305" s="48"/>
      <c r="Y305" s="48"/>
      <c r="Z305" s="48"/>
      <c r="AA305" s="48"/>
      <c r="AB305" s="48"/>
    </row>
    <row r="306" spans="1:28" x14ac:dyDescent="0.25">
      <c r="A306" s="50"/>
      <c r="B306" s="49"/>
      <c r="C306" s="62"/>
      <c r="D306" s="49"/>
      <c r="E306" s="102"/>
      <c r="F306" s="122"/>
      <c r="G306" s="122"/>
      <c r="H306" s="122"/>
      <c r="I306" s="122"/>
      <c r="J306" s="122"/>
      <c r="K306" s="122"/>
      <c r="L306" s="38"/>
      <c r="M306" s="180"/>
      <c r="N306" s="38"/>
      <c r="O306" s="142"/>
      <c r="P306" s="48"/>
      <c r="Q306" s="48"/>
      <c r="R306" s="48"/>
      <c r="S306" s="48"/>
      <c r="T306" s="48"/>
      <c r="U306" s="48"/>
      <c r="V306" s="48"/>
      <c r="W306" s="48"/>
      <c r="X306" s="48"/>
      <c r="Y306" s="48"/>
      <c r="Z306" s="48"/>
      <c r="AA306" s="48"/>
      <c r="AB306" s="48"/>
    </row>
    <row r="307" spans="1:28" x14ac:dyDescent="0.25">
      <c r="A307" s="50"/>
      <c r="B307" s="49"/>
      <c r="C307" s="62"/>
      <c r="D307" s="49"/>
      <c r="E307" s="102"/>
      <c r="F307" s="122"/>
      <c r="G307" s="122"/>
      <c r="H307" s="122"/>
      <c r="I307" s="122"/>
      <c r="J307" s="122"/>
      <c r="K307" s="122"/>
      <c r="L307" s="38"/>
      <c r="M307" s="180"/>
      <c r="N307" s="38"/>
      <c r="O307" s="142"/>
      <c r="P307" s="48"/>
      <c r="Q307" s="48"/>
      <c r="R307" s="48"/>
      <c r="S307" s="48"/>
      <c r="T307" s="48"/>
      <c r="U307" s="48"/>
      <c r="V307" s="48"/>
      <c r="W307" s="48"/>
      <c r="X307" s="48"/>
      <c r="Y307" s="48"/>
      <c r="Z307" s="48"/>
      <c r="AA307" s="48"/>
      <c r="AB307" s="48"/>
    </row>
    <row r="308" spans="1:28" x14ac:dyDescent="0.25">
      <c r="A308" s="50"/>
      <c r="B308" s="49"/>
      <c r="C308" s="62"/>
      <c r="D308" s="49"/>
      <c r="E308" s="102"/>
      <c r="F308" s="122"/>
      <c r="G308" s="122"/>
      <c r="H308" s="122"/>
      <c r="I308" s="122"/>
      <c r="J308" s="122"/>
      <c r="K308" s="122"/>
      <c r="L308" s="38"/>
      <c r="M308" s="180"/>
      <c r="N308" s="38"/>
      <c r="O308" s="142"/>
      <c r="P308" s="48"/>
      <c r="Q308" s="48"/>
      <c r="R308" s="48"/>
      <c r="S308" s="48"/>
      <c r="T308" s="48"/>
      <c r="U308" s="48"/>
      <c r="V308" s="48"/>
      <c r="W308" s="48"/>
      <c r="X308" s="48"/>
      <c r="Y308" s="48"/>
      <c r="Z308" s="48"/>
      <c r="AA308" s="48"/>
      <c r="AB308" s="48"/>
    </row>
    <row r="309" spans="1:28" x14ac:dyDescent="0.25">
      <c r="A309" s="50"/>
      <c r="B309" s="49"/>
      <c r="C309" s="62"/>
      <c r="D309" s="49"/>
      <c r="E309" s="102"/>
      <c r="F309" s="122"/>
      <c r="G309" s="122"/>
      <c r="H309" s="122"/>
      <c r="I309" s="122"/>
      <c r="J309" s="122"/>
      <c r="K309" s="122"/>
      <c r="L309" s="38"/>
      <c r="M309" s="180"/>
      <c r="N309" s="38"/>
      <c r="O309" s="142"/>
      <c r="P309" s="48"/>
      <c r="Q309" s="48"/>
      <c r="R309" s="48"/>
      <c r="S309" s="48"/>
      <c r="T309" s="48"/>
      <c r="U309" s="48"/>
      <c r="V309" s="48"/>
      <c r="W309" s="48"/>
      <c r="X309" s="48"/>
      <c r="Y309" s="48"/>
      <c r="Z309" s="48"/>
      <c r="AA309" s="48"/>
      <c r="AB309" s="48"/>
    </row>
    <row r="310" spans="1:28" x14ac:dyDescent="0.25">
      <c r="A310" s="50"/>
      <c r="B310" s="49"/>
      <c r="C310" s="62"/>
      <c r="D310" s="49"/>
      <c r="E310" s="102"/>
      <c r="F310" s="122"/>
      <c r="G310" s="122"/>
      <c r="H310" s="122"/>
      <c r="I310" s="122"/>
      <c r="J310" s="122"/>
      <c r="K310" s="122"/>
      <c r="L310" s="38"/>
      <c r="M310" s="180"/>
      <c r="N310" s="38"/>
      <c r="O310" s="142"/>
      <c r="P310" s="48"/>
      <c r="Q310" s="48"/>
      <c r="R310" s="48"/>
      <c r="S310" s="48"/>
      <c r="T310" s="48"/>
      <c r="U310" s="48"/>
      <c r="V310" s="48"/>
      <c r="W310" s="48"/>
      <c r="X310" s="48"/>
      <c r="Y310" s="48"/>
      <c r="Z310" s="48"/>
      <c r="AA310" s="48"/>
      <c r="AB310" s="48"/>
    </row>
    <row r="311" spans="1:28" x14ac:dyDescent="0.25">
      <c r="A311" s="50"/>
      <c r="B311" s="49"/>
      <c r="C311" s="62"/>
      <c r="D311" s="49"/>
      <c r="E311" s="102"/>
      <c r="F311" s="122"/>
      <c r="G311" s="122"/>
      <c r="H311" s="122"/>
      <c r="I311" s="122"/>
      <c r="J311" s="122"/>
      <c r="K311" s="122"/>
      <c r="L311" s="38"/>
      <c r="M311" s="180"/>
      <c r="N311" s="38"/>
      <c r="O311" s="142"/>
      <c r="P311" s="48"/>
      <c r="Q311" s="48"/>
      <c r="R311" s="48"/>
      <c r="S311" s="48"/>
      <c r="T311" s="48"/>
      <c r="U311" s="48"/>
      <c r="V311" s="48"/>
      <c r="W311" s="48"/>
      <c r="X311" s="48"/>
      <c r="Y311" s="48"/>
      <c r="Z311" s="48"/>
      <c r="AA311" s="48"/>
      <c r="AB311" s="48"/>
    </row>
    <row r="312" spans="1:28" x14ac:dyDescent="0.25">
      <c r="A312" s="50"/>
      <c r="B312" s="49"/>
      <c r="C312" s="62"/>
      <c r="D312" s="49"/>
      <c r="E312" s="102"/>
      <c r="F312" s="122"/>
      <c r="G312" s="122"/>
      <c r="H312" s="122"/>
      <c r="I312" s="122"/>
      <c r="J312" s="122"/>
      <c r="K312" s="122"/>
      <c r="L312" s="38"/>
      <c r="M312" s="180"/>
      <c r="N312" s="38"/>
      <c r="O312" s="142"/>
      <c r="P312" s="48"/>
      <c r="Q312" s="48"/>
      <c r="R312" s="48"/>
      <c r="S312" s="48"/>
      <c r="T312" s="48"/>
      <c r="U312" s="48"/>
      <c r="V312" s="48"/>
      <c r="W312" s="48"/>
      <c r="X312" s="48"/>
      <c r="Y312" s="48"/>
      <c r="Z312" s="48"/>
      <c r="AA312" s="48"/>
      <c r="AB312" s="48"/>
    </row>
    <row r="313" spans="1:28" x14ac:dyDescent="0.25">
      <c r="A313" s="50"/>
      <c r="B313" s="49"/>
      <c r="C313" s="62"/>
      <c r="D313" s="49"/>
      <c r="E313" s="102"/>
      <c r="F313" s="122"/>
      <c r="G313" s="122"/>
      <c r="H313" s="122"/>
      <c r="I313" s="122"/>
      <c r="J313" s="122"/>
      <c r="K313" s="122"/>
      <c r="L313" s="38"/>
      <c r="M313" s="180"/>
      <c r="N313" s="38"/>
      <c r="O313" s="142"/>
      <c r="P313" s="48"/>
      <c r="Q313" s="48"/>
      <c r="R313" s="48"/>
      <c r="S313" s="48"/>
      <c r="T313" s="48"/>
      <c r="U313" s="48"/>
      <c r="V313" s="48"/>
      <c r="W313" s="48"/>
      <c r="X313" s="48"/>
      <c r="Y313" s="48"/>
      <c r="Z313" s="48"/>
      <c r="AA313" s="48"/>
      <c r="AB313" s="48"/>
    </row>
    <row r="314" spans="1:28" x14ac:dyDescent="0.25">
      <c r="A314" s="50"/>
      <c r="B314" s="49"/>
      <c r="C314" s="62"/>
      <c r="D314" s="49"/>
      <c r="E314" s="102"/>
      <c r="F314" s="122"/>
      <c r="G314" s="122"/>
      <c r="H314" s="122"/>
      <c r="I314" s="122"/>
      <c r="J314" s="122"/>
      <c r="K314" s="122"/>
      <c r="L314" s="38"/>
      <c r="M314" s="180"/>
      <c r="N314" s="38"/>
      <c r="O314" s="142"/>
      <c r="P314" s="48"/>
      <c r="Q314" s="48"/>
      <c r="R314" s="48"/>
      <c r="S314" s="48"/>
      <c r="T314" s="48"/>
      <c r="U314" s="48"/>
      <c r="V314" s="48"/>
      <c r="W314" s="48"/>
      <c r="X314" s="48"/>
      <c r="Y314" s="48"/>
      <c r="Z314" s="48"/>
      <c r="AA314" s="48"/>
      <c r="AB314" s="48"/>
    </row>
    <row r="315" spans="1:28" x14ac:dyDescent="0.25">
      <c r="A315" s="50"/>
      <c r="B315" s="49"/>
      <c r="C315" s="62"/>
      <c r="D315" s="49"/>
      <c r="E315" s="102"/>
      <c r="F315" s="122"/>
      <c r="G315" s="122"/>
      <c r="H315" s="122"/>
      <c r="I315" s="122"/>
      <c r="J315" s="122"/>
      <c r="K315" s="122"/>
      <c r="L315" s="38"/>
      <c r="M315" s="180"/>
      <c r="N315" s="38"/>
      <c r="O315" s="142"/>
      <c r="P315" s="48"/>
      <c r="Q315" s="48"/>
      <c r="R315" s="48"/>
      <c r="S315" s="48"/>
      <c r="T315" s="48"/>
      <c r="U315" s="48"/>
      <c r="V315" s="48"/>
      <c r="W315" s="48"/>
      <c r="X315" s="48"/>
      <c r="Y315" s="48"/>
      <c r="Z315" s="48"/>
      <c r="AA315" s="48"/>
      <c r="AB315" s="48"/>
    </row>
    <row r="316" spans="1:28" x14ac:dyDescent="0.25">
      <c r="A316" s="50"/>
      <c r="B316" s="49"/>
      <c r="C316" s="62"/>
      <c r="D316" s="49"/>
      <c r="E316" s="102"/>
      <c r="F316" s="122"/>
      <c r="G316" s="122"/>
      <c r="H316" s="122"/>
      <c r="I316" s="122"/>
      <c r="J316" s="122"/>
      <c r="K316" s="122"/>
      <c r="L316" s="38"/>
      <c r="M316" s="180"/>
      <c r="N316" s="38"/>
      <c r="O316" s="142"/>
      <c r="P316" s="48"/>
      <c r="Q316" s="48"/>
      <c r="R316" s="48"/>
      <c r="S316" s="48"/>
      <c r="T316" s="48"/>
      <c r="U316" s="48"/>
      <c r="V316" s="48"/>
      <c r="W316" s="48"/>
      <c r="X316" s="48"/>
      <c r="Y316" s="48"/>
      <c r="Z316" s="48"/>
      <c r="AA316" s="48"/>
      <c r="AB316" s="48"/>
    </row>
    <row r="317" spans="1:28" x14ac:dyDescent="0.25">
      <c r="A317" s="50"/>
      <c r="B317" s="49"/>
      <c r="C317" s="62"/>
      <c r="D317" s="49"/>
      <c r="E317" s="102"/>
      <c r="F317" s="122"/>
      <c r="G317" s="122"/>
      <c r="H317" s="122"/>
      <c r="I317" s="122"/>
      <c r="J317" s="122"/>
      <c r="K317" s="122"/>
      <c r="L317" s="38"/>
      <c r="M317" s="180"/>
      <c r="N317" s="38"/>
      <c r="O317" s="142"/>
      <c r="P317" s="48"/>
      <c r="Q317" s="48"/>
      <c r="R317" s="48"/>
      <c r="S317" s="48"/>
      <c r="T317" s="48"/>
      <c r="U317" s="48"/>
      <c r="V317" s="48"/>
      <c r="W317" s="48"/>
      <c r="X317" s="48"/>
      <c r="Y317" s="48"/>
      <c r="Z317" s="48"/>
      <c r="AA317" s="48"/>
      <c r="AB317" s="48"/>
    </row>
    <row r="318" spans="1:28" x14ac:dyDescent="0.25">
      <c r="A318" s="50"/>
      <c r="B318" s="49"/>
      <c r="C318" s="62"/>
      <c r="D318" s="49"/>
      <c r="E318" s="102"/>
      <c r="F318" s="122"/>
      <c r="G318" s="122"/>
      <c r="H318" s="122"/>
      <c r="I318" s="122"/>
      <c r="J318" s="122"/>
      <c r="K318" s="122"/>
      <c r="L318" s="38"/>
      <c r="M318" s="180"/>
      <c r="N318" s="38"/>
      <c r="O318" s="142"/>
      <c r="P318" s="48"/>
      <c r="Q318" s="48"/>
      <c r="R318" s="48"/>
      <c r="S318" s="48"/>
      <c r="T318" s="48"/>
      <c r="U318" s="48"/>
      <c r="V318" s="48"/>
      <c r="W318" s="48"/>
      <c r="X318" s="48"/>
      <c r="Y318" s="48"/>
      <c r="Z318" s="48"/>
      <c r="AA318" s="48"/>
      <c r="AB318" s="48"/>
    </row>
    <row r="319" spans="1:28" x14ac:dyDescent="0.25">
      <c r="A319" s="50"/>
      <c r="B319" s="49"/>
      <c r="C319" s="62"/>
      <c r="D319" s="49"/>
      <c r="E319" s="102"/>
      <c r="F319" s="122"/>
      <c r="G319" s="122"/>
      <c r="H319" s="122"/>
      <c r="I319" s="122"/>
      <c r="J319" s="122"/>
      <c r="K319" s="122"/>
      <c r="L319" s="38"/>
      <c r="M319" s="180"/>
      <c r="N319" s="38"/>
      <c r="O319" s="142"/>
      <c r="P319" s="48"/>
      <c r="Q319" s="48"/>
      <c r="R319" s="48"/>
      <c r="S319" s="48"/>
      <c r="T319" s="48"/>
      <c r="U319" s="48"/>
      <c r="V319" s="48"/>
      <c r="W319" s="48"/>
      <c r="X319" s="48"/>
      <c r="Y319" s="48"/>
      <c r="Z319" s="48"/>
      <c r="AA319" s="48"/>
      <c r="AB319" s="48"/>
    </row>
    <row r="320" spans="1:28" x14ac:dyDescent="0.25">
      <c r="A320" s="50"/>
      <c r="B320" s="49"/>
      <c r="C320" s="62"/>
      <c r="D320" s="49"/>
      <c r="E320" s="102"/>
      <c r="F320" s="122"/>
      <c r="G320" s="122"/>
      <c r="H320" s="122"/>
      <c r="I320" s="122"/>
      <c r="J320" s="122"/>
      <c r="K320" s="122"/>
      <c r="L320" s="38"/>
      <c r="M320" s="180"/>
      <c r="N320" s="38"/>
      <c r="O320" s="142"/>
      <c r="P320" s="48"/>
      <c r="Q320" s="48"/>
      <c r="R320" s="48"/>
      <c r="S320" s="48"/>
      <c r="T320" s="48"/>
      <c r="U320" s="48"/>
      <c r="V320" s="48"/>
      <c r="W320" s="48"/>
      <c r="X320" s="48"/>
      <c r="Y320" s="48"/>
      <c r="Z320" s="48"/>
      <c r="AA320" s="48"/>
      <c r="AB320" s="48"/>
    </row>
    <row r="321" spans="1:28" x14ac:dyDescent="0.25">
      <c r="A321" s="50"/>
      <c r="B321" s="49"/>
      <c r="C321" s="62"/>
      <c r="D321" s="49"/>
      <c r="E321" s="102"/>
      <c r="F321" s="122"/>
      <c r="G321" s="122"/>
      <c r="H321" s="122"/>
      <c r="I321" s="122"/>
      <c r="J321" s="122"/>
      <c r="K321" s="122"/>
      <c r="L321" s="38"/>
      <c r="M321" s="180"/>
      <c r="N321" s="38"/>
      <c r="O321" s="142"/>
      <c r="P321" s="48"/>
      <c r="Q321" s="48"/>
      <c r="R321" s="48"/>
      <c r="S321" s="48"/>
      <c r="T321" s="48"/>
      <c r="U321" s="48"/>
      <c r="V321" s="48"/>
      <c r="W321" s="48"/>
      <c r="X321" s="48"/>
      <c r="Y321" s="48"/>
      <c r="Z321" s="48"/>
      <c r="AA321" s="48"/>
      <c r="AB321" s="48"/>
    </row>
    <row r="322" spans="1:28" x14ac:dyDescent="0.25">
      <c r="A322" s="50"/>
      <c r="B322" s="49"/>
      <c r="C322" s="62"/>
      <c r="D322" s="49"/>
      <c r="E322" s="102"/>
      <c r="F322" s="122"/>
      <c r="G322" s="122"/>
      <c r="H322" s="122"/>
      <c r="I322" s="122"/>
      <c r="J322" s="122"/>
      <c r="K322" s="122"/>
      <c r="L322" s="38"/>
      <c r="M322" s="180"/>
      <c r="N322" s="38"/>
      <c r="O322" s="142"/>
      <c r="P322" s="48"/>
      <c r="Q322" s="48"/>
      <c r="R322" s="48"/>
      <c r="S322" s="48"/>
      <c r="T322" s="48"/>
      <c r="U322" s="48"/>
      <c r="V322" s="48"/>
      <c r="W322" s="48"/>
      <c r="X322" s="48"/>
      <c r="Y322" s="48"/>
      <c r="Z322" s="48"/>
      <c r="AA322" s="48"/>
      <c r="AB322" s="48"/>
    </row>
    <row r="323" spans="1:28" x14ac:dyDescent="0.25">
      <c r="A323" s="50"/>
      <c r="B323" s="49"/>
      <c r="C323" s="62"/>
      <c r="D323" s="49"/>
      <c r="E323" s="102"/>
      <c r="F323" s="122"/>
      <c r="G323" s="122"/>
      <c r="H323" s="122"/>
      <c r="I323" s="122"/>
      <c r="J323" s="122"/>
      <c r="K323" s="122"/>
      <c r="L323" s="38"/>
      <c r="M323" s="180"/>
      <c r="N323" s="38"/>
      <c r="O323" s="142"/>
      <c r="P323" s="48"/>
      <c r="Q323" s="48"/>
      <c r="R323" s="48"/>
      <c r="S323" s="48"/>
      <c r="T323" s="48"/>
      <c r="U323" s="48"/>
      <c r="V323" s="48"/>
      <c r="W323" s="48"/>
      <c r="X323" s="48"/>
      <c r="Y323" s="48"/>
      <c r="Z323" s="48"/>
      <c r="AA323" s="48"/>
      <c r="AB323" s="48"/>
    </row>
    <row r="324" spans="1:28" x14ac:dyDescent="0.25">
      <c r="A324" s="50"/>
      <c r="B324" s="49"/>
      <c r="C324" s="62"/>
      <c r="D324" s="49"/>
      <c r="E324" s="102"/>
      <c r="F324" s="122"/>
      <c r="G324" s="122"/>
      <c r="H324" s="122"/>
      <c r="I324" s="122"/>
      <c r="J324" s="122"/>
      <c r="K324" s="122"/>
      <c r="L324" s="38"/>
      <c r="M324" s="180"/>
      <c r="N324" s="38"/>
      <c r="O324" s="142"/>
      <c r="P324" s="48"/>
      <c r="Q324" s="48"/>
      <c r="R324" s="48"/>
      <c r="S324" s="48"/>
      <c r="T324" s="48"/>
      <c r="U324" s="48"/>
      <c r="V324" s="48"/>
      <c r="W324" s="48"/>
      <c r="X324" s="48"/>
      <c r="Y324" s="48"/>
      <c r="Z324" s="48"/>
      <c r="AA324" s="48"/>
      <c r="AB324" s="48"/>
    </row>
    <row r="325" spans="1:28" x14ac:dyDescent="0.25">
      <c r="A325" s="50"/>
      <c r="B325" s="49"/>
      <c r="C325" s="62"/>
      <c r="D325" s="49"/>
      <c r="E325" s="102"/>
      <c r="F325" s="122"/>
      <c r="G325" s="122"/>
      <c r="H325" s="122"/>
      <c r="I325" s="122"/>
      <c r="J325" s="122"/>
      <c r="K325" s="122"/>
      <c r="L325" s="38"/>
      <c r="M325" s="180"/>
      <c r="N325" s="38"/>
      <c r="O325" s="142"/>
      <c r="P325" s="48"/>
      <c r="Q325" s="48"/>
      <c r="R325" s="48"/>
      <c r="S325" s="48"/>
      <c r="T325" s="48"/>
      <c r="U325" s="48"/>
      <c r="V325" s="48"/>
      <c r="W325" s="48"/>
      <c r="X325" s="48"/>
      <c r="Y325" s="48"/>
      <c r="Z325" s="48"/>
      <c r="AA325" s="48"/>
      <c r="AB325" s="48"/>
    </row>
    <row r="326" spans="1:28" x14ac:dyDescent="0.25">
      <c r="A326" s="50"/>
      <c r="B326" s="49"/>
      <c r="C326" s="62"/>
      <c r="D326" s="49"/>
      <c r="E326" s="102"/>
      <c r="F326" s="122"/>
      <c r="G326" s="122"/>
      <c r="H326" s="122"/>
      <c r="I326" s="122"/>
      <c r="J326" s="122"/>
      <c r="K326" s="122"/>
      <c r="L326" s="38"/>
      <c r="M326" s="180"/>
      <c r="N326" s="38"/>
      <c r="O326" s="142"/>
      <c r="P326" s="48"/>
      <c r="Q326" s="48"/>
      <c r="R326" s="48"/>
      <c r="S326" s="48"/>
      <c r="T326" s="48"/>
      <c r="U326" s="48"/>
      <c r="V326" s="48"/>
      <c r="W326" s="48"/>
      <c r="X326" s="48"/>
      <c r="Y326" s="48"/>
      <c r="Z326" s="48"/>
      <c r="AA326" s="48"/>
      <c r="AB326" s="48"/>
    </row>
    <row r="327" spans="1:28" x14ac:dyDescent="0.25">
      <c r="A327" s="50"/>
      <c r="B327" s="49"/>
      <c r="C327" s="62"/>
      <c r="D327" s="49"/>
      <c r="E327" s="102"/>
      <c r="F327" s="122"/>
      <c r="G327" s="122"/>
      <c r="H327" s="122"/>
      <c r="I327" s="122"/>
      <c r="J327" s="122"/>
      <c r="K327" s="122"/>
      <c r="L327" s="38"/>
      <c r="M327" s="180"/>
      <c r="N327" s="38"/>
      <c r="O327" s="142"/>
      <c r="P327" s="48"/>
      <c r="Q327" s="48"/>
      <c r="R327" s="48"/>
      <c r="S327" s="48"/>
      <c r="T327" s="48"/>
      <c r="U327" s="48"/>
      <c r="V327" s="48"/>
      <c r="W327" s="48"/>
      <c r="X327" s="48"/>
      <c r="Y327" s="48"/>
      <c r="Z327" s="48"/>
      <c r="AA327" s="48"/>
      <c r="AB327" s="48"/>
    </row>
    <row r="328" spans="1:28" x14ac:dyDescent="0.25">
      <c r="A328" s="50"/>
      <c r="B328" s="49"/>
      <c r="C328" s="62"/>
      <c r="D328" s="49"/>
      <c r="E328" s="102"/>
      <c r="F328" s="122"/>
      <c r="G328" s="122"/>
      <c r="H328" s="122"/>
      <c r="I328" s="122"/>
      <c r="J328" s="122"/>
      <c r="K328" s="122"/>
      <c r="L328" s="38"/>
      <c r="M328" s="180"/>
      <c r="N328" s="38"/>
      <c r="O328" s="142"/>
      <c r="P328" s="48"/>
      <c r="Q328" s="48"/>
      <c r="R328" s="48"/>
      <c r="S328" s="48"/>
      <c r="T328" s="48"/>
      <c r="U328" s="48"/>
      <c r="V328" s="48"/>
      <c r="W328" s="48"/>
      <c r="X328" s="48"/>
      <c r="Y328" s="48"/>
      <c r="Z328" s="48"/>
      <c r="AA328" s="48"/>
      <c r="AB328" s="48"/>
    </row>
    <row r="329" spans="1:28" x14ac:dyDescent="0.25">
      <c r="A329" s="50"/>
      <c r="B329" s="49"/>
      <c r="C329" s="62"/>
      <c r="D329" s="49"/>
      <c r="E329" s="102"/>
      <c r="F329" s="122"/>
      <c r="G329" s="122"/>
      <c r="H329" s="122"/>
      <c r="I329" s="122"/>
      <c r="J329" s="122"/>
      <c r="K329" s="122"/>
      <c r="L329" s="38"/>
      <c r="M329" s="180"/>
      <c r="N329" s="38"/>
      <c r="O329" s="142"/>
      <c r="P329" s="48"/>
      <c r="Q329" s="48"/>
      <c r="R329" s="48"/>
      <c r="S329" s="48"/>
      <c r="T329" s="48"/>
      <c r="U329" s="48"/>
      <c r="V329" s="48"/>
      <c r="W329" s="48"/>
      <c r="X329" s="48"/>
      <c r="Y329" s="48"/>
      <c r="Z329" s="48"/>
      <c r="AA329" s="48"/>
      <c r="AB329" s="48"/>
    </row>
    <row r="330" spans="1:28" x14ac:dyDescent="0.25">
      <c r="A330" s="50"/>
      <c r="B330" s="49"/>
      <c r="C330" s="62"/>
      <c r="D330" s="49"/>
      <c r="E330" s="102"/>
      <c r="F330" s="122"/>
      <c r="G330" s="122"/>
      <c r="H330" s="122"/>
      <c r="I330" s="122"/>
      <c r="J330" s="122"/>
      <c r="K330" s="122"/>
      <c r="L330" s="38"/>
      <c r="M330" s="180"/>
      <c r="N330" s="38"/>
      <c r="O330" s="142"/>
      <c r="P330" s="48"/>
      <c r="Q330" s="48"/>
      <c r="R330" s="48"/>
      <c r="S330" s="48"/>
      <c r="T330" s="48"/>
      <c r="U330" s="48"/>
      <c r="V330" s="48"/>
      <c r="W330" s="48"/>
      <c r="X330" s="48"/>
      <c r="Y330" s="48"/>
      <c r="Z330" s="48"/>
      <c r="AA330" s="48"/>
      <c r="AB330" s="48"/>
    </row>
    <row r="331" spans="1:28" x14ac:dyDescent="0.25">
      <c r="A331" s="50"/>
      <c r="B331" s="49"/>
      <c r="C331" s="62"/>
      <c r="D331" s="49"/>
      <c r="E331" s="102"/>
      <c r="F331" s="122"/>
      <c r="G331" s="122"/>
      <c r="H331" s="122"/>
      <c r="I331" s="122"/>
      <c r="J331" s="122"/>
      <c r="K331" s="122"/>
      <c r="L331" s="38"/>
      <c r="M331" s="180"/>
      <c r="N331" s="38"/>
      <c r="O331" s="142"/>
      <c r="P331" s="48"/>
      <c r="Q331" s="48"/>
      <c r="R331" s="48"/>
      <c r="S331" s="48"/>
      <c r="T331" s="48"/>
      <c r="U331" s="48"/>
      <c r="V331" s="48"/>
      <c r="W331" s="48"/>
      <c r="X331" s="48"/>
      <c r="Y331" s="48"/>
      <c r="Z331" s="48"/>
      <c r="AA331" s="48"/>
      <c r="AB331" s="48"/>
    </row>
    <row r="332" spans="1:28" x14ac:dyDescent="0.25">
      <c r="A332" s="50"/>
      <c r="B332" s="49"/>
      <c r="C332" s="62"/>
      <c r="D332" s="49"/>
      <c r="E332" s="102"/>
      <c r="F332" s="122"/>
      <c r="G332" s="122"/>
      <c r="H332" s="122"/>
      <c r="I332" s="122"/>
      <c r="J332" s="122"/>
      <c r="K332" s="122"/>
      <c r="L332" s="38"/>
      <c r="M332" s="180"/>
      <c r="N332" s="38"/>
      <c r="O332" s="142"/>
      <c r="P332" s="48"/>
      <c r="Q332" s="48"/>
      <c r="R332" s="48"/>
      <c r="S332" s="48"/>
      <c r="T332" s="48"/>
      <c r="U332" s="48"/>
      <c r="V332" s="48"/>
      <c r="W332" s="48"/>
      <c r="X332" s="48"/>
      <c r="Y332" s="48"/>
      <c r="Z332" s="48"/>
      <c r="AA332" s="48"/>
      <c r="AB332" s="48"/>
    </row>
    <row r="333" spans="1:28" x14ac:dyDescent="0.25">
      <c r="A333" s="50"/>
      <c r="B333" s="49"/>
      <c r="C333" s="62"/>
      <c r="D333" s="49"/>
      <c r="E333" s="102"/>
      <c r="F333" s="122"/>
      <c r="G333" s="122"/>
      <c r="H333" s="122"/>
      <c r="I333" s="122"/>
      <c r="J333" s="122"/>
      <c r="K333" s="122"/>
      <c r="L333" s="38"/>
      <c r="M333" s="180"/>
      <c r="N333" s="38"/>
      <c r="O333" s="142"/>
      <c r="P333" s="48"/>
      <c r="Q333" s="48"/>
      <c r="R333" s="48"/>
      <c r="S333" s="48"/>
      <c r="T333" s="48"/>
      <c r="U333" s="48"/>
      <c r="V333" s="48"/>
      <c r="W333" s="48"/>
      <c r="X333" s="48"/>
      <c r="Y333" s="48"/>
      <c r="Z333" s="48"/>
      <c r="AA333" s="48"/>
      <c r="AB333" s="48"/>
    </row>
    <row r="334" spans="1:28" x14ac:dyDescent="0.25">
      <c r="A334" s="50"/>
      <c r="B334" s="49"/>
      <c r="C334" s="62"/>
      <c r="D334" s="49"/>
      <c r="E334" s="102"/>
      <c r="F334" s="122"/>
      <c r="G334" s="122"/>
      <c r="H334" s="122"/>
      <c r="I334" s="122"/>
      <c r="J334" s="122"/>
      <c r="K334" s="122"/>
      <c r="L334" s="38"/>
      <c r="M334" s="180"/>
      <c r="N334" s="38"/>
      <c r="O334" s="142"/>
      <c r="P334" s="48"/>
      <c r="Q334" s="48"/>
      <c r="R334" s="48"/>
      <c r="S334" s="48"/>
      <c r="T334" s="48"/>
      <c r="U334" s="48"/>
      <c r="V334" s="48"/>
      <c r="W334" s="48"/>
      <c r="X334" s="48"/>
      <c r="Y334" s="48"/>
      <c r="Z334" s="48"/>
      <c r="AA334" s="48"/>
      <c r="AB334" s="48"/>
    </row>
    <row r="335" spans="1:28" x14ac:dyDescent="0.25">
      <c r="A335" s="50"/>
      <c r="B335" s="49"/>
      <c r="C335" s="62"/>
      <c r="D335" s="49"/>
      <c r="E335" s="102"/>
      <c r="F335" s="122"/>
      <c r="G335" s="122"/>
      <c r="H335" s="122"/>
      <c r="I335" s="122"/>
      <c r="J335" s="122"/>
      <c r="K335" s="122"/>
      <c r="L335" s="38"/>
      <c r="M335" s="180"/>
      <c r="N335" s="38"/>
      <c r="O335" s="142"/>
      <c r="P335" s="48"/>
      <c r="Q335" s="48"/>
      <c r="R335" s="48"/>
      <c r="S335" s="48"/>
      <c r="T335" s="48"/>
      <c r="U335" s="48"/>
      <c r="V335" s="48"/>
      <c r="W335" s="48"/>
      <c r="X335" s="48"/>
      <c r="Y335" s="48"/>
      <c r="Z335" s="48"/>
      <c r="AA335" s="48"/>
      <c r="AB335" s="48"/>
    </row>
    <row r="336" spans="1:28" x14ac:dyDescent="0.25">
      <c r="A336" s="50"/>
      <c r="B336" s="49"/>
      <c r="C336" s="62"/>
      <c r="D336" s="49"/>
      <c r="E336" s="102"/>
      <c r="F336" s="122"/>
      <c r="G336" s="122"/>
      <c r="H336" s="122"/>
      <c r="I336" s="122"/>
      <c r="J336" s="122"/>
      <c r="K336" s="122"/>
      <c r="L336" s="38"/>
      <c r="M336" s="180"/>
      <c r="N336" s="38"/>
      <c r="O336" s="142"/>
      <c r="P336" s="48"/>
      <c r="Q336" s="48"/>
      <c r="R336" s="48"/>
      <c r="S336" s="48"/>
      <c r="T336" s="48"/>
      <c r="U336" s="48"/>
      <c r="V336" s="48"/>
      <c r="W336" s="48"/>
      <c r="X336" s="48"/>
      <c r="Y336" s="48"/>
      <c r="Z336" s="48"/>
      <c r="AA336" s="48"/>
      <c r="AB336" s="48"/>
    </row>
    <row r="337" spans="1:28" x14ac:dyDescent="0.25">
      <c r="A337" s="50"/>
      <c r="B337" s="49"/>
      <c r="C337" s="62"/>
      <c r="D337" s="49"/>
      <c r="E337" s="102"/>
      <c r="F337" s="122"/>
      <c r="G337" s="122"/>
      <c r="H337" s="122"/>
      <c r="I337" s="122"/>
      <c r="J337" s="122"/>
      <c r="K337" s="122"/>
      <c r="L337" s="38"/>
      <c r="M337" s="180"/>
      <c r="N337" s="38"/>
      <c r="O337" s="142"/>
      <c r="P337" s="48"/>
      <c r="Q337" s="48"/>
      <c r="R337" s="48"/>
      <c r="S337" s="48"/>
      <c r="T337" s="48"/>
      <c r="U337" s="48"/>
      <c r="V337" s="48"/>
      <c r="W337" s="48"/>
      <c r="X337" s="48"/>
      <c r="Y337" s="48"/>
      <c r="Z337" s="48"/>
      <c r="AA337" s="48"/>
      <c r="AB337" s="48"/>
    </row>
    <row r="338" spans="1:28" x14ac:dyDescent="0.25">
      <c r="A338" s="50"/>
      <c r="B338" s="49"/>
      <c r="C338" s="62"/>
      <c r="D338" s="49"/>
      <c r="E338" s="102"/>
      <c r="F338" s="122"/>
      <c r="G338" s="122"/>
      <c r="H338" s="122"/>
      <c r="I338" s="122"/>
      <c r="J338" s="122"/>
      <c r="K338" s="122"/>
      <c r="L338" s="38"/>
      <c r="M338" s="180"/>
      <c r="N338" s="38"/>
      <c r="O338" s="142"/>
      <c r="P338" s="48"/>
      <c r="Q338" s="48"/>
      <c r="R338" s="48"/>
      <c r="S338" s="48"/>
      <c r="T338" s="48"/>
      <c r="U338" s="48"/>
      <c r="V338" s="48"/>
      <c r="W338" s="48"/>
      <c r="X338" s="48"/>
      <c r="Y338" s="48"/>
      <c r="Z338" s="48"/>
      <c r="AA338" s="48"/>
      <c r="AB338" s="48"/>
    </row>
    <row r="339" spans="1:28" x14ac:dyDescent="0.25">
      <c r="A339" s="50"/>
      <c r="B339" s="49"/>
      <c r="C339" s="62"/>
      <c r="D339" s="49"/>
      <c r="E339" s="102"/>
      <c r="F339" s="122"/>
      <c r="G339" s="122"/>
      <c r="H339" s="122"/>
      <c r="I339" s="122"/>
      <c r="J339" s="122"/>
      <c r="K339" s="122"/>
      <c r="L339" s="38"/>
      <c r="M339" s="180"/>
      <c r="N339" s="38"/>
      <c r="O339" s="142"/>
      <c r="P339" s="48"/>
      <c r="Q339" s="48"/>
      <c r="R339" s="48"/>
      <c r="S339" s="48"/>
      <c r="T339" s="48"/>
      <c r="U339" s="48"/>
      <c r="V339" s="48"/>
      <c r="W339" s="48"/>
      <c r="X339" s="48"/>
      <c r="Y339" s="48"/>
      <c r="Z339" s="48"/>
      <c r="AA339" s="48"/>
      <c r="AB339" s="48"/>
    </row>
    <row r="340" spans="1:28" x14ac:dyDescent="0.25">
      <c r="A340" s="50"/>
      <c r="B340" s="49"/>
      <c r="C340" s="62"/>
      <c r="D340" s="49"/>
      <c r="E340" s="102"/>
      <c r="F340" s="122"/>
      <c r="G340" s="122"/>
      <c r="H340" s="122"/>
      <c r="I340" s="122"/>
      <c r="J340" s="122"/>
      <c r="K340" s="122"/>
      <c r="L340" s="38"/>
      <c r="M340" s="180"/>
      <c r="N340" s="38"/>
      <c r="O340" s="142"/>
      <c r="P340" s="48"/>
      <c r="Q340" s="48"/>
      <c r="R340" s="48"/>
      <c r="S340" s="48"/>
      <c r="T340" s="48"/>
      <c r="U340" s="48"/>
      <c r="V340" s="48"/>
      <c r="W340" s="48"/>
      <c r="X340" s="48"/>
      <c r="Y340" s="48"/>
      <c r="Z340" s="48"/>
      <c r="AA340" s="48"/>
      <c r="AB340" s="48"/>
    </row>
    <row r="341" spans="1:28" x14ac:dyDescent="0.25">
      <c r="A341" s="50"/>
      <c r="B341" s="49"/>
      <c r="C341" s="62"/>
      <c r="D341" s="49"/>
      <c r="E341" s="102"/>
      <c r="F341" s="122"/>
      <c r="G341" s="122"/>
      <c r="H341" s="122"/>
      <c r="I341" s="122"/>
      <c r="J341" s="122"/>
      <c r="K341" s="122"/>
      <c r="L341" s="38"/>
      <c r="M341" s="180"/>
      <c r="N341" s="38"/>
      <c r="O341" s="142"/>
      <c r="P341" s="48"/>
      <c r="Q341" s="48"/>
      <c r="R341" s="48"/>
      <c r="S341" s="48"/>
      <c r="T341" s="48"/>
      <c r="U341" s="48"/>
      <c r="V341" s="48"/>
      <c r="W341" s="48"/>
      <c r="X341" s="48"/>
      <c r="Y341" s="48"/>
      <c r="Z341" s="48"/>
      <c r="AA341" s="48"/>
      <c r="AB341" s="48"/>
    </row>
    <row r="342" spans="1:28" x14ac:dyDescent="0.25">
      <c r="A342" s="50"/>
      <c r="B342" s="49"/>
      <c r="C342" s="62"/>
      <c r="D342" s="49"/>
      <c r="E342" s="102"/>
      <c r="F342" s="122"/>
      <c r="G342" s="122"/>
      <c r="H342" s="122"/>
      <c r="I342" s="122"/>
      <c r="J342" s="122"/>
      <c r="K342" s="122"/>
      <c r="L342" s="38"/>
      <c r="M342" s="180"/>
      <c r="N342" s="38"/>
      <c r="O342" s="142"/>
      <c r="P342" s="48"/>
      <c r="Q342" s="48"/>
      <c r="R342" s="48"/>
      <c r="S342" s="48"/>
      <c r="T342" s="48"/>
      <c r="U342" s="48"/>
      <c r="V342" s="48"/>
      <c r="W342" s="48"/>
      <c r="X342" s="48"/>
      <c r="Y342" s="48"/>
      <c r="Z342" s="48"/>
      <c r="AA342" s="48"/>
      <c r="AB342" s="48"/>
    </row>
    <row r="343" spans="1:28" x14ac:dyDescent="0.25">
      <c r="A343" s="50"/>
      <c r="B343" s="49"/>
      <c r="C343" s="62"/>
      <c r="D343" s="49"/>
      <c r="E343" s="102"/>
      <c r="F343" s="122"/>
      <c r="G343" s="122"/>
      <c r="H343" s="122"/>
      <c r="I343" s="122"/>
      <c r="J343" s="122"/>
      <c r="K343" s="122"/>
      <c r="L343" s="38"/>
      <c r="M343" s="180"/>
      <c r="N343" s="38"/>
      <c r="O343" s="142"/>
      <c r="P343" s="48"/>
      <c r="Q343" s="48"/>
      <c r="R343" s="48"/>
      <c r="S343" s="48"/>
      <c r="T343" s="48"/>
      <c r="U343" s="48"/>
      <c r="V343" s="48"/>
      <c r="W343" s="48"/>
      <c r="X343" s="48"/>
      <c r="Y343" s="48"/>
      <c r="Z343" s="48"/>
      <c r="AA343" s="48"/>
      <c r="AB343" s="48"/>
    </row>
    <row r="344" spans="1:28" x14ac:dyDescent="0.25">
      <c r="A344" s="50"/>
      <c r="B344" s="49"/>
      <c r="C344" s="62"/>
      <c r="D344" s="49"/>
      <c r="E344" s="102"/>
      <c r="F344" s="122"/>
      <c r="G344" s="122"/>
      <c r="H344" s="122"/>
      <c r="I344" s="122"/>
      <c r="J344" s="122"/>
      <c r="K344" s="122"/>
      <c r="L344" s="38"/>
      <c r="M344" s="180"/>
      <c r="N344" s="38"/>
      <c r="O344" s="142"/>
      <c r="P344" s="48"/>
      <c r="Q344" s="48"/>
      <c r="R344" s="48"/>
      <c r="S344" s="48"/>
      <c r="T344" s="48"/>
      <c r="U344" s="48"/>
      <c r="V344" s="48"/>
      <c r="W344" s="48"/>
      <c r="X344" s="48"/>
      <c r="Y344" s="48"/>
      <c r="Z344" s="48"/>
      <c r="AA344" s="48"/>
      <c r="AB344" s="48"/>
    </row>
    <row r="345" spans="1:28" x14ac:dyDescent="0.25">
      <c r="A345" s="50"/>
      <c r="B345" s="49"/>
      <c r="C345" s="62"/>
      <c r="D345" s="49"/>
      <c r="E345" s="102"/>
      <c r="F345" s="122"/>
      <c r="G345" s="122"/>
      <c r="H345" s="122"/>
      <c r="I345" s="122"/>
      <c r="J345" s="122"/>
      <c r="K345" s="122"/>
      <c r="L345" s="38"/>
      <c r="M345" s="180"/>
      <c r="N345" s="38"/>
      <c r="O345" s="142"/>
      <c r="P345" s="48"/>
      <c r="Q345" s="48"/>
      <c r="R345" s="48"/>
      <c r="S345" s="48"/>
      <c r="T345" s="48"/>
      <c r="U345" s="48"/>
      <c r="V345" s="48"/>
      <c r="W345" s="48"/>
      <c r="X345" s="48"/>
      <c r="Y345" s="48"/>
      <c r="Z345" s="48"/>
      <c r="AA345" s="48"/>
      <c r="AB345" s="48"/>
    </row>
    <row r="346" spans="1:28" x14ac:dyDescent="0.25">
      <c r="A346" s="50"/>
      <c r="B346" s="49"/>
      <c r="C346" s="62"/>
      <c r="D346" s="49"/>
      <c r="E346" s="102"/>
      <c r="F346" s="122"/>
      <c r="G346" s="122"/>
      <c r="H346" s="122"/>
      <c r="I346" s="122"/>
      <c r="J346" s="122"/>
      <c r="K346" s="122"/>
      <c r="L346" s="38"/>
      <c r="M346" s="180"/>
      <c r="N346" s="38"/>
      <c r="O346" s="142"/>
      <c r="P346" s="48"/>
      <c r="Q346" s="48"/>
      <c r="R346" s="48"/>
      <c r="S346" s="48"/>
      <c r="T346" s="48"/>
      <c r="U346" s="48"/>
      <c r="V346" s="48"/>
      <c r="W346" s="48"/>
      <c r="X346" s="48"/>
      <c r="Y346" s="48"/>
      <c r="Z346" s="48"/>
      <c r="AA346" s="48"/>
      <c r="AB346" s="48"/>
    </row>
    <row r="347" spans="1:28" x14ac:dyDescent="0.25">
      <c r="A347" s="50"/>
      <c r="B347" s="49"/>
      <c r="C347" s="62"/>
      <c r="D347" s="49"/>
      <c r="E347" s="102"/>
      <c r="F347" s="122"/>
      <c r="G347" s="122"/>
      <c r="H347" s="122"/>
      <c r="I347" s="122"/>
      <c r="J347" s="122"/>
      <c r="K347" s="122"/>
      <c r="L347" s="38"/>
      <c r="M347" s="180"/>
      <c r="N347" s="38"/>
      <c r="O347" s="142"/>
      <c r="P347" s="48"/>
      <c r="Q347" s="48"/>
      <c r="R347" s="48"/>
      <c r="S347" s="48"/>
      <c r="T347" s="48"/>
      <c r="U347" s="48"/>
      <c r="V347" s="48"/>
      <c r="W347" s="48"/>
      <c r="X347" s="48"/>
      <c r="Y347" s="48"/>
      <c r="Z347" s="48"/>
      <c r="AA347" s="48"/>
      <c r="AB347" s="48"/>
    </row>
    <row r="348" spans="1:28" x14ac:dyDescent="0.25">
      <c r="A348" s="50"/>
      <c r="B348" s="49"/>
      <c r="C348" s="62"/>
      <c r="D348" s="49"/>
      <c r="E348" s="102"/>
      <c r="F348" s="122"/>
      <c r="G348" s="122"/>
      <c r="H348" s="122"/>
      <c r="I348" s="122"/>
      <c r="J348" s="122"/>
      <c r="K348" s="122"/>
      <c r="L348" s="38"/>
      <c r="M348" s="180"/>
      <c r="N348" s="38"/>
      <c r="O348" s="142"/>
      <c r="P348" s="48"/>
      <c r="Q348" s="48"/>
      <c r="R348" s="48"/>
      <c r="S348" s="48"/>
      <c r="T348" s="48"/>
      <c r="U348" s="48"/>
      <c r="V348" s="48"/>
      <c r="W348" s="48"/>
      <c r="X348" s="48"/>
      <c r="Y348" s="48"/>
      <c r="Z348" s="48"/>
      <c r="AA348" s="48"/>
      <c r="AB348" s="48"/>
    </row>
    <row r="349" spans="1:28" x14ac:dyDescent="0.25">
      <c r="A349" s="50"/>
      <c r="B349" s="49"/>
      <c r="C349" s="62"/>
      <c r="D349" s="49"/>
      <c r="E349" s="102"/>
      <c r="F349" s="122"/>
      <c r="G349" s="122"/>
      <c r="H349" s="122"/>
      <c r="I349" s="122"/>
      <c r="J349" s="122"/>
      <c r="K349" s="122"/>
      <c r="L349" s="38"/>
      <c r="M349" s="180"/>
      <c r="N349" s="38"/>
      <c r="O349" s="142"/>
      <c r="P349" s="48"/>
      <c r="Q349" s="48"/>
      <c r="R349" s="48"/>
      <c r="S349" s="48"/>
      <c r="T349" s="48"/>
      <c r="U349" s="48"/>
      <c r="V349" s="48"/>
      <c r="W349" s="48"/>
      <c r="X349" s="48"/>
      <c r="Y349" s="48"/>
      <c r="Z349" s="48"/>
      <c r="AA349" s="48"/>
      <c r="AB349" s="48"/>
    </row>
    <row r="350" spans="1:28" x14ac:dyDescent="0.25">
      <c r="A350" s="50"/>
      <c r="B350" s="49"/>
      <c r="C350" s="62"/>
      <c r="D350" s="49"/>
      <c r="E350" s="102"/>
      <c r="F350" s="122"/>
      <c r="G350" s="122"/>
      <c r="H350" s="122"/>
      <c r="I350" s="122"/>
      <c r="J350" s="122"/>
      <c r="K350" s="122"/>
      <c r="L350" s="38"/>
      <c r="M350" s="180"/>
      <c r="N350" s="38"/>
      <c r="O350" s="142"/>
      <c r="P350" s="48"/>
      <c r="Q350" s="48"/>
      <c r="R350" s="48"/>
      <c r="S350" s="48"/>
      <c r="T350" s="48"/>
      <c r="U350" s="48"/>
      <c r="V350" s="48"/>
      <c r="W350" s="48"/>
      <c r="X350" s="48"/>
      <c r="Y350" s="48"/>
      <c r="Z350" s="48"/>
      <c r="AA350" s="48"/>
      <c r="AB350" s="48"/>
    </row>
    <row r="351" spans="1:28" x14ac:dyDescent="0.25">
      <c r="A351" s="50"/>
      <c r="B351" s="49"/>
      <c r="C351" s="62"/>
      <c r="D351" s="49"/>
      <c r="E351" s="102"/>
      <c r="F351" s="122"/>
      <c r="G351" s="122"/>
      <c r="H351" s="122"/>
      <c r="I351" s="122"/>
      <c r="J351" s="122"/>
      <c r="K351" s="122"/>
      <c r="L351" s="38"/>
      <c r="M351" s="180"/>
      <c r="N351" s="38"/>
      <c r="O351" s="142"/>
      <c r="P351" s="48"/>
      <c r="Q351" s="48"/>
      <c r="R351" s="48"/>
      <c r="S351" s="48"/>
      <c r="T351" s="48"/>
      <c r="U351" s="48"/>
      <c r="V351" s="48"/>
      <c r="W351" s="48"/>
      <c r="X351" s="48"/>
      <c r="Y351" s="48"/>
      <c r="Z351" s="48"/>
      <c r="AA351" s="48"/>
      <c r="AB351" s="48"/>
    </row>
    <row r="352" spans="1:28" x14ac:dyDescent="0.25">
      <c r="A352" s="50"/>
      <c r="B352" s="49"/>
      <c r="C352" s="62"/>
      <c r="D352" s="49"/>
      <c r="E352" s="102"/>
      <c r="F352" s="122"/>
      <c r="G352" s="122"/>
      <c r="H352" s="122"/>
      <c r="I352" s="122"/>
      <c r="J352" s="122"/>
      <c r="K352" s="122"/>
      <c r="L352" s="38"/>
      <c r="M352" s="180"/>
      <c r="N352" s="38"/>
      <c r="O352" s="142"/>
      <c r="P352" s="48"/>
      <c r="Q352" s="48"/>
      <c r="R352" s="48"/>
      <c r="S352" s="48"/>
      <c r="T352" s="48"/>
      <c r="U352" s="48"/>
      <c r="V352" s="48"/>
      <c r="W352" s="48"/>
      <c r="X352" s="48"/>
      <c r="Y352" s="48"/>
      <c r="Z352" s="48"/>
      <c r="AA352" s="48"/>
      <c r="AB352" s="48"/>
    </row>
    <row r="353" spans="1:28" x14ac:dyDescent="0.25">
      <c r="A353" s="50"/>
      <c r="B353" s="49"/>
      <c r="C353" s="62"/>
      <c r="D353" s="49"/>
      <c r="E353" s="102"/>
      <c r="F353" s="122"/>
      <c r="G353" s="122"/>
      <c r="H353" s="122"/>
      <c r="I353" s="122"/>
      <c r="J353" s="122"/>
      <c r="K353" s="122"/>
      <c r="L353" s="38"/>
      <c r="M353" s="180"/>
      <c r="N353" s="38"/>
      <c r="O353" s="142"/>
      <c r="P353" s="48"/>
      <c r="Q353" s="48"/>
      <c r="R353" s="48"/>
      <c r="S353" s="48"/>
      <c r="T353" s="48"/>
      <c r="U353" s="48"/>
      <c r="V353" s="48"/>
      <c r="W353" s="48"/>
      <c r="X353" s="48"/>
      <c r="Y353" s="48"/>
      <c r="Z353" s="48"/>
      <c r="AA353" s="48"/>
      <c r="AB353" s="48"/>
    </row>
    <row r="354" spans="1:28" x14ac:dyDescent="0.25">
      <c r="A354" s="50"/>
      <c r="B354" s="49"/>
      <c r="C354" s="62"/>
      <c r="D354" s="49"/>
      <c r="E354" s="102"/>
      <c r="F354" s="122"/>
      <c r="G354" s="122"/>
      <c r="H354" s="122"/>
      <c r="I354" s="122"/>
      <c r="J354" s="122"/>
      <c r="K354" s="122"/>
      <c r="L354" s="38"/>
      <c r="M354" s="180"/>
      <c r="N354" s="38"/>
      <c r="O354" s="142"/>
      <c r="P354" s="48"/>
      <c r="Q354" s="48"/>
      <c r="R354" s="48"/>
      <c r="S354" s="48"/>
      <c r="T354" s="48"/>
      <c r="U354" s="48"/>
      <c r="V354" s="48"/>
      <c r="W354" s="48"/>
      <c r="X354" s="48"/>
      <c r="Y354" s="48"/>
      <c r="Z354" s="48"/>
      <c r="AA354" s="48"/>
      <c r="AB354" s="48"/>
    </row>
    <row r="355" spans="1:28" x14ac:dyDescent="0.25">
      <c r="A355" s="50"/>
      <c r="B355" s="49"/>
      <c r="C355" s="62"/>
      <c r="D355" s="49"/>
      <c r="E355" s="102"/>
      <c r="F355" s="122"/>
      <c r="G355" s="122"/>
      <c r="H355" s="122"/>
      <c r="I355" s="122"/>
      <c r="J355" s="122"/>
      <c r="K355" s="122"/>
      <c r="L355" s="38"/>
      <c r="M355" s="180"/>
      <c r="N355" s="38"/>
      <c r="O355" s="142"/>
      <c r="P355" s="48"/>
      <c r="Q355" s="48"/>
      <c r="R355" s="48"/>
      <c r="S355" s="48"/>
      <c r="T355" s="48"/>
      <c r="U355" s="48"/>
      <c r="V355" s="48"/>
      <c r="W355" s="48"/>
      <c r="X355" s="48"/>
      <c r="Y355" s="48"/>
      <c r="Z355" s="48"/>
      <c r="AA355" s="48"/>
      <c r="AB355" s="48"/>
    </row>
    <row r="356" spans="1:28" x14ac:dyDescent="0.25">
      <c r="A356" s="50"/>
      <c r="B356" s="49"/>
      <c r="C356" s="62"/>
      <c r="D356" s="49"/>
      <c r="E356" s="102"/>
      <c r="F356" s="122"/>
      <c r="G356" s="122"/>
      <c r="H356" s="122"/>
      <c r="I356" s="122"/>
      <c r="J356" s="122"/>
      <c r="K356" s="122"/>
      <c r="L356" s="38"/>
      <c r="M356" s="180"/>
      <c r="N356" s="38"/>
      <c r="O356" s="142"/>
      <c r="P356" s="48"/>
      <c r="Q356" s="48"/>
      <c r="R356" s="48"/>
      <c r="S356" s="48"/>
      <c r="T356" s="48"/>
      <c r="U356" s="48"/>
      <c r="V356" s="48"/>
      <c r="W356" s="48"/>
      <c r="X356" s="48"/>
      <c r="Y356" s="48"/>
      <c r="Z356" s="48"/>
      <c r="AA356" s="48"/>
      <c r="AB356" s="48"/>
    </row>
    <row r="357" spans="1:28" x14ac:dyDescent="0.25">
      <c r="A357" s="50"/>
      <c r="B357" s="49"/>
      <c r="C357" s="62"/>
      <c r="D357" s="49"/>
      <c r="E357" s="102"/>
      <c r="F357" s="122"/>
      <c r="G357" s="122"/>
      <c r="H357" s="122"/>
      <c r="I357" s="122"/>
      <c r="J357" s="122"/>
      <c r="K357" s="122"/>
      <c r="L357" s="38"/>
      <c r="M357" s="180"/>
      <c r="N357" s="38"/>
      <c r="O357" s="142"/>
      <c r="P357" s="48"/>
      <c r="Q357" s="48"/>
      <c r="R357" s="48"/>
      <c r="S357" s="48"/>
      <c r="T357" s="48"/>
      <c r="U357" s="48"/>
      <c r="V357" s="48"/>
      <c r="W357" s="48"/>
      <c r="X357" s="48"/>
      <c r="Y357" s="48"/>
      <c r="Z357" s="48"/>
      <c r="AA357" s="48"/>
      <c r="AB357" s="48"/>
    </row>
    <row r="358" spans="1:28" x14ac:dyDescent="0.25">
      <c r="A358" s="50"/>
      <c r="B358" s="49"/>
      <c r="C358" s="62"/>
      <c r="D358" s="49"/>
      <c r="E358" s="102"/>
      <c r="F358" s="122"/>
      <c r="G358" s="122"/>
      <c r="H358" s="122"/>
      <c r="I358" s="122"/>
      <c r="J358" s="122"/>
      <c r="K358" s="122"/>
      <c r="L358" s="38"/>
      <c r="M358" s="180"/>
      <c r="N358" s="38"/>
      <c r="O358" s="142"/>
      <c r="P358" s="48"/>
      <c r="Q358" s="48"/>
      <c r="R358" s="48"/>
      <c r="S358" s="48"/>
      <c r="T358" s="48"/>
      <c r="U358" s="48"/>
      <c r="V358" s="48"/>
      <c r="W358" s="48"/>
      <c r="X358" s="48"/>
      <c r="Y358" s="48"/>
      <c r="Z358" s="48"/>
      <c r="AA358" s="48"/>
      <c r="AB358" s="48"/>
    </row>
    <row r="359" spans="1:28" x14ac:dyDescent="0.25">
      <c r="A359" s="50"/>
      <c r="B359" s="49"/>
      <c r="C359" s="62"/>
      <c r="D359" s="49"/>
      <c r="E359" s="102"/>
      <c r="F359" s="122"/>
      <c r="G359" s="122"/>
      <c r="H359" s="122"/>
      <c r="I359" s="122"/>
      <c r="J359" s="122"/>
      <c r="K359" s="122"/>
      <c r="L359" s="38"/>
      <c r="M359" s="180"/>
      <c r="N359" s="38"/>
      <c r="O359" s="142"/>
      <c r="P359" s="48"/>
      <c r="Q359" s="48"/>
      <c r="R359" s="48"/>
      <c r="S359" s="48"/>
      <c r="T359" s="48"/>
      <c r="U359" s="48"/>
      <c r="V359" s="48"/>
      <c r="W359" s="48"/>
      <c r="X359" s="48"/>
      <c r="Y359" s="48"/>
      <c r="Z359" s="48"/>
      <c r="AA359" s="48"/>
      <c r="AB359" s="48"/>
    </row>
    <row r="360" spans="1:28" x14ac:dyDescent="0.25">
      <c r="A360" s="50"/>
      <c r="B360" s="49"/>
      <c r="C360" s="62"/>
      <c r="D360" s="49"/>
      <c r="E360" s="102"/>
      <c r="F360" s="122"/>
      <c r="G360" s="122"/>
      <c r="H360" s="122"/>
      <c r="I360" s="122"/>
      <c r="J360" s="122"/>
      <c r="K360" s="122"/>
      <c r="L360" s="38"/>
      <c r="M360" s="180"/>
      <c r="N360" s="38"/>
      <c r="O360" s="142"/>
      <c r="P360" s="48"/>
      <c r="Q360" s="48"/>
      <c r="R360" s="48"/>
      <c r="S360" s="48"/>
      <c r="T360" s="48"/>
      <c r="U360" s="48"/>
      <c r="V360" s="48"/>
      <c r="W360" s="48"/>
      <c r="X360" s="48"/>
      <c r="Y360" s="48"/>
      <c r="Z360" s="48"/>
      <c r="AA360" s="48"/>
      <c r="AB360" s="48"/>
    </row>
    <row r="361" spans="1:28" x14ac:dyDescent="0.25">
      <c r="A361" s="50"/>
      <c r="B361" s="49"/>
      <c r="C361" s="62"/>
      <c r="D361" s="49"/>
      <c r="E361" s="102"/>
      <c r="F361" s="122"/>
      <c r="G361" s="122"/>
      <c r="H361" s="122"/>
      <c r="I361" s="122"/>
      <c r="J361" s="122"/>
      <c r="K361" s="122"/>
      <c r="L361" s="38"/>
      <c r="M361" s="180"/>
      <c r="N361" s="38"/>
      <c r="O361" s="142"/>
      <c r="P361" s="48"/>
      <c r="Q361" s="48"/>
      <c r="R361" s="48"/>
      <c r="S361" s="48"/>
      <c r="T361" s="48"/>
      <c r="U361" s="48"/>
      <c r="V361" s="48"/>
      <c r="W361" s="48"/>
      <c r="X361" s="48"/>
      <c r="Y361" s="48"/>
      <c r="Z361" s="48"/>
      <c r="AA361" s="48"/>
      <c r="AB361" s="48"/>
    </row>
    <row r="362" spans="1:28" x14ac:dyDescent="0.25">
      <c r="A362" s="50"/>
      <c r="B362" s="49"/>
      <c r="C362" s="62"/>
      <c r="D362" s="49"/>
      <c r="E362" s="102"/>
      <c r="F362" s="122"/>
      <c r="G362" s="122"/>
      <c r="H362" s="122"/>
      <c r="I362" s="122"/>
      <c r="J362" s="122"/>
      <c r="K362" s="122"/>
      <c r="L362" s="38"/>
      <c r="M362" s="180"/>
      <c r="N362" s="38"/>
      <c r="O362" s="142"/>
      <c r="P362" s="48"/>
      <c r="Q362" s="48"/>
      <c r="R362" s="48"/>
      <c r="S362" s="48"/>
      <c r="T362" s="48"/>
      <c r="U362" s="48"/>
      <c r="V362" s="48"/>
      <c r="W362" s="48"/>
      <c r="X362" s="48"/>
      <c r="Y362" s="48"/>
      <c r="Z362" s="48"/>
      <c r="AA362" s="48"/>
      <c r="AB362" s="48"/>
    </row>
    <row r="363" spans="1:28" x14ac:dyDescent="0.25">
      <c r="A363" s="50"/>
      <c r="B363" s="49"/>
      <c r="C363" s="62"/>
      <c r="D363" s="49"/>
      <c r="E363" s="102"/>
      <c r="F363" s="122"/>
      <c r="G363" s="122"/>
      <c r="H363" s="122"/>
      <c r="I363" s="122"/>
      <c r="J363" s="122"/>
      <c r="K363" s="122"/>
      <c r="L363" s="38"/>
      <c r="M363" s="180"/>
      <c r="N363" s="38"/>
      <c r="O363" s="142"/>
      <c r="P363" s="48"/>
      <c r="Q363" s="48"/>
      <c r="R363" s="48"/>
      <c r="S363" s="48"/>
      <c r="T363" s="48"/>
      <c r="U363" s="48"/>
      <c r="V363" s="48"/>
      <c r="W363" s="48"/>
      <c r="X363" s="48"/>
      <c r="Y363" s="48"/>
      <c r="Z363" s="48"/>
      <c r="AA363" s="48"/>
      <c r="AB363" s="48"/>
    </row>
    <row r="364" spans="1:28" x14ac:dyDescent="0.25">
      <c r="A364" s="50"/>
      <c r="B364" s="49"/>
      <c r="C364" s="62"/>
      <c r="D364" s="49"/>
      <c r="E364" s="102"/>
      <c r="F364" s="122"/>
      <c r="G364" s="122"/>
      <c r="H364" s="122"/>
      <c r="I364" s="122"/>
      <c r="J364" s="122"/>
      <c r="K364" s="122"/>
      <c r="L364" s="38"/>
      <c r="M364" s="180"/>
      <c r="N364" s="38"/>
      <c r="O364" s="142"/>
      <c r="P364" s="48"/>
      <c r="Q364" s="48"/>
      <c r="R364" s="48"/>
      <c r="S364" s="48"/>
      <c r="T364" s="48"/>
      <c r="U364" s="48"/>
      <c r="V364" s="48"/>
      <c r="W364" s="48"/>
      <c r="X364" s="48"/>
      <c r="Y364" s="48"/>
      <c r="Z364" s="48"/>
      <c r="AA364" s="48"/>
      <c r="AB364" s="48"/>
    </row>
    <row r="365" spans="1:28" x14ac:dyDescent="0.25">
      <c r="A365" s="50"/>
      <c r="B365" s="49"/>
      <c r="C365" s="62"/>
      <c r="D365" s="49"/>
      <c r="E365" s="102"/>
      <c r="F365" s="122"/>
      <c r="G365" s="122"/>
      <c r="H365" s="122"/>
      <c r="I365" s="122"/>
      <c r="J365" s="122"/>
      <c r="K365" s="122"/>
      <c r="L365" s="38"/>
      <c r="M365" s="180"/>
      <c r="N365" s="38"/>
      <c r="O365" s="142"/>
      <c r="P365" s="48"/>
      <c r="Q365" s="48"/>
      <c r="R365" s="48"/>
      <c r="S365" s="48"/>
      <c r="T365" s="48"/>
      <c r="U365" s="48"/>
      <c r="V365" s="48"/>
      <c r="W365" s="48"/>
      <c r="X365" s="48"/>
      <c r="Y365" s="48"/>
      <c r="Z365" s="48"/>
      <c r="AA365" s="48"/>
      <c r="AB365" s="48"/>
    </row>
    <row r="366" spans="1:28" x14ac:dyDescent="0.25">
      <c r="A366" s="50"/>
      <c r="B366" s="49"/>
      <c r="C366" s="62"/>
      <c r="D366" s="49"/>
      <c r="E366" s="102"/>
      <c r="F366" s="122"/>
      <c r="G366" s="122"/>
      <c r="H366" s="122"/>
      <c r="I366" s="122"/>
      <c r="J366" s="122"/>
      <c r="K366" s="122"/>
      <c r="L366" s="38"/>
      <c r="M366" s="180"/>
      <c r="N366" s="38"/>
      <c r="O366" s="142"/>
      <c r="P366" s="48"/>
      <c r="Q366" s="48"/>
      <c r="R366" s="48"/>
      <c r="S366" s="48"/>
      <c r="T366" s="48"/>
      <c r="U366" s="48"/>
      <c r="V366" s="48"/>
      <c r="W366" s="48"/>
      <c r="X366" s="48"/>
      <c r="Y366" s="48"/>
      <c r="Z366" s="48"/>
      <c r="AA366" s="48"/>
      <c r="AB366" s="48"/>
    </row>
    <row r="367" spans="1:28" x14ac:dyDescent="0.25">
      <c r="A367" s="50"/>
      <c r="B367" s="49"/>
      <c r="C367" s="62"/>
      <c r="D367" s="49"/>
      <c r="E367" s="102"/>
      <c r="F367" s="122"/>
      <c r="G367" s="122"/>
      <c r="H367" s="122"/>
      <c r="I367" s="122"/>
      <c r="J367" s="122"/>
      <c r="K367" s="122"/>
      <c r="L367" s="38"/>
      <c r="M367" s="180"/>
      <c r="N367" s="38"/>
      <c r="O367" s="142"/>
      <c r="P367" s="48"/>
      <c r="Q367" s="48"/>
      <c r="R367" s="48"/>
      <c r="S367" s="48"/>
      <c r="T367" s="48"/>
      <c r="U367" s="48"/>
      <c r="V367" s="48"/>
      <c r="W367" s="48"/>
      <c r="X367" s="48"/>
      <c r="Y367" s="48"/>
      <c r="Z367" s="48"/>
      <c r="AA367" s="48"/>
      <c r="AB367" s="48"/>
    </row>
    <row r="368" spans="1:28" x14ac:dyDescent="0.25">
      <c r="A368" s="50"/>
      <c r="B368" s="49"/>
      <c r="C368" s="62"/>
      <c r="D368" s="49"/>
      <c r="E368" s="102"/>
      <c r="F368" s="122"/>
      <c r="G368" s="122"/>
      <c r="H368" s="122"/>
      <c r="I368" s="122"/>
      <c r="J368" s="122"/>
      <c r="K368" s="122"/>
      <c r="L368" s="38"/>
      <c r="M368" s="180"/>
      <c r="N368" s="38"/>
      <c r="O368" s="142"/>
      <c r="P368" s="48"/>
      <c r="Q368" s="48"/>
      <c r="R368" s="48"/>
      <c r="S368" s="48"/>
      <c r="T368" s="48"/>
      <c r="U368" s="48"/>
      <c r="V368" s="48"/>
      <c r="W368" s="48"/>
      <c r="X368" s="48"/>
      <c r="Y368" s="48"/>
      <c r="Z368" s="48"/>
      <c r="AA368" s="48"/>
      <c r="AB368" s="48"/>
    </row>
    <row r="369" spans="1:28" x14ac:dyDescent="0.25">
      <c r="A369" s="50"/>
      <c r="B369" s="49"/>
      <c r="C369" s="62"/>
      <c r="D369" s="49"/>
      <c r="E369" s="102"/>
      <c r="F369" s="122"/>
      <c r="G369" s="122"/>
      <c r="H369" s="122"/>
      <c r="I369" s="122"/>
      <c r="J369" s="122"/>
      <c r="K369" s="122"/>
      <c r="L369" s="38"/>
      <c r="M369" s="180"/>
      <c r="N369" s="38"/>
      <c r="O369" s="142"/>
      <c r="P369" s="48"/>
      <c r="Q369" s="48"/>
      <c r="R369" s="48"/>
      <c r="S369" s="48"/>
      <c r="T369" s="48"/>
      <c r="U369" s="48"/>
      <c r="V369" s="48"/>
      <c r="W369" s="48"/>
      <c r="X369" s="48"/>
      <c r="Y369" s="48"/>
      <c r="Z369" s="48"/>
      <c r="AA369" s="48"/>
      <c r="AB369" s="48"/>
    </row>
    <row r="370" spans="1:28" x14ac:dyDescent="0.25">
      <c r="A370" s="50"/>
      <c r="B370" s="49"/>
      <c r="C370" s="62"/>
      <c r="D370" s="49"/>
      <c r="E370" s="102"/>
      <c r="F370" s="122"/>
      <c r="G370" s="122"/>
      <c r="H370" s="122"/>
      <c r="I370" s="122"/>
      <c r="J370" s="122"/>
      <c r="K370" s="122"/>
      <c r="L370" s="38"/>
      <c r="M370" s="180"/>
      <c r="N370" s="38"/>
      <c r="O370" s="142"/>
      <c r="P370" s="48"/>
      <c r="Q370" s="48"/>
      <c r="R370" s="48"/>
      <c r="S370" s="48"/>
      <c r="T370" s="48"/>
      <c r="U370" s="48"/>
      <c r="V370" s="48"/>
      <c r="W370" s="48"/>
      <c r="X370" s="48"/>
      <c r="Y370" s="48"/>
      <c r="Z370" s="48"/>
      <c r="AA370" s="48"/>
      <c r="AB370" s="48"/>
    </row>
    <row r="371" spans="1:28" x14ac:dyDescent="0.25">
      <c r="A371" s="50"/>
      <c r="B371" s="49"/>
      <c r="C371" s="62"/>
      <c r="D371" s="49"/>
      <c r="E371" s="102"/>
      <c r="F371" s="122"/>
      <c r="G371" s="122"/>
      <c r="H371" s="122"/>
      <c r="I371" s="122"/>
      <c r="J371" s="122"/>
      <c r="K371" s="122"/>
      <c r="L371" s="38"/>
      <c r="M371" s="180"/>
      <c r="N371" s="38"/>
      <c r="O371" s="142"/>
      <c r="P371" s="48"/>
      <c r="Q371" s="48"/>
      <c r="R371" s="48"/>
      <c r="S371" s="48"/>
      <c r="T371" s="48"/>
      <c r="U371" s="48"/>
      <c r="V371" s="48"/>
      <c r="W371" s="48"/>
      <c r="X371" s="48"/>
      <c r="Y371" s="48"/>
      <c r="Z371" s="48"/>
      <c r="AA371" s="48"/>
      <c r="AB371" s="48"/>
    </row>
    <row r="372" spans="1:28" x14ac:dyDescent="0.25">
      <c r="A372" s="50"/>
      <c r="B372" s="49"/>
      <c r="C372" s="62"/>
      <c r="D372" s="49"/>
      <c r="E372" s="102"/>
      <c r="F372" s="122"/>
      <c r="G372" s="122"/>
      <c r="H372" s="122"/>
      <c r="I372" s="122"/>
      <c r="J372" s="122"/>
      <c r="K372" s="122"/>
      <c r="L372" s="38"/>
      <c r="M372" s="180"/>
      <c r="N372" s="38"/>
      <c r="O372" s="142"/>
      <c r="P372" s="48"/>
      <c r="Q372" s="48"/>
      <c r="R372" s="48"/>
      <c r="S372" s="48"/>
      <c r="T372" s="48"/>
      <c r="U372" s="48"/>
      <c r="V372" s="48"/>
      <c r="W372" s="48"/>
      <c r="X372" s="48"/>
      <c r="Y372" s="48"/>
      <c r="Z372" s="48"/>
      <c r="AA372" s="48"/>
      <c r="AB372" s="48"/>
    </row>
    <row r="373" spans="1:28" x14ac:dyDescent="0.25">
      <c r="A373" s="50"/>
      <c r="B373" s="49"/>
      <c r="C373" s="62"/>
      <c r="D373" s="49"/>
      <c r="E373" s="102"/>
      <c r="F373" s="122"/>
      <c r="G373" s="122"/>
      <c r="H373" s="122"/>
      <c r="I373" s="122"/>
      <c r="J373" s="122"/>
      <c r="K373" s="122"/>
      <c r="L373" s="38"/>
      <c r="M373" s="180"/>
      <c r="N373" s="38"/>
      <c r="O373" s="142"/>
      <c r="P373" s="48"/>
      <c r="Q373" s="48"/>
      <c r="R373" s="48"/>
      <c r="S373" s="48"/>
      <c r="T373" s="48"/>
      <c r="U373" s="48"/>
      <c r="V373" s="48"/>
      <c r="W373" s="48"/>
      <c r="X373" s="48"/>
      <c r="Y373" s="48"/>
      <c r="Z373" s="48"/>
      <c r="AA373" s="48"/>
      <c r="AB373" s="48"/>
    </row>
    <row r="374" spans="1:28" x14ac:dyDescent="0.25">
      <c r="A374" s="50"/>
      <c r="B374" s="49"/>
      <c r="C374" s="62"/>
      <c r="D374" s="49"/>
      <c r="E374" s="102"/>
      <c r="F374" s="122"/>
      <c r="G374" s="122"/>
      <c r="H374" s="122"/>
      <c r="I374" s="122"/>
      <c r="J374" s="122"/>
      <c r="K374" s="122"/>
      <c r="L374" s="38"/>
      <c r="M374" s="180"/>
      <c r="N374" s="38"/>
      <c r="O374" s="142"/>
      <c r="P374" s="48"/>
      <c r="Q374" s="48"/>
      <c r="R374" s="48"/>
      <c r="S374" s="48"/>
      <c r="T374" s="48"/>
      <c r="U374" s="48"/>
      <c r="V374" s="48"/>
      <c r="W374" s="48"/>
      <c r="X374" s="48"/>
      <c r="Y374" s="48"/>
      <c r="Z374" s="48"/>
      <c r="AA374" s="48"/>
      <c r="AB374" s="48"/>
    </row>
    <row r="375" spans="1:28" x14ac:dyDescent="0.25">
      <c r="A375" s="50"/>
      <c r="B375" s="49"/>
      <c r="C375" s="62"/>
      <c r="D375" s="49"/>
      <c r="E375" s="102"/>
      <c r="F375" s="122"/>
      <c r="G375" s="122"/>
      <c r="H375" s="122"/>
      <c r="I375" s="122"/>
      <c r="J375" s="122"/>
      <c r="K375" s="122"/>
      <c r="L375" s="38"/>
      <c r="M375" s="180"/>
      <c r="N375" s="38"/>
      <c r="O375" s="142"/>
      <c r="P375" s="48"/>
      <c r="Q375" s="48"/>
      <c r="R375" s="48"/>
      <c r="S375" s="48"/>
      <c r="T375" s="48"/>
      <c r="U375" s="48"/>
      <c r="V375" s="48"/>
      <c r="W375" s="48"/>
      <c r="X375" s="48"/>
      <c r="Y375" s="48"/>
      <c r="Z375" s="48"/>
      <c r="AA375" s="48"/>
      <c r="AB375" s="48"/>
    </row>
    <row r="376" spans="1:28" x14ac:dyDescent="0.25">
      <c r="A376" s="50"/>
      <c r="B376" s="49"/>
      <c r="C376" s="62"/>
      <c r="D376" s="49"/>
      <c r="E376" s="102"/>
      <c r="F376" s="122"/>
      <c r="G376" s="122"/>
      <c r="H376" s="122"/>
      <c r="I376" s="122"/>
      <c r="J376" s="122"/>
      <c r="K376" s="122"/>
      <c r="L376" s="38"/>
      <c r="M376" s="180"/>
      <c r="N376" s="38"/>
      <c r="O376" s="142"/>
      <c r="P376" s="48"/>
      <c r="Q376" s="48"/>
      <c r="R376" s="48"/>
      <c r="S376" s="48"/>
      <c r="T376" s="48"/>
      <c r="U376" s="48"/>
      <c r="V376" s="48"/>
      <c r="W376" s="48"/>
      <c r="X376" s="48"/>
      <c r="Y376" s="48"/>
      <c r="Z376" s="48"/>
      <c r="AA376" s="48"/>
      <c r="AB376" s="48"/>
    </row>
    <row r="377" spans="1:28" x14ac:dyDescent="0.25">
      <c r="A377" s="50"/>
      <c r="B377" s="49"/>
      <c r="C377" s="62"/>
      <c r="D377" s="49"/>
      <c r="E377" s="102"/>
      <c r="F377" s="122"/>
      <c r="G377" s="122"/>
      <c r="H377" s="122"/>
      <c r="I377" s="122"/>
      <c r="J377" s="122"/>
      <c r="K377" s="122"/>
      <c r="L377" s="38"/>
      <c r="M377" s="180"/>
      <c r="N377" s="38"/>
      <c r="O377" s="142"/>
      <c r="P377" s="48"/>
      <c r="Q377" s="48"/>
      <c r="R377" s="48"/>
      <c r="S377" s="48"/>
      <c r="T377" s="48"/>
      <c r="U377" s="48"/>
      <c r="V377" s="48"/>
      <c r="W377" s="48"/>
      <c r="X377" s="48"/>
      <c r="Y377" s="48"/>
      <c r="Z377" s="48"/>
      <c r="AA377" s="48"/>
      <c r="AB377" s="48"/>
    </row>
    <row r="378" spans="1:28" x14ac:dyDescent="0.25">
      <c r="A378" s="50"/>
      <c r="B378" s="49"/>
      <c r="C378" s="62"/>
      <c r="D378" s="49"/>
      <c r="E378" s="102"/>
      <c r="F378" s="122"/>
      <c r="G378" s="122"/>
      <c r="H378" s="122"/>
      <c r="I378" s="122"/>
      <c r="J378" s="122"/>
      <c r="K378" s="122"/>
      <c r="L378" s="38"/>
      <c r="M378" s="180"/>
      <c r="N378" s="38"/>
      <c r="O378" s="142"/>
      <c r="P378" s="48"/>
      <c r="Q378" s="48"/>
      <c r="R378" s="48"/>
      <c r="S378" s="48"/>
      <c r="T378" s="48"/>
      <c r="U378" s="48"/>
      <c r="V378" s="48"/>
      <c r="W378" s="48"/>
      <c r="X378" s="48"/>
      <c r="Y378" s="48"/>
      <c r="Z378" s="48"/>
      <c r="AA378" s="48"/>
      <c r="AB378" s="48"/>
    </row>
    <row r="379" spans="1:28" x14ac:dyDescent="0.25">
      <c r="A379" s="50"/>
      <c r="B379" s="49"/>
      <c r="C379" s="62"/>
      <c r="D379" s="49"/>
      <c r="E379" s="102"/>
      <c r="F379" s="122"/>
      <c r="G379" s="122"/>
      <c r="H379" s="122"/>
      <c r="I379" s="122"/>
      <c r="J379" s="122"/>
      <c r="K379" s="122"/>
      <c r="L379" s="38"/>
      <c r="M379" s="180"/>
      <c r="N379" s="38"/>
      <c r="O379" s="142"/>
      <c r="P379" s="48"/>
      <c r="Q379" s="48"/>
      <c r="R379" s="48"/>
      <c r="S379" s="48"/>
      <c r="T379" s="48"/>
      <c r="U379" s="48"/>
      <c r="V379" s="48"/>
      <c r="W379" s="48"/>
      <c r="X379" s="48"/>
      <c r="Y379" s="48"/>
      <c r="Z379" s="48"/>
      <c r="AA379" s="48"/>
      <c r="AB379" s="48"/>
    </row>
    <row r="380" spans="1:28" x14ac:dyDescent="0.25">
      <c r="A380" s="50"/>
      <c r="B380" s="49"/>
      <c r="C380" s="62"/>
      <c r="D380" s="49"/>
      <c r="E380" s="102"/>
      <c r="F380" s="122"/>
      <c r="G380" s="122"/>
      <c r="H380" s="122"/>
      <c r="I380" s="122"/>
      <c r="J380" s="122"/>
      <c r="K380" s="122"/>
      <c r="L380" s="38"/>
      <c r="M380" s="180"/>
      <c r="N380" s="38"/>
      <c r="O380" s="142"/>
      <c r="P380" s="48"/>
      <c r="Q380" s="48"/>
      <c r="R380" s="48"/>
      <c r="S380" s="48"/>
      <c r="T380" s="48"/>
      <c r="U380" s="48"/>
      <c r="V380" s="48"/>
      <c r="W380" s="48"/>
      <c r="X380" s="48"/>
      <c r="Y380" s="48"/>
      <c r="Z380" s="48"/>
      <c r="AA380" s="48"/>
      <c r="AB380" s="48"/>
    </row>
    <row r="381" spans="1:28" x14ac:dyDescent="0.25">
      <c r="A381" s="50"/>
      <c r="B381" s="49"/>
      <c r="C381" s="62"/>
      <c r="D381" s="49"/>
      <c r="E381" s="102"/>
      <c r="F381" s="122"/>
      <c r="G381" s="122"/>
      <c r="H381" s="122"/>
      <c r="I381" s="122"/>
      <c r="J381" s="122"/>
      <c r="K381" s="122"/>
      <c r="L381" s="38"/>
      <c r="M381" s="180"/>
      <c r="N381" s="38"/>
      <c r="O381" s="142"/>
      <c r="P381" s="48"/>
      <c r="Q381" s="48"/>
      <c r="R381" s="48"/>
      <c r="S381" s="48"/>
      <c r="T381" s="48"/>
      <c r="U381" s="48"/>
      <c r="V381" s="48"/>
      <c r="W381" s="48"/>
      <c r="X381" s="48"/>
      <c r="Y381" s="48"/>
      <c r="Z381" s="48"/>
      <c r="AA381" s="48"/>
      <c r="AB381" s="48"/>
    </row>
    <row r="382" spans="1:28" x14ac:dyDescent="0.25">
      <c r="A382" s="50"/>
      <c r="B382" s="49"/>
      <c r="C382" s="62"/>
      <c r="D382" s="49"/>
      <c r="E382" s="102"/>
      <c r="F382" s="122"/>
      <c r="G382" s="122"/>
      <c r="H382" s="122"/>
      <c r="I382" s="122"/>
      <c r="J382" s="122"/>
      <c r="K382" s="122"/>
      <c r="L382" s="38"/>
      <c r="M382" s="180"/>
      <c r="N382" s="38"/>
      <c r="O382" s="142"/>
      <c r="P382" s="48"/>
      <c r="Q382" s="48"/>
      <c r="R382" s="48"/>
      <c r="S382" s="48"/>
      <c r="T382" s="48"/>
      <c r="U382" s="48"/>
      <c r="V382" s="48"/>
      <c r="W382" s="48"/>
      <c r="X382" s="48"/>
      <c r="Y382" s="48"/>
      <c r="Z382" s="48"/>
      <c r="AA382" s="48"/>
      <c r="AB382" s="48"/>
    </row>
    <row r="383" spans="1:28" x14ac:dyDescent="0.25">
      <c r="A383" s="50"/>
      <c r="B383" s="49"/>
      <c r="C383" s="62"/>
      <c r="D383" s="49"/>
      <c r="E383" s="102"/>
      <c r="F383" s="122"/>
      <c r="G383" s="122"/>
      <c r="H383" s="122"/>
      <c r="I383" s="122"/>
      <c r="J383" s="122"/>
      <c r="K383" s="122"/>
      <c r="L383" s="38"/>
      <c r="M383" s="180"/>
      <c r="N383" s="38"/>
      <c r="O383" s="142"/>
      <c r="P383" s="48"/>
      <c r="Q383" s="48"/>
      <c r="R383" s="48"/>
      <c r="S383" s="48"/>
      <c r="T383" s="48"/>
      <c r="U383" s="48"/>
      <c r="V383" s="48"/>
      <c r="W383" s="48"/>
      <c r="X383" s="48"/>
      <c r="Y383" s="48"/>
      <c r="Z383" s="48"/>
      <c r="AA383" s="48"/>
      <c r="AB383" s="48"/>
    </row>
    <row r="384" spans="1:28" x14ac:dyDescent="0.25">
      <c r="A384" s="50"/>
      <c r="B384" s="49"/>
      <c r="C384" s="62"/>
      <c r="D384" s="49"/>
      <c r="E384" s="102"/>
      <c r="F384" s="122"/>
      <c r="G384" s="122"/>
      <c r="H384" s="122"/>
      <c r="I384" s="122"/>
      <c r="J384" s="122"/>
      <c r="K384" s="122"/>
      <c r="L384" s="38"/>
      <c r="M384" s="180"/>
      <c r="N384" s="38"/>
      <c r="O384" s="142"/>
      <c r="P384" s="48"/>
      <c r="Q384" s="48"/>
      <c r="R384" s="48"/>
      <c r="S384" s="48"/>
      <c r="T384" s="48"/>
      <c r="U384" s="48"/>
      <c r="V384" s="48"/>
      <c r="W384" s="48"/>
      <c r="X384" s="48"/>
      <c r="Y384" s="48"/>
      <c r="Z384" s="48"/>
      <c r="AA384" s="48"/>
      <c r="AB384" s="48"/>
    </row>
    <row r="385" spans="1:28" x14ac:dyDescent="0.25">
      <c r="A385" s="50"/>
      <c r="B385" s="49"/>
      <c r="C385" s="62"/>
      <c r="D385" s="49"/>
      <c r="E385" s="102"/>
      <c r="F385" s="122"/>
      <c r="G385" s="122"/>
      <c r="H385" s="122"/>
      <c r="I385" s="122"/>
      <c r="J385" s="122"/>
      <c r="K385" s="122"/>
      <c r="L385" s="38"/>
      <c r="M385" s="180"/>
      <c r="N385" s="38"/>
      <c r="O385" s="142"/>
      <c r="P385" s="48"/>
      <c r="Q385" s="48"/>
      <c r="R385" s="48"/>
      <c r="S385" s="48"/>
      <c r="T385" s="48"/>
      <c r="U385" s="48"/>
      <c r="V385" s="48"/>
      <c r="W385" s="48"/>
      <c r="X385" s="48"/>
      <c r="Y385" s="48"/>
      <c r="Z385" s="48"/>
      <c r="AA385" s="48"/>
      <c r="AB385" s="48"/>
    </row>
    <row r="386" spans="1:28" x14ac:dyDescent="0.25">
      <c r="A386" s="50"/>
      <c r="B386" s="49"/>
      <c r="C386" s="62"/>
      <c r="D386" s="49"/>
      <c r="E386" s="102"/>
      <c r="F386" s="122"/>
      <c r="G386" s="122"/>
      <c r="H386" s="122"/>
      <c r="I386" s="122"/>
      <c r="J386" s="122"/>
      <c r="K386" s="122"/>
      <c r="L386" s="38"/>
      <c r="M386" s="180"/>
      <c r="N386" s="38"/>
      <c r="O386" s="142"/>
      <c r="P386" s="48"/>
      <c r="Q386" s="48"/>
      <c r="R386" s="48"/>
      <c r="S386" s="48"/>
      <c r="T386" s="48"/>
      <c r="U386" s="48"/>
      <c r="V386" s="48"/>
      <c r="W386" s="48"/>
      <c r="X386" s="48"/>
      <c r="Y386" s="48"/>
      <c r="Z386" s="48"/>
      <c r="AA386" s="48"/>
      <c r="AB386" s="48"/>
    </row>
    <row r="387" spans="1:28" x14ac:dyDescent="0.25">
      <c r="A387" s="50"/>
      <c r="B387" s="49"/>
      <c r="C387" s="62"/>
      <c r="D387" s="49"/>
      <c r="E387" s="102"/>
      <c r="F387" s="122"/>
      <c r="G387" s="122"/>
      <c r="H387" s="122"/>
      <c r="I387" s="122"/>
      <c r="J387" s="122"/>
      <c r="K387" s="122"/>
      <c r="L387" s="38"/>
      <c r="M387" s="180"/>
      <c r="N387" s="38"/>
      <c r="O387" s="142"/>
      <c r="P387" s="48"/>
      <c r="Q387" s="48"/>
      <c r="R387" s="48"/>
      <c r="S387" s="48"/>
      <c r="T387" s="48"/>
      <c r="U387" s="48"/>
      <c r="V387" s="48"/>
      <c r="W387" s="48"/>
      <c r="X387" s="48"/>
      <c r="Y387" s="48"/>
      <c r="Z387" s="48"/>
      <c r="AA387" s="48"/>
      <c r="AB387" s="48"/>
    </row>
    <row r="388" spans="1:28" x14ac:dyDescent="0.25">
      <c r="A388" s="50"/>
      <c r="B388" s="49"/>
      <c r="C388" s="62"/>
      <c r="D388" s="49"/>
      <c r="E388" s="102"/>
      <c r="F388" s="122"/>
      <c r="G388" s="122"/>
      <c r="H388" s="122"/>
      <c r="I388" s="122"/>
      <c r="J388" s="122"/>
      <c r="K388" s="122"/>
      <c r="L388" s="38"/>
      <c r="M388" s="180"/>
      <c r="N388" s="38"/>
      <c r="O388" s="142"/>
      <c r="P388" s="48"/>
      <c r="Q388" s="48"/>
      <c r="R388" s="48"/>
      <c r="S388" s="48"/>
      <c r="T388" s="48"/>
      <c r="U388" s="48"/>
      <c r="V388" s="48"/>
      <c r="W388" s="48"/>
      <c r="X388" s="48"/>
      <c r="Y388" s="48"/>
      <c r="Z388" s="48"/>
      <c r="AA388" s="48"/>
      <c r="AB388" s="48"/>
    </row>
    <row r="389" spans="1:28" x14ac:dyDescent="0.25">
      <c r="A389" s="50"/>
      <c r="B389" s="49"/>
      <c r="C389" s="62"/>
      <c r="D389" s="49"/>
      <c r="E389" s="102"/>
      <c r="F389" s="122"/>
      <c r="G389" s="122"/>
      <c r="H389" s="122"/>
      <c r="I389" s="122"/>
      <c r="J389" s="122"/>
      <c r="K389" s="122"/>
      <c r="L389" s="38"/>
      <c r="M389" s="180"/>
      <c r="N389" s="38"/>
      <c r="O389" s="142"/>
      <c r="P389" s="48"/>
      <c r="Q389" s="48"/>
      <c r="R389" s="48"/>
      <c r="S389" s="48"/>
      <c r="T389" s="48"/>
      <c r="U389" s="48"/>
      <c r="V389" s="48"/>
      <c r="W389" s="48"/>
      <c r="X389" s="48"/>
      <c r="Y389" s="48"/>
      <c r="Z389" s="48"/>
      <c r="AA389" s="48"/>
      <c r="AB389" s="48"/>
    </row>
    <row r="390" spans="1:28" x14ac:dyDescent="0.25">
      <c r="A390" s="50"/>
      <c r="B390" s="49"/>
      <c r="C390" s="62"/>
      <c r="D390" s="49"/>
      <c r="E390" s="102"/>
      <c r="F390" s="122"/>
      <c r="G390" s="122"/>
      <c r="H390" s="122"/>
      <c r="I390" s="122"/>
      <c r="J390" s="122"/>
      <c r="K390" s="122"/>
      <c r="L390" s="38"/>
      <c r="M390" s="180"/>
      <c r="N390" s="38"/>
      <c r="O390" s="142"/>
      <c r="P390" s="48"/>
      <c r="Q390" s="48"/>
      <c r="R390" s="48"/>
      <c r="S390" s="48"/>
      <c r="T390" s="48"/>
      <c r="U390" s="48"/>
      <c r="V390" s="48"/>
      <c r="W390" s="48"/>
      <c r="X390" s="48"/>
      <c r="Y390" s="48"/>
      <c r="Z390" s="48"/>
      <c r="AA390" s="48"/>
      <c r="AB390" s="48"/>
    </row>
    <row r="391" spans="1:28" x14ac:dyDescent="0.25">
      <c r="A391" s="50"/>
      <c r="B391" s="49"/>
      <c r="C391" s="62"/>
      <c r="D391" s="49"/>
      <c r="E391" s="102"/>
      <c r="F391" s="122"/>
      <c r="G391" s="122"/>
      <c r="H391" s="122"/>
      <c r="I391" s="122"/>
      <c r="J391" s="122"/>
      <c r="K391" s="122"/>
      <c r="L391" s="38"/>
      <c r="M391" s="180"/>
      <c r="N391" s="38"/>
      <c r="O391" s="142"/>
      <c r="P391" s="48"/>
      <c r="Q391" s="48"/>
      <c r="R391" s="48"/>
      <c r="S391" s="48"/>
      <c r="T391" s="48"/>
      <c r="U391" s="48"/>
      <c r="V391" s="48"/>
      <c r="W391" s="48"/>
      <c r="X391" s="48"/>
      <c r="Y391" s="48"/>
      <c r="Z391" s="48"/>
      <c r="AA391" s="48"/>
      <c r="AB391" s="48"/>
    </row>
    <row r="392" spans="1:28" x14ac:dyDescent="0.25">
      <c r="A392" s="50"/>
      <c r="B392" s="49"/>
      <c r="C392" s="62"/>
      <c r="D392" s="49"/>
      <c r="E392" s="102"/>
      <c r="F392" s="122"/>
      <c r="G392" s="122"/>
      <c r="H392" s="122"/>
      <c r="I392" s="122"/>
      <c r="J392" s="122"/>
      <c r="K392" s="122"/>
      <c r="L392" s="38"/>
      <c r="M392" s="180"/>
      <c r="N392" s="38"/>
      <c r="O392" s="142"/>
      <c r="P392" s="48"/>
      <c r="Q392" s="48"/>
      <c r="R392" s="48"/>
      <c r="S392" s="48"/>
      <c r="T392" s="48"/>
      <c r="U392" s="48"/>
      <c r="V392" s="48"/>
      <c r="W392" s="48"/>
      <c r="X392" s="48"/>
      <c r="Y392" s="48"/>
      <c r="Z392" s="48"/>
      <c r="AA392" s="48"/>
      <c r="AB392" s="48"/>
    </row>
    <row r="393" spans="1:28" x14ac:dyDescent="0.25">
      <c r="A393" s="50"/>
      <c r="B393" s="49"/>
      <c r="C393" s="62"/>
      <c r="D393" s="49"/>
      <c r="E393" s="102"/>
      <c r="F393" s="122"/>
      <c r="G393" s="122"/>
      <c r="H393" s="122"/>
      <c r="I393" s="122"/>
      <c r="J393" s="122"/>
      <c r="K393" s="122"/>
      <c r="L393" s="38"/>
      <c r="M393" s="180"/>
      <c r="N393" s="38"/>
      <c r="O393" s="142"/>
      <c r="P393" s="48"/>
      <c r="Q393" s="48"/>
      <c r="R393" s="48"/>
      <c r="S393" s="48"/>
      <c r="T393" s="48"/>
      <c r="U393" s="48"/>
      <c r="V393" s="48"/>
      <c r="W393" s="48"/>
      <c r="X393" s="48"/>
      <c r="Y393" s="48"/>
      <c r="Z393" s="48"/>
      <c r="AA393" s="48"/>
      <c r="AB393" s="48"/>
    </row>
    <row r="394" spans="1:28" x14ac:dyDescent="0.25">
      <c r="A394" s="50"/>
      <c r="B394" s="49"/>
      <c r="C394" s="62"/>
      <c r="D394" s="49"/>
      <c r="E394" s="102"/>
      <c r="F394" s="122"/>
      <c r="G394" s="122"/>
      <c r="H394" s="122"/>
      <c r="I394" s="122"/>
      <c r="J394" s="122"/>
      <c r="K394" s="122"/>
      <c r="L394" s="38"/>
      <c r="M394" s="180"/>
      <c r="N394" s="38"/>
      <c r="O394" s="142"/>
      <c r="P394" s="48"/>
      <c r="Q394" s="48"/>
      <c r="R394" s="48"/>
      <c r="S394" s="48"/>
      <c r="T394" s="48"/>
      <c r="U394" s="48"/>
      <c r="V394" s="48"/>
      <c r="W394" s="48"/>
      <c r="X394" s="48"/>
      <c r="Y394" s="48"/>
      <c r="Z394" s="48"/>
      <c r="AA394" s="48"/>
      <c r="AB394" s="48"/>
    </row>
    <row r="395" spans="1:28" x14ac:dyDescent="0.25">
      <c r="A395" s="50"/>
      <c r="B395" s="49"/>
      <c r="C395" s="62"/>
      <c r="D395" s="49"/>
      <c r="E395" s="102"/>
      <c r="F395" s="122"/>
      <c r="G395" s="122"/>
      <c r="H395" s="122"/>
      <c r="I395" s="122"/>
      <c r="J395" s="122"/>
      <c r="K395" s="122"/>
      <c r="L395" s="38"/>
      <c r="M395" s="180"/>
      <c r="N395" s="38"/>
      <c r="O395" s="142"/>
      <c r="P395" s="48"/>
      <c r="Q395" s="48"/>
      <c r="R395" s="48"/>
      <c r="S395" s="48"/>
      <c r="T395" s="48"/>
      <c r="U395" s="48"/>
      <c r="V395" s="48"/>
      <c r="W395" s="48"/>
      <c r="X395" s="48"/>
      <c r="Y395" s="48"/>
      <c r="Z395" s="48"/>
      <c r="AA395" s="48"/>
      <c r="AB395" s="48"/>
    </row>
    <row r="396" spans="1:28" x14ac:dyDescent="0.25">
      <c r="A396" s="50"/>
      <c r="B396" s="49"/>
      <c r="C396" s="62"/>
      <c r="D396" s="49"/>
      <c r="E396" s="102"/>
      <c r="F396" s="122"/>
      <c r="G396" s="122"/>
      <c r="H396" s="122"/>
      <c r="I396" s="122"/>
      <c r="J396" s="122"/>
      <c r="K396" s="122"/>
      <c r="L396" s="38"/>
      <c r="M396" s="180"/>
      <c r="N396" s="38"/>
      <c r="O396" s="142"/>
      <c r="P396" s="48"/>
      <c r="Q396" s="48"/>
      <c r="R396" s="48"/>
      <c r="S396" s="48"/>
      <c r="T396" s="48"/>
      <c r="U396" s="48"/>
      <c r="V396" s="48"/>
      <c r="W396" s="48"/>
      <c r="X396" s="48"/>
      <c r="Y396" s="48"/>
      <c r="Z396" s="48"/>
      <c r="AA396" s="48"/>
      <c r="AB396" s="48"/>
    </row>
    <row r="397" spans="1:28" x14ac:dyDescent="0.25">
      <c r="A397" s="50"/>
      <c r="B397" s="49"/>
      <c r="C397" s="62"/>
      <c r="D397" s="49"/>
      <c r="E397" s="102"/>
      <c r="F397" s="122"/>
      <c r="G397" s="122"/>
      <c r="H397" s="122"/>
      <c r="I397" s="122"/>
      <c r="J397" s="122"/>
      <c r="K397" s="122"/>
      <c r="L397" s="38"/>
      <c r="M397" s="180"/>
      <c r="N397" s="38"/>
      <c r="O397" s="142"/>
      <c r="P397" s="48"/>
      <c r="Q397" s="48"/>
      <c r="R397" s="48"/>
      <c r="S397" s="48"/>
      <c r="T397" s="48"/>
      <c r="U397" s="48"/>
      <c r="V397" s="48"/>
      <c r="W397" s="48"/>
      <c r="X397" s="48"/>
      <c r="Y397" s="48"/>
      <c r="Z397" s="48"/>
      <c r="AA397" s="48"/>
      <c r="AB397" s="48"/>
    </row>
    <row r="398" spans="1:28" x14ac:dyDescent="0.25">
      <c r="A398" s="50"/>
      <c r="B398" s="49"/>
      <c r="C398" s="62"/>
      <c r="D398" s="49"/>
      <c r="E398" s="102"/>
      <c r="F398" s="122"/>
      <c r="G398" s="122"/>
      <c r="H398" s="122"/>
      <c r="I398" s="122"/>
      <c r="J398" s="122"/>
      <c r="K398" s="122"/>
      <c r="L398" s="38"/>
      <c r="M398" s="180"/>
      <c r="N398" s="38"/>
      <c r="O398" s="142"/>
      <c r="P398" s="48"/>
      <c r="Q398" s="48"/>
      <c r="R398" s="48"/>
      <c r="S398" s="48"/>
      <c r="T398" s="48"/>
      <c r="U398" s="48"/>
      <c r="V398" s="48"/>
      <c r="W398" s="48"/>
      <c r="X398" s="48"/>
      <c r="Y398" s="48"/>
      <c r="Z398" s="48"/>
      <c r="AA398" s="48"/>
      <c r="AB398" s="48"/>
    </row>
    <row r="399" spans="1:28" x14ac:dyDescent="0.25">
      <c r="A399" s="50"/>
      <c r="B399" s="49"/>
      <c r="C399" s="62"/>
      <c r="D399" s="49"/>
      <c r="E399" s="102"/>
      <c r="F399" s="122"/>
      <c r="G399" s="122"/>
      <c r="H399" s="122"/>
      <c r="I399" s="122"/>
      <c r="J399" s="122"/>
      <c r="K399" s="122"/>
      <c r="L399" s="38"/>
      <c r="M399" s="180"/>
      <c r="N399" s="38"/>
      <c r="O399" s="142"/>
      <c r="P399" s="48"/>
      <c r="Q399" s="48"/>
      <c r="R399" s="48"/>
      <c r="S399" s="48"/>
      <c r="T399" s="48"/>
      <c r="U399" s="48"/>
      <c r="V399" s="48"/>
      <c r="W399" s="48"/>
      <c r="X399" s="48"/>
      <c r="Y399" s="48"/>
      <c r="Z399" s="48"/>
      <c r="AA399" s="48"/>
      <c r="AB399" s="48"/>
    </row>
    <row r="400" spans="1:28" x14ac:dyDescent="0.25">
      <c r="A400" s="50"/>
      <c r="B400" s="49"/>
      <c r="C400" s="62"/>
      <c r="D400" s="49"/>
      <c r="E400" s="102"/>
      <c r="F400" s="122"/>
      <c r="G400" s="122"/>
      <c r="H400" s="122"/>
      <c r="I400" s="122"/>
      <c r="J400" s="122"/>
      <c r="K400" s="122"/>
      <c r="L400" s="38"/>
      <c r="M400" s="180"/>
      <c r="N400" s="38"/>
      <c r="O400" s="142"/>
      <c r="P400" s="48"/>
      <c r="Q400" s="48"/>
      <c r="R400" s="48"/>
      <c r="S400" s="48"/>
      <c r="T400" s="48"/>
      <c r="U400" s="48"/>
      <c r="V400" s="48"/>
      <c r="W400" s="48"/>
      <c r="X400" s="48"/>
      <c r="Y400" s="48"/>
      <c r="Z400" s="48"/>
      <c r="AA400" s="48"/>
      <c r="AB400" s="48"/>
    </row>
    <row r="401" spans="1:28" x14ac:dyDescent="0.25">
      <c r="A401" s="50"/>
      <c r="B401" s="49"/>
      <c r="C401" s="62"/>
      <c r="D401" s="49"/>
      <c r="E401" s="102"/>
      <c r="F401" s="122"/>
      <c r="G401" s="122"/>
      <c r="H401" s="122"/>
      <c r="I401" s="122"/>
      <c r="J401" s="122"/>
      <c r="K401" s="122"/>
      <c r="L401" s="38"/>
      <c r="M401" s="180"/>
      <c r="N401" s="38"/>
      <c r="O401" s="142"/>
      <c r="P401" s="48"/>
      <c r="Q401" s="48"/>
      <c r="R401" s="48"/>
      <c r="S401" s="48"/>
      <c r="T401" s="48"/>
      <c r="U401" s="48"/>
      <c r="V401" s="48"/>
      <c r="W401" s="48"/>
      <c r="X401" s="48"/>
      <c r="Y401" s="48"/>
      <c r="Z401" s="48"/>
      <c r="AA401" s="48"/>
      <c r="AB401" s="48"/>
    </row>
    <row r="402" spans="1:28" x14ac:dyDescent="0.25">
      <c r="A402" s="50"/>
      <c r="B402" s="49"/>
      <c r="C402" s="62"/>
      <c r="D402" s="49"/>
      <c r="E402" s="102"/>
      <c r="F402" s="122"/>
      <c r="G402" s="122"/>
      <c r="H402" s="122"/>
      <c r="I402" s="122"/>
      <c r="J402" s="122"/>
      <c r="K402" s="122"/>
      <c r="L402" s="38"/>
      <c r="M402" s="180"/>
      <c r="N402" s="38"/>
      <c r="O402" s="142"/>
      <c r="P402" s="48"/>
      <c r="Q402" s="48"/>
      <c r="R402" s="48"/>
      <c r="S402" s="48"/>
      <c r="T402" s="48"/>
      <c r="U402" s="48"/>
      <c r="V402" s="48"/>
      <c r="W402" s="48"/>
      <c r="X402" s="48"/>
      <c r="Y402" s="48"/>
      <c r="Z402" s="48"/>
      <c r="AA402" s="48"/>
      <c r="AB402" s="48"/>
    </row>
    <row r="403" spans="1:28" x14ac:dyDescent="0.25">
      <c r="A403" s="50"/>
      <c r="B403" s="49"/>
      <c r="C403" s="62"/>
      <c r="D403" s="49"/>
      <c r="E403" s="102"/>
      <c r="F403" s="122"/>
      <c r="G403" s="122"/>
      <c r="H403" s="122"/>
      <c r="I403" s="122"/>
      <c r="J403" s="122"/>
      <c r="K403" s="122"/>
      <c r="L403" s="38"/>
      <c r="M403" s="180"/>
      <c r="N403" s="38"/>
      <c r="O403" s="142"/>
      <c r="P403" s="48"/>
      <c r="Q403" s="48"/>
      <c r="R403" s="48"/>
      <c r="S403" s="48"/>
      <c r="T403" s="48"/>
      <c r="U403" s="48"/>
      <c r="V403" s="48"/>
      <c r="W403" s="48"/>
      <c r="X403" s="48"/>
      <c r="Y403" s="48"/>
      <c r="Z403" s="48"/>
      <c r="AA403" s="48"/>
      <c r="AB403" s="48"/>
    </row>
    <row r="404" spans="1:28" x14ac:dyDescent="0.25">
      <c r="A404" s="50"/>
      <c r="B404" s="49"/>
      <c r="C404" s="62"/>
      <c r="D404" s="49"/>
      <c r="E404" s="102"/>
      <c r="F404" s="122"/>
      <c r="G404" s="122"/>
      <c r="H404" s="122"/>
      <c r="I404" s="122"/>
      <c r="J404" s="122"/>
      <c r="K404" s="122"/>
      <c r="L404" s="38"/>
      <c r="M404" s="180"/>
      <c r="N404" s="38"/>
      <c r="O404" s="142"/>
      <c r="P404" s="48"/>
      <c r="Q404" s="48"/>
      <c r="R404" s="48"/>
      <c r="S404" s="48"/>
      <c r="T404" s="48"/>
      <c r="U404" s="48"/>
      <c r="V404" s="48"/>
      <c r="W404" s="48"/>
      <c r="X404" s="48"/>
      <c r="Y404" s="48"/>
      <c r="Z404" s="48"/>
      <c r="AA404" s="48"/>
      <c r="AB404" s="48"/>
    </row>
    <row r="405" spans="1:28" x14ac:dyDescent="0.25">
      <c r="A405" s="50"/>
      <c r="B405" s="49"/>
      <c r="C405" s="62"/>
      <c r="D405" s="49"/>
      <c r="E405" s="102"/>
      <c r="F405" s="122"/>
      <c r="G405" s="122"/>
      <c r="H405" s="122"/>
      <c r="I405" s="122"/>
      <c r="J405" s="122"/>
      <c r="K405" s="122"/>
      <c r="L405" s="38"/>
      <c r="M405" s="180"/>
      <c r="N405" s="38"/>
      <c r="O405" s="142"/>
      <c r="P405" s="48"/>
      <c r="Q405" s="48"/>
      <c r="R405" s="48"/>
      <c r="S405" s="48"/>
      <c r="T405" s="48"/>
      <c r="U405" s="48"/>
      <c r="V405" s="48"/>
      <c r="W405" s="48"/>
      <c r="X405" s="48"/>
      <c r="Y405" s="48"/>
      <c r="Z405" s="48"/>
      <c r="AA405" s="48"/>
      <c r="AB405" s="48"/>
    </row>
    <row r="406" spans="1:28" x14ac:dyDescent="0.25">
      <c r="A406" s="50"/>
      <c r="B406" s="49"/>
      <c r="C406" s="62"/>
      <c r="D406" s="49"/>
      <c r="E406" s="102"/>
      <c r="F406" s="122"/>
      <c r="G406" s="122"/>
      <c r="H406" s="122"/>
      <c r="I406" s="122"/>
      <c r="J406" s="122"/>
      <c r="K406" s="122"/>
      <c r="L406" s="38"/>
      <c r="M406" s="180"/>
      <c r="N406" s="38"/>
      <c r="O406" s="142"/>
      <c r="P406" s="48"/>
      <c r="Q406" s="48"/>
      <c r="R406" s="48"/>
      <c r="S406" s="48"/>
      <c r="T406" s="48"/>
      <c r="U406" s="48"/>
      <c r="V406" s="48"/>
      <c r="W406" s="48"/>
      <c r="X406" s="48"/>
      <c r="Y406" s="48"/>
      <c r="Z406" s="48"/>
      <c r="AA406" s="48"/>
      <c r="AB406" s="48"/>
    </row>
    <row r="407" spans="1:28" x14ac:dyDescent="0.25">
      <c r="A407" s="50"/>
      <c r="B407" s="49"/>
      <c r="C407" s="62"/>
      <c r="D407" s="49"/>
      <c r="E407" s="102"/>
      <c r="F407" s="122"/>
      <c r="G407" s="122"/>
      <c r="H407" s="122"/>
      <c r="I407" s="122"/>
      <c r="J407" s="122"/>
      <c r="K407" s="122"/>
      <c r="L407" s="38"/>
      <c r="M407" s="180"/>
      <c r="N407" s="38"/>
      <c r="O407" s="142"/>
      <c r="P407" s="48"/>
      <c r="Q407" s="48"/>
      <c r="R407" s="48"/>
      <c r="S407" s="48"/>
      <c r="T407" s="48"/>
      <c r="U407" s="48"/>
      <c r="V407" s="48"/>
      <c r="W407" s="48"/>
      <c r="X407" s="48"/>
      <c r="Y407" s="48"/>
      <c r="Z407" s="48"/>
      <c r="AA407" s="48"/>
      <c r="AB407" s="48"/>
    </row>
    <row r="408" spans="1:28" x14ac:dyDescent="0.25">
      <c r="A408" s="50"/>
      <c r="B408" s="49"/>
      <c r="C408" s="62"/>
      <c r="D408" s="49"/>
      <c r="E408" s="102"/>
      <c r="F408" s="122"/>
      <c r="G408" s="122"/>
      <c r="H408" s="122"/>
      <c r="I408" s="122"/>
      <c r="J408" s="122"/>
      <c r="K408" s="122"/>
      <c r="L408" s="38"/>
      <c r="M408" s="180"/>
      <c r="N408" s="38"/>
      <c r="O408" s="142"/>
      <c r="P408" s="48"/>
      <c r="Q408" s="48"/>
      <c r="R408" s="48"/>
      <c r="S408" s="48"/>
      <c r="T408" s="48"/>
      <c r="U408" s="48"/>
      <c r="V408" s="48"/>
      <c r="W408" s="48"/>
      <c r="X408" s="48"/>
      <c r="Y408" s="48"/>
      <c r="Z408" s="48"/>
      <c r="AA408" s="48"/>
      <c r="AB408" s="48"/>
    </row>
    <row r="409" spans="1:28" x14ac:dyDescent="0.25">
      <c r="A409" s="50"/>
      <c r="B409" s="49"/>
      <c r="C409" s="62"/>
      <c r="D409" s="49"/>
      <c r="E409" s="102"/>
      <c r="F409" s="122"/>
      <c r="G409" s="122"/>
      <c r="H409" s="122"/>
      <c r="I409" s="122"/>
      <c r="J409" s="122"/>
      <c r="K409" s="122"/>
      <c r="L409" s="38"/>
      <c r="M409" s="180"/>
      <c r="N409" s="38"/>
      <c r="O409" s="142"/>
      <c r="P409" s="48"/>
      <c r="Q409" s="48"/>
      <c r="R409" s="48"/>
      <c r="S409" s="48"/>
      <c r="T409" s="48"/>
      <c r="U409" s="48"/>
      <c r="V409" s="48"/>
      <c r="W409" s="48"/>
      <c r="X409" s="48"/>
      <c r="Y409" s="48"/>
      <c r="Z409" s="48"/>
      <c r="AA409" s="48"/>
      <c r="AB409" s="48"/>
    </row>
    <row r="410" spans="1:28" x14ac:dyDescent="0.25">
      <c r="A410" s="50"/>
      <c r="B410" s="49"/>
      <c r="C410" s="62"/>
      <c r="D410" s="49"/>
      <c r="E410" s="102"/>
      <c r="F410" s="122"/>
      <c r="G410" s="122"/>
      <c r="H410" s="122"/>
      <c r="I410" s="122"/>
      <c r="J410" s="122"/>
      <c r="K410" s="122"/>
      <c r="L410" s="38"/>
      <c r="M410" s="180"/>
      <c r="N410" s="38"/>
      <c r="O410" s="142"/>
      <c r="P410" s="48"/>
      <c r="Q410" s="48"/>
      <c r="R410" s="48"/>
      <c r="S410" s="48"/>
      <c r="T410" s="48"/>
      <c r="U410" s="48"/>
      <c r="V410" s="48"/>
      <c r="W410" s="48"/>
      <c r="X410" s="48"/>
      <c r="Y410" s="48"/>
      <c r="Z410" s="48"/>
      <c r="AA410" s="48"/>
      <c r="AB410" s="48"/>
    </row>
    <row r="411" spans="1:28" x14ac:dyDescent="0.25">
      <c r="A411" s="50"/>
      <c r="B411" s="49"/>
      <c r="C411" s="62"/>
      <c r="D411" s="49"/>
      <c r="E411" s="102"/>
      <c r="F411" s="122"/>
      <c r="G411" s="122"/>
      <c r="H411" s="122"/>
      <c r="I411" s="122"/>
      <c r="J411" s="122"/>
      <c r="K411" s="122"/>
      <c r="L411" s="38"/>
      <c r="M411" s="180"/>
      <c r="N411" s="38"/>
      <c r="O411" s="142"/>
      <c r="P411" s="48"/>
      <c r="Q411" s="48"/>
      <c r="R411" s="48"/>
      <c r="S411" s="48"/>
      <c r="T411" s="48"/>
      <c r="U411" s="48"/>
      <c r="V411" s="48"/>
      <c r="W411" s="48"/>
      <c r="X411" s="48"/>
      <c r="Y411" s="48"/>
      <c r="Z411" s="48"/>
      <c r="AA411" s="48"/>
      <c r="AB411" s="48"/>
    </row>
    <row r="412" spans="1:28" x14ac:dyDescent="0.25">
      <c r="A412" s="50"/>
      <c r="B412" s="49"/>
      <c r="C412" s="62"/>
      <c r="D412" s="49"/>
      <c r="E412" s="102"/>
      <c r="F412" s="122"/>
      <c r="G412" s="122"/>
      <c r="H412" s="122"/>
      <c r="I412" s="122"/>
      <c r="J412" s="122"/>
      <c r="K412" s="122"/>
      <c r="L412" s="38"/>
      <c r="M412" s="180"/>
      <c r="N412" s="38"/>
      <c r="O412" s="142"/>
      <c r="P412" s="48"/>
      <c r="Q412" s="48"/>
      <c r="R412" s="48"/>
      <c r="S412" s="48"/>
      <c r="T412" s="48"/>
      <c r="U412" s="48"/>
      <c r="V412" s="48"/>
      <c r="W412" s="48"/>
      <c r="X412" s="48"/>
      <c r="Y412" s="48"/>
      <c r="Z412" s="48"/>
      <c r="AA412" s="48"/>
      <c r="AB412" s="48"/>
    </row>
    <row r="413" spans="1:28" x14ac:dyDescent="0.25">
      <c r="A413" s="50"/>
      <c r="B413" s="49"/>
      <c r="C413" s="62"/>
      <c r="D413" s="49"/>
      <c r="E413" s="102"/>
      <c r="F413" s="122"/>
      <c r="G413" s="122"/>
      <c r="H413" s="122"/>
      <c r="I413" s="122"/>
      <c r="J413" s="122"/>
      <c r="K413" s="122"/>
      <c r="L413" s="38"/>
      <c r="M413" s="180"/>
      <c r="N413" s="38"/>
      <c r="O413" s="142"/>
      <c r="P413" s="48"/>
      <c r="Q413" s="48"/>
      <c r="R413" s="48"/>
      <c r="S413" s="48"/>
      <c r="T413" s="48"/>
      <c r="U413" s="48"/>
      <c r="V413" s="48"/>
      <c r="W413" s="48"/>
      <c r="X413" s="48"/>
      <c r="Y413" s="48"/>
      <c r="Z413" s="48"/>
      <c r="AA413" s="48"/>
      <c r="AB413" s="48"/>
    </row>
    <row r="414" spans="1:28" x14ac:dyDescent="0.25">
      <c r="A414" s="50"/>
      <c r="B414" s="49"/>
      <c r="C414" s="62"/>
      <c r="D414" s="49"/>
      <c r="E414" s="102"/>
      <c r="F414" s="122"/>
      <c r="G414" s="122"/>
      <c r="H414" s="122"/>
      <c r="I414" s="122"/>
      <c r="J414" s="122"/>
      <c r="K414" s="122"/>
      <c r="L414" s="38"/>
      <c r="M414" s="180"/>
      <c r="N414" s="38"/>
      <c r="O414" s="142"/>
      <c r="P414" s="48"/>
      <c r="Q414" s="48"/>
      <c r="R414" s="48"/>
      <c r="S414" s="48"/>
      <c r="T414" s="48"/>
      <c r="U414" s="48"/>
      <c r="V414" s="48"/>
      <c r="W414" s="48"/>
      <c r="X414" s="48"/>
      <c r="Y414" s="48"/>
      <c r="Z414" s="48"/>
      <c r="AA414" s="48"/>
      <c r="AB414" s="48"/>
    </row>
    <row r="415" spans="1:28" x14ac:dyDescent="0.25">
      <c r="A415" s="50"/>
      <c r="B415" s="49"/>
      <c r="C415" s="62"/>
      <c r="D415" s="49"/>
      <c r="E415" s="102"/>
      <c r="F415" s="122"/>
      <c r="G415" s="122"/>
      <c r="H415" s="122"/>
      <c r="I415" s="122"/>
      <c r="J415" s="122"/>
      <c r="K415" s="122"/>
      <c r="L415" s="38"/>
      <c r="M415" s="180"/>
      <c r="N415" s="38"/>
      <c r="O415" s="142"/>
      <c r="P415" s="48"/>
      <c r="Q415" s="48"/>
      <c r="R415" s="48"/>
      <c r="S415" s="48"/>
      <c r="T415" s="48"/>
      <c r="U415" s="48"/>
      <c r="V415" s="48"/>
      <c r="W415" s="48"/>
      <c r="X415" s="48"/>
      <c r="Y415" s="48"/>
      <c r="Z415" s="48"/>
      <c r="AA415" s="48"/>
      <c r="AB415" s="48"/>
    </row>
    <row r="416" spans="1:28" x14ac:dyDescent="0.25">
      <c r="A416" s="50"/>
      <c r="B416" s="49"/>
      <c r="C416" s="62"/>
      <c r="D416" s="49"/>
      <c r="E416" s="102"/>
      <c r="F416" s="122"/>
      <c r="G416" s="122"/>
      <c r="H416" s="122"/>
      <c r="I416" s="122"/>
      <c r="J416" s="122"/>
      <c r="K416" s="122"/>
      <c r="L416" s="38"/>
      <c r="M416" s="180"/>
      <c r="N416" s="38"/>
      <c r="O416" s="142"/>
      <c r="P416" s="48"/>
      <c r="Q416" s="48"/>
      <c r="R416" s="48"/>
      <c r="S416" s="48"/>
      <c r="T416" s="48"/>
      <c r="U416" s="48"/>
      <c r="V416" s="48"/>
      <c r="W416" s="48"/>
      <c r="X416" s="48"/>
      <c r="Y416" s="48"/>
      <c r="Z416" s="48"/>
      <c r="AA416" s="48"/>
      <c r="AB416" s="48"/>
    </row>
    <row r="417" spans="1:28" x14ac:dyDescent="0.25">
      <c r="A417" s="50"/>
      <c r="B417" s="49"/>
      <c r="C417" s="62"/>
      <c r="D417" s="49"/>
      <c r="E417" s="102"/>
      <c r="F417" s="122"/>
      <c r="G417" s="122"/>
      <c r="H417" s="122"/>
      <c r="I417" s="122"/>
      <c r="J417" s="122"/>
      <c r="K417" s="122"/>
      <c r="L417" s="38"/>
      <c r="M417" s="180"/>
      <c r="N417" s="38"/>
      <c r="O417" s="142"/>
      <c r="P417" s="48"/>
      <c r="Q417" s="48"/>
      <c r="R417" s="48"/>
      <c r="S417" s="48"/>
      <c r="T417" s="48"/>
      <c r="U417" s="48"/>
      <c r="V417" s="48"/>
      <c r="W417" s="48"/>
      <c r="X417" s="48"/>
      <c r="Y417" s="48"/>
      <c r="Z417" s="48"/>
      <c r="AA417" s="48"/>
      <c r="AB417" s="48"/>
    </row>
    <row r="418" spans="1:28" x14ac:dyDescent="0.25">
      <c r="A418" s="50"/>
      <c r="B418" s="49"/>
      <c r="C418" s="62"/>
      <c r="D418" s="49"/>
      <c r="E418" s="102"/>
      <c r="F418" s="122"/>
      <c r="G418" s="122"/>
      <c r="H418" s="122"/>
      <c r="I418" s="122"/>
      <c r="J418" s="122"/>
      <c r="K418" s="122"/>
      <c r="L418" s="38"/>
      <c r="M418" s="180"/>
      <c r="N418" s="38"/>
      <c r="O418" s="142"/>
      <c r="P418" s="48"/>
      <c r="Q418" s="48"/>
      <c r="R418" s="48"/>
      <c r="S418" s="48"/>
      <c r="T418" s="48"/>
      <c r="U418" s="48"/>
      <c r="V418" s="48"/>
      <c r="W418" s="48"/>
      <c r="X418" s="48"/>
      <c r="Y418" s="48"/>
      <c r="Z418" s="48"/>
      <c r="AA418" s="48"/>
      <c r="AB418" s="48"/>
    </row>
    <row r="419" spans="1:28" x14ac:dyDescent="0.25">
      <c r="A419" s="50"/>
      <c r="B419" s="49"/>
      <c r="C419" s="62"/>
      <c r="D419" s="49"/>
      <c r="E419" s="102"/>
      <c r="F419" s="122"/>
      <c r="G419" s="122"/>
      <c r="H419" s="122"/>
      <c r="I419" s="122"/>
      <c r="J419" s="122"/>
      <c r="K419" s="122"/>
      <c r="L419" s="38"/>
      <c r="M419" s="180"/>
      <c r="N419" s="38"/>
      <c r="O419" s="142"/>
      <c r="P419" s="48"/>
      <c r="Q419" s="48"/>
      <c r="R419" s="48"/>
      <c r="S419" s="48"/>
      <c r="T419" s="48"/>
      <c r="U419" s="48"/>
      <c r="V419" s="48"/>
      <c r="W419" s="48"/>
      <c r="X419" s="48"/>
      <c r="Y419" s="48"/>
      <c r="Z419" s="48"/>
      <c r="AA419" s="48"/>
      <c r="AB419" s="48"/>
    </row>
    <row r="420" spans="1:28" x14ac:dyDescent="0.25">
      <c r="A420" s="50"/>
      <c r="B420" s="49"/>
      <c r="C420" s="62"/>
      <c r="D420" s="49"/>
      <c r="E420" s="102"/>
      <c r="F420" s="122"/>
      <c r="G420" s="122"/>
      <c r="H420" s="122"/>
      <c r="I420" s="122"/>
      <c r="J420" s="122"/>
      <c r="K420" s="122"/>
      <c r="L420" s="38"/>
      <c r="M420" s="180"/>
      <c r="N420" s="38"/>
      <c r="O420" s="142"/>
      <c r="P420" s="48"/>
      <c r="Q420" s="48"/>
      <c r="R420" s="48"/>
      <c r="S420" s="48"/>
      <c r="T420" s="48"/>
      <c r="U420" s="48"/>
      <c r="V420" s="48"/>
      <c r="W420" s="48"/>
      <c r="X420" s="48"/>
      <c r="Y420" s="48"/>
      <c r="Z420" s="48"/>
      <c r="AA420" s="48"/>
      <c r="AB420" s="48"/>
    </row>
    <row r="421" spans="1:28" x14ac:dyDescent="0.25">
      <c r="A421" s="50"/>
      <c r="B421" s="49"/>
      <c r="C421" s="62"/>
      <c r="D421" s="49"/>
      <c r="E421" s="102"/>
      <c r="F421" s="122"/>
      <c r="G421" s="122"/>
      <c r="H421" s="122"/>
      <c r="I421" s="122"/>
      <c r="J421" s="122"/>
      <c r="K421" s="122"/>
      <c r="L421" s="38"/>
      <c r="M421" s="180"/>
      <c r="N421" s="38"/>
      <c r="O421" s="142"/>
      <c r="P421" s="48"/>
      <c r="Q421" s="48"/>
      <c r="R421" s="48"/>
      <c r="S421" s="48"/>
      <c r="T421" s="48"/>
      <c r="U421" s="48"/>
      <c r="V421" s="48"/>
      <c r="W421" s="48"/>
      <c r="X421" s="48"/>
      <c r="Y421" s="48"/>
      <c r="Z421" s="48"/>
      <c r="AA421" s="48"/>
      <c r="AB421" s="48"/>
    </row>
    <row r="422" spans="1:28" x14ac:dyDescent="0.25">
      <c r="A422" s="50"/>
      <c r="B422" s="49"/>
      <c r="C422" s="62"/>
      <c r="D422" s="49"/>
      <c r="E422" s="102"/>
      <c r="F422" s="122"/>
      <c r="G422" s="122"/>
      <c r="H422" s="122"/>
      <c r="I422" s="122"/>
      <c r="J422" s="122"/>
      <c r="K422" s="122"/>
      <c r="L422" s="38"/>
      <c r="M422" s="180"/>
      <c r="N422" s="38"/>
      <c r="O422" s="142"/>
      <c r="P422" s="48"/>
      <c r="Q422" s="48"/>
      <c r="R422" s="48"/>
      <c r="S422" s="48"/>
      <c r="T422" s="48"/>
      <c r="U422" s="48"/>
      <c r="V422" s="48"/>
      <c r="W422" s="48"/>
      <c r="X422" s="48"/>
      <c r="Y422" s="48"/>
      <c r="Z422" s="48"/>
      <c r="AA422" s="48"/>
      <c r="AB422" s="48"/>
    </row>
    <row r="423" spans="1:28" x14ac:dyDescent="0.25">
      <c r="A423" s="50"/>
      <c r="B423" s="49"/>
      <c r="C423" s="62"/>
      <c r="D423" s="49"/>
      <c r="E423" s="102"/>
      <c r="F423" s="122"/>
      <c r="G423" s="122"/>
      <c r="H423" s="122"/>
      <c r="I423" s="122"/>
      <c r="J423" s="122"/>
      <c r="K423" s="122"/>
      <c r="L423" s="38"/>
      <c r="M423" s="180"/>
      <c r="N423" s="38"/>
      <c r="O423" s="142"/>
      <c r="P423" s="48"/>
      <c r="Q423" s="48"/>
      <c r="R423" s="48"/>
      <c r="S423" s="48"/>
      <c r="T423" s="48"/>
      <c r="U423" s="48"/>
      <c r="V423" s="48"/>
      <c r="W423" s="48"/>
      <c r="X423" s="48"/>
      <c r="Y423" s="48"/>
      <c r="Z423" s="48"/>
      <c r="AA423" s="48"/>
      <c r="AB423" s="48"/>
    </row>
    <row r="424" spans="1:28" x14ac:dyDescent="0.25">
      <c r="A424" s="50"/>
      <c r="B424" s="49"/>
      <c r="C424" s="62"/>
      <c r="D424" s="49"/>
      <c r="E424" s="102"/>
      <c r="F424" s="122"/>
      <c r="G424" s="122"/>
      <c r="H424" s="122"/>
      <c r="I424" s="122"/>
      <c r="J424" s="122"/>
      <c r="K424" s="122"/>
      <c r="L424" s="38"/>
      <c r="M424" s="180"/>
      <c r="N424" s="38"/>
      <c r="O424" s="142"/>
      <c r="P424" s="48"/>
      <c r="Q424" s="48"/>
      <c r="R424" s="48"/>
      <c r="S424" s="48"/>
      <c r="T424" s="48"/>
      <c r="U424" s="48"/>
      <c r="V424" s="48"/>
      <c r="W424" s="48"/>
      <c r="X424" s="48"/>
      <c r="Y424" s="48"/>
      <c r="Z424" s="48"/>
      <c r="AA424" s="48"/>
      <c r="AB424" s="48"/>
    </row>
    <row r="425" spans="1:28" x14ac:dyDescent="0.25">
      <c r="A425" s="50"/>
      <c r="B425" s="49"/>
      <c r="C425" s="62"/>
      <c r="D425" s="49"/>
      <c r="E425" s="102"/>
      <c r="F425" s="122"/>
      <c r="G425" s="122"/>
      <c r="H425" s="122"/>
      <c r="I425" s="122"/>
      <c r="J425" s="122"/>
      <c r="K425" s="122"/>
      <c r="L425" s="38"/>
      <c r="M425" s="180"/>
      <c r="N425" s="38"/>
      <c r="O425" s="142"/>
      <c r="P425" s="48"/>
      <c r="Q425" s="48"/>
      <c r="R425" s="48"/>
      <c r="S425" s="48"/>
      <c r="T425" s="48"/>
      <c r="U425" s="48"/>
      <c r="V425" s="48"/>
      <c r="W425" s="48"/>
      <c r="X425" s="48"/>
      <c r="Y425" s="48"/>
      <c r="Z425" s="48"/>
      <c r="AA425" s="48"/>
      <c r="AB425" s="48"/>
    </row>
    <row r="426" spans="1:28" x14ac:dyDescent="0.25">
      <c r="A426" s="50"/>
      <c r="B426" s="49"/>
      <c r="C426" s="62"/>
      <c r="D426" s="49"/>
      <c r="E426" s="102"/>
      <c r="F426" s="122"/>
      <c r="G426" s="122"/>
      <c r="H426" s="122"/>
      <c r="I426" s="122"/>
      <c r="J426" s="122"/>
      <c r="K426" s="122"/>
      <c r="L426" s="38"/>
      <c r="M426" s="180"/>
      <c r="N426" s="38"/>
      <c r="O426" s="142"/>
      <c r="P426" s="48"/>
      <c r="Q426" s="48"/>
      <c r="R426" s="48"/>
      <c r="S426" s="48"/>
      <c r="T426" s="48"/>
      <c r="U426" s="48"/>
      <c r="V426" s="48"/>
      <c r="W426" s="48"/>
      <c r="X426" s="48"/>
      <c r="Y426" s="48"/>
      <c r="Z426" s="48"/>
      <c r="AA426" s="48"/>
      <c r="AB426" s="48"/>
    </row>
    <row r="427" spans="1:28" x14ac:dyDescent="0.25">
      <c r="A427" s="50"/>
      <c r="B427" s="49"/>
      <c r="C427" s="62"/>
      <c r="D427" s="49"/>
      <c r="E427" s="102"/>
      <c r="F427" s="122"/>
      <c r="G427" s="122"/>
      <c r="H427" s="122"/>
      <c r="I427" s="122"/>
      <c r="J427" s="122"/>
      <c r="K427" s="122"/>
      <c r="L427" s="38"/>
      <c r="M427" s="180"/>
      <c r="N427" s="38"/>
      <c r="O427" s="142"/>
      <c r="P427" s="48"/>
      <c r="Q427" s="48"/>
      <c r="R427" s="48"/>
      <c r="S427" s="48"/>
      <c r="T427" s="48"/>
      <c r="U427" s="48"/>
      <c r="V427" s="48"/>
      <c r="W427" s="48"/>
      <c r="X427" s="48"/>
      <c r="Y427" s="48"/>
      <c r="Z427" s="48"/>
      <c r="AA427" s="48"/>
      <c r="AB427" s="48"/>
    </row>
    <row r="428" spans="1:28" x14ac:dyDescent="0.25">
      <c r="A428" s="50"/>
      <c r="B428" s="49"/>
      <c r="C428" s="62"/>
      <c r="D428" s="49"/>
      <c r="E428" s="102"/>
      <c r="F428" s="122"/>
      <c r="G428" s="122"/>
      <c r="H428" s="122"/>
      <c r="I428" s="122"/>
      <c r="J428" s="122"/>
      <c r="K428" s="122"/>
      <c r="L428" s="38"/>
      <c r="M428" s="180"/>
      <c r="N428" s="38"/>
      <c r="O428" s="142"/>
      <c r="P428" s="48"/>
      <c r="Q428" s="48"/>
      <c r="R428" s="48"/>
      <c r="S428" s="48"/>
      <c r="T428" s="48"/>
      <c r="U428" s="48"/>
      <c r="V428" s="48"/>
      <c r="W428" s="48"/>
      <c r="X428" s="48"/>
      <c r="Y428" s="48"/>
      <c r="Z428" s="48"/>
      <c r="AA428" s="48"/>
      <c r="AB428" s="48"/>
    </row>
    <row r="429" spans="1:28" x14ac:dyDescent="0.25">
      <c r="A429" s="50"/>
      <c r="B429" s="49"/>
      <c r="C429" s="62"/>
      <c r="D429" s="49"/>
      <c r="E429" s="102"/>
      <c r="F429" s="122"/>
      <c r="G429" s="122"/>
      <c r="H429" s="122"/>
      <c r="I429" s="122"/>
      <c r="J429" s="122"/>
      <c r="K429" s="122"/>
      <c r="L429" s="38"/>
      <c r="M429" s="180"/>
      <c r="N429" s="38"/>
      <c r="O429" s="142"/>
      <c r="P429" s="48"/>
      <c r="Q429" s="48"/>
      <c r="R429" s="48"/>
      <c r="S429" s="48"/>
      <c r="T429" s="48"/>
      <c r="U429" s="48"/>
      <c r="V429" s="48"/>
      <c r="W429" s="48"/>
      <c r="X429" s="48"/>
      <c r="Y429" s="48"/>
      <c r="Z429" s="48"/>
      <c r="AA429" s="48"/>
      <c r="AB429" s="48"/>
    </row>
    <row r="430" spans="1:28" x14ac:dyDescent="0.25">
      <c r="A430" s="50"/>
      <c r="B430" s="49"/>
      <c r="C430" s="62"/>
      <c r="D430" s="49"/>
      <c r="E430" s="102"/>
      <c r="F430" s="122"/>
      <c r="G430" s="122"/>
      <c r="H430" s="122"/>
      <c r="I430" s="122"/>
      <c r="J430" s="122"/>
      <c r="K430" s="122"/>
      <c r="L430" s="38"/>
      <c r="M430" s="180"/>
      <c r="N430" s="38"/>
      <c r="O430" s="142"/>
      <c r="P430" s="48"/>
      <c r="Q430" s="48"/>
      <c r="R430" s="48"/>
      <c r="S430" s="48"/>
      <c r="T430" s="48"/>
      <c r="U430" s="48"/>
      <c r="V430" s="48"/>
      <c r="W430" s="48"/>
      <c r="X430" s="48"/>
      <c r="Y430" s="48"/>
      <c r="Z430" s="48"/>
      <c r="AA430" s="48"/>
      <c r="AB430" s="48"/>
    </row>
    <row r="431" spans="1:28" x14ac:dyDescent="0.25">
      <c r="A431" s="50"/>
      <c r="B431" s="49"/>
      <c r="C431" s="62"/>
      <c r="D431" s="49"/>
      <c r="E431" s="102"/>
      <c r="F431" s="122"/>
      <c r="G431" s="122"/>
      <c r="H431" s="122"/>
      <c r="I431" s="122"/>
      <c r="J431" s="122"/>
      <c r="K431" s="122"/>
      <c r="L431" s="38"/>
      <c r="M431" s="180"/>
      <c r="N431" s="38"/>
      <c r="O431" s="142"/>
      <c r="P431" s="48"/>
      <c r="Q431" s="48"/>
      <c r="R431" s="48"/>
      <c r="S431" s="48"/>
      <c r="T431" s="48"/>
      <c r="U431" s="48"/>
      <c r="V431" s="48"/>
      <c r="W431" s="48"/>
      <c r="X431" s="48"/>
      <c r="Y431" s="48"/>
      <c r="Z431" s="48"/>
      <c r="AA431" s="48"/>
      <c r="AB431" s="48"/>
    </row>
    <row r="432" spans="1:28" x14ac:dyDescent="0.25">
      <c r="A432" s="50"/>
      <c r="B432" s="49"/>
      <c r="C432" s="62"/>
      <c r="D432" s="49"/>
      <c r="E432" s="102"/>
      <c r="F432" s="122"/>
      <c r="G432" s="122"/>
      <c r="H432" s="122"/>
      <c r="I432" s="122"/>
      <c r="J432" s="122"/>
      <c r="K432" s="122"/>
      <c r="L432" s="38"/>
      <c r="M432" s="180"/>
      <c r="N432" s="38"/>
      <c r="O432" s="142"/>
      <c r="P432" s="48"/>
      <c r="Q432" s="48"/>
      <c r="R432" s="48"/>
      <c r="S432" s="48"/>
      <c r="T432" s="48"/>
      <c r="U432" s="48"/>
      <c r="V432" s="48"/>
      <c r="W432" s="48"/>
      <c r="X432" s="48"/>
      <c r="Y432" s="48"/>
      <c r="Z432" s="48"/>
      <c r="AA432" s="48"/>
      <c r="AB432" s="48"/>
    </row>
    <row r="433" spans="1:28" x14ac:dyDescent="0.25">
      <c r="A433" s="50"/>
      <c r="B433" s="49"/>
      <c r="C433" s="62"/>
      <c r="D433" s="49"/>
      <c r="E433" s="102"/>
      <c r="F433" s="122"/>
      <c r="G433" s="122"/>
      <c r="H433" s="122"/>
      <c r="I433" s="122"/>
      <c r="J433" s="122"/>
      <c r="K433" s="122"/>
      <c r="L433" s="38"/>
      <c r="M433" s="180"/>
      <c r="N433" s="38"/>
      <c r="O433" s="142"/>
      <c r="P433" s="48"/>
      <c r="Q433" s="48"/>
      <c r="R433" s="48"/>
      <c r="S433" s="48"/>
      <c r="T433" s="48"/>
      <c r="U433" s="48"/>
      <c r="V433" s="48"/>
      <c r="W433" s="48"/>
      <c r="X433" s="48"/>
      <c r="Y433" s="48"/>
      <c r="Z433" s="48"/>
      <c r="AA433" s="48"/>
      <c r="AB433" s="48"/>
    </row>
    <row r="434" spans="1:28" x14ac:dyDescent="0.25">
      <c r="A434" s="50"/>
      <c r="B434" s="49"/>
      <c r="C434" s="62"/>
      <c r="D434" s="49"/>
      <c r="E434" s="102"/>
      <c r="F434" s="122"/>
      <c r="G434" s="122"/>
      <c r="H434" s="122"/>
      <c r="I434" s="122"/>
      <c r="J434" s="122"/>
      <c r="K434" s="122"/>
      <c r="L434" s="38"/>
      <c r="M434" s="180"/>
      <c r="N434" s="38"/>
      <c r="O434" s="142"/>
      <c r="P434" s="48"/>
      <c r="Q434" s="48"/>
      <c r="R434" s="48"/>
      <c r="S434" s="48"/>
      <c r="T434" s="48"/>
      <c r="U434" s="48"/>
      <c r="V434" s="48"/>
      <c r="W434" s="48"/>
      <c r="X434" s="48"/>
      <c r="Y434" s="48"/>
      <c r="Z434" s="48"/>
      <c r="AA434" s="48"/>
      <c r="AB434" s="48"/>
    </row>
    <row r="435" spans="1:28" x14ac:dyDescent="0.25">
      <c r="A435" s="50"/>
      <c r="B435" s="49"/>
      <c r="C435" s="62"/>
      <c r="D435" s="49"/>
      <c r="E435" s="102"/>
      <c r="F435" s="122"/>
      <c r="G435" s="122"/>
      <c r="H435" s="122"/>
      <c r="I435" s="122"/>
      <c r="J435" s="122"/>
      <c r="K435" s="122"/>
      <c r="L435" s="38"/>
      <c r="M435" s="180"/>
      <c r="N435" s="38"/>
      <c r="O435" s="142"/>
      <c r="P435" s="48"/>
      <c r="Q435" s="48"/>
      <c r="R435" s="48"/>
      <c r="S435" s="48"/>
      <c r="T435" s="48"/>
      <c r="U435" s="48"/>
      <c r="V435" s="48"/>
      <c r="W435" s="48"/>
      <c r="X435" s="48"/>
      <c r="Y435" s="48"/>
      <c r="Z435" s="48"/>
      <c r="AA435" s="48"/>
      <c r="AB435" s="48"/>
    </row>
    <row r="436" spans="1:28" x14ac:dyDescent="0.25">
      <c r="A436" s="50"/>
      <c r="B436" s="49"/>
      <c r="C436" s="62"/>
      <c r="D436" s="49"/>
      <c r="E436" s="102"/>
      <c r="F436" s="122"/>
      <c r="G436" s="122"/>
      <c r="H436" s="122"/>
      <c r="I436" s="122"/>
      <c r="J436" s="122"/>
      <c r="K436" s="122"/>
      <c r="L436" s="38"/>
      <c r="M436" s="180"/>
      <c r="N436" s="38"/>
      <c r="O436" s="142"/>
      <c r="P436" s="48"/>
      <c r="Q436" s="48"/>
      <c r="R436" s="48"/>
      <c r="S436" s="48"/>
      <c r="T436" s="48"/>
      <c r="U436" s="48"/>
      <c r="V436" s="48"/>
      <c r="W436" s="48"/>
      <c r="X436" s="48"/>
      <c r="Y436" s="48"/>
      <c r="Z436" s="48"/>
      <c r="AA436" s="48"/>
      <c r="AB436" s="48"/>
    </row>
    <row r="437" spans="1:28" x14ac:dyDescent="0.25">
      <c r="A437" s="50"/>
      <c r="B437" s="49"/>
      <c r="C437" s="62"/>
      <c r="D437" s="49"/>
      <c r="E437" s="102"/>
      <c r="F437" s="122"/>
      <c r="G437" s="122"/>
      <c r="H437" s="122"/>
      <c r="I437" s="122"/>
      <c r="J437" s="122"/>
      <c r="K437" s="122"/>
      <c r="L437" s="38"/>
      <c r="M437" s="180"/>
      <c r="N437" s="38"/>
      <c r="O437" s="142"/>
      <c r="P437" s="48"/>
      <c r="Q437" s="48"/>
      <c r="R437" s="48"/>
      <c r="S437" s="48"/>
      <c r="T437" s="48"/>
      <c r="U437" s="48"/>
      <c r="V437" s="48"/>
      <c r="W437" s="48"/>
      <c r="X437" s="48"/>
      <c r="Y437" s="48"/>
      <c r="Z437" s="48"/>
      <c r="AA437" s="48"/>
      <c r="AB437" s="48"/>
    </row>
    <row r="438" spans="1:28" x14ac:dyDescent="0.25">
      <c r="A438" s="50"/>
      <c r="B438" s="49"/>
      <c r="C438" s="62"/>
      <c r="D438" s="49"/>
      <c r="E438" s="102"/>
      <c r="F438" s="122"/>
      <c r="G438" s="122"/>
      <c r="H438" s="122"/>
      <c r="I438" s="122"/>
      <c r="J438" s="122"/>
      <c r="K438" s="122"/>
      <c r="L438" s="38"/>
      <c r="M438" s="180"/>
      <c r="N438" s="38"/>
      <c r="O438" s="142"/>
      <c r="P438" s="48"/>
      <c r="Q438" s="48"/>
      <c r="R438" s="48"/>
      <c r="S438" s="48"/>
      <c r="T438" s="48"/>
      <c r="U438" s="48"/>
      <c r="V438" s="48"/>
      <c r="W438" s="48"/>
      <c r="X438" s="48"/>
      <c r="Y438" s="48"/>
      <c r="Z438" s="48"/>
      <c r="AA438" s="48"/>
      <c r="AB438" s="48"/>
    </row>
    <row r="439" spans="1:28" x14ac:dyDescent="0.25">
      <c r="A439" s="50"/>
      <c r="B439" s="49"/>
      <c r="C439" s="62"/>
      <c r="D439" s="49"/>
      <c r="E439" s="102"/>
      <c r="F439" s="122"/>
      <c r="G439" s="122"/>
      <c r="H439" s="122"/>
      <c r="I439" s="122"/>
      <c r="J439" s="122"/>
      <c r="K439" s="122"/>
      <c r="L439" s="38"/>
      <c r="M439" s="180"/>
      <c r="N439" s="38"/>
      <c r="O439" s="142"/>
      <c r="P439" s="48"/>
      <c r="Q439" s="48"/>
      <c r="R439" s="48"/>
      <c r="S439" s="48"/>
      <c r="T439" s="48"/>
      <c r="U439" s="48"/>
      <c r="V439" s="48"/>
      <c r="W439" s="48"/>
      <c r="X439" s="48"/>
      <c r="Y439" s="48"/>
      <c r="Z439" s="48"/>
      <c r="AA439" s="48"/>
      <c r="AB439" s="48"/>
    </row>
    <row r="440" spans="1:28" x14ac:dyDescent="0.25">
      <c r="A440" s="50"/>
      <c r="B440" s="49"/>
      <c r="C440" s="62"/>
      <c r="D440" s="49"/>
      <c r="E440" s="102"/>
      <c r="F440" s="122"/>
      <c r="G440" s="122"/>
      <c r="H440" s="122"/>
      <c r="I440" s="122"/>
      <c r="J440" s="122"/>
      <c r="K440" s="122"/>
      <c r="L440" s="38"/>
      <c r="M440" s="180"/>
      <c r="N440" s="38"/>
      <c r="O440" s="142"/>
      <c r="P440" s="48"/>
      <c r="Q440" s="48"/>
      <c r="R440" s="48"/>
      <c r="S440" s="48"/>
      <c r="T440" s="48"/>
      <c r="U440" s="48"/>
      <c r="V440" s="48"/>
      <c r="W440" s="48"/>
      <c r="X440" s="48"/>
      <c r="Y440" s="48"/>
      <c r="Z440" s="48"/>
      <c r="AA440" s="48"/>
      <c r="AB440" s="48"/>
    </row>
    <row r="441" spans="1:28" x14ac:dyDescent="0.25">
      <c r="A441" s="50"/>
      <c r="B441" s="49"/>
      <c r="C441" s="62"/>
      <c r="D441" s="49"/>
      <c r="E441" s="102"/>
      <c r="F441" s="122"/>
      <c r="G441" s="122"/>
      <c r="H441" s="122"/>
      <c r="I441" s="122"/>
      <c r="J441" s="122"/>
      <c r="K441" s="122"/>
      <c r="L441" s="38"/>
      <c r="M441" s="180"/>
      <c r="N441" s="38"/>
      <c r="O441" s="142"/>
      <c r="P441" s="48"/>
      <c r="Q441" s="48"/>
      <c r="R441" s="48"/>
      <c r="S441" s="48"/>
      <c r="T441" s="48"/>
      <c r="U441" s="48"/>
      <c r="V441" s="48"/>
      <c r="W441" s="48"/>
      <c r="X441" s="48"/>
      <c r="Y441" s="48"/>
      <c r="Z441" s="48"/>
      <c r="AA441" s="48"/>
      <c r="AB441" s="48"/>
    </row>
    <row r="442" spans="1:28" x14ac:dyDescent="0.25">
      <c r="A442" s="50"/>
      <c r="B442" s="49"/>
      <c r="C442" s="62"/>
      <c r="D442" s="49"/>
      <c r="E442" s="102"/>
      <c r="F442" s="122"/>
      <c r="G442" s="122"/>
      <c r="H442" s="122"/>
      <c r="I442" s="122"/>
      <c r="J442" s="122"/>
      <c r="K442" s="122"/>
      <c r="L442" s="38"/>
      <c r="M442" s="180"/>
      <c r="N442" s="38"/>
      <c r="O442" s="142"/>
      <c r="P442" s="48"/>
      <c r="Q442" s="48"/>
      <c r="R442" s="48"/>
      <c r="S442" s="48"/>
      <c r="T442" s="48"/>
      <c r="U442" s="48"/>
      <c r="V442" s="48"/>
      <c r="W442" s="48"/>
      <c r="X442" s="48"/>
      <c r="Y442" s="48"/>
      <c r="Z442" s="48"/>
      <c r="AA442" s="48"/>
      <c r="AB442" s="48"/>
    </row>
    <row r="443" spans="1:28" x14ac:dyDescent="0.25">
      <c r="A443" s="50"/>
      <c r="B443" s="49"/>
      <c r="C443" s="62"/>
      <c r="D443" s="49"/>
      <c r="E443" s="102"/>
      <c r="F443" s="122"/>
      <c r="G443" s="122"/>
      <c r="H443" s="122"/>
      <c r="I443" s="122"/>
      <c r="J443" s="122"/>
      <c r="K443" s="122"/>
      <c r="L443" s="38"/>
      <c r="M443" s="180"/>
      <c r="N443" s="38"/>
      <c r="O443" s="142"/>
      <c r="P443" s="48"/>
      <c r="Q443" s="48"/>
      <c r="R443" s="48"/>
      <c r="S443" s="48"/>
      <c r="T443" s="48"/>
      <c r="U443" s="48"/>
      <c r="V443" s="48"/>
      <c r="W443" s="48"/>
      <c r="X443" s="48"/>
      <c r="Y443" s="48"/>
      <c r="Z443" s="48"/>
      <c r="AA443" s="48"/>
      <c r="AB443" s="48"/>
    </row>
    <row r="444" spans="1:28" x14ac:dyDescent="0.25">
      <c r="A444" s="50"/>
      <c r="B444" s="49"/>
      <c r="C444" s="62"/>
      <c r="D444" s="49"/>
      <c r="E444" s="102"/>
      <c r="F444" s="122"/>
      <c r="G444" s="122"/>
      <c r="H444" s="122"/>
      <c r="I444" s="122"/>
      <c r="J444" s="122"/>
      <c r="K444" s="122"/>
      <c r="L444" s="38"/>
      <c r="M444" s="180"/>
      <c r="N444" s="38"/>
      <c r="O444" s="142"/>
      <c r="P444" s="48"/>
      <c r="Q444" s="48"/>
      <c r="R444" s="48"/>
      <c r="S444" s="48"/>
      <c r="T444" s="48"/>
      <c r="U444" s="48"/>
      <c r="V444" s="48"/>
      <c r="W444" s="48"/>
      <c r="X444" s="48"/>
      <c r="Y444" s="48"/>
      <c r="Z444" s="48"/>
      <c r="AA444" s="48"/>
      <c r="AB444" s="48"/>
    </row>
    <row r="445" spans="1:28" x14ac:dyDescent="0.25">
      <c r="A445" s="50"/>
      <c r="B445" s="49"/>
      <c r="C445" s="62"/>
      <c r="D445" s="49"/>
      <c r="E445" s="102"/>
      <c r="F445" s="122"/>
      <c r="G445" s="122"/>
      <c r="H445" s="122"/>
      <c r="I445" s="122"/>
      <c r="J445" s="122"/>
      <c r="K445" s="122"/>
      <c r="L445" s="38"/>
      <c r="M445" s="180"/>
      <c r="N445" s="38"/>
      <c r="O445" s="142"/>
      <c r="P445" s="48"/>
      <c r="Q445" s="48"/>
      <c r="R445" s="48"/>
      <c r="S445" s="48"/>
      <c r="T445" s="48"/>
      <c r="U445" s="48"/>
      <c r="V445" s="48"/>
      <c r="W445" s="48"/>
      <c r="X445" s="48"/>
      <c r="Y445" s="48"/>
      <c r="Z445" s="48"/>
      <c r="AA445" s="48"/>
      <c r="AB445" s="48"/>
    </row>
    <row r="446" spans="1:28" x14ac:dyDescent="0.25">
      <c r="A446" s="50"/>
      <c r="B446" s="49"/>
      <c r="C446" s="62"/>
      <c r="D446" s="49"/>
      <c r="E446" s="102"/>
      <c r="F446" s="122"/>
      <c r="G446" s="122"/>
      <c r="H446" s="122"/>
      <c r="I446" s="122"/>
      <c r="J446" s="122"/>
      <c r="K446" s="122"/>
      <c r="L446" s="38"/>
      <c r="M446" s="180"/>
      <c r="N446" s="38"/>
      <c r="O446" s="142"/>
      <c r="P446" s="48"/>
      <c r="Q446" s="48"/>
      <c r="R446" s="48"/>
      <c r="S446" s="48"/>
      <c r="T446" s="48"/>
      <c r="U446" s="48"/>
      <c r="V446" s="48"/>
      <c r="W446" s="48"/>
      <c r="X446" s="48"/>
      <c r="Y446" s="48"/>
      <c r="Z446" s="48"/>
      <c r="AA446" s="48"/>
      <c r="AB446" s="48"/>
    </row>
    <row r="447" spans="1:28" x14ac:dyDescent="0.25">
      <c r="A447" s="50"/>
      <c r="B447" s="49"/>
      <c r="C447" s="62"/>
      <c r="D447" s="49"/>
      <c r="E447" s="102"/>
      <c r="F447" s="122"/>
      <c r="G447" s="122"/>
      <c r="H447" s="122"/>
      <c r="I447" s="122"/>
      <c r="J447" s="122"/>
      <c r="K447" s="122"/>
      <c r="L447" s="38"/>
      <c r="M447" s="180"/>
      <c r="N447" s="38"/>
      <c r="O447" s="142"/>
      <c r="P447" s="48"/>
      <c r="Q447" s="48"/>
      <c r="R447" s="48"/>
      <c r="S447" s="48"/>
      <c r="T447" s="48"/>
      <c r="U447" s="48"/>
      <c r="V447" s="48"/>
      <c r="W447" s="48"/>
      <c r="X447" s="48"/>
      <c r="Y447" s="48"/>
      <c r="Z447" s="48"/>
      <c r="AA447" s="48"/>
      <c r="AB447" s="48"/>
    </row>
    <row r="448" spans="1:28" x14ac:dyDescent="0.25">
      <c r="A448" s="50"/>
      <c r="B448" s="49"/>
      <c r="C448" s="62"/>
      <c r="D448" s="49"/>
      <c r="E448" s="102"/>
      <c r="F448" s="122"/>
      <c r="G448" s="122"/>
      <c r="H448" s="122"/>
      <c r="I448" s="122"/>
      <c r="J448" s="122"/>
      <c r="K448" s="122"/>
      <c r="L448" s="38"/>
      <c r="M448" s="180"/>
      <c r="N448" s="38"/>
      <c r="O448" s="142"/>
      <c r="P448" s="48"/>
      <c r="Q448" s="48"/>
      <c r="R448" s="48"/>
      <c r="S448" s="48"/>
      <c r="T448" s="48"/>
      <c r="U448" s="48"/>
      <c r="V448" s="48"/>
      <c r="W448" s="48"/>
      <c r="X448" s="48"/>
      <c r="Y448" s="48"/>
      <c r="Z448" s="48"/>
      <c r="AA448" s="48"/>
      <c r="AB448" s="48"/>
    </row>
    <row r="449" spans="1:28" x14ac:dyDescent="0.25">
      <c r="A449" s="50"/>
      <c r="B449" s="49"/>
      <c r="C449" s="62"/>
      <c r="D449" s="49"/>
      <c r="E449" s="102"/>
      <c r="F449" s="122"/>
      <c r="G449" s="122"/>
      <c r="H449" s="122"/>
      <c r="I449" s="122"/>
      <c r="J449" s="122"/>
      <c r="K449" s="122"/>
      <c r="L449" s="38"/>
      <c r="M449" s="180"/>
      <c r="N449" s="38"/>
      <c r="O449" s="142"/>
      <c r="P449" s="48"/>
      <c r="Q449" s="48"/>
      <c r="R449" s="48"/>
      <c r="S449" s="48"/>
      <c r="T449" s="48"/>
      <c r="U449" s="48"/>
      <c r="V449" s="48"/>
      <c r="W449" s="48"/>
      <c r="X449" s="48"/>
      <c r="Y449" s="48"/>
      <c r="Z449" s="48"/>
      <c r="AA449" s="48"/>
      <c r="AB449" s="48"/>
    </row>
    <row r="450" spans="1:28" x14ac:dyDescent="0.25">
      <c r="A450" s="50"/>
      <c r="B450" s="49"/>
      <c r="C450" s="62"/>
      <c r="D450" s="49"/>
      <c r="E450" s="102"/>
      <c r="F450" s="122"/>
      <c r="G450" s="122"/>
      <c r="H450" s="122"/>
      <c r="I450" s="122"/>
      <c r="J450" s="122"/>
      <c r="K450" s="122"/>
      <c r="L450" s="38"/>
      <c r="M450" s="180"/>
      <c r="N450" s="38"/>
      <c r="O450" s="142"/>
      <c r="P450" s="48"/>
      <c r="Q450" s="48"/>
      <c r="R450" s="48"/>
      <c r="S450" s="48"/>
      <c r="T450" s="48"/>
      <c r="U450" s="48"/>
      <c r="V450" s="48"/>
      <c r="W450" s="48"/>
      <c r="X450" s="48"/>
      <c r="Y450" s="48"/>
      <c r="Z450" s="48"/>
      <c r="AA450" s="48"/>
      <c r="AB450" s="48"/>
    </row>
    <row r="451" spans="1:28" x14ac:dyDescent="0.25">
      <c r="A451" s="50"/>
      <c r="B451" s="49"/>
      <c r="C451" s="62"/>
      <c r="D451" s="49"/>
      <c r="E451" s="102"/>
      <c r="F451" s="122"/>
      <c r="G451" s="122"/>
      <c r="H451" s="122"/>
      <c r="I451" s="122"/>
      <c r="J451" s="122"/>
      <c r="K451" s="122"/>
      <c r="L451" s="38"/>
      <c r="M451" s="180"/>
      <c r="N451" s="38"/>
      <c r="O451" s="142"/>
      <c r="P451" s="48"/>
      <c r="Q451" s="48"/>
      <c r="R451" s="48"/>
      <c r="S451" s="48"/>
      <c r="T451" s="48"/>
      <c r="U451" s="48"/>
      <c r="V451" s="48"/>
      <c r="W451" s="48"/>
      <c r="X451" s="48"/>
      <c r="Y451" s="48"/>
      <c r="Z451" s="48"/>
      <c r="AA451" s="48"/>
      <c r="AB451" s="48"/>
    </row>
    <row r="452" spans="1:28" x14ac:dyDescent="0.25">
      <c r="A452" s="50"/>
      <c r="B452" s="49"/>
      <c r="C452" s="62"/>
      <c r="D452" s="49"/>
      <c r="E452" s="102"/>
      <c r="F452" s="122"/>
      <c r="G452" s="122"/>
      <c r="H452" s="122"/>
      <c r="I452" s="122"/>
      <c r="J452" s="122"/>
      <c r="K452" s="122"/>
      <c r="L452" s="38"/>
      <c r="M452" s="180"/>
      <c r="N452" s="38"/>
      <c r="O452" s="142"/>
      <c r="P452" s="48"/>
      <c r="Q452" s="48"/>
      <c r="R452" s="48"/>
      <c r="S452" s="48"/>
      <c r="T452" s="48"/>
      <c r="U452" s="48"/>
      <c r="V452" s="48"/>
      <c r="W452" s="48"/>
      <c r="X452" s="48"/>
      <c r="Y452" s="48"/>
      <c r="Z452" s="48"/>
      <c r="AA452" s="48"/>
      <c r="AB452" s="48"/>
    </row>
    <row r="453" spans="1:28" x14ac:dyDescent="0.25">
      <c r="A453" s="50"/>
      <c r="B453" s="49"/>
      <c r="C453" s="62"/>
      <c r="D453" s="49"/>
      <c r="E453" s="102"/>
      <c r="F453" s="122"/>
      <c r="G453" s="122"/>
      <c r="H453" s="122"/>
      <c r="I453" s="122"/>
      <c r="J453" s="122"/>
      <c r="K453" s="122"/>
      <c r="L453" s="38"/>
      <c r="M453" s="180"/>
      <c r="N453" s="38"/>
      <c r="O453" s="142"/>
      <c r="P453" s="48"/>
      <c r="Q453" s="48"/>
      <c r="R453" s="48"/>
      <c r="S453" s="48"/>
      <c r="T453" s="48"/>
      <c r="U453" s="48"/>
      <c r="V453" s="48"/>
      <c r="W453" s="48"/>
      <c r="X453" s="48"/>
      <c r="Y453" s="48"/>
      <c r="Z453" s="48"/>
      <c r="AA453" s="48"/>
      <c r="AB453" s="48"/>
    </row>
    <row r="454" spans="1:28" x14ac:dyDescent="0.25">
      <c r="A454" s="50"/>
      <c r="B454" s="49"/>
      <c r="C454" s="62"/>
      <c r="D454" s="49"/>
      <c r="E454" s="102"/>
      <c r="F454" s="122"/>
      <c r="G454" s="122"/>
      <c r="H454" s="122"/>
      <c r="I454" s="122"/>
      <c r="J454" s="122"/>
      <c r="K454" s="122"/>
      <c r="L454" s="38"/>
      <c r="M454" s="180"/>
      <c r="N454" s="38"/>
      <c r="O454" s="142"/>
      <c r="P454" s="48"/>
      <c r="Q454" s="48"/>
      <c r="R454" s="48"/>
      <c r="S454" s="48"/>
      <c r="T454" s="48"/>
      <c r="U454" s="48"/>
      <c r="V454" s="48"/>
      <c r="W454" s="48"/>
      <c r="X454" s="48"/>
      <c r="Y454" s="48"/>
      <c r="Z454" s="48"/>
      <c r="AA454" s="48"/>
      <c r="AB454" s="48"/>
    </row>
    <row r="455" spans="1:28" x14ac:dyDescent="0.25">
      <c r="A455" s="50"/>
      <c r="B455" s="49"/>
      <c r="C455" s="62"/>
      <c r="D455" s="49"/>
      <c r="E455" s="102"/>
      <c r="F455" s="122"/>
      <c r="G455" s="122"/>
      <c r="H455" s="122"/>
      <c r="I455" s="122"/>
      <c r="J455" s="122"/>
      <c r="K455" s="122"/>
      <c r="L455" s="38"/>
      <c r="M455" s="180"/>
      <c r="N455" s="38"/>
      <c r="O455" s="142"/>
      <c r="P455" s="48"/>
      <c r="Q455" s="48"/>
      <c r="R455" s="48"/>
      <c r="S455" s="48"/>
      <c r="T455" s="48"/>
      <c r="U455" s="48"/>
      <c r="V455" s="48"/>
      <c r="W455" s="48"/>
      <c r="X455" s="48"/>
      <c r="Y455" s="48"/>
      <c r="Z455" s="48"/>
      <c r="AA455" s="48"/>
      <c r="AB455" s="48"/>
    </row>
    <row r="456" spans="1:28" x14ac:dyDescent="0.25">
      <c r="A456" s="50"/>
      <c r="B456" s="49"/>
      <c r="C456" s="62"/>
      <c r="D456" s="49"/>
      <c r="E456" s="102"/>
      <c r="F456" s="122"/>
      <c r="G456" s="122"/>
      <c r="H456" s="122"/>
      <c r="I456" s="122"/>
      <c r="J456" s="122"/>
      <c r="K456" s="122"/>
      <c r="L456" s="38"/>
      <c r="M456" s="180"/>
      <c r="N456" s="38"/>
      <c r="O456" s="142"/>
      <c r="P456" s="48"/>
      <c r="Q456" s="48"/>
      <c r="R456" s="48"/>
      <c r="S456" s="48"/>
      <c r="T456" s="48"/>
      <c r="U456" s="48"/>
      <c r="V456" s="48"/>
      <c r="W456" s="48"/>
      <c r="X456" s="48"/>
      <c r="Y456" s="48"/>
      <c r="Z456" s="48"/>
      <c r="AA456" s="48"/>
      <c r="AB456" s="48"/>
    </row>
    <row r="457" spans="1:28" x14ac:dyDescent="0.25">
      <c r="A457" s="50"/>
      <c r="B457" s="49"/>
      <c r="C457" s="62"/>
      <c r="D457" s="49"/>
      <c r="E457" s="102"/>
      <c r="F457" s="122"/>
      <c r="G457" s="122"/>
      <c r="H457" s="122"/>
      <c r="I457" s="122"/>
      <c r="J457" s="122"/>
      <c r="K457" s="122"/>
      <c r="L457" s="38"/>
      <c r="M457" s="180"/>
      <c r="N457" s="38"/>
      <c r="O457" s="142"/>
      <c r="P457" s="48"/>
      <c r="Q457" s="48"/>
      <c r="R457" s="48"/>
      <c r="S457" s="48"/>
      <c r="T457" s="48"/>
      <c r="U457" s="48"/>
      <c r="V457" s="48"/>
      <c r="W457" s="48"/>
      <c r="X457" s="48"/>
      <c r="Y457" s="48"/>
      <c r="Z457" s="48"/>
      <c r="AA457" s="48"/>
      <c r="AB457" s="48"/>
    </row>
    <row r="458" spans="1:28" x14ac:dyDescent="0.25">
      <c r="A458" s="50"/>
      <c r="B458" s="49"/>
      <c r="C458" s="62"/>
      <c r="D458" s="49"/>
      <c r="E458" s="102"/>
      <c r="F458" s="122"/>
      <c r="G458" s="122"/>
      <c r="H458" s="122"/>
      <c r="I458" s="122"/>
      <c r="J458" s="122"/>
      <c r="K458" s="122"/>
      <c r="L458" s="38"/>
      <c r="M458" s="180"/>
      <c r="N458" s="38"/>
      <c r="O458" s="142"/>
      <c r="P458" s="48"/>
      <c r="Q458" s="48"/>
      <c r="R458" s="48"/>
      <c r="S458" s="48"/>
      <c r="T458" s="48"/>
      <c r="U458" s="48"/>
      <c r="V458" s="48"/>
      <c r="W458" s="48"/>
      <c r="X458" s="48"/>
      <c r="Y458" s="48"/>
      <c r="Z458" s="48"/>
      <c r="AA458" s="48"/>
      <c r="AB458" s="48"/>
    </row>
    <row r="459" spans="1:28" x14ac:dyDescent="0.25">
      <c r="A459" s="50"/>
      <c r="B459" s="49"/>
      <c r="C459" s="62"/>
      <c r="D459" s="49"/>
      <c r="E459" s="102"/>
      <c r="F459" s="122"/>
      <c r="G459" s="122"/>
      <c r="H459" s="122"/>
      <c r="I459" s="122"/>
      <c r="J459" s="122"/>
      <c r="K459" s="122"/>
      <c r="L459" s="38"/>
      <c r="M459" s="180"/>
      <c r="N459" s="38"/>
      <c r="O459" s="142"/>
      <c r="P459" s="48"/>
      <c r="Q459" s="48"/>
      <c r="R459" s="48"/>
      <c r="S459" s="48"/>
      <c r="T459" s="48"/>
      <c r="U459" s="48"/>
      <c r="V459" s="48"/>
      <c r="W459" s="48"/>
      <c r="X459" s="48"/>
      <c r="Y459" s="48"/>
      <c r="Z459" s="48"/>
      <c r="AA459" s="48"/>
      <c r="AB459" s="48"/>
    </row>
    <row r="460" spans="1:28" x14ac:dyDescent="0.25">
      <c r="A460" s="50"/>
      <c r="B460" s="49"/>
      <c r="C460" s="62"/>
      <c r="D460" s="49"/>
      <c r="E460" s="102"/>
      <c r="F460" s="122"/>
      <c r="G460" s="122"/>
      <c r="H460" s="122"/>
      <c r="I460" s="122"/>
      <c r="J460" s="122"/>
      <c r="K460" s="122"/>
      <c r="L460" s="38"/>
      <c r="M460" s="180"/>
      <c r="N460" s="38"/>
      <c r="O460" s="142"/>
      <c r="P460" s="48"/>
      <c r="Q460" s="48"/>
      <c r="R460" s="48"/>
      <c r="S460" s="48"/>
      <c r="T460" s="48"/>
      <c r="U460" s="48"/>
      <c r="V460" s="48"/>
      <c r="W460" s="48"/>
      <c r="X460" s="48"/>
      <c r="Y460" s="48"/>
      <c r="Z460" s="48"/>
      <c r="AA460" s="48"/>
      <c r="AB460" s="48"/>
    </row>
    <row r="461" spans="1:28" x14ac:dyDescent="0.25">
      <c r="A461" s="50"/>
      <c r="B461" s="49"/>
      <c r="C461" s="62"/>
      <c r="D461" s="49"/>
      <c r="E461" s="102"/>
      <c r="F461" s="122"/>
      <c r="G461" s="122"/>
      <c r="H461" s="122"/>
      <c r="I461" s="122"/>
      <c r="J461" s="122"/>
      <c r="K461" s="122"/>
      <c r="L461" s="38"/>
      <c r="M461" s="180"/>
      <c r="N461" s="38"/>
      <c r="O461" s="142"/>
      <c r="P461" s="48"/>
      <c r="Q461" s="48"/>
      <c r="R461" s="48"/>
      <c r="S461" s="48"/>
      <c r="T461" s="48"/>
      <c r="U461" s="48"/>
      <c r="V461" s="48"/>
      <c r="W461" s="48"/>
      <c r="X461" s="48"/>
      <c r="Y461" s="48"/>
      <c r="Z461" s="48"/>
      <c r="AA461" s="48"/>
      <c r="AB461" s="48"/>
    </row>
    <row r="462" spans="1:28" x14ac:dyDescent="0.25">
      <c r="A462" s="50"/>
      <c r="B462" s="49"/>
      <c r="C462" s="62"/>
      <c r="D462" s="49"/>
      <c r="E462" s="102"/>
      <c r="F462" s="122"/>
      <c r="G462" s="122"/>
      <c r="H462" s="122"/>
      <c r="I462" s="122"/>
      <c r="J462" s="122"/>
      <c r="K462" s="122"/>
      <c r="L462" s="38"/>
      <c r="M462" s="180"/>
      <c r="N462" s="38"/>
      <c r="O462" s="142"/>
      <c r="P462" s="48"/>
      <c r="Q462" s="48"/>
      <c r="R462" s="48"/>
      <c r="S462" s="48"/>
      <c r="T462" s="48"/>
      <c r="U462" s="48"/>
      <c r="V462" s="48"/>
      <c r="W462" s="48"/>
      <c r="X462" s="48"/>
      <c r="Y462" s="48"/>
      <c r="Z462" s="48"/>
      <c r="AA462" s="48"/>
      <c r="AB462" s="48"/>
    </row>
    <row r="463" spans="1:28" x14ac:dyDescent="0.25">
      <c r="A463" s="50"/>
      <c r="B463" s="49"/>
      <c r="C463" s="62"/>
      <c r="D463" s="49"/>
      <c r="E463" s="102"/>
      <c r="F463" s="122"/>
      <c r="G463" s="122"/>
      <c r="H463" s="122"/>
      <c r="I463" s="122"/>
      <c r="J463" s="122"/>
      <c r="K463" s="122"/>
      <c r="L463" s="38"/>
      <c r="M463" s="180"/>
      <c r="N463" s="38"/>
      <c r="O463" s="142"/>
      <c r="P463" s="48"/>
      <c r="Q463" s="48"/>
      <c r="R463" s="48"/>
      <c r="S463" s="48"/>
      <c r="T463" s="48"/>
      <c r="U463" s="48"/>
      <c r="V463" s="48"/>
      <c r="W463" s="48"/>
      <c r="X463" s="48"/>
      <c r="Y463" s="48"/>
      <c r="Z463" s="48"/>
      <c r="AA463" s="48"/>
      <c r="AB463" s="48"/>
    </row>
    <row r="464" spans="1:28" x14ac:dyDescent="0.25">
      <c r="A464" s="50"/>
      <c r="B464" s="49"/>
      <c r="C464" s="62"/>
      <c r="D464" s="49"/>
      <c r="E464" s="102"/>
      <c r="F464" s="122"/>
      <c r="G464" s="122"/>
      <c r="H464" s="122"/>
      <c r="I464" s="122"/>
      <c r="J464" s="122"/>
      <c r="K464" s="122"/>
      <c r="L464" s="38"/>
      <c r="M464" s="180"/>
      <c r="N464" s="38"/>
      <c r="O464" s="142"/>
      <c r="P464" s="48"/>
      <c r="Q464" s="48"/>
      <c r="R464" s="48"/>
      <c r="S464" s="48"/>
      <c r="T464" s="48"/>
      <c r="U464" s="48"/>
      <c r="V464" s="48"/>
      <c r="W464" s="48"/>
      <c r="X464" s="48"/>
      <c r="Y464" s="48"/>
      <c r="Z464" s="48"/>
      <c r="AA464" s="48"/>
      <c r="AB464" s="48"/>
    </row>
    <row r="465" spans="1:28" x14ac:dyDescent="0.25">
      <c r="A465" s="50"/>
      <c r="B465" s="49"/>
      <c r="C465" s="62"/>
      <c r="D465" s="49"/>
      <c r="E465" s="102"/>
      <c r="F465" s="122"/>
      <c r="G465" s="122"/>
      <c r="H465" s="122"/>
      <c r="I465" s="122"/>
      <c r="J465" s="122"/>
      <c r="K465" s="122"/>
      <c r="L465" s="38"/>
      <c r="M465" s="180"/>
      <c r="N465" s="38"/>
      <c r="O465" s="142"/>
      <c r="P465" s="48"/>
      <c r="Q465" s="48"/>
      <c r="R465" s="48"/>
      <c r="S465" s="48"/>
      <c r="T465" s="48"/>
      <c r="U465" s="48"/>
      <c r="V465" s="48"/>
      <c r="W465" s="48"/>
      <c r="X465" s="48"/>
      <c r="Y465" s="48"/>
      <c r="Z465" s="48"/>
      <c r="AA465" s="48"/>
      <c r="AB465" s="48"/>
    </row>
    <row r="466" spans="1:28" x14ac:dyDescent="0.25">
      <c r="A466" s="50"/>
      <c r="B466" s="49"/>
      <c r="C466" s="62"/>
      <c r="D466" s="49"/>
      <c r="E466" s="102"/>
      <c r="F466" s="122"/>
      <c r="G466" s="122"/>
      <c r="H466" s="122"/>
      <c r="I466" s="122"/>
      <c r="J466" s="122"/>
      <c r="K466" s="122"/>
      <c r="L466" s="38"/>
      <c r="M466" s="180"/>
      <c r="N466" s="38"/>
      <c r="O466" s="142"/>
      <c r="P466" s="48"/>
      <c r="Q466" s="48"/>
      <c r="R466" s="48"/>
      <c r="S466" s="48"/>
      <c r="T466" s="48"/>
      <c r="U466" s="48"/>
      <c r="V466" s="48"/>
      <c r="W466" s="48"/>
      <c r="X466" s="48"/>
      <c r="Y466" s="48"/>
      <c r="Z466" s="48"/>
      <c r="AA466" s="48"/>
      <c r="AB466" s="48"/>
    </row>
    <row r="467" spans="1:28" x14ac:dyDescent="0.25">
      <c r="A467" s="50"/>
      <c r="B467" s="49"/>
      <c r="C467" s="62"/>
      <c r="D467" s="49"/>
      <c r="E467" s="102"/>
      <c r="F467" s="122"/>
      <c r="G467" s="122"/>
      <c r="H467" s="122"/>
      <c r="I467" s="122"/>
      <c r="J467" s="122"/>
      <c r="K467" s="122"/>
      <c r="L467" s="38"/>
      <c r="M467" s="180"/>
      <c r="N467" s="38"/>
      <c r="O467" s="142"/>
      <c r="P467" s="48"/>
      <c r="Q467" s="48"/>
      <c r="R467" s="48"/>
      <c r="S467" s="48"/>
      <c r="T467" s="48"/>
      <c r="U467" s="48"/>
      <c r="V467" s="48"/>
      <c r="W467" s="48"/>
      <c r="X467" s="48"/>
      <c r="Y467" s="48"/>
      <c r="Z467" s="48"/>
      <c r="AA467" s="48"/>
      <c r="AB467" s="48"/>
    </row>
    <row r="468" spans="1:28" x14ac:dyDescent="0.25">
      <c r="A468" s="50"/>
      <c r="B468" s="49"/>
      <c r="C468" s="62"/>
      <c r="D468" s="49"/>
      <c r="E468" s="102"/>
      <c r="F468" s="122"/>
      <c r="G468" s="122"/>
      <c r="H468" s="122"/>
      <c r="I468" s="122"/>
      <c r="J468" s="122"/>
      <c r="K468" s="122"/>
      <c r="L468" s="38"/>
      <c r="M468" s="180"/>
      <c r="N468" s="38"/>
      <c r="O468" s="142"/>
      <c r="P468" s="48"/>
      <c r="Q468" s="48"/>
      <c r="R468" s="48"/>
      <c r="S468" s="48"/>
      <c r="T468" s="48"/>
      <c r="U468" s="48"/>
      <c r="V468" s="48"/>
      <c r="W468" s="48"/>
      <c r="X468" s="48"/>
      <c r="Y468" s="48"/>
      <c r="Z468" s="48"/>
      <c r="AA468" s="48"/>
      <c r="AB468" s="48"/>
    </row>
    <row r="469" spans="1:28" x14ac:dyDescent="0.25">
      <c r="A469" s="50"/>
      <c r="B469" s="49"/>
      <c r="C469" s="62"/>
      <c r="D469" s="49"/>
      <c r="E469" s="102"/>
      <c r="F469" s="122"/>
      <c r="G469" s="122"/>
      <c r="H469" s="122"/>
      <c r="I469" s="122"/>
      <c r="J469" s="122"/>
      <c r="K469" s="122"/>
      <c r="L469" s="38"/>
      <c r="M469" s="180"/>
      <c r="N469" s="38"/>
      <c r="O469" s="142"/>
      <c r="P469" s="48"/>
      <c r="Q469" s="48"/>
      <c r="R469" s="48"/>
      <c r="S469" s="48"/>
      <c r="T469" s="48"/>
      <c r="U469" s="48"/>
      <c r="V469" s="48"/>
      <c r="W469" s="48"/>
      <c r="X469" s="48"/>
      <c r="Y469" s="48"/>
      <c r="Z469" s="48"/>
      <c r="AA469" s="48"/>
      <c r="AB469" s="48"/>
    </row>
    <row r="470" spans="1:28" x14ac:dyDescent="0.25">
      <c r="A470" s="50"/>
      <c r="B470" s="49"/>
      <c r="C470" s="62"/>
      <c r="D470" s="49"/>
      <c r="E470" s="102"/>
      <c r="F470" s="122"/>
      <c r="G470" s="122"/>
      <c r="H470" s="122"/>
      <c r="I470" s="122"/>
      <c r="J470" s="122"/>
      <c r="K470" s="122"/>
      <c r="L470" s="38"/>
      <c r="M470" s="180"/>
      <c r="N470" s="38"/>
      <c r="O470" s="142"/>
      <c r="P470" s="48"/>
      <c r="Q470" s="48"/>
      <c r="R470" s="48"/>
      <c r="S470" s="48"/>
      <c r="T470" s="48"/>
      <c r="U470" s="48"/>
      <c r="V470" s="48"/>
      <c r="W470" s="48"/>
      <c r="X470" s="48"/>
      <c r="Y470" s="48"/>
      <c r="Z470" s="48"/>
      <c r="AA470" s="48"/>
      <c r="AB470" s="48"/>
    </row>
    <row r="471" spans="1:28" x14ac:dyDescent="0.25">
      <c r="A471" s="50"/>
      <c r="B471" s="49"/>
      <c r="C471" s="62"/>
      <c r="D471" s="49"/>
      <c r="E471" s="102"/>
      <c r="F471" s="122"/>
      <c r="G471" s="122"/>
      <c r="H471" s="122"/>
      <c r="I471" s="122"/>
      <c r="J471" s="122"/>
      <c r="K471" s="122"/>
      <c r="L471" s="38"/>
      <c r="M471" s="180"/>
      <c r="N471" s="38"/>
      <c r="O471" s="142"/>
      <c r="P471" s="48"/>
      <c r="Q471" s="48"/>
      <c r="R471" s="48"/>
      <c r="S471" s="48"/>
      <c r="T471" s="48"/>
      <c r="U471" s="48"/>
      <c r="V471" s="48"/>
      <c r="W471" s="48"/>
      <c r="X471" s="48"/>
      <c r="Y471" s="48"/>
      <c r="Z471" s="48"/>
      <c r="AA471" s="48"/>
      <c r="AB471" s="48"/>
    </row>
    <row r="472" spans="1:28" x14ac:dyDescent="0.25">
      <c r="A472" s="50"/>
      <c r="B472" s="49"/>
      <c r="C472" s="62"/>
      <c r="D472" s="49"/>
      <c r="E472" s="102"/>
      <c r="F472" s="122"/>
      <c r="G472" s="122"/>
      <c r="H472" s="122"/>
      <c r="I472" s="122"/>
      <c r="J472" s="122"/>
      <c r="K472" s="122"/>
      <c r="L472" s="38"/>
      <c r="M472" s="180"/>
      <c r="N472" s="38"/>
      <c r="O472" s="142"/>
      <c r="P472" s="48"/>
      <c r="Q472" s="48"/>
      <c r="R472" s="48"/>
      <c r="S472" s="48"/>
      <c r="T472" s="48"/>
      <c r="U472" s="48"/>
      <c r="V472" s="48"/>
      <c r="W472" s="48"/>
      <c r="X472" s="48"/>
      <c r="Y472" s="48"/>
      <c r="Z472" s="48"/>
      <c r="AA472" s="48"/>
      <c r="AB472" s="48"/>
    </row>
    <row r="473" spans="1:28" x14ac:dyDescent="0.25">
      <c r="A473" s="50"/>
      <c r="B473" s="49"/>
      <c r="C473" s="62"/>
      <c r="D473" s="49"/>
      <c r="E473" s="102"/>
      <c r="F473" s="122"/>
      <c r="G473" s="122"/>
      <c r="H473" s="122"/>
      <c r="I473" s="122"/>
      <c r="J473" s="122"/>
      <c r="K473" s="122"/>
      <c r="L473" s="38"/>
      <c r="M473" s="180"/>
      <c r="N473" s="38"/>
      <c r="O473" s="142"/>
      <c r="P473" s="48"/>
      <c r="Q473" s="48"/>
      <c r="R473" s="48"/>
      <c r="S473" s="48"/>
      <c r="T473" s="48"/>
      <c r="U473" s="48"/>
      <c r="V473" s="48"/>
      <c r="W473" s="48"/>
      <c r="X473" s="48"/>
      <c r="Y473" s="48"/>
      <c r="Z473" s="48"/>
      <c r="AA473" s="48"/>
      <c r="AB473" s="48"/>
    </row>
    <row r="474" spans="1:28" x14ac:dyDescent="0.25">
      <c r="A474" s="50"/>
      <c r="B474" s="49"/>
      <c r="C474" s="62"/>
      <c r="D474" s="49"/>
      <c r="E474" s="102"/>
      <c r="F474" s="122"/>
      <c r="G474" s="122"/>
      <c r="H474" s="122"/>
      <c r="I474" s="122"/>
      <c r="J474" s="122"/>
      <c r="K474" s="122"/>
      <c r="L474" s="38"/>
      <c r="M474" s="180"/>
      <c r="N474" s="38"/>
      <c r="O474" s="142"/>
      <c r="P474" s="48"/>
      <c r="Q474" s="48"/>
      <c r="R474" s="48"/>
      <c r="S474" s="48"/>
      <c r="T474" s="48"/>
      <c r="U474" s="48"/>
      <c r="V474" s="48"/>
      <c r="W474" s="48"/>
      <c r="X474" s="48"/>
      <c r="Y474" s="48"/>
      <c r="Z474" s="48"/>
      <c r="AA474" s="48"/>
      <c r="AB474" s="48"/>
    </row>
    <row r="475" spans="1:28" x14ac:dyDescent="0.25">
      <c r="A475" s="50"/>
      <c r="B475" s="49"/>
      <c r="C475" s="62"/>
      <c r="D475" s="49"/>
      <c r="E475" s="102"/>
      <c r="F475" s="122"/>
      <c r="G475" s="122"/>
      <c r="H475" s="122"/>
      <c r="I475" s="122"/>
      <c r="J475" s="122"/>
      <c r="K475" s="122"/>
      <c r="L475" s="38"/>
      <c r="M475" s="180"/>
      <c r="N475" s="38"/>
      <c r="O475" s="142"/>
      <c r="P475" s="48"/>
      <c r="Q475" s="48"/>
      <c r="R475" s="48"/>
      <c r="S475" s="48"/>
      <c r="T475" s="48"/>
      <c r="U475" s="48"/>
      <c r="V475" s="48"/>
      <c r="W475" s="48"/>
      <c r="X475" s="48"/>
      <c r="Y475" s="48"/>
      <c r="Z475" s="48"/>
      <c r="AA475" s="48"/>
      <c r="AB475" s="48"/>
    </row>
    <row r="476" spans="1:28" x14ac:dyDescent="0.25">
      <c r="A476" s="50"/>
      <c r="B476" s="49"/>
      <c r="C476" s="62"/>
      <c r="D476" s="49"/>
      <c r="E476" s="102"/>
      <c r="F476" s="122"/>
      <c r="G476" s="122"/>
      <c r="H476" s="122"/>
      <c r="I476" s="122"/>
      <c r="J476" s="122"/>
      <c r="K476" s="122"/>
      <c r="L476" s="38"/>
      <c r="M476" s="180"/>
      <c r="N476" s="38"/>
      <c r="O476" s="142"/>
      <c r="P476" s="48"/>
      <c r="Q476" s="48"/>
      <c r="R476" s="48"/>
      <c r="S476" s="48"/>
      <c r="T476" s="48"/>
      <c r="U476" s="48"/>
      <c r="V476" s="48"/>
      <c r="W476" s="48"/>
      <c r="X476" s="48"/>
      <c r="Y476" s="48"/>
      <c r="Z476" s="48"/>
      <c r="AA476" s="48"/>
      <c r="AB476" s="48"/>
    </row>
    <row r="477" spans="1:28" x14ac:dyDescent="0.25">
      <c r="A477" s="50"/>
      <c r="B477" s="49"/>
      <c r="C477" s="62"/>
      <c r="D477" s="49"/>
      <c r="E477" s="102"/>
      <c r="F477" s="122"/>
      <c r="G477" s="122"/>
      <c r="H477" s="122"/>
      <c r="I477" s="122"/>
      <c r="J477" s="122"/>
      <c r="K477" s="122"/>
      <c r="L477" s="38"/>
      <c r="M477" s="180"/>
      <c r="N477" s="38"/>
      <c r="O477" s="142"/>
      <c r="P477" s="48"/>
      <c r="Q477" s="48"/>
      <c r="R477" s="48"/>
      <c r="S477" s="48"/>
      <c r="T477" s="48"/>
      <c r="U477" s="48"/>
      <c r="V477" s="48"/>
      <c r="W477" s="48"/>
      <c r="X477" s="48"/>
      <c r="Y477" s="48"/>
      <c r="Z477" s="48"/>
      <c r="AA477" s="48"/>
      <c r="AB477" s="48"/>
    </row>
    <row r="478" spans="1:28" x14ac:dyDescent="0.25">
      <c r="A478" s="50"/>
      <c r="B478" s="49"/>
      <c r="C478" s="62"/>
      <c r="D478" s="49"/>
      <c r="E478" s="102"/>
      <c r="F478" s="122"/>
      <c r="G478" s="122"/>
      <c r="H478" s="122"/>
      <c r="I478" s="122"/>
      <c r="J478" s="122"/>
      <c r="K478" s="122"/>
      <c r="L478" s="38"/>
      <c r="M478" s="180"/>
      <c r="N478" s="38"/>
      <c r="O478" s="142"/>
      <c r="P478" s="48"/>
      <c r="Q478" s="48"/>
      <c r="R478" s="48"/>
      <c r="S478" s="48"/>
      <c r="T478" s="48"/>
      <c r="U478" s="48"/>
      <c r="V478" s="48"/>
      <c r="W478" s="48"/>
      <c r="X478" s="48"/>
      <c r="Y478" s="48"/>
      <c r="Z478" s="48"/>
      <c r="AA478" s="48"/>
      <c r="AB478" s="48"/>
    </row>
    <row r="479" spans="1:28" x14ac:dyDescent="0.25">
      <c r="A479" s="50"/>
      <c r="B479" s="49"/>
      <c r="C479" s="62"/>
      <c r="D479" s="49"/>
      <c r="E479" s="102"/>
      <c r="F479" s="122"/>
      <c r="G479" s="122"/>
      <c r="H479" s="122"/>
      <c r="I479" s="122"/>
      <c r="J479" s="122"/>
      <c r="K479" s="122"/>
      <c r="L479" s="38"/>
      <c r="M479" s="180"/>
      <c r="N479" s="38"/>
      <c r="O479" s="142"/>
      <c r="P479" s="48"/>
      <c r="Q479" s="48"/>
      <c r="R479" s="48"/>
      <c r="S479" s="48"/>
      <c r="T479" s="48"/>
      <c r="U479" s="48"/>
      <c r="V479" s="48"/>
      <c r="W479" s="48"/>
      <c r="X479" s="48"/>
      <c r="Y479" s="48"/>
      <c r="Z479" s="48"/>
      <c r="AA479" s="48"/>
      <c r="AB479" s="48"/>
    </row>
    <row r="480" spans="1:28" x14ac:dyDescent="0.25">
      <c r="A480" s="50"/>
      <c r="B480" s="49"/>
      <c r="C480" s="62"/>
      <c r="D480" s="49"/>
      <c r="E480" s="102"/>
      <c r="F480" s="122"/>
      <c r="G480" s="122"/>
      <c r="H480" s="122"/>
      <c r="I480" s="122"/>
      <c r="J480" s="122"/>
      <c r="K480" s="122"/>
      <c r="L480" s="38"/>
      <c r="M480" s="180"/>
      <c r="N480" s="38"/>
      <c r="O480" s="142"/>
      <c r="P480" s="48"/>
      <c r="Q480" s="48"/>
      <c r="R480" s="48"/>
      <c r="S480" s="48"/>
      <c r="T480" s="48"/>
      <c r="U480" s="48"/>
      <c r="V480" s="48"/>
      <c r="W480" s="48"/>
      <c r="X480" s="48"/>
      <c r="Y480" s="48"/>
      <c r="Z480" s="48"/>
      <c r="AA480" s="48"/>
      <c r="AB480" s="48"/>
    </row>
    <row r="481" spans="1:28" x14ac:dyDescent="0.25">
      <c r="A481" s="50"/>
      <c r="B481" s="49"/>
      <c r="C481" s="62"/>
      <c r="D481" s="49"/>
      <c r="E481" s="102"/>
      <c r="F481" s="122"/>
      <c r="G481" s="122"/>
      <c r="H481" s="122"/>
      <c r="I481" s="122"/>
      <c r="J481" s="122"/>
      <c r="K481" s="122"/>
      <c r="L481" s="38"/>
      <c r="M481" s="180"/>
      <c r="N481" s="38"/>
      <c r="O481" s="142"/>
      <c r="P481" s="48"/>
      <c r="Q481" s="48"/>
      <c r="R481" s="48"/>
      <c r="S481" s="48"/>
      <c r="T481" s="48"/>
      <c r="U481" s="48"/>
      <c r="V481" s="48"/>
      <c r="W481" s="48"/>
      <c r="X481" s="48"/>
      <c r="Y481" s="48"/>
      <c r="Z481" s="48"/>
      <c r="AA481" s="48"/>
      <c r="AB481" s="48"/>
    </row>
    <row r="482" spans="1:28" x14ac:dyDescent="0.25">
      <c r="A482" s="50"/>
      <c r="B482" s="49"/>
      <c r="C482" s="62"/>
      <c r="D482" s="49"/>
      <c r="E482" s="102"/>
      <c r="F482" s="122"/>
      <c r="G482" s="122"/>
      <c r="H482" s="122"/>
      <c r="I482" s="122"/>
      <c r="J482" s="122"/>
      <c r="K482" s="122"/>
      <c r="L482" s="38"/>
      <c r="M482" s="180"/>
      <c r="N482" s="38"/>
      <c r="O482" s="142"/>
      <c r="P482" s="48"/>
      <c r="Q482" s="48"/>
      <c r="R482" s="48"/>
      <c r="S482" s="48"/>
      <c r="T482" s="48"/>
      <c r="U482" s="48"/>
      <c r="V482" s="48"/>
      <c r="W482" s="48"/>
      <c r="X482" s="48"/>
      <c r="Y482" s="48"/>
      <c r="Z482" s="48"/>
      <c r="AA482" s="48"/>
      <c r="AB482" s="48"/>
    </row>
    <row r="483" spans="1:28" x14ac:dyDescent="0.25">
      <c r="A483" s="50"/>
      <c r="B483" s="49"/>
      <c r="C483" s="62"/>
      <c r="D483" s="49"/>
      <c r="E483" s="102"/>
      <c r="F483" s="122"/>
      <c r="G483" s="122"/>
      <c r="H483" s="122"/>
      <c r="I483" s="122"/>
      <c r="J483" s="122"/>
      <c r="K483" s="122"/>
      <c r="L483" s="38"/>
      <c r="M483" s="180"/>
      <c r="N483" s="38"/>
      <c r="O483" s="142"/>
      <c r="P483" s="48"/>
      <c r="Q483" s="48"/>
      <c r="R483" s="48"/>
      <c r="S483" s="48"/>
      <c r="T483" s="48"/>
      <c r="U483" s="48"/>
      <c r="V483" s="48"/>
      <c r="W483" s="48"/>
      <c r="X483" s="48"/>
      <c r="Y483" s="48"/>
      <c r="Z483" s="48"/>
      <c r="AA483" s="48"/>
      <c r="AB483" s="48"/>
    </row>
    <row r="484" spans="1:28" x14ac:dyDescent="0.25">
      <c r="A484" s="50"/>
      <c r="B484" s="49"/>
      <c r="C484" s="62"/>
      <c r="D484" s="49"/>
      <c r="E484" s="102"/>
      <c r="F484" s="122"/>
      <c r="G484" s="122"/>
      <c r="H484" s="122"/>
      <c r="I484" s="122"/>
      <c r="J484" s="122"/>
      <c r="K484" s="122"/>
      <c r="L484" s="38"/>
      <c r="M484" s="180"/>
      <c r="N484" s="38"/>
      <c r="O484" s="142"/>
      <c r="P484" s="48"/>
      <c r="Q484" s="48"/>
      <c r="R484" s="48"/>
      <c r="S484" s="48"/>
      <c r="T484" s="48"/>
      <c r="U484" s="48"/>
      <c r="V484" s="48"/>
      <c r="W484" s="48"/>
      <c r="X484" s="48"/>
      <c r="Y484" s="48"/>
      <c r="Z484" s="48"/>
      <c r="AA484" s="48"/>
      <c r="AB484" s="48"/>
    </row>
    <row r="485" spans="1:28" x14ac:dyDescent="0.25">
      <c r="A485" s="50"/>
      <c r="B485" s="49"/>
      <c r="C485" s="62"/>
      <c r="D485" s="49"/>
      <c r="E485" s="102"/>
      <c r="F485" s="122"/>
      <c r="G485" s="122"/>
      <c r="H485" s="122"/>
      <c r="I485" s="122"/>
      <c r="J485" s="122"/>
      <c r="K485" s="122"/>
      <c r="L485" s="38"/>
      <c r="M485" s="180"/>
      <c r="N485" s="38"/>
      <c r="O485" s="142"/>
      <c r="P485" s="48"/>
      <c r="Q485" s="48"/>
      <c r="R485" s="48"/>
      <c r="S485" s="48"/>
      <c r="T485" s="48"/>
      <c r="U485" s="48"/>
      <c r="V485" s="48"/>
      <c r="W485" s="48"/>
      <c r="X485" s="48"/>
      <c r="Y485" s="48"/>
      <c r="Z485" s="48"/>
      <c r="AA485" s="48"/>
      <c r="AB485" s="48"/>
    </row>
    <row r="486" spans="1:28" x14ac:dyDescent="0.25">
      <c r="A486" s="50"/>
      <c r="B486" s="49"/>
      <c r="C486" s="62"/>
      <c r="D486" s="49"/>
      <c r="E486" s="102"/>
      <c r="F486" s="122"/>
      <c r="G486" s="122"/>
      <c r="H486" s="122"/>
      <c r="I486" s="122"/>
      <c r="J486" s="122"/>
      <c r="K486" s="122"/>
      <c r="L486" s="38"/>
      <c r="M486" s="180"/>
      <c r="N486" s="38"/>
      <c r="O486" s="142"/>
      <c r="P486" s="48"/>
      <c r="Q486" s="48"/>
      <c r="R486" s="48"/>
      <c r="S486" s="48"/>
      <c r="T486" s="48"/>
      <c r="U486" s="48"/>
      <c r="V486" s="48"/>
      <c r="W486" s="48"/>
      <c r="X486" s="48"/>
      <c r="Y486" s="48"/>
      <c r="Z486" s="48"/>
      <c r="AA486" s="48"/>
      <c r="AB486" s="48"/>
    </row>
    <row r="487" spans="1:28" x14ac:dyDescent="0.25">
      <c r="A487" s="50"/>
      <c r="B487" s="49"/>
      <c r="C487" s="62"/>
      <c r="D487" s="49"/>
      <c r="E487" s="102"/>
      <c r="F487" s="122"/>
      <c r="G487" s="122"/>
      <c r="H487" s="122"/>
      <c r="I487" s="122"/>
      <c r="J487" s="122"/>
      <c r="K487" s="122"/>
      <c r="L487" s="38"/>
      <c r="M487" s="180"/>
      <c r="N487" s="38"/>
      <c r="O487" s="142"/>
      <c r="P487" s="48"/>
      <c r="Q487" s="48"/>
      <c r="R487" s="48"/>
      <c r="S487" s="48"/>
      <c r="T487" s="48"/>
      <c r="U487" s="48"/>
      <c r="V487" s="48"/>
      <c r="W487" s="48"/>
      <c r="X487" s="48"/>
      <c r="Y487" s="48"/>
      <c r="Z487" s="48"/>
      <c r="AA487" s="48"/>
      <c r="AB487" s="48"/>
    </row>
    <row r="488" spans="1:28" x14ac:dyDescent="0.25">
      <c r="A488" s="50"/>
      <c r="B488" s="49"/>
      <c r="C488" s="62"/>
      <c r="D488" s="49"/>
      <c r="E488" s="102"/>
      <c r="F488" s="122"/>
      <c r="G488" s="122"/>
      <c r="H488" s="122"/>
      <c r="I488" s="122"/>
      <c r="J488" s="122"/>
      <c r="K488" s="122"/>
      <c r="L488" s="38"/>
      <c r="M488" s="180"/>
      <c r="N488" s="38"/>
      <c r="O488" s="142"/>
      <c r="P488" s="48"/>
      <c r="Q488" s="48"/>
      <c r="R488" s="48"/>
      <c r="S488" s="48"/>
      <c r="T488" s="48"/>
      <c r="U488" s="48"/>
      <c r="V488" s="48"/>
      <c r="W488" s="48"/>
      <c r="X488" s="48"/>
      <c r="Y488" s="48"/>
      <c r="Z488" s="48"/>
      <c r="AA488" s="48"/>
      <c r="AB488" s="48"/>
    </row>
    <row r="489" spans="1:28" x14ac:dyDescent="0.25">
      <c r="A489" s="50"/>
      <c r="B489" s="49"/>
      <c r="C489" s="62"/>
      <c r="D489" s="49"/>
      <c r="E489" s="102"/>
      <c r="F489" s="122"/>
      <c r="G489" s="122"/>
      <c r="H489" s="122"/>
      <c r="I489" s="122"/>
      <c r="J489" s="122"/>
      <c r="K489" s="122"/>
      <c r="L489" s="38"/>
      <c r="M489" s="180"/>
      <c r="N489" s="38"/>
      <c r="O489" s="142"/>
      <c r="P489" s="48"/>
      <c r="Q489" s="48"/>
      <c r="R489" s="48"/>
      <c r="S489" s="48"/>
      <c r="T489" s="48"/>
      <c r="U489" s="48"/>
      <c r="V489" s="48"/>
      <c r="W489" s="48"/>
      <c r="X489" s="48"/>
      <c r="Y489" s="48"/>
      <c r="Z489" s="48"/>
      <c r="AA489" s="48"/>
      <c r="AB489" s="48"/>
    </row>
    <row r="490" spans="1:28" x14ac:dyDescent="0.25">
      <c r="A490" s="50"/>
      <c r="B490" s="49"/>
      <c r="C490" s="62"/>
      <c r="D490" s="49"/>
      <c r="E490" s="102"/>
      <c r="F490" s="122"/>
      <c r="G490" s="122"/>
      <c r="H490" s="122"/>
      <c r="I490" s="122"/>
      <c r="J490" s="122"/>
      <c r="K490" s="122"/>
      <c r="L490" s="38"/>
      <c r="M490" s="180"/>
      <c r="N490" s="38"/>
      <c r="O490" s="142"/>
      <c r="P490" s="48"/>
      <c r="Q490" s="48"/>
      <c r="R490" s="48"/>
      <c r="S490" s="48"/>
      <c r="T490" s="48"/>
      <c r="U490" s="48"/>
      <c r="V490" s="48"/>
      <c r="W490" s="48"/>
      <c r="X490" s="48"/>
      <c r="Y490" s="48"/>
      <c r="Z490" s="48"/>
      <c r="AA490" s="48"/>
      <c r="AB490" s="48"/>
    </row>
    <row r="491" spans="1:28" x14ac:dyDescent="0.25">
      <c r="A491" s="50"/>
      <c r="B491" s="49"/>
      <c r="C491" s="62"/>
      <c r="D491" s="49"/>
      <c r="E491" s="102"/>
      <c r="F491" s="122"/>
      <c r="G491" s="122"/>
      <c r="H491" s="122"/>
      <c r="I491" s="122"/>
      <c r="J491" s="122"/>
      <c r="K491" s="122"/>
      <c r="L491" s="38"/>
      <c r="M491" s="180"/>
      <c r="N491" s="38"/>
      <c r="O491" s="142"/>
      <c r="P491" s="48"/>
      <c r="Q491" s="48"/>
      <c r="R491" s="48"/>
      <c r="S491" s="48"/>
      <c r="T491" s="48"/>
      <c r="U491" s="48"/>
      <c r="V491" s="48"/>
      <c r="W491" s="48"/>
      <c r="X491" s="48"/>
      <c r="Y491" s="48"/>
      <c r="Z491" s="48"/>
      <c r="AA491" s="48"/>
      <c r="AB491" s="48"/>
    </row>
    <row r="492" spans="1:28" x14ac:dyDescent="0.25">
      <c r="A492" s="50"/>
      <c r="B492" s="49"/>
      <c r="C492" s="62"/>
      <c r="D492" s="49"/>
      <c r="E492" s="102"/>
      <c r="F492" s="122"/>
      <c r="G492" s="122"/>
      <c r="H492" s="122"/>
      <c r="I492" s="122"/>
      <c r="J492" s="122"/>
      <c r="K492" s="122"/>
      <c r="L492" s="38"/>
      <c r="M492" s="180"/>
      <c r="N492" s="38"/>
      <c r="O492" s="142"/>
      <c r="P492" s="48"/>
      <c r="Q492" s="48"/>
      <c r="R492" s="48"/>
      <c r="S492" s="48"/>
      <c r="T492" s="48"/>
      <c r="U492" s="48"/>
      <c r="V492" s="48"/>
      <c r="W492" s="48"/>
      <c r="X492" s="48"/>
      <c r="Y492" s="48"/>
      <c r="Z492" s="48"/>
      <c r="AA492" s="48"/>
      <c r="AB492" s="48"/>
    </row>
    <row r="493" spans="1:28" x14ac:dyDescent="0.25">
      <c r="A493" s="50"/>
      <c r="B493" s="49"/>
      <c r="C493" s="62"/>
      <c r="D493" s="49"/>
      <c r="E493" s="102"/>
      <c r="F493" s="122"/>
      <c r="G493" s="122"/>
      <c r="H493" s="122"/>
      <c r="I493" s="122"/>
      <c r="J493" s="122"/>
      <c r="K493" s="122"/>
      <c r="L493" s="38"/>
      <c r="M493" s="180"/>
      <c r="N493" s="38"/>
      <c r="O493" s="142"/>
      <c r="P493" s="48"/>
      <c r="Q493" s="48"/>
      <c r="R493" s="48"/>
      <c r="S493" s="48"/>
      <c r="T493" s="48"/>
      <c r="U493" s="48"/>
      <c r="V493" s="48"/>
      <c r="W493" s="48"/>
      <c r="X493" s="48"/>
      <c r="Y493" s="48"/>
      <c r="Z493" s="48"/>
      <c r="AA493" s="48"/>
      <c r="AB493" s="48"/>
    </row>
    <row r="494" spans="1:28" x14ac:dyDescent="0.25">
      <c r="A494" s="50"/>
      <c r="B494" s="49"/>
      <c r="C494" s="62"/>
      <c r="D494" s="49"/>
      <c r="E494" s="102"/>
      <c r="F494" s="122"/>
      <c r="G494" s="122"/>
      <c r="H494" s="122"/>
      <c r="I494" s="122"/>
      <c r="J494" s="122"/>
      <c r="K494" s="122"/>
      <c r="L494" s="38"/>
      <c r="M494" s="180"/>
      <c r="N494" s="38"/>
      <c r="O494" s="142"/>
      <c r="P494" s="48"/>
      <c r="Q494" s="48"/>
      <c r="R494" s="48"/>
      <c r="S494" s="48"/>
      <c r="T494" s="48"/>
      <c r="U494" s="48"/>
      <c r="V494" s="48"/>
      <c r="W494" s="48"/>
      <c r="X494" s="48"/>
      <c r="Y494" s="48"/>
      <c r="Z494" s="48"/>
      <c r="AA494" s="48"/>
      <c r="AB494" s="48"/>
    </row>
    <row r="495" spans="1:28" x14ac:dyDescent="0.25">
      <c r="A495" s="50"/>
      <c r="B495" s="49"/>
      <c r="C495" s="62"/>
      <c r="D495" s="49"/>
      <c r="E495" s="102"/>
      <c r="F495" s="122"/>
      <c r="G495" s="122"/>
      <c r="H495" s="122"/>
      <c r="I495" s="122"/>
      <c r="J495" s="122"/>
      <c r="K495" s="122"/>
      <c r="L495" s="38"/>
      <c r="M495" s="180"/>
      <c r="N495" s="38"/>
      <c r="O495" s="142"/>
      <c r="P495" s="48"/>
      <c r="Q495" s="48"/>
      <c r="R495" s="48"/>
      <c r="S495" s="48"/>
      <c r="T495" s="48"/>
      <c r="U495" s="48"/>
      <c r="V495" s="48"/>
      <c r="W495" s="48"/>
      <c r="X495" s="48"/>
      <c r="Y495" s="48"/>
      <c r="Z495" s="48"/>
      <c r="AA495" s="48"/>
      <c r="AB495" s="48"/>
    </row>
    <row r="496" spans="1:28" x14ac:dyDescent="0.25">
      <c r="A496" s="50"/>
      <c r="B496" s="49"/>
      <c r="C496" s="62"/>
      <c r="D496" s="49"/>
      <c r="E496" s="102"/>
      <c r="F496" s="122"/>
      <c r="G496" s="122"/>
      <c r="H496" s="122"/>
      <c r="I496" s="122"/>
      <c r="J496" s="122"/>
      <c r="K496" s="122"/>
      <c r="L496" s="38"/>
      <c r="M496" s="180"/>
      <c r="N496" s="38"/>
      <c r="O496" s="142"/>
      <c r="P496" s="48"/>
      <c r="Q496" s="48"/>
      <c r="R496" s="48"/>
      <c r="S496" s="48"/>
      <c r="T496" s="48"/>
      <c r="U496" s="48"/>
      <c r="V496" s="48"/>
      <c r="W496" s="48"/>
      <c r="X496" s="48"/>
      <c r="Y496" s="48"/>
      <c r="Z496" s="48"/>
      <c r="AA496" s="48"/>
      <c r="AB496" s="48"/>
    </row>
    <row r="497" spans="1:28" x14ac:dyDescent="0.25">
      <c r="A497" s="50"/>
      <c r="B497" s="49"/>
      <c r="C497" s="62"/>
      <c r="D497" s="49"/>
      <c r="E497" s="102"/>
      <c r="F497" s="122"/>
      <c r="G497" s="122"/>
      <c r="H497" s="122"/>
      <c r="I497" s="122"/>
      <c r="J497" s="122"/>
      <c r="K497" s="122"/>
      <c r="L497" s="38"/>
      <c r="M497" s="180"/>
      <c r="N497" s="38"/>
      <c r="O497" s="142"/>
      <c r="P497" s="48"/>
      <c r="Q497" s="48"/>
      <c r="R497" s="48"/>
      <c r="S497" s="48"/>
      <c r="T497" s="48"/>
      <c r="U497" s="48"/>
      <c r="V497" s="48"/>
      <c r="W497" s="48"/>
      <c r="X497" s="48"/>
      <c r="Y497" s="48"/>
      <c r="Z497" s="48"/>
      <c r="AA497" s="48"/>
      <c r="AB497" s="48"/>
    </row>
    <row r="498" spans="1:28" x14ac:dyDescent="0.25">
      <c r="A498" s="50"/>
      <c r="B498" s="49"/>
      <c r="C498" s="62"/>
      <c r="D498" s="49"/>
      <c r="E498" s="102"/>
      <c r="F498" s="122"/>
      <c r="G498" s="122"/>
      <c r="H498" s="122"/>
      <c r="I498" s="122"/>
      <c r="J498" s="122"/>
      <c r="K498" s="122"/>
      <c r="L498" s="38"/>
      <c r="M498" s="180"/>
      <c r="N498" s="38"/>
      <c r="O498" s="142"/>
      <c r="P498" s="48"/>
      <c r="Q498" s="48"/>
      <c r="R498" s="48"/>
      <c r="S498" s="48"/>
      <c r="T498" s="48"/>
      <c r="U498" s="48"/>
      <c r="V498" s="48"/>
      <c r="W498" s="48"/>
      <c r="X498" s="48"/>
      <c r="Y498" s="48"/>
      <c r="Z498" s="48"/>
      <c r="AA498" s="48"/>
      <c r="AB498" s="48"/>
    </row>
    <row r="499" spans="1:28" x14ac:dyDescent="0.25">
      <c r="A499" s="50"/>
      <c r="B499" s="49"/>
      <c r="C499" s="62"/>
      <c r="D499" s="49"/>
      <c r="E499" s="102"/>
      <c r="F499" s="122"/>
      <c r="G499" s="122"/>
      <c r="H499" s="122"/>
      <c r="I499" s="122"/>
      <c r="J499" s="122"/>
      <c r="K499" s="122"/>
      <c r="L499" s="38"/>
      <c r="M499" s="180"/>
      <c r="N499" s="38"/>
      <c r="O499" s="142"/>
      <c r="P499" s="48"/>
      <c r="Q499" s="48"/>
      <c r="R499" s="48"/>
      <c r="S499" s="48"/>
      <c r="T499" s="48"/>
      <c r="U499" s="48"/>
      <c r="V499" s="48"/>
      <c r="W499" s="48"/>
      <c r="X499" s="48"/>
      <c r="Y499" s="48"/>
      <c r="Z499" s="48"/>
      <c r="AA499" s="48"/>
      <c r="AB499" s="48"/>
    </row>
    <row r="500" spans="1:28" x14ac:dyDescent="0.25">
      <c r="A500" s="50"/>
      <c r="B500" s="49"/>
      <c r="C500" s="62"/>
      <c r="D500" s="49"/>
      <c r="E500" s="102"/>
      <c r="F500" s="122"/>
      <c r="G500" s="122"/>
      <c r="H500" s="122"/>
      <c r="I500" s="122"/>
      <c r="J500" s="122"/>
      <c r="K500" s="122"/>
      <c r="L500" s="38"/>
      <c r="M500" s="180"/>
      <c r="N500" s="38"/>
      <c r="O500" s="142"/>
      <c r="P500" s="48"/>
      <c r="Q500" s="48"/>
      <c r="R500" s="48"/>
      <c r="S500" s="48"/>
      <c r="T500" s="48"/>
      <c r="U500" s="48"/>
      <c r="V500" s="48"/>
      <c r="W500" s="48"/>
      <c r="X500" s="48"/>
      <c r="Y500" s="48"/>
      <c r="Z500" s="48"/>
      <c r="AA500" s="48"/>
      <c r="AB500" s="48"/>
    </row>
    <row r="501" spans="1:28" x14ac:dyDescent="0.25">
      <c r="A501" s="50"/>
      <c r="B501" s="49"/>
      <c r="C501" s="62"/>
      <c r="D501" s="49"/>
      <c r="E501" s="102"/>
      <c r="F501" s="122"/>
      <c r="G501" s="122"/>
      <c r="H501" s="122"/>
      <c r="I501" s="122"/>
      <c r="J501" s="122"/>
      <c r="K501" s="122"/>
      <c r="L501" s="38"/>
      <c r="M501" s="180"/>
      <c r="N501" s="38"/>
      <c r="O501" s="142"/>
      <c r="P501" s="48"/>
      <c r="Q501" s="48"/>
      <c r="R501" s="48"/>
      <c r="S501" s="48"/>
      <c r="T501" s="48"/>
      <c r="U501" s="48"/>
      <c r="V501" s="48"/>
      <c r="W501" s="48"/>
      <c r="X501" s="48"/>
      <c r="Y501" s="48"/>
      <c r="Z501" s="48"/>
      <c r="AA501" s="48"/>
      <c r="AB501" s="48"/>
    </row>
    <row r="502" spans="1:28" x14ac:dyDescent="0.25">
      <c r="A502" s="50"/>
      <c r="B502" s="49"/>
      <c r="C502" s="62"/>
      <c r="D502" s="49"/>
      <c r="E502" s="102"/>
      <c r="F502" s="122"/>
      <c r="G502" s="122"/>
      <c r="H502" s="122"/>
      <c r="I502" s="122"/>
      <c r="J502" s="122"/>
      <c r="K502" s="122"/>
      <c r="L502" s="38"/>
      <c r="M502" s="180"/>
      <c r="N502" s="38"/>
      <c r="O502" s="142"/>
      <c r="P502" s="48"/>
      <c r="Q502" s="48"/>
      <c r="R502" s="48"/>
      <c r="S502" s="48"/>
      <c r="T502" s="48"/>
      <c r="U502" s="48"/>
      <c r="V502" s="48"/>
      <c r="W502" s="48"/>
      <c r="X502" s="48"/>
      <c r="Y502" s="48"/>
      <c r="Z502" s="48"/>
      <c r="AA502" s="48"/>
      <c r="AB502" s="48"/>
    </row>
    <row r="503" spans="1:28" x14ac:dyDescent="0.25">
      <c r="A503" s="50"/>
      <c r="B503" s="49"/>
      <c r="C503" s="62"/>
      <c r="D503" s="49"/>
      <c r="E503" s="102"/>
      <c r="F503" s="122"/>
      <c r="G503" s="122"/>
      <c r="H503" s="122"/>
      <c r="I503" s="122"/>
      <c r="J503" s="122"/>
      <c r="K503" s="122"/>
      <c r="L503" s="38"/>
      <c r="M503" s="180"/>
      <c r="N503" s="38"/>
      <c r="O503" s="142"/>
      <c r="P503" s="48"/>
      <c r="Q503" s="48"/>
      <c r="R503" s="48"/>
      <c r="S503" s="48"/>
      <c r="T503" s="48"/>
      <c r="U503" s="48"/>
      <c r="V503" s="48"/>
      <c r="W503" s="48"/>
      <c r="X503" s="48"/>
      <c r="Y503" s="48"/>
      <c r="Z503" s="48"/>
      <c r="AA503" s="48"/>
      <c r="AB503" s="48"/>
    </row>
    <row r="504" spans="1:28" x14ac:dyDescent="0.25">
      <c r="A504" s="50"/>
      <c r="B504" s="49"/>
      <c r="C504" s="62"/>
      <c r="D504" s="49"/>
      <c r="E504" s="102"/>
      <c r="F504" s="122"/>
      <c r="G504" s="122"/>
      <c r="H504" s="122"/>
      <c r="I504" s="122"/>
      <c r="J504" s="122"/>
      <c r="K504" s="122"/>
      <c r="L504" s="38"/>
      <c r="M504" s="180"/>
      <c r="N504" s="38"/>
      <c r="O504" s="142"/>
      <c r="P504" s="48"/>
      <c r="Q504" s="48"/>
      <c r="R504" s="48"/>
      <c r="S504" s="48"/>
      <c r="T504" s="48"/>
      <c r="U504" s="48"/>
      <c r="V504" s="48"/>
      <c r="W504" s="48"/>
      <c r="X504" s="48"/>
      <c r="Y504" s="48"/>
      <c r="Z504" s="48"/>
      <c r="AA504" s="48"/>
      <c r="AB504" s="48"/>
    </row>
    <row r="505" spans="1:28" x14ac:dyDescent="0.25">
      <c r="A505" s="50"/>
      <c r="B505" s="49"/>
      <c r="C505" s="62"/>
      <c r="D505" s="49"/>
      <c r="E505" s="102"/>
      <c r="F505" s="122"/>
      <c r="G505" s="122"/>
      <c r="H505" s="122"/>
      <c r="I505" s="122"/>
      <c r="J505" s="122"/>
      <c r="K505" s="122"/>
      <c r="L505" s="38"/>
      <c r="M505" s="180"/>
      <c r="N505" s="38"/>
      <c r="O505" s="142"/>
      <c r="P505" s="48"/>
      <c r="Q505" s="48"/>
      <c r="R505" s="48"/>
      <c r="S505" s="48"/>
      <c r="T505" s="48"/>
      <c r="U505" s="48"/>
      <c r="V505" s="48"/>
      <c r="W505" s="48"/>
      <c r="X505" s="48"/>
      <c r="Y505" s="48"/>
      <c r="Z505" s="48"/>
      <c r="AA505" s="48"/>
      <c r="AB505" s="48"/>
    </row>
    <row r="506" spans="1:28" x14ac:dyDescent="0.25">
      <c r="A506" s="50"/>
      <c r="B506" s="49"/>
      <c r="C506" s="62"/>
      <c r="D506" s="49"/>
      <c r="E506" s="102"/>
      <c r="F506" s="122"/>
      <c r="G506" s="122"/>
      <c r="H506" s="122"/>
      <c r="I506" s="122"/>
      <c r="J506" s="122"/>
      <c r="K506" s="122"/>
      <c r="L506" s="38"/>
      <c r="M506" s="180"/>
      <c r="N506" s="38"/>
      <c r="O506" s="142"/>
      <c r="P506" s="48"/>
      <c r="Q506" s="48"/>
      <c r="R506" s="48"/>
      <c r="S506" s="48"/>
      <c r="T506" s="48"/>
      <c r="U506" s="48"/>
      <c r="V506" s="48"/>
      <c r="W506" s="48"/>
      <c r="X506" s="48"/>
      <c r="Y506" s="48"/>
      <c r="Z506" s="48"/>
      <c r="AA506" s="48"/>
      <c r="AB506" s="48"/>
    </row>
    <row r="507" spans="1:28" x14ac:dyDescent="0.25">
      <c r="A507" s="50"/>
      <c r="B507" s="49"/>
      <c r="C507" s="62"/>
      <c r="D507" s="49"/>
      <c r="E507" s="102"/>
      <c r="F507" s="122"/>
      <c r="G507" s="122"/>
      <c r="H507" s="122"/>
      <c r="I507" s="122"/>
      <c r="J507" s="122"/>
      <c r="K507" s="122"/>
      <c r="L507" s="38"/>
      <c r="M507" s="180"/>
      <c r="N507" s="38"/>
      <c r="O507" s="142"/>
      <c r="P507" s="48"/>
      <c r="Q507" s="48"/>
      <c r="R507" s="48"/>
      <c r="S507" s="48"/>
      <c r="T507" s="48"/>
      <c r="U507" s="48"/>
      <c r="V507" s="48"/>
      <c r="W507" s="48"/>
      <c r="X507" s="48"/>
      <c r="Y507" s="48"/>
      <c r="Z507" s="48"/>
      <c r="AA507" s="48"/>
      <c r="AB507" s="48"/>
    </row>
    <row r="508" spans="1:28" x14ac:dyDescent="0.25">
      <c r="A508" s="50"/>
      <c r="B508" s="49"/>
      <c r="C508" s="62"/>
      <c r="D508" s="49"/>
      <c r="E508" s="102"/>
      <c r="F508" s="122"/>
      <c r="G508" s="122"/>
      <c r="H508" s="122"/>
      <c r="I508" s="122"/>
      <c r="J508" s="122"/>
      <c r="K508" s="122"/>
      <c r="L508" s="38"/>
      <c r="M508" s="180"/>
      <c r="N508" s="38"/>
      <c r="O508" s="142"/>
      <c r="P508" s="48"/>
      <c r="Q508" s="48"/>
      <c r="R508" s="48"/>
      <c r="S508" s="48"/>
      <c r="T508" s="48"/>
      <c r="U508" s="48"/>
      <c r="V508" s="48"/>
      <c r="W508" s="48"/>
      <c r="X508" s="48"/>
      <c r="Y508" s="48"/>
      <c r="Z508" s="48"/>
      <c r="AA508" s="48"/>
      <c r="AB508" s="48"/>
    </row>
    <row r="509" spans="1:28" x14ac:dyDescent="0.25">
      <c r="A509" s="50"/>
      <c r="B509" s="49"/>
      <c r="C509" s="62"/>
      <c r="D509" s="49"/>
      <c r="E509" s="102"/>
      <c r="F509" s="122"/>
      <c r="G509" s="122"/>
      <c r="H509" s="122"/>
      <c r="I509" s="122"/>
      <c r="J509" s="122"/>
      <c r="K509" s="122"/>
      <c r="L509" s="38"/>
      <c r="M509" s="180"/>
      <c r="N509" s="38"/>
      <c r="O509" s="142"/>
      <c r="P509" s="48"/>
      <c r="Q509" s="48"/>
      <c r="R509" s="48"/>
      <c r="S509" s="48"/>
      <c r="T509" s="48"/>
      <c r="U509" s="48"/>
      <c r="V509" s="48"/>
      <c r="W509" s="48"/>
      <c r="X509" s="48"/>
      <c r="Y509" s="48"/>
      <c r="Z509" s="48"/>
      <c r="AA509" s="48"/>
      <c r="AB509" s="48"/>
    </row>
    <row r="510" spans="1:28" x14ac:dyDescent="0.25">
      <c r="A510" s="50"/>
      <c r="B510" s="49"/>
      <c r="C510" s="62"/>
      <c r="D510" s="49"/>
      <c r="E510" s="102"/>
      <c r="F510" s="122"/>
      <c r="G510" s="122"/>
      <c r="H510" s="122"/>
      <c r="I510" s="122"/>
      <c r="J510" s="122"/>
      <c r="K510" s="122"/>
      <c r="L510" s="38"/>
      <c r="M510" s="180"/>
      <c r="N510" s="38"/>
      <c r="O510" s="142"/>
      <c r="P510" s="48"/>
      <c r="Q510" s="48"/>
      <c r="R510" s="48"/>
      <c r="S510" s="48"/>
      <c r="T510" s="48"/>
      <c r="U510" s="48"/>
      <c r="V510" s="48"/>
      <c r="W510" s="48"/>
      <c r="X510" s="48"/>
      <c r="Y510" s="48"/>
      <c r="Z510" s="48"/>
      <c r="AA510" s="48"/>
      <c r="AB510" s="48"/>
    </row>
    <row r="511" spans="1:28" x14ac:dyDescent="0.25">
      <c r="A511" s="50"/>
      <c r="B511" s="49"/>
      <c r="C511" s="62"/>
      <c r="D511" s="49"/>
      <c r="E511" s="102"/>
      <c r="F511" s="122"/>
      <c r="G511" s="122"/>
      <c r="H511" s="122"/>
      <c r="I511" s="122"/>
      <c r="J511" s="122"/>
      <c r="K511" s="122"/>
      <c r="L511" s="38"/>
      <c r="M511" s="180"/>
      <c r="N511" s="38"/>
      <c r="O511" s="142"/>
      <c r="P511" s="48"/>
      <c r="Q511" s="48"/>
      <c r="R511" s="48"/>
      <c r="S511" s="48"/>
      <c r="T511" s="48"/>
      <c r="U511" s="48"/>
      <c r="V511" s="48"/>
      <c r="W511" s="48"/>
      <c r="X511" s="48"/>
      <c r="Y511" s="48"/>
      <c r="Z511" s="48"/>
      <c r="AA511" s="48"/>
      <c r="AB511" s="48"/>
    </row>
    <row r="512" spans="1:28" x14ac:dyDescent="0.25">
      <c r="A512" s="50"/>
      <c r="B512" s="49"/>
      <c r="C512" s="62"/>
      <c r="D512" s="49"/>
      <c r="E512" s="102"/>
      <c r="F512" s="122"/>
      <c r="G512" s="122"/>
      <c r="H512" s="122"/>
      <c r="I512" s="122"/>
      <c r="J512" s="122"/>
      <c r="K512" s="122"/>
      <c r="L512" s="38"/>
      <c r="M512" s="180"/>
      <c r="N512" s="38"/>
      <c r="O512" s="142"/>
      <c r="P512" s="48"/>
      <c r="Q512" s="48"/>
      <c r="R512" s="48"/>
      <c r="S512" s="48"/>
      <c r="T512" s="48"/>
      <c r="U512" s="48"/>
      <c r="V512" s="48"/>
      <c r="W512" s="48"/>
      <c r="X512" s="48"/>
      <c r="Y512" s="48"/>
      <c r="Z512" s="48"/>
      <c r="AA512" s="48"/>
      <c r="AB512" s="48"/>
    </row>
    <row r="513" spans="1:28" x14ac:dyDescent="0.25">
      <c r="A513" s="50"/>
      <c r="B513" s="49"/>
      <c r="C513" s="62"/>
      <c r="D513" s="49"/>
      <c r="E513" s="102"/>
      <c r="F513" s="122"/>
      <c r="G513" s="122"/>
      <c r="H513" s="122"/>
      <c r="I513" s="122"/>
      <c r="J513" s="122"/>
      <c r="K513" s="122"/>
      <c r="L513" s="38"/>
      <c r="M513" s="180"/>
      <c r="N513" s="38"/>
      <c r="O513" s="142"/>
      <c r="P513" s="48"/>
      <c r="Q513" s="48"/>
      <c r="R513" s="48"/>
      <c r="S513" s="48"/>
      <c r="T513" s="48"/>
      <c r="U513" s="48"/>
      <c r="V513" s="48"/>
      <c r="W513" s="48"/>
      <c r="X513" s="48"/>
      <c r="Y513" s="48"/>
      <c r="Z513" s="48"/>
      <c r="AA513" s="48"/>
      <c r="AB513" s="48"/>
    </row>
    <row r="514" spans="1:28" x14ac:dyDescent="0.25">
      <c r="A514" s="50"/>
      <c r="B514" s="49"/>
      <c r="C514" s="62"/>
      <c r="D514" s="49"/>
      <c r="E514" s="102"/>
      <c r="F514" s="122"/>
      <c r="G514" s="122"/>
      <c r="H514" s="122"/>
      <c r="I514" s="122"/>
      <c r="J514" s="122"/>
      <c r="K514" s="122"/>
      <c r="L514" s="38"/>
      <c r="M514" s="180"/>
      <c r="N514" s="38"/>
      <c r="O514" s="142"/>
      <c r="P514" s="48"/>
      <c r="Q514" s="48"/>
      <c r="R514" s="48"/>
      <c r="S514" s="48"/>
      <c r="T514" s="48"/>
      <c r="U514" s="48"/>
      <c r="V514" s="48"/>
      <c r="W514" s="48"/>
      <c r="X514" s="48"/>
      <c r="Y514" s="48"/>
      <c r="Z514" s="48"/>
      <c r="AA514" s="48"/>
      <c r="AB514" s="48"/>
    </row>
    <row r="515" spans="1:28" x14ac:dyDescent="0.25">
      <c r="A515" s="50"/>
      <c r="B515" s="49"/>
      <c r="C515" s="62"/>
      <c r="D515" s="49"/>
      <c r="E515" s="102"/>
      <c r="F515" s="122"/>
      <c r="G515" s="122"/>
      <c r="H515" s="122"/>
      <c r="I515" s="122"/>
      <c r="J515" s="122"/>
      <c r="K515" s="122"/>
      <c r="L515" s="38"/>
      <c r="M515" s="180"/>
      <c r="N515" s="38"/>
      <c r="O515" s="142"/>
      <c r="P515" s="48"/>
      <c r="Q515" s="48"/>
      <c r="R515" s="48"/>
      <c r="S515" s="48"/>
      <c r="T515" s="48"/>
      <c r="U515" s="48"/>
      <c r="V515" s="48"/>
      <c r="W515" s="48"/>
      <c r="X515" s="48"/>
      <c r="Y515" s="48"/>
      <c r="Z515" s="48"/>
      <c r="AA515" s="48"/>
      <c r="AB515" s="48"/>
    </row>
    <row r="516" spans="1:28" x14ac:dyDescent="0.25">
      <c r="A516" s="50"/>
      <c r="B516" s="49"/>
      <c r="C516" s="62"/>
      <c r="D516" s="49"/>
      <c r="E516" s="102"/>
      <c r="F516" s="122"/>
      <c r="G516" s="122"/>
      <c r="H516" s="122"/>
      <c r="I516" s="122"/>
      <c r="J516" s="122"/>
      <c r="K516" s="122"/>
      <c r="L516" s="38"/>
      <c r="M516" s="180"/>
      <c r="N516" s="38"/>
      <c r="O516" s="142"/>
      <c r="P516" s="48"/>
      <c r="Q516" s="48"/>
      <c r="R516" s="48"/>
      <c r="S516" s="48"/>
      <c r="T516" s="48"/>
      <c r="U516" s="48"/>
      <c r="V516" s="48"/>
      <c r="W516" s="48"/>
      <c r="X516" s="48"/>
      <c r="Y516" s="48"/>
      <c r="Z516" s="48"/>
      <c r="AA516" s="48"/>
      <c r="AB516" s="48"/>
    </row>
    <row r="517" spans="1:28" x14ac:dyDescent="0.25">
      <c r="A517" s="50"/>
      <c r="B517" s="49"/>
      <c r="C517" s="62"/>
      <c r="D517" s="49"/>
      <c r="E517" s="102"/>
      <c r="F517" s="122"/>
      <c r="G517" s="122"/>
      <c r="H517" s="122"/>
      <c r="I517" s="122"/>
      <c r="J517" s="122"/>
      <c r="K517" s="122"/>
      <c r="L517" s="38"/>
      <c r="M517" s="180"/>
      <c r="N517" s="38"/>
      <c r="O517" s="142"/>
      <c r="P517" s="48"/>
      <c r="Q517" s="48"/>
      <c r="R517" s="48"/>
      <c r="S517" s="48"/>
      <c r="T517" s="48"/>
      <c r="U517" s="48"/>
      <c r="V517" s="48"/>
      <c r="W517" s="48"/>
      <c r="X517" s="48"/>
      <c r="Y517" s="48"/>
      <c r="Z517" s="48"/>
      <c r="AA517" s="48"/>
      <c r="AB517" s="48"/>
    </row>
    <row r="518" spans="1:28" x14ac:dyDescent="0.25">
      <c r="A518" s="50"/>
      <c r="B518" s="49"/>
      <c r="C518" s="62"/>
      <c r="D518" s="49"/>
      <c r="E518" s="102"/>
      <c r="F518" s="122"/>
      <c r="G518" s="122"/>
      <c r="H518" s="122"/>
      <c r="I518" s="122"/>
      <c r="J518" s="122"/>
      <c r="K518" s="122"/>
      <c r="L518" s="38"/>
      <c r="M518" s="180"/>
      <c r="N518" s="38"/>
      <c r="O518" s="142"/>
      <c r="P518" s="48"/>
      <c r="Q518" s="48"/>
      <c r="R518" s="48"/>
      <c r="S518" s="48"/>
      <c r="T518" s="48"/>
      <c r="U518" s="48"/>
      <c r="V518" s="48"/>
      <c r="W518" s="48"/>
      <c r="X518" s="48"/>
      <c r="Y518" s="48"/>
      <c r="Z518" s="48"/>
      <c r="AA518" s="48"/>
      <c r="AB518" s="48"/>
    </row>
    <row r="519" spans="1:28" x14ac:dyDescent="0.25">
      <c r="A519" s="50"/>
      <c r="B519" s="49"/>
      <c r="C519" s="62"/>
      <c r="D519" s="49"/>
      <c r="E519" s="102"/>
      <c r="F519" s="122"/>
      <c r="G519" s="122"/>
      <c r="H519" s="122"/>
      <c r="I519" s="122"/>
      <c r="J519" s="122"/>
      <c r="K519" s="122"/>
      <c r="L519" s="38"/>
      <c r="M519" s="180"/>
      <c r="N519" s="38"/>
      <c r="O519" s="142"/>
      <c r="P519" s="48"/>
      <c r="Q519" s="48"/>
      <c r="R519" s="48"/>
      <c r="S519" s="48"/>
      <c r="T519" s="48"/>
      <c r="U519" s="48"/>
      <c r="V519" s="48"/>
      <c r="W519" s="48"/>
      <c r="X519" s="48"/>
      <c r="Y519" s="48"/>
      <c r="Z519" s="48"/>
      <c r="AA519" s="48"/>
      <c r="AB519" s="48"/>
    </row>
    <row r="520" spans="1:28" x14ac:dyDescent="0.25">
      <c r="A520" s="50"/>
      <c r="B520" s="49"/>
      <c r="C520" s="62"/>
      <c r="D520" s="49"/>
      <c r="E520" s="102"/>
      <c r="F520" s="122"/>
      <c r="G520" s="122"/>
      <c r="H520" s="122"/>
      <c r="I520" s="122"/>
      <c r="J520" s="122"/>
      <c r="K520" s="122"/>
      <c r="L520" s="38"/>
      <c r="M520" s="180"/>
      <c r="N520" s="38"/>
      <c r="O520" s="142"/>
      <c r="P520" s="48"/>
      <c r="Q520" s="48"/>
      <c r="R520" s="48"/>
      <c r="S520" s="48"/>
      <c r="T520" s="48"/>
      <c r="U520" s="48"/>
      <c r="V520" s="48"/>
      <c r="W520" s="48"/>
      <c r="X520" s="48"/>
      <c r="Y520" s="48"/>
      <c r="Z520" s="48"/>
      <c r="AA520" s="48"/>
      <c r="AB520" s="48"/>
    </row>
    <row r="521" spans="1:28" x14ac:dyDescent="0.25">
      <c r="A521" s="50"/>
      <c r="B521" s="49"/>
      <c r="C521" s="62"/>
      <c r="D521" s="49"/>
      <c r="E521" s="102"/>
      <c r="F521" s="122"/>
      <c r="G521" s="122"/>
      <c r="H521" s="122"/>
      <c r="I521" s="122"/>
      <c r="J521" s="122"/>
      <c r="K521" s="122"/>
      <c r="L521" s="38"/>
      <c r="M521" s="180"/>
      <c r="N521" s="38"/>
      <c r="O521" s="142"/>
      <c r="P521" s="48"/>
      <c r="Q521" s="48"/>
      <c r="R521" s="48"/>
      <c r="S521" s="48"/>
      <c r="T521" s="48"/>
      <c r="U521" s="48"/>
      <c r="V521" s="48"/>
      <c r="W521" s="48"/>
      <c r="X521" s="48"/>
      <c r="Y521" s="48"/>
      <c r="Z521" s="48"/>
      <c r="AA521" s="48"/>
      <c r="AB521" s="48"/>
    </row>
    <row r="522" spans="1:28" x14ac:dyDescent="0.25">
      <c r="A522" s="50"/>
      <c r="B522" s="49"/>
      <c r="C522" s="62"/>
      <c r="D522" s="49"/>
      <c r="E522" s="102"/>
      <c r="F522" s="122"/>
      <c r="G522" s="122"/>
      <c r="H522" s="122"/>
      <c r="I522" s="122"/>
      <c r="J522" s="122"/>
      <c r="K522" s="122"/>
      <c r="L522" s="38"/>
      <c r="M522" s="180"/>
      <c r="N522" s="38"/>
      <c r="O522" s="142"/>
      <c r="P522" s="48"/>
      <c r="Q522" s="48"/>
      <c r="R522" s="48"/>
      <c r="S522" s="48"/>
      <c r="T522" s="48"/>
      <c r="U522" s="48"/>
      <c r="V522" s="48"/>
      <c r="W522" s="48"/>
      <c r="X522" s="48"/>
      <c r="Y522" s="48"/>
      <c r="Z522" s="48"/>
      <c r="AA522" s="48"/>
      <c r="AB522" s="48"/>
    </row>
    <row r="523" spans="1:28" x14ac:dyDescent="0.25">
      <c r="A523" s="50"/>
      <c r="B523" s="49"/>
      <c r="C523" s="62"/>
      <c r="D523" s="49"/>
      <c r="E523" s="102"/>
      <c r="F523" s="122"/>
      <c r="G523" s="122"/>
      <c r="H523" s="122"/>
      <c r="I523" s="122"/>
      <c r="J523" s="122"/>
      <c r="K523" s="122"/>
      <c r="L523" s="38"/>
      <c r="M523" s="180"/>
      <c r="N523" s="38"/>
      <c r="O523" s="142"/>
      <c r="P523" s="48"/>
      <c r="Q523" s="48"/>
      <c r="R523" s="48"/>
      <c r="S523" s="48"/>
      <c r="T523" s="48"/>
      <c r="U523" s="48"/>
      <c r="V523" s="48"/>
      <c r="W523" s="48"/>
      <c r="X523" s="48"/>
      <c r="Y523" s="48"/>
      <c r="Z523" s="48"/>
      <c r="AA523" s="48"/>
      <c r="AB523" s="48"/>
    </row>
    <row r="524" spans="1:28" x14ac:dyDescent="0.25">
      <c r="A524" s="50"/>
      <c r="B524" s="49"/>
      <c r="C524" s="62"/>
      <c r="D524" s="49"/>
      <c r="E524" s="102"/>
      <c r="F524" s="122"/>
      <c r="G524" s="122"/>
      <c r="H524" s="122"/>
      <c r="I524" s="122"/>
      <c r="J524" s="122"/>
      <c r="K524" s="122"/>
      <c r="L524" s="38"/>
      <c r="M524" s="180"/>
      <c r="N524" s="38"/>
      <c r="O524" s="142"/>
      <c r="P524" s="48"/>
      <c r="Q524" s="48"/>
      <c r="R524" s="48"/>
      <c r="S524" s="48"/>
      <c r="T524" s="48"/>
      <c r="U524" s="48"/>
      <c r="V524" s="48"/>
      <c r="W524" s="48"/>
      <c r="X524" s="48"/>
      <c r="Y524" s="48"/>
      <c r="Z524" s="48"/>
      <c r="AA524" s="48"/>
      <c r="AB524" s="48"/>
    </row>
    <row r="525" spans="1:28" x14ac:dyDescent="0.25">
      <c r="A525" s="50"/>
      <c r="B525" s="49"/>
      <c r="C525" s="62"/>
      <c r="D525" s="49"/>
      <c r="E525" s="102"/>
      <c r="F525" s="122"/>
      <c r="G525" s="122"/>
      <c r="H525" s="122"/>
      <c r="I525" s="122"/>
      <c r="J525" s="122"/>
      <c r="K525" s="122"/>
      <c r="L525" s="38"/>
      <c r="M525" s="180"/>
      <c r="N525" s="38"/>
      <c r="O525" s="142"/>
      <c r="P525" s="48"/>
      <c r="Q525" s="48"/>
      <c r="R525" s="48"/>
      <c r="S525" s="48"/>
      <c r="T525" s="48"/>
      <c r="U525" s="48"/>
      <c r="V525" s="48"/>
      <c r="W525" s="48"/>
      <c r="X525" s="48"/>
      <c r="Y525" s="48"/>
      <c r="Z525" s="48"/>
      <c r="AA525" s="48"/>
      <c r="AB525" s="48"/>
    </row>
    <row r="526" spans="1:28" x14ac:dyDescent="0.25">
      <c r="A526" s="50"/>
      <c r="B526" s="49"/>
      <c r="C526" s="62"/>
      <c r="D526" s="49"/>
      <c r="E526" s="102"/>
      <c r="F526" s="122"/>
      <c r="G526" s="122"/>
      <c r="H526" s="122"/>
      <c r="I526" s="122"/>
      <c r="J526" s="122"/>
      <c r="K526" s="122"/>
      <c r="L526" s="38"/>
      <c r="M526" s="180"/>
      <c r="N526" s="38"/>
      <c r="O526" s="142"/>
      <c r="P526" s="48"/>
      <c r="Q526" s="48"/>
      <c r="R526" s="48"/>
      <c r="S526" s="48"/>
      <c r="T526" s="48"/>
      <c r="U526" s="48"/>
      <c r="V526" s="48"/>
      <c r="W526" s="48"/>
      <c r="X526" s="48"/>
      <c r="Y526" s="48"/>
      <c r="Z526" s="48"/>
      <c r="AA526" s="48"/>
      <c r="AB526" s="48"/>
    </row>
    <row r="527" spans="1:28" x14ac:dyDescent="0.25">
      <c r="A527" s="50"/>
      <c r="B527" s="49"/>
      <c r="C527" s="62"/>
      <c r="D527" s="49"/>
      <c r="E527" s="102"/>
      <c r="F527" s="122"/>
      <c r="G527" s="122"/>
      <c r="H527" s="122"/>
      <c r="I527" s="122"/>
      <c r="J527" s="122"/>
      <c r="K527" s="122"/>
      <c r="L527" s="38"/>
      <c r="M527" s="180"/>
      <c r="N527" s="38"/>
      <c r="O527" s="142"/>
      <c r="P527" s="48"/>
      <c r="Q527" s="48"/>
      <c r="R527" s="48"/>
      <c r="S527" s="48"/>
      <c r="T527" s="48"/>
      <c r="U527" s="48"/>
      <c r="V527" s="48"/>
      <c r="W527" s="48"/>
      <c r="X527" s="48"/>
      <c r="Y527" s="48"/>
      <c r="Z527" s="48"/>
      <c r="AA527" s="48"/>
      <c r="AB527" s="48"/>
    </row>
    <row r="528" spans="1:28" x14ac:dyDescent="0.25">
      <c r="A528" s="50"/>
      <c r="B528" s="49"/>
      <c r="C528" s="62"/>
      <c r="D528" s="49"/>
      <c r="E528" s="102"/>
      <c r="F528" s="122"/>
      <c r="G528" s="122"/>
      <c r="H528" s="122"/>
      <c r="I528" s="122"/>
      <c r="J528" s="122"/>
      <c r="K528" s="122"/>
      <c r="L528" s="38"/>
      <c r="M528" s="180"/>
      <c r="N528" s="38"/>
      <c r="O528" s="142"/>
      <c r="P528" s="48"/>
      <c r="Q528" s="48"/>
      <c r="R528" s="48"/>
      <c r="S528" s="48"/>
      <c r="T528" s="48"/>
      <c r="U528" s="48"/>
      <c r="V528" s="48"/>
      <c r="W528" s="48"/>
      <c r="X528" s="48"/>
      <c r="Y528" s="48"/>
      <c r="Z528" s="48"/>
      <c r="AA528" s="48"/>
      <c r="AB528" s="48"/>
    </row>
    <row r="529" spans="1:28" x14ac:dyDescent="0.25">
      <c r="A529" s="50"/>
      <c r="B529" s="49"/>
      <c r="C529" s="62"/>
      <c r="D529" s="49"/>
      <c r="E529" s="102"/>
      <c r="F529" s="122"/>
      <c r="G529" s="122"/>
      <c r="H529" s="122"/>
      <c r="I529" s="122"/>
      <c r="J529" s="122"/>
      <c r="K529" s="122"/>
      <c r="L529" s="38"/>
      <c r="M529" s="180"/>
      <c r="N529" s="38"/>
      <c r="O529" s="142"/>
      <c r="P529" s="48"/>
      <c r="Q529" s="48"/>
      <c r="R529" s="48"/>
      <c r="S529" s="48"/>
      <c r="T529" s="48"/>
      <c r="U529" s="48"/>
      <c r="V529" s="48"/>
      <c r="W529" s="48"/>
      <c r="X529" s="48"/>
      <c r="Y529" s="48"/>
      <c r="Z529" s="48"/>
      <c r="AA529" s="48"/>
      <c r="AB529" s="48"/>
    </row>
    <row r="530" spans="1:28" x14ac:dyDescent="0.25">
      <c r="A530" s="50"/>
      <c r="B530" s="49"/>
      <c r="C530" s="62"/>
      <c r="D530" s="49"/>
      <c r="E530" s="102"/>
      <c r="F530" s="122"/>
      <c r="G530" s="122"/>
      <c r="H530" s="122"/>
      <c r="I530" s="122"/>
      <c r="J530" s="122"/>
      <c r="K530" s="122"/>
      <c r="L530" s="38"/>
      <c r="M530" s="180"/>
      <c r="N530" s="38"/>
      <c r="O530" s="142"/>
      <c r="P530" s="48"/>
      <c r="Q530" s="48"/>
      <c r="R530" s="48"/>
      <c r="S530" s="48"/>
      <c r="T530" s="48"/>
      <c r="U530" s="48"/>
      <c r="V530" s="48"/>
      <c r="W530" s="48"/>
      <c r="X530" s="48"/>
      <c r="Y530" s="48"/>
      <c r="Z530" s="48"/>
      <c r="AA530" s="48"/>
      <c r="AB530" s="48"/>
    </row>
    <row r="531" spans="1:28" x14ac:dyDescent="0.25">
      <c r="A531" s="50"/>
      <c r="B531" s="49"/>
      <c r="C531" s="62"/>
      <c r="D531" s="49"/>
      <c r="E531" s="102"/>
      <c r="F531" s="122"/>
      <c r="G531" s="122"/>
      <c r="H531" s="122"/>
      <c r="I531" s="122"/>
      <c r="J531" s="122"/>
      <c r="K531" s="122"/>
      <c r="L531" s="38"/>
      <c r="M531" s="180"/>
      <c r="N531" s="38"/>
      <c r="O531" s="142"/>
      <c r="P531" s="48"/>
      <c r="Q531" s="48"/>
      <c r="R531" s="48"/>
      <c r="S531" s="48"/>
      <c r="T531" s="48"/>
      <c r="U531" s="48"/>
      <c r="V531" s="48"/>
      <c r="W531" s="48"/>
      <c r="X531" s="48"/>
      <c r="Y531" s="48"/>
      <c r="Z531" s="48"/>
      <c r="AA531" s="48"/>
      <c r="AB531" s="48"/>
    </row>
    <row r="532" spans="1:28" x14ac:dyDescent="0.25">
      <c r="A532" s="50"/>
      <c r="B532" s="49"/>
      <c r="C532" s="62"/>
      <c r="D532" s="49"/>
      <c r="E532" s="102"/>
      <c r="F532" s="122"/>
      <c r="G532" s="122"/>
      <c r="H532" s="122"/>
      <c r="I532" s="122"/>
      <c r="J532" s="122"/>
      <c r="K532" s="122"/>
      <c r="L532" s="38"/>
      <c r="M532" s="180"/>
      <c r="N532" s="38"/>
      <c r="O532" s="142"/>
      <c r="P532" s="48"/>
      <c r="Q532" s="48"/>
      <c r="R532" s="48"/>
      <c r="S532" s="48"/>
      <c r="T532" s="48"/>
      <c r="U532" s="48"/>
      <c r="V532" s="48"/>
      <c r="W532" s="48"/>
      <c r="X532" s="48"/>
      <c r="Y532" s="48"/>
      <c r="Z532" s="48"/>
      <c r="AA532" s="48"/>
      <c r="AB532" s="48"/>
    </row>
    <row r="533" spans="1:28" x14ac:dyDescent="0.25">
      <c r="A533" s="50"/>
      <c r="B533" s="49"/>
      <c r="C533" s="62"/>
      <c r="D533" s="49"/>
      <c r="E533" s="102"/>
      <c r="F533" s="122"/>
      <c r="G533" s="122"/>
      <c r="H533" s="122"/>
      <c r="I533" s="122"/>
      <c r="J533" s="122"/>
      <c r="K533" s="122"/>
      <c r="L533" s="38"/>
      <c r="M533" s="180"/>
      <c r="N533" s="38"/>
      <c r="O533" s="142"/>
      <c r="P533" s="48"/>
      <c r="Q533" s="48"/>
      <c r="R533" s="48"/>
      <c r="S533" s="48"/>
      <c r="T533" s="48"/>
      <c r="U533" s="48"/>
      <c r="V533" s="48"/>
      <c r="W533" s="48"/>
      <c r="X533" s="48"/>
      <c r="Y533" s="48"/>
      <c r="Z533" s="48"/>
      <c r="AA533" s="48"/>
      <c r="AB533" s="48"/>
    </row>
    <row r="534" spans="1:28" x14ac:dyDescent="0.25">
      <c r="A534" s="50"/>
      <c r="B534" s="49"/>
      <c r="C534" s="62"/>
      <c r="D534" s="49"/>
      <c r="E534" s="102"/>
      <c r="F534" s="122"/>
      <c r="G534" s="122"/>
      <c r="H534" s="122"/>
      <c r="I534" s="122"/>
      <c r="J534" s="122"/>
      <c r="K534" s="122"/>
      <c r="L534" s="38"/>
      <c r="M534" s="180"/>
      <c r="N534" s="38"/>
      <c r="O534" s="142"/>
      <c r="P534" s="48"/>
      <c r="Q534" s="48"/>
      <c r="R534" s="48"/>
      <c r="S534" s="48"/>
      <c r="T534" s="48"/>
      <c r="U534" s="48"/>
      <c r="V534" s="48"/>
      <c r="W534" s="48"/>
      <c r="X534" s="48"/>
      <c r="Y534" s="48"/>
      <c r="Z534" s="48"/>
      <c r="AA534" s="48"/>
      <c r="AB534" s="48"/>
    </row>
    <row r="535" spans="1:28" x14ac:dyDescent="0.25">
      <c r="A535" s="50"/>
      <c r="B535" s="49"/>
      <c r="C535" s="62"/>
      <c r="D535" s="49"/>
      <c r="E535" s="102"/>
      <c r="F535" s="122"/>
      <c r="G535" s="122"/>
      <c r="H535" s="122"/>
      <c r="I535" s="122"/>
      <c r="J535" s="122"/>
      <c r="K535" s="122"/>
      <c r="L535" s="38"/>
      <c r="M535" s="180"/>
      <c r="N535" s="38"/>
      <c r="O535" s="142"/>
      <c r="P535" s="48"/>
      <c r="Q535" s="48"/>
      <c r="R535" s="48"/>
      <c r="S535" s="48"/>
      <c r="T535" s="48"/>
      <c r="U535" s="48"/>
      <c r="V535" s="48"/>
      <c r="W535" s="48"/>
      <c r="X535" s="48"/>
      <c r="Y535" s="48"/>
      <c r="Z535" s="48"/>
      <c r="AA535" s="48"/>
      <c r="AB535" s="48"/>
    </row>
    <row r="536" spans="1:28" x14ac:dyDescent="0.25">
      <c r="A536" s="50"/>
      <c r="B536" s="49"/>
      <c r="C536" s="62"/>
      <c r="D536" s="49"/>
      <c r="E536" s="102"/>
      <c r="F536" s="122"/>
      <c r="G536" s="122"/>
      <c r="H536" s="122"/>
      <c r="I536" s="122"/>
      <c r="J536" s="122"/>
      <c r="K536" s="122"/>
      <c r="L536" s="38"/>
      <c r="M536" s="180"/>
      <c r="N536" s="38"/>
      <c r="O536" s="142"/>
      <c r="P536" s="48"/>
      <c r="Q536" s="48"/>
      <c r="R536" s="48"/>
      <c r="S536" s="48"/>
      <c r="T536" s="48"/>
      <c r="U536" s="48"/>
      <c r="V536" s="48"/>
      <c r="W536" s="48"/>
      <c r="X536" s="48"/>
      <c r="Y536" s="48"/>
      <c r="Z536" s="48"/>
      <c r="AA536" s="48"/>
      <c r="AB536" s="48"/>
    </row>
    <row r="537" spans="1:28" x14ac:dyDescent="0.25">
      <c r="A537" s="50"/>
      <c r="B537" s="49"/>
      <c r="C537" s="62"/>
      <c r="D537" s="49"/>
      <c r="E537" s="102"/>
      <c r="F537" s="122"/>
      <c r="G537" s="122"/>
      <c r="H537" s="122"/>
      <c r="I537" s="122"/>
      <c r="J537" s="122"/>
      <c r="K537" s="122"/>
      <c r="L537" s="38"/>
      <c r="M537" s="180"/>
      <c r="N537" s="38"/>
      <c r="O537" s="142"/>
      <c r="P537" s="48"/>
      <c r="Q537" s="48"/>
      <c r="R537" s="48"/>
      <c r="S537" s="48"/>
      <c r="T537" s="48"/>
      <c r="U537" s="48"/>
      <c r="V537" s="48"/>
      <c r="W537" s="48"/>
      <c r="X537" s="48"/>
      <c r="Y537" s="48"/>
      <c r="Z537" s="48"/>
      <c r="AA537" s="48"/>
      <c r="AB537" s="48"/>
    </row>
    <row r="538" spans="1:28" x14ac:dyDescent="0.25">
      <c r="A538" s="50"/>
      <c r="B538" s="49"/>
      <c r="C538" s="62"/>
      <c r="D538" s="49"/>
      <c r="E538" s="102"/>
      <c r="F538" s="122"/>
      <c r="G538" s="122"/>
      <c r="H538" s="122"/>
      <c r="I538" s="122"/>
      <c r="J538" s="122"/>
      <c r="K538" s="122"/>
      <c r="L538" s="38"/>
      <c r="M538" s="180"/>
      <c r="N538" s="38"/>
      <c r="O538" s="142"/>
      <c r="P538" s="48"/>
      <c r="Q538" s="48"/>
      <c r="R538" s="48"/>
      <c r="S538" s="48"/>
      <c r="T538" s="48"/>
      <c r="U538" s="48"/>
      <c r="V538" s="48"/>
      <c r="W538" s="48"/>
      <c r="X538" s="48"/>
      <c r="Y538" s="48"/>
      <c r="Z538" s="48"/>
      <c r="AA538" s="48"/>
      <c r="AB538" s="48"/>
    </row>
    <row r="539" spans="1:28" x14ac:dyDescent="0.25">
      <c r="A539" s="50"/>
      <c r="B539" s="49"/>
      <c r="C539" s="62"/>
      <c r="D539" s="49"/>
      <c r="E539" s="102"/>
      <c r="F539" s="122"/>
      <c r="G539" s="122"/>
      <c r="H539" s="122"/>
      <c r="I539" s="122"/>
      <c r="J539" s="122"/>
      <c r="K539" s="122"/>
      <c r="L539" s="38"/>
      <c r="M539" s="180"/>
      <c r="N539" s="38"/>
      <c r="O539" s="142"/>
      <c r="P539" s="48"/>
      <c r="Q539" s="48"/>
      <c r="R539" s="48"/>
      <c r="S539" s="48"/>
      <c r="T539" s="48"/>
      <c r="U539" s="48"/>
      <c r="V539" s="48"/>
      <c r="W539" s="48"/>
      <c r="X539" s="48"/>
      <c r="Y539" s="48"/>
      <c r="Z539" s="48"/>
      <c r="AA539" s="48"/>
      <c r="AB539" s="48"/>
    </row>
    <row r="540" spans="1:28" x14ac:dyDescent="0.25">
      <c r="A540" s="50"/>
      <c r="B540" s="49"/>
      <c r="C540" s="62"/>
      <c r="D540" s="49"/>
      <c r="E540" s="102"/>
      <c r="F540" s="122"/>
      <c r="G540" s="122"/>
      <c r="H540" s="122"/>
      <c r="I540" s="122"/>
      <c r="J540" s="122"/>
      <c r="K540" s="122"/>
      <c r="L540" s="38"/>
      <c r="M540" s="180"/>
      <c r="N540" s="38"/>
      <c r="O540" s="142"/>
      <c r="P540" s="48"/>
      <c r="Q540" s="48"/>
      <c r="R540" s="48"/>
      <c r="S540" s="48"/>
      <c r="T540" s="48"/>
      <c r="U540" s="48"/>
      <c r="V540" s="48"/>
      <c r="W540" s="48"/>
      <c r="X540" s="48"/>
      <c r="Y540" s="48"/>
      <c r="Z540" s="48"/>
      <c r="AA540" s="48"/>
      <c r="AB540" s="48"/>
    </row>
    <row r="541" spans="1:28" x14ac:dyDescent="0.25">
      <c r="A541" s="50"/>
      <c r="B541" s="49"/>
      <c r="C541" s="62"/>
      <c r="D541" s="49"/>
      <c r="E541" s="102"/>
      <c r="F541" s="122"/>
      <c r="G541" s="122"/>
      <c r="H541" s="122"/>
      <c r="I541" s="122"/>
      <c r="J541" s="122"/>
      <c r="K541" s="122"/>
      <c r="L541" s="38"/>
      <c r="M541" s="180"/>
      <c r="N541" s="38"/>
      <c r="O541" s="142"/>
      <c r="P541" s="48"/>
      <c r="Q541" s="48"/>
      <c r="R541" s="48"/>
      <c r="S541" s="48"/>
      <c r="T541" s="48"/>
      <c r="U541" s="48"/>
      <c r="V541" s="48"/>
      <c r="W541" s="48"/>
      <c r="X541" s="48"/>
      <c r="Y541" s="48"/>
      <c r="Z541" s="48"/>
      <c r="AA541" s="48"/>
      <c r="AB541" s="48"/>
    </row>
    <row r="542" spans="1:28" x14ac:dyDescent="0.25">
      <c r="A542" s="50"/>
      <c r="B542" s="49"/>
      <c r="C542" s="62"/>
      <c r="D542" s="49"/>
      <c r="E542" s="102"/>
      <c r="F542" s="122"/>
      <c r="G542" s="122"/>
      <c r="H542" s="122"/>
      <c r="I542" s="122"/>
      <c r="J542" s="122"/>
      <c r="K542" s="122"/>
      <c r="L542" s="38"/>
      <c r="M542" s="180"/>
      <c r="N542" s="38"/>
      <c r="O542" s="142"/>
      <c r="P542" s="48"/>
      <c r="Q542" s="48"/>
      <c r="R542" s="48"/>
      <c r="S542" s="48"/>
      <c r="T542" s="48"/>
      <c r="U542" s="48"/>
      <c r="V542" s="48"/>
      <c r="W542" s="48"/>
      <c r="X542" s="48"/>
      <c r="Y542" s="48"/>
      <c r="Z542" s="48"/>
      <c r="AA542" s="48"/>
      <c r="AB542" s="48"/>
    </row>
    <row r="543" spans="1:28" x14ac:dyDescent="0.25">
      <c r="A543" s="50"/>
      <c r="B543" s="49"/>
      <c r="C543" s="62"/>
      <c r="D543" s="49"/>
      <c r="E543" s="102"/>
      <c r="F543" s="122"/>
      <c r="G543" s="122"/>
      <c r="H543" s="122"/>
      <c r="I543" s="122"/>
      <c r="J543" s="122"/>
      <c r="K543" s="122"/>
      <c r="L543" s="38"/>
      <c r="M543" s="180"/>
      <c r="N543" s="38"/>
      <c r="O543" s="142"/>
      <c r="P543" s="48"/>
      <c r="Q543" s="48"/>
      <c r="R543" s="48"/>
      <c r="S543" s="48"/>
      <c r="T543" s="48"/>
      <c r="U543" s="48"/>
      <c r="V543" s="48"/>
      <c r="W543" s="48"/>
      <c r="X543" s="48"/>
      <c r="Y543" s="48"/>
      <c r="Z543" s="48"/>
      <c r="AA543" s="48"/>
      <c r="AB543" s="48"/>
    </row>
    <row r="544" spans="1:28" x14ac:dyDescent="0.25">
      <c r="A544" s="50"/>
      <c r="B544" s="49"/>
      <c r="C544" s="62"/>
      <c r="D544" s="49"/>
      <c r="E544" s="102"/>
      <c r="F544" s="122"/>
      <c r="G544" s="122"/>
      <c r="H544" s="122"/>
      <c r="I544" s="122"/>
      <c r="J544" s="122"/>
      <c r="K544" s="122"/>
      <c r="L544" s="38"/>
      <c r="M544" s="180"/>
      <c r="N544" s="38"/>
      <c r="O544" s="142"/>
      <c r="P544" s="48"/>
      <c r="Q544" s="48"/>
      <c r="R544" s="48"/>
      <c r="S544" s="48"/>
      <c r="T544" s="48"/>
      <c r="U544" s="48"/>
      <c r="V544" s="48"/>
      <c r="W544" s="48"/>
      <c r="X544" s="48"/>
      <c r="Y544" s="48"/>
      <c r="Z544" s="48"/>
      <c r="AA544" s="48"/>
      <c r="AB544" s="48"/>
    </row>
    <row r="545" spans="1:28" x14ac:dyDescent="0.25">
      <c r="A545" s="50"/>
      <c r="B545" s="49"/>
      <c r="C545" s="62"/>
      <c r="D545" s="49"/>
      <c r="E545" s="102"/>
      <c r="F545" s="122"/>
      <c r="G545" s="122"/>
      <c r="H545" s="122"/>
      <c r="I545" s="122"/>
      <c r="J545" s="122"/>
      <c r="K545" s="122"/>
      <c r="L545" s="38"/>
      <c r="M545" s="180"/>
      <c r="N545" s="38"/>
      <c r="O545" s="142"/>
      <c r="P545" s="48"/>
      <c r="Q545" s="48"/>
      <c r="R545" s="48"/>
      <c r="S545" s="48"/>
      <c r="T545" s="48"/>
      <c r="U545" s="48"/>
      <c r="V545" s="48"/>
      <c r="W545" s="48"/>
      <c r="X545" s="48"/>
      <c r="Y545" s="48"/>
      <c r="Z545" s="48"/>
      <c r="AA545" s="48"/>
      <c r="AB545" s="48"/>
    </row>
    <row r="546" spans="1:28" x14ac:dyDescent="0.25">
      <c r="A546" s="50"/>
      <c r="B546" s="49"/>
      <c r="C546" s="62"/>
      <c r="D546" s="49"/>
      <c r="E546" s="102"/>
      <c r="F546" s="122"/>
      <c r="G546" s="122"/>
      <c r="H546" s="122"/>
      <c r="I546" s="122"/>
      <c r="J546" s="122"/>
      <c r="K546" s="122"/>
      <c r="L546" s="38"/>
      <c r="M546" s="180"/>
      <c r="N546" s="38"/>
      <c r="O546" s="142"/>
      <c r="P546" s="48"/>
      <c r="Q546" s="48"/>
      <c r="R546" s="48"/>
      <c r="S546" s="48"/>
      <c r="T546" s="48"/>
      <c r="U546" s="48"/>
      <c r="V546" s="48"/>
      <c r="W546" s="48"/>
      <c r="X546" s="48"/>
      <c r="Y546" s="48"/>
      <c r="Z546" s="48"/>
      <c r="AA546" s="48"/>
      <c r="AB546" s="48"/>
    </row>
    <row r="547" spans="1:28" x14ac:dyDescent="0.25">
      <c r="A547" s="50"/>
      <c r="B547" s="49"/>
      <c r="C547" s="62"/>
      <c r="D547" s="49"/>
      <c r="E547" s="102"/>
      <c r="F547" s="122"/>
      <c r="G547" s="122"/>
      <c r="H547" s="122"/>
      <c r="I547" s="122"/>
      <c r="J547" s="122"/>
      <c r="K547" s="122"/>
      <c r="L547" s="38"/>
      <c r="M547" s="180"/>
      <c r="N547" s="38"/>
      <c r="O547" s="142"/>
      <c r="P547" s="48"/>
      <c r="Q547" s="48"/>
      <c r="R547" s="48"/>
      <c r="S547" s="48"/>
      <c r="T547" s="48"/>
      <c r="U547" s="48"/>
      <c r="V547" s="48"/>
      <c r="W547" s="48"/>
      <c r="X547" s="48"/>
      <c r="Y547" s="48"/>
      <c r="Z547" s="48"/>
      <c r="AA547" s="48"/>
      <c r="AB547" s="48"/>
    </row>
    <row r="548" spans="1:28" x14ac:dyDescent="0.25">
      <c r="A548" s="50"/>
      <c r="B548" s="49"/>
      <c r="C548" s="62"/>
      <c r="D548" s="49"/>
      <c r="E548" s="102"/>
      <c r="F548" s="122"/>
      <c r="G548" s="122"/>
      <c r="H548" s="122"/>
      <c r="I548" s="122"/>
      <c r="J548" s="122"/>
      <c r="K548" s="122"/>
      <c r="L548" s="38"/>
      <c r="M548" s="180"/>
      <c r="N548" s="38"/>
      <c r="O548" s="142"/>
      <c r="P548" s="48"/>
      <c r="Q548" s="48"/>
      <c r="R548" s="48"/>
      <c r="S548" s="48"/>
      <c r="T548" s="48"/>
      <c r="U548" s="48"/>
      <c r="V548" s="48"/>
      <c r="W548" s="48"/>
      <c r="X548" s="48"/>
      <c r="Y548" s="48"/>
      <c r="Z548" s="48"/>
      <c r="AA548" s="48"/>
      <c r="AB548" s="48"/>
    </row>
    <row r="549" spans="1:28" x14ac:dyDescent="0.25">
      <c r="A549" s="50"/>
      <c r="B549" s="49"/>
      <c r="C549" s="62"/>
      <c r="D549" s="49"/>
      <c r="E549" s="102"/>
      <c r="F549" s="122"/>
      <c r="G549" s="122"/>
      <c r="H549" s="122"/>
      <c r="I549" s="122"/>
      <c r="J549" s="122"/>
      <c r="K549" s="122"/>
      <c r="L549" s="38"/>
      <c r="M549" s="180"/>
      <c r="N549" s="38"/>
      <c r="O549" s="142"/>
      <c r="P549" s="48"/>
      <c r="Q549" s="48"/>
      <c r="R549" s="48"/>
      <c r="S549" s="48"/>
      <c r="T549" s="48"/>
      <c r="U549" s="48"/>
      <c r="V549" s="48"/>
      <c r="W549" s="48"/>
      <c r="X549" s="48"/>
      <c r="Y549" s="48"/>
      <c r="Z549" s="48"/>
      <c r="AA549" s="48"/>
      <c r="AB549" s="48"/>
    </row>
    <row r="550" spans="1:28" x14ac:dyDescent="0.25">
      <c r="A550" s="50"/>
      <c r="B550" s="49"/>
      <c r="C550" s="62"/>
      <c r="D550" s="49"/>
      <c r="E550" s="102"/>
      <c r="F550" s="122"/>
      <c r="G550" s="122"/>
      <c r="H550" s="122"/>
      <c r="I550" s="122"/>
      <c r="J550" s="122"/>
      <c r="K550" s="122"/>
      <c r="L550" s="38"/>
      <c r="M550" s="180"/>
      <c r="N550" s="38"/>
      <c r="O550" s="142"/>
      <c r="P550" s="48"/>
      <c r="Q550" s="48"/>
      <c r="R550" s="48"/>
      <c r="S550" s="48"/>
      <c r="T550" s="48"/>
      <c r="U550" s="48"/>
      <c r="V550" s="48"/>
      <c r="W550" s="48"/>
      <c r="X550" s="48"/>
      <c r="Y550" s="48"/>
      <c r="Z550" s="48"/>
      <c r="AA550" s="48"/>
      <c r="AB550" s="48"/>
    </row>
    <row r="551" spans="1:28" x14ac:dyDescent="0.25">
      <c r="A551" s="50"/>
      <c r="B551" s="49"/>
      <c r="C551" s="62"/>
      <c r="D551" s="49"/>
      <c r="E551" s="102"/>
      <c r="F551" s="122"/>
      <c r="G551" s="122"/>
      <c r="H551" s="122"/>
      <c r="I551" s="122"/>
      <c r="J551" s="122"/>
      <c r="K551" s="122"/>
      <c r="L551" s="38"/>
      <c r="M551" s="180"/>
      <c r="N551" s="38"/>
      <c r="O551" s="142"/>
      <c r="P551" s="48"/>
      <c r="Q551" s="48"/>
      <c r="R551" s="48"/>
      <c r="S551" s="48"/>
      <c r="T551" s="48"/>
      <c r="U551" s="48"/>
      <c r="V551" s="48"/>
      <c r="W551" s="48"/>
      <c r="X551" s="48"/>
      <c r="Y551" s="48"/>
      <c r="Z551" s="48"/>
      <c r="AA551" s="48"/>
      <c r="AB551" s="48"/>
    </row>
    <row r="552" spans="1:28" x14ac:dyDescent="0.25">
      <c r="A552" s="50"/>
      <c r="B552" s="49"/>
      <c r="C552" s="62"/>
      <c r="D552" s="49"/>
      <c r="E552" s="102"/>
      <c r="F552" s="122"/>
      <c r="G552" s="122"/>
      <c r="H552" s="122"/>
      <c r="I552" s="122"/>
      <c r="J552" s="122"/>
      <c r="K552" s="122"/>
      <c r="L552" s="38"/>
      <c r="M552" s="180"/>
      <c r="N552" s="38"/>
      <c r="O552" s="142"/>
      <c r="P552" s="48"/>
      <c r="Q552" s="48"/>
      <c r="R552" s="48"/>
      <c r="S552" s="48"/>
      <c r="T552" s="48"/>
      <c r="U552" s="48"/>
      <c r="V552" s="48"/>
      <c r="W552" s="48"/>
      <c r="X552" s="48"/>
      <c r="Y552" s="48"/>
      <c r="Z552" s="48"/>
      <c r="AA552" s="48"/>
      <c r="AB552" s="48"/>
    </row>
    <row r="553" spans="1:28" x14ac:dyDescent="0.25">
      <c r="A553" s="50"/>
      <c r="B553" s="49"/>
      <c r="C553" s="62"/>
      <c r="D553" s="49"/>
      <c r="E553" s="102"/>
      <c r="F553" s="122"/>
      <c r="G553" s="122"/>
      <c r="H553" s="122"/>
      <c r="I553" s="122"/>
      <c r="J553" s="122"/>
      <c r="K553" s="122"/>
      <c r="L553" s="38"/>
      <c r="M553" s="180"/>
      <c r="N553" s="38"/>
      <c r="O553" s="142"/>
      <c r="P553" s="48"/>
      <c r="Q553" s="48"/>
      <c r="R553" s="48"/>
      <c r="S553" s="48"/>
      <c r="T553" s="48"/>
      <c r="U553" s="48"/>
      <c r="V553" s="48"/>
      <c r="W553" s="48"/>
      <c r="X553" s="48"/>
      <c r="Y553" s="48"/>
      <c r="Z553" s="48"/>
      <c r="AA553" s="48"/>
      <c r="AB553" s="48"/>
    </row>
    <row r="554" spans="1:28" x14ac:dyDescent="0.25">
      <c r="A554" s="50"/>
      <c r="B554" s="49"/>
      <c r="C554" s="62"/>
      <c r="D554" s="49"/>
      <c r="E554" s="102"/>
      <c r="F554" s="122"/>
      <c r="G554" s="122"/>
      <c r="H554" s="122"/>
      <c r="I554" s="122"/>
      <c r="J554" s="122"/>
      <c r="K554" s="122"/>
      <c r="L554" s="38"/>
      <c r="M554" s="180"/>
      <c r="N554" s="38"/>
      <c r="O554" s="142"/>
      <c r="P554" s="48"/>
      <c r="Q554" s="48"/>
      <c r="R554" s="48"/>
      <c r="S554" s="48"/>
      <c r="T554" s="48"/>
      <c r="U554" s="48"/>
      <c r="V554" s="48"/>
      <c r="W554" s="48"/>
      <c r="X554" s="48"/>
      <c r="Y554" s="48"/>
      <c r="Z554" s="48"/>
      <c r="AA554" s="48"/>
      <c r="AB554" s="48"/>
    </row>
    <row r="555" spans="1:28" x14ac:dyDescent="0.25">
      <c r="A555" s="50"/>
      <c r="B555" s="49"/>
      <c r="C555" s="62"/>
      <c r="D555" s="49"/>
      <c r="E555" s="102"/>
      <c r="F555" s="122"/>
      <c r="G555" s="122"/>
      <c r="H555" s="122"/>
      <c r="I555" s="122"/>
      <c r="J555" s="122"/>
      <c r="K555" s="122"/>
      <c r="L555" s="38"/>
      <c r="M555" s="180"/>
      <c r="N555" s="38"/>
      <c r="O555" s="142"/>
      <c r="P555" s="48"/>
      <c r="Q555" s="48"/>
      <c r="R555" s="48"/>
      <c r="S555" s="48"/>
      <c r="T555" s="48"/>
      <c r="U555" s="48"/>
      <c r="V555" s="48"/>
      <c r="W555" s="48"/>
      <c r="X555" s="48"/>
      <c r="Y555" s="48"/>
      <c r="Z555" s="48"/>
      <c r="AA555" s="48"/>
      <c r="AB555" s="48"/>
    </row>
    <row r="556" spans="1:28" x14ac:dyDescent="0.25">
      <c r="A556" s="50"/>
      <c r="B556" s="49"/>
      <c r="C556" s="62"/>
      <c r="D556" s="49"/>
      <c r="E556" s="102"/>
      <c r="F556" s="122"/>
      <c r="G556" s="122"/>
      <c r="H556" s="122"/>
      <c r="I556" s="122"/>
      <c r="J556" s="122"/>
      <c r="K556" s="122"/>
      <c r="L556" s="38"/>
      <c r="M556" s="180"/>
      <c r="N556" s="38"/>
      <c r="O556" s="142"/>
      <c r="P556" s="48"/>
      <c r="Q556" s="48"/>
      <c r="R556" s="48"/>
      <c r="S556" s="48"/>
      <c r="T556" s="48"/>
      <c r="U556" s="48"/>
      <c r="V556" s="48"/>
      <c r="W556" s="48"/>
      <c r="X556" s="48"/>
      <c r="Y556" s="48"/>
      <c r="Z556" s="48"/>
      <c r="AA556" s="48"/>
      <c r="AB556" s="48"/>
    </row>
    <row r="557" spans="1:28" x14ac:dyDescent="0.25">
      <c r="A557" s="50"/>
      <c r="B557" s="49"/>
      <c r="C557" s="62"/>
      <c r="D557" s="49"/>
      <c r="E557" s="102"/>
      <c r="F557" s="122"/>
      <c r="G557" s="122"/>
      <c r="H557" s="122"/>
      <c r="I557" s="122"/>
      <c r="J557" s="122"/>
      <c r="K557" s="122"/>
      <c r="L557" s="38"/>
      <c r="M557" s="180"/>
      <c r="N557" s="38"/>
      <c r="O557" s="142"/>
      <c r="P557" s="48"/>
      <c r="Q557" s="48"/>
      <c r="R557" s="48"/>
      <c r="S557" s="48"/>
      <c r="T557" s="48"/>
      <c r="U557" s="48"/>
      <c r="V557" s="48"/>
      <c r="W557" s="48"/>
      <c r="X557" s="48"/>
      <c r="Y557" s="48"/>
      <c r="Z557" s="48"/>
      <c r="AA557" s="48"/>
      <c r="AB557" s="48"/>
    </row>
    <row r="558" spans="1:28" x14ac:dyDescent="0.25">
      <c r="A558" s="50"/>
      <c r="B558" s="49"/>
      <c r="C558" s="62"/>
      <c r="D558" s="49"/>
      <c r="E558" s="102"/>
      <c r="F558" s="122"/>
      <c r="G558" s="122"/>
      <c r="H558" s="122"/>
      <c r="I558" s="122"/>
      <c r="J558" s="122"/>
      <c r="K558" s="122"/>
      <c r="L558" s="38"/>
      <c r="M558" s="180"/>
      <c r="N558" s="38"/>
      <c r="O558" s="142"/>
      <c r="P558" s="48"/>
      <c r="Q558" s="48"/>
      <c r="R558" s="48"/>
      <c r="S558" s="48"/>
      <c r="T558" s="48"/>
      <c r="U558" s="48"/>
      <c r="V558" s="48"/>
      <c r="W558" s="48"/>
      <c r="X558" s="48"/>
      <c r="Y558" s="48"/>
      <c r="Z558" s="48"/>
      <c r="AA558" s="48"/>
      <c r="AB558" s="48"/>
    </row>
    <row r="559" spans="1:28" x14ac:dyDescent="0.25">
      <c r="A559" s="50"/>
      <c r="B559" s="49"/>
      <c r="C559" s="62"/>
      <c r="D559" s="49"/>
      <c r="E559" s="102"/>
      <c r="F559" s="122"/>
      <c r="G559" s="122"/>
      <c r="H559" s="122"/>
      <c r="I559" s="122"/>
      <c r="J559" s="122"/>
      <c r="K559" s="122"/>
      <c r="L559" s="38"/>
      <c r="M559" s="180"/>
      <c r="N559" s="38"/>
      <c r="O559" s="142"/>
      <c r="P559" s="48"/>
      <c r="Q559" s="48"/>
      <c r="R559" s="48"/>
      <c r="S559" s="48"/>
      <c r="T559" s="48"/>
      <c r="U559" s="48"/>
      <c r="V559" s="48"/>
      <c r="W559" s="48"/>
      <c r="X559" s="48"/>
      <c r="Y559" s="48"/>
      <c r="Z559" s="48"/>
      <c r="AA559" s="48"/>
      <c r="AB559" s="48"/>
    </row>
    <row r="560" spans="1:28" x14ac:dyDescent="0.25">
      <c r="A560" s="50"/>
      <c r="B560" s="49"/>
      <c r="C560" s="62"/>
      <c r="D560" s="49"/>
      <c r="E560" s="102"/>
      <c r="F560" s="122"/>
      <c r="G560" s="122"/>
      <c r="H560" s="122"/>
      <c r="I560" s="122"/>
      <c r="J560" s="122"/>
      <c r="K560" s="122"/>
      <c r="L560" s="38"/>
      <c r="M560" s="180"/>
      <c r="N560" s="38"/>
      <c r="O560" s="142"/>
      <c r="P560" s="48"/>
      <c r="Q560" s="48"/>
      <c r="R560" s="48"/>
      <c r="S560" s="48"/>
      <c r="T560" s="48"/>
      <c r="U560" s="48"/>
      <c r="V560" s="48"/>
      <c r="W560" s="48"/>
      <c r="X560" s="48"/>
      <c r="Y560" s="48"/>
      <c r="Z560" s="48"/>
      <c r="AA560" s="48"/>
      <c r="AB560" s="48"/>
    </row>
    <row r="561" spans="1:28" x14ac:dyDescent="0.25">
      <c r="A561" s="50"/>
      <c r="B561" s="49"/>
      <c r="C561" s="62"/>
      <c r="D561" s="49"/>
      <c r="E561" s="102"/>
      <c r="F561" s="122"/>
      <c r="G561" s="122"/>
      <c r="H561" s="122"/>
      <c r="I561" s="122"/>
      <c r="J561" s="122"/>
      <c r="K561" s="122"/>
      <c r="L561" s="38"/>
      <c r="M561" s="180"/>
      <c r="N561" s="38"/>
      <c r="O561" s="142"/>
      <c r="P561" s="48"/>
      <c r="Q561" s="48"/>
      <c r="R561" s="48"/>
      <c r="S561" s="48"/>
      <c r="T561" s="48"/>
      <c r="U561" s="48"/>
      <c r="V561" s="48"/>
      <c r="W561" s="48"/>
      <c r="X561" s="48"/>
      <c r="Y561" s="48"/>
      <c r="Z561" s="48"/>
      <c r="AA561" s="48"/>
      <c r="AB561" s="48"/>
    </row>
    <row r="562" spans="1:28" x14ac:dyDescent="0.25">
      <c r="A562" s="50"/>
      <c r="B562" s="49"/>
      <c r="C562" s="62"/>
      <c r="D562" s="49"/>
      <c r="E562" s="102"/>
      <c r="F562" s="122"/>
      <c r="G562" s="122"/>
      <c r="H562" s="122"/>
      <c r="I562" s="122"/>
      <c r="J562" s="122"/>
      <c r="K562" s="122"/>
      <c r="L562" s="38"/>
      <c r="M562" s="180"/>
      <c r="N562" s="38"/>
      <c r="O562" s="142"/>
      <c r="P562" s="48"/>
      <c r="Q562" s="48"/>
      <c r="R562" s="48"/>
      <c r="S562" s="48"/>
      <c r="T562" s="48"/>
      <c r="U562" s="48"/>
      <c r="V562" s="48"/>
      <c r="W562" s="48"/>
      <c r="X562" s="48"/>
      <c r="Y562" s="48"/>
      <c r="Z562" s="48"/>
      <c r="AA562" s="48"/>
      <c r="AB562" s="48"/>
    </row>
    <row r="563" spans="1:28" x14ac:dyDescent="0.25">
      <c r="A563" s="50"/>
      <c r="B563" s="49"/>
      <c r="C563" s="62"/>
      <c r="D563" s="49"/>
      <c r="E563" s="102"/>
      <c r="F563" s="122"/>
      <c r="G563" s="122"/>
      <c r="H563" s="122"/>
      <c r="I563" s="122"/>
      <c r="J563" s="122"/>
      <c r="K563" s="122"/>
      <c r="L563" s="38"/>
      <c r="M563" s="180"/>
      <c r="N563" s="38"/>
      <c r="O563" s="142"/>
      <c r="P563" s="48"/>
      <c r="Q563" s="48"/>
      <c r="R563" s="48"/>
      <c r="S563" s="48"/>
      <c r="T563" s="48"/>
      <c r="U563" s="48"/>
      <c r="V563" s="48"/>
      <c r="W563" s="48"/>
      <c r="X563" s="48"/>
      <c r="Y563" s="48"/>
      <c r="Z563" s="48"/>
      <c r="AA563" s="48"/>
      <c r="AB563" s="48"/>
    </row>
    <row r="564" spans="1:28" x14ac:dyDescent="0.25">
      <c r="A564" s="50"/>
      <c r="B564" s="49"/>
      <c r="C564" s="62"/>
      <c r="D564" s="49"/>
      <c r="E564" s="102"/>
      <c r="F564" s="122"/>
      <c r="G564" s="122"/>
      <c r="H564" s="122"/>
      <c r="I564" s="122"/>
      <c r="J564" s="122"/>
      <c r="K564" s="122"/>
      <c r="L564" s="38"/>
      <c r="M564" s="180"/>
      <c r="N564" s="38"/>
      <c r="O564" s="142"/>
      <c r="P564" s="48"/>
      <c r="Q564" s="48"/>
      <c r="R564" s="48"/>
      <c r="S564" s="48"/>
      <c r="T564" s="48"/>
      <c r="U564" s="48"/>
      <c r="V564" s="48"/>
      <c r="W564" s="48"/>
      <c r="X564" s="48"/>
      <c r="Y564" s="48"/>
      <c r="Z564" s="48"/>
      <c r="AA564" s="48"/>
      <c r="AB564" s="48"/>
    </row>
    <row r="565" spans="1:28" x14ac:dyDescent="0.25">
      <c r="A565" s="50"/>
      <c r="B565" s="49"/>
      <c r="C565" s="62"/>
      <c r="D565" s="49"/>
      <c r="E565" s="102"/>
      <c r="F565" s="122"/>
      <c r="G565" s="122"/>
      <c r="H565" s="122"/>
      <c r="I565" s="122"/>
      <c r="J565" s="122"/>
      <c r="K565" s="122"/>
      <c r="L565" s="38"/>
      <c r="M565" s="180"/>
      <c r="N565" s="38"/>
      <c r="O565" s="142"/>
      <c r="P565" s="48"/>
      <c r="Q565" s="48"/>
      <c r="R565" s="48"/>
      <c r="S565" s="48"/>
      <c r="T565" s="48"/>
      <c r="U565" s="48"/>
      <c r="V565" s="48"/>
      <c r="W565" s="48"/>
      <c r="X565" s="48"/>
      <c r="Y565" s="48"/>
      <c r="Z565" s="48"/>
      <c r="AA565" s="48"/>
      <c r="AB565" s="48"/>
    </row>
    <row r="566" spans="1:28" x14ac:dyDescent="0.25">
      <c r="A566" s="50"/>
      <c r="B566" s="49"/>
      <c r="C566" s="62"/>
      <c r="D566" s="49"/>
      <c r="E566" s="102"/>
      <c r="F566" s="122"/>
      <c r="G566" s="122"/>
      <c r="H566" s="122"/>
      <c r="I566" s="122"/>
      <c r="J566" s="122"/>
      <c r="K566" s="122"/>
      <c r="L566" s="38"/>
      <c r="M566" s="180"/>
      <c r="N566" s="38"/>
      <c r="O566" s="142"/>
      <c r="P566" s="48"/>
      <c r="Q566" s="48"/>
      <c r="R566" s="48"/>
      <c r="S566" s="48"/>
      <c r="T566" s="48"/>
      <c r="U566" s="48"/>
      <c r="V566" s="48"/>
      <c r="W566" s="48"/>
      <c r="X566" s="48"/>
      <c r="Y566" s="48"/>
      <c r="Z566" s="48"/>
      <c r="AA566" s="48"/>
      <c r="AB566" s="48"/>
    </row>
    <row r="567" spans="1:28" x14ac:dyDescent="0.25">
      <c r="A567" s="50"/>
      <c r="B567" s="49"/>
      <c r="C567" s="62"/>
      <c r="D567" s="49"/>
      <c r="E567" s="102"/>
      <c r="F567" s="122"/>
      <c r="G567" s="122"/>
      <c r="H567" s="122"/>
      <c r="I567" s="122"/>
      <c r="J567" s="122"/>
      <c r="K567" s="122"/>
      <c r="L567" s="38"/>
      <c r="M567" s="180"/>
      <c r="N567" s="38"/>
      <c r="O567" s="142"/>
      <c r="P567" s="48"/>
      <c r="Q567" s="48"/>
      <c r="R567" s="48"/>
      <c r="S567" s="48"/>
      <c r="T567" s="48"/>
      <c r="U567" s="48"/>
      <c r="V567" s="48"/>
      <c r="W567" s="48"/>
      <c r="X567" s="48"/>
      <c r="Y567" s="48"/>
      <c r="Z567" s="48"/>
      <c r="AA567" s="48"/>
      <c r="AB567" s="48"/>
    </row>
    <row r="568" spans="1:28" x14ac:dyDescent="0.25">
      <c r="A568" s="50"/>
      <c r="B568" s="49"/>
      <c r="C568" s="62"/>
      <c r="D568" s="49"/>
      <c r="E568" s="102"/>
      <c r="F568" s="122"/>
      <c r="G568" s="122"/>
      <c r="H568" s="122"/>
      <c r="I568" s="122"/>
      <c r="J568" s="122"/>
      <c r="K568" s="122"/>
      <c r="L568" s="38"/>
      <c r="M568" s="180"/>
      <c r="N568" s="38"/>
      <c r="O568" s="142"/>
      <c r="P568" s="48"/>
      <c r="Q568" s="48"/>
      <c r="R568" s="48"/>
      <c r="S568" s="48"/>
      <c r="T568" s="48"/>
      <c r="U568" s="48"/>
      <c r="V568" s="48"/>
      <c r="W568" s="48"/>
      <c r="X568" s="48"/>
      <c r="Y568" s="48"/>
      <c r="Z568" s="48"/>
      <c r="AA568" s="48"/>
      <c r="AB568" s="48"/>
    </row>
    <row r="569" spans="1:28" x14ac:dyDescent="0.25">
      <c r="A569" s="50"/>
      <c r="B569" s="49"/>
      <c r="C569" s="62"/>
      <c r="D569" s="49"/>
      <c r="E569" s="102"/>
      <c r="F569" s="122"/>
      <c r="G569" s="122"/>
      <c r="H569" s="122"/>
      <c r="I569" s="122"/>
      <c r="J569" s="122"/>
      <c r="K569" s="122"/>
      <c r="L569" s="38"/>
      <c r="M569" s="180"/>
      <c r="N569" s="38"/>
      <c r="O569" s="142"/>
      <c r="P569" s="48"/>
      <c r="Q569" s="48"/>
      <c r="R569" s="48"/>
      <c r="S569" s="48"/>
      <c r="T569" s="48"/>
      <c r="U569" s="48"/>
      <c r="V569" s="48"/>
      <c r="W569" s="48"/>
      <c r="X569" s="48"/>
      <c r="Y569" s="48"/>
      <c r="Z569" s="48"/>
      <c r="AA569" s="48"/>
      <c r="AB569" s="48"/>
    </row>
    <row r="570" spans="1:28" x14ac:dyDescent="0.25">
      <c r="A570" s="50"/>
      <c r="B570" s="49"/>
      <c r="C570" s="62"/>
      <c r="D570" s="49"/>
      <c r="E570" s="102"/>
      <c r="F570" s="122"/>
      <c r="G570" s="122"/>
      <c r="H570" s="122"/>
      <c r="I570" s="122"/>
      <c r="J570" s="122"/>
      <c r="K570" s="122"/>
      <c r="L570" s="38"/>
      <c r="M570" s="180"/>
      <c r="N570" s="38"/>
      <c r="O570" s="142"/>
      <c r="P570" s="48"/>
      <c r="Q570" s="48"/>
      <c r="R570" s="48"/>
      <c r="S570" s="48"/>
      <c r="T570" s="48"/>
      <c r="U570" s="48"/>
      <c r="V570" s="48"/>
      <c r="W570" s="48"/>
      <c r="X570" s="48"/>
      <c r="Y570" s="48"/>
      <c r="Z570" s="48"/>
      <c r="AA570" s="48"/>
      <c r="AB570" s="48"/>
    </row>
    <row r="571" spans="1:28" x14ac:dyDescent="0.25">
      <c r="A571" s="50"/>
      <c r="B571" s="49"/>
      <c r="C571" s="62"/>
      <c r="D571" s="49"/>
      <c r="E571" s="102"/>
      <c r="F571" s="122"/>
      <c r="G571" s="122"/>
      <c r="H571" s="122"/>
      <c r="I571" s="122"/>
      <c r="J571" s="122"/>
      <c r="K571" s="122"/>
      <c r="L571" s="38"/>
      <c r="M571" s="180"/>
      <c r="N571" s="38"/>
      <c r="O571" s="142"/>
      <c r="P571" s="48"/>
      <c r="Q571" s="48"/>
      <c r="R571" s="48"/>
      <c r="S571" s="48"/>
      <c r="T571" s="48"/>
      <c r="U571" s="48"/>
      <c r="V571" s="48"/>
      <c r="W571" s="48"/>
      <c r="X571" s="48"/>
      <c r="Y571" s="48"/>
      <c r="Z571" s="48"/>
      <c r="AA571" s="48"/>
      <c r="AB571" s="48"/>
    </row>
    <row r="572" spans="1:28" x14ac:dyDescent="0.25">
      <c r="A572" s="50"/>
      <c r="B572" s="49"/>
      <c r="C572" s="62"/>
      <c r="D572" s="49"/>
      <c r="E572" s="102"/>
      <c r="F572" s="122"/>
      <c r="G572" s="122"/>
      <c r="H572" s="122"/>
      <c r="I572" s="122"/>
      <c r="J572" s="122"/>
      <c r="K572" s="122"/>
      <c r="L572" s="38"/>
      <c r="M572" s="180"/>
      <c r="N572" s="38"/>
      <c r="O572" s="142"/>
      <c r="P572" s="48"/>
      <c r="Q572" s="48"/>
      <c r="R572" s="48"/>
      <c r="S572" s="48"/>
      <c r="T572" s="48"/>
      <c r="U572" s="48"/>
      <c r="V572" s="48"/>
      <c r="W572" s="48"/>
      <c r="X572" s="48"/>
      <c r="Y572" s="48"/>
      <c r="Z572" s="48"/>
      <c r="AA572" s="48"/>
      <c r="AB572" s="48"/>
    </row>
    <row r="573" spans="1:28" x14ac:dyDescent="0.25">
      <c r="A573" s="50"/>
      <c r="B573" s="49"/>
      <c r="C573" s="62"/>
      <c r="D573" s="49"/>
      <c r="E573" s="102"/>
      <c r="F573" s="122"/>
      <c r="G573" s="122"/>
      <c r="H573" s="122"/>
      <c r="I573" s="122"/>
      <c r="J573" s="122"/>
      <c r="K573" s="122"/>
      <c r="L573" s="38"/>
      <c r="M573" s="180"/>
      <c r="N573" s="38"/>
      <c r="O573" s="142"/>
      <c r="P573" s="48"/>
      <c r="Q573" s="48"/>
      <c r="R573" s="48"/>
      <c r="S573" s="48"/>
      <c r="T573" s="48"/>
      <c r="U573" s="48"/>
      <c r="V573" s="48"/>
      <c r="W573" s="48"/>
      <c r="X573" s="48"/>
      <c r="Y573" s="48"/>
      <c r="Z573" s="48"/>
      <c r="AA573" s="48"/>
      <c r="AB573" s="48"/>
    </row>
    <row r="574" spans="1:28" x14ac:dyDescent="0.25">
      <c r="A574" s="50"/>
      <c r="B574" s="49"/>
      <c r="C574" s="62"/>
      <c r="D574" s="49"/>
      <c r="E574" s="102"/>
      <c r="F574" s="122"/>
      <c r="G574" s="122"/>
      <c r="H574" s="122"/>
      <c r="I574" s="122"/>
      <c r="J574" s="122"/>
      <c r="K574" s="122"/>
      <c r="L574" s="38"/>
      <c r="M574" s="180"/>
      <c r="N574" s="38"/>
      <c r="O574" s="142"/>
      <c r="P574" s="48"/>
      <c r="Q574" s="48"/>
      <c r="R574" s="48"/>
      <c r="S574" s="48"/>
      <c r="T574" s="48"/>
      <c r="U574" s="48"/>
      <c r="V574" s="48"/>
      <c r="W574" s="48"/>
      <c r="X574" s="48"/>
      <c r="Y574" s="48"/>
      <c r="Z574" s="48"/>
      <c r="AA574" s="48"/>
      <c r="AB574" s="48"/>
    </row>
    <row r="575" spans="1:28" x14ac:dyDescent="0.25">
      <c r="A575" s="50"/>
      <c r="B575" s="49"/>
      <c r="C575" s="62"/>
      <c r="D575" s="49"/>
      <c r="E575" s="102"/>
      <c r="F575" s="122"/>
      <c r="G575" s="122"/>
      <c r="H575" s="122"/>
      <c r="I575" s="122"/>
      <c r="J575" s="122"/>
      <c r="K575" s="122"/>
      <c r="L575" s="38"/>
      <c r="M575" s="180"/>
      <c r="N575" s="38"/>
      <c r="O575" s="142"/>
      <c r="P575" s="48"/>
      <c r="Q575" s="48"/>
      <c r="R575" s="48"/>
      <c r="S575" s="48"/>
      <c r="T575" s="48"/>
      <c r="U575" s="48"/>
      <c r="V575" s="48"/>
      <c r="W575" s="48"/>
      <c r="X575" s="48"/>
      <c r="Y575" s="48"/>
      <c r="Z575" s="48"/>
      <c r="AA575" s="48"/>
      <c r="AB575" s="48"/>
    </row>
    <row r="576" spans="1:28" x14ac:dyDescent="0.25">
      <c r="A576" s="50"/>
      <c r="B576" s="49"/>
      <c r="C576" s="62"/>
      <c r="D576" s="49"/>
      <c r="E576" s="102"/>
      <c r="F576" s="122"/>
      <c r="G576" s="122"/>
      <c r="H576" s="122"/>
      <c r="I576" s="122"/>
      <c r="J576" s="122"/>
      <c r="K576" s="122"/>
      <c r="L576" s="38"/>
      <c r="M576" s="180"/>
      <c r="N576" s="38"/>
      <c r="O576" s="142"/>
      <c r="P576" s="48"/>
      <c r="Q576" s="48"/>
      <c r="R576" s="48"/>
      <c r="S576" s="48"/>
      <c r="T576" s="48"/>
      <c r="U576" s="48"/>
      <c r="V576" s="48"/>
      <c r="W576" s="48"/>
      <c r="X576" s="48"/>
      <c r="Y576" s="48"/>
      <c r="Z576" s="48"/>
      <c r="AA576" s="48"/>
      <c r="AB576" s="48"/>
    </row>
    <row r="577" spans="1:28" x14ac:dyDescent="0.25">
      <c r="A577" s="50"/>
      <c r="B577" s="49"/>
      <c r="C577" s="62"/>
      <c r="D577" s="49"/>
      <c r="E577" s="102"/>
      <c r="F577" s="122"/>
      <c r="G577" s="122"/>
      <c r="H577" s="122"/>
      <c r="I577" s="122"/>
      <c r="J577" s="122"/>
      <c r="K577" s="122"/>
      <c r="L577" s="38"/>
      <c r="M577" s="180"/>
      <c r="N577" s="38"/>
      <c r="O577" s="142"/>
      <c r="P577" s="48"/>
      <c r="Q577" s="48"/>
      <c r="R577" s="48"/>
      <c r="S577" s="48"/>
      <c r="T577" s="48"/>
      <c r="U577" s="48"/>
      <c r="V577" s="48"/>
      <c r="W577" s="48"/>
      <c r="X577" s="48"/>
      <c r="Y577" s="48"/>
      <c r="Z577" s="48"/>
      <c r="AA577" s="48"/>
      <c r="AB577" s="48"/>
    </row>
    <row r="578" spans="1:28" x14ac:dyDescent="0.25">
      <c r="A578" s="50"/>
      <c r="B578" s="49"/>
      <c r="C578" s="62"/>
      <c r="D578" s="49"/>
      <c r="E578" s="102"/>
      <c r="F578" s="122"/>
      <c r="G578" s="122"/>
      <c r="H578" s="122"/>
      <c r="I578" s="122"/>
      <c r="J578" s="122"/>
      <c r="K578" s="122"/>
      <c r="L578" s="38"/>
      <c r="M578" s="180"/>
      <c r="N578" s="38"/>
      <c r="O578" s="142"/>
      <c r="P578" s="48"/>
      <c r="Q578" s="48"/>
      <c r="R578" s="48"/>
      <c r="S578" s="48"/>
      <c r="T578" s="48"/>
      <c r="U578" s="48"/>
      <c r="V578" s="48"/>
      <c r="W578" s="48"/>
      <c r="X578" s="48"/>
      <c r="Y578" s="48"/>
      <c r="Z578" s="48"/>
      <c r="AA578" s="48"/>
      <c r="AB578" s="48"/>
    </row>
    <row r="579" spans="1:28" x14ac:dyDescent="0.25">
      <c r="A579" s="50"/>
      <c r="B579" s="49"/>
      <c r="C579" s="62"/>
      <c r="D579" s="49"/>
      <c r="E579" s="102"/>
      <c r="F579" s="122"/>
      <c r="G579" s="122"/>
      <c r="H579" s="122"/>
      <c r="I579" s="122"/>
      <c r="J579" s="122"/>
      <c r="K579" s="122"/>
      <c r="L579" s="38"/>
      <c r="M579" s="180"/>
      <c r="N579" s="38"/>
      <c r="O579" s="142"/>
      <c r="P579" s="48"/>
      <c r="Q579" s="48"/>
      <c r="R579" s="48"/>
      <c r="S579" s="48"/>
      <c r="T579" s="48"/>
      <c r="U579" s="48"/>
      <c r="V579" s="48"/>
      <c r="W579" s="48"/>
      <c r="X579" s="48"/>
      <c r="Y579" s="48"/>
      <c r="Z579" s="48"/>
      <c r="AA579" s="48"/>
      <c r="AB579" s="48"/>
    </row>
    <row r="580" spans="1:28" x14ac:dyDescent="0.25">
      <c r="A580" s="50"/>
      <c r="B580" s="49"/>
      <c r="C580" s="62"/>
      <c r="D580" s="49"/>
      <c r="E580" s="102"/>
      <c r="F580" s="122"/>
      <c r="G580" s="122"/>
      <c r="H580" s="122"/>
      <c r="I580" s="122"/>
      <c r="J580" s="122"/>
      <c r="K580" s="122"/>
      <c r="L580" s="38"/>
      <c r="M580" s="180"/>
      <c r="N580" s="38"/>
      <c r="O580" s="142"/>
      <c r="P580" s="48"/>
      <c r="Q580" s="48"/>
      <c r="R580" s="48"/>
      <c r="S580" s="48"/>
      <c r="T580" s="48"/>
      <c r="U580" s="48"/>
      <c r="V580" s="48"/>
      <c r="W580" s="48"/>
      <c r="X580" s="48"/>
      <c r="Y580" s="48"/>
      <c r="Z580" s="48"/>
      <c r="AA580" s="48"/>
      <c r="AB580" s="48"/>
    </row>
    <row r="581" spans="1:28" x14ac:dyDescent="0.25">
      <c r="A581" s="50"/>
      <c r="B581" s="49"/>
      <c r="C581" s="62"/>
      <c r="D581" s="49"/>
      <c r="E581" s="102"/>
      <c r="F581" s="122"/>
      <c r="G581" s="122"/>
      <c r="H581" s="122"/>
      <c r="I581" s="122"/>
      <c r="J581" s="122"/>
      <c r="K581" s="122"/>
      <c r="L581" s="38"/>
      <c r="M581" s="180"/>
      <c r="N581" s="38"/>
      <c r="O581" s="142"/>
      <c r="P581" s="48"/>
      <c r="Q581" s="48"/>
      <c r="R581" s="48"/>
      <c r="S581" s="48"/>
      <c r="T581" s="48"/>
      <c r="U581" s="48"/>
      <c r="V581" s="48"/>
      <c r="W581" s="48"/>
      <c r="X581" s="48"/>
      <c r="Y581" s="48"/>
      <c r="Z581" s="48"/>
      <c r="AA581" s="48"/>
      <c r="AB581" s="48"/>
    </row>
    <row r="582" spans="1:28" x14ac:dyDescent="0.25">
      <c r="A582" s="50"/>
      <c r="B582" s="49"/>
      <c r="C582" s="62"/>
      <c r="D582" s="49"/>
      <c r="E582" s="102"/>
      <c r="F582" s="122"/>
      <c r="G582" s="122"/>
      <c r="H582" s="122"/>
      <c r="I582" s="122"/>
      <c r="J582" s="122"/>
      <c r="K582" s="122"/>
      <c r="L582" s="38"/>
      <c r="M582" s="180"/>
      <c r="N582" s="38"/>
      <c r="O582" s="142"/>
      <c r="P582" s="48"/>
      <c r="Q582" s="48"/>
      <c r="R582" s="48"/>
      <c r="S582" s="48"/>
      <c r="T582" s="48"/>
      <c r="U582" s="48"/>
      <c r="V582" s="48"/>
      <c r="W582" s="48"/>
      <c r="X582" s="48"/>
      <c r="Y582" s="48"/>
      <c r="Z582" s="48"/>
      <c r="AA582" s="48"/>
      <c r="AB582" s="48"/>
    </row>
    <row r="583" spans="1:28" x14ac:dyDescent="0.25">
      <c r="A583" s="50"/>
      <c r="B583" s="49"/>
      <c r="C583" s="62"/>
      <c r="D583" s="49"/>
      <c r="E583" s="102"/>
      <c r="F583" s="122"/>
      <c r="G583" s="122"/>
      <c r="H583" s="122"/>
      <c r="I583" s="122"/>
      <c r="J583" s="122"/>
      <c r="K583" s="122"/>
      <c r="L583" s="38"/>
      <c r="M583" s="180"/>
      <c r="N583" s="38"/>
      <c r="O583" s="142"/>
      <c r="P583" s="48"/>
      <c r="Q583" s="48"/>
      <c r="R583" s="48"/>
      <c r="S583" s="48"/>
      <c r="T583" s="48"/>
      <c r="U583" s="48"/>
      <c r="V583" s="48"/>
      <c r="W583" s="48"/>
      <c r="X583" s="48"/>
      <c r="Y583" s="48"/>
      <c r="Z583" s="48"/>
      <c r="AA583" s="48"/>
      <c r="AB583" s="48"/>
    </row>
    <row r="584" spans="1:28" x14ac:dyDescent="0.25">
      <c r="A584" s="50"/>
      <c r="B584" s="49"/>
      <c r="C584" s="62"/>
      <c r="D584" s="49"/>
      <c r="E584" s="102"/>
      <c r="F584" s="122"/>
      <c r="G584" s="122"/>
      <c r="H584" s="122"/>
      <c r="I584" s="122"/>
      <c r="J584" s="122"/>
      <c r="K584" s="122"/>
      <c r="L584" s="38"/>
      <c r="M584" s="180"/>
      <c r="N584" s="38"/>
      <c r="O584" s="142"/>
      <c r="P584" s="48"/>
      <c r="Q584" s="48"/>
      <c r="R584" s="48"/>
      <c r="S584" s="48"/>
      <c r="T584" s="48"/>
      <c r="U584" s="48"/>
      <c r="V584" s="48"/>
      <c r="W584" s="48"/>
      <c r="X584" s="48"/>
      <c r="Y584" s="48"/>
      <c r="Z584" s="48"/>
      <c r="AA584" s="48"/>
      <c r="AB584" s="48"/>
    </row>
    <row r="585" spans="1:28" x14ac:dyDescent="0.25">
      <c r="A585" s="50"/>
      <c r="B585" s="49"/>
      <c r="C585" s="62"/>
      <c r="D585" s="49"/>
      <c r="E585" s="102"/>
      <c r="F585" s="122"/>
      <c r="G585" s="122"/>
      <c r="H585" s="122"/>
      <c r="I585" s="122"/>
      <c r="J585" s="122"/>
      <c r="K585" s="122"/>
      <c r="L585" s="38"/>
      <c r="M585" s="180"/>
      <c r="N585" s="38"/>
      <c r="O585" s="142"/>
      <c r="P585" s="48"/>
      <c r="Q585" s="48"/>
      <c r="R585" s="48"/>
      <c r="S585" s="48"/>
      <c r="T585" s="48"/>
      <c r="U585" s="48"/>
      <c r="V585" s="48"/>
      <c r="W585" s="48"/>
      <c r="X585" s="48"/>
      <c r="Y585" s="48"/>
      <c r="Z585" s="48"/>
      <c r="AA585" s="48"/>
      <c r="AB585" s="48"/>
    </row>
    <row r="586" spans="1:28" x14ac:dyDescent="0.25">
      <c r="A586" s="50"/>
      <c r="B586" s="49"/>
      <c r="C586" s="62"/>
      <c r="D586" s="49"/>
      <c r="E586" s="102"/>
      <c r="F586" s="122"/>
      <c r="G586" s="122"/>
      <c r="H586" s="122"/>
      <c r="I586" s="122"/>
      <c r="J586" s="122"/>
      <c r="K586" s="122"/>
      <c r="L586" s="38"/>
      <c r="M586" s="180"/>
      <c r="N586" s="38"/>
      <c r="O586" s="142"/>
      <c r="P586" s="48"/>
      <c r="Q586" s="48"/>
      <c r="R586" s="48"/>
      <c r="S586" s="48"/>
      <c r="T586" s="48"/>
      <c r="U586" s="48"/>
      <c r="V586" s="48"/>
      <c r="W586" s="48"/>
      <c r="X586" s="48"/>
      <c r="Y586" s="48"/>
      <c r="Z586" s="48"/>
      <c r="AA586" s="48"/>
      <c r="AB586" s="48"/>
    </row>
    <row r="587" spans="1:28" x14ac:dyDescent="0.25">
      <c r="A587" s="50"/>
      <c r="B587" s="49"/>
      <c r="C587" s="62"/>
      <c r="D587" s="49"/>
      <c r="E587" s="102"/>
      <c r="F587" s="122"/>
      <c r="G587" s="122"/>
      <c r="H587" s="122"/>
      <c r="I587" s="122"/>
      <c r="J587" s="122"/>
      <c r="K587" s="122"/>
      <c r="L587" s="38"/>
      <c r="M587" s="180"/>
      <c r="N587" s="38"/>
      <c r="O587" s="142"/>
      <c r="P587" s="48"/>
      <c r="Q587" s="48"/>
      <c r="R587" s="48"/>
      <c r="S587" s="48"/>
      <c r="T587" s="48"/>
      <c r="U587" s="48"/>
      <c r="V587" s="48"/>
      <c r="W587" s="48"/>
      <c r="X587" s="48"/>
      <c r="Y587" s="48"/>
      <c r="Z587" s="48"/>
      <c r="AA587" s="48"/>
      <c r="AB587" s="48"/>
    </row>
    <row r="588" spans="1:28" x14ac:dyDescent="0.25">
      <c r="A588" s="50"/>
      <c r="B588" s="49"/>
      <c r="C588" s="62"/>
      <c r="D588" s="49"/>
      <c r="E588" s="102"/>
      <c r="F588" s="122"/>
      <c r="G588" s="122"/>
      <c r="H588" s="122"/>
      <c r="I588" s="122"/>
      <c r="J588" s="122"/>
      <c r="K588" s="122"/>
      <c r="L588" s="38"/>
      <c r="M588" s="180"/>
      <c r="N588" s="38"/>
      <c r="O588" s="142"/>
      <c r="P588" s="48"/>
      <c r="Q588" s="48"/>
      <c r="R588" s="48"/>
      <c r="S588" s="48"/>
      <c r="T588" s="48"/>
      <c r="U588" s="48"/>
      <c r="V588" s="48"/>
      <c r="W588" s="48"/>
      <c r="X588" s="48"/>
      <c r="Y588" s="48"/>
      <c r="Z588" s="48"/>
      <c r="AA588" s="48"/>
      <c r="AB588" s="48"/>
    </row>
    <row r="589" spans="1:28" x14ac:dyDescent="0.25">
      <c r="A589" s="50"/>
      <c r="B589" s="49"/>
      <c r="C589" s="62"/>
      <c r="D589" s="49"/>
      <c r="E589" s="102"/>
      <c r="F589" s="122"/>
      <c r="G589" s="122"/>
      <c r="H589" s="122"/>
      <c r="I589" s="122"/>
      <c r="J589" s="122"/>
      <c r="K589" s="122"/>
      <c r="L589" s="38"/>
      <c r="M589" s="180"/>
      <c r="N589" s="38"/>
      <c r="O589" s="142"/>
      <c r="P589" s="48"/>
      <c r="Q589" s="48"/>
      <c r="R589" s="48"/>
      <c r="S589" s="48"/>
      <c r="T589" s="48"/>
      <c r="U589" s="48"/>
      <c r="V589" s="48"/>
      <c r="W589" s="48"/>
      <c r="X589" s="48"/>
      <c r="Y589" s="48"/>
      <c r="Z589" s="48"/>
      <c r="AA589" s="48"/>
      <c r="AB589" s="48"/>
    </row>
    <row r="590" spans="1:28" x14ac:dyDescent="0.25">
      <c r="A590" s="50"/>
      <c r="B590" s="49"/>
      <c r="C590" s="62"/>
      <c r="D590" s="49"/>
      <c r="E590" s="102"/>
      <c r="F590" s="122"/>
      <c r="G590" s="122"/>
      <c r="H590" s="122"/>
      <c r="I590" s="122"/>
      <c r="J590" s="122"/>
      <c r="K590" s="122"/>
      <c r="L590" s="38"/>
      <c r="M590" s="180"/>
      <c r="N590" s="38"/>
      <c r="O590" s="142"/>
      <c r="P590" s="48"/>
      <c r="Q590" s="48"/>
      <c r="R590" s="48"/>
      <c r="S590" s="48"/>
      <c r="T590" s="48"/>
      <c r="U590" s="48"/>
      <c r="V590" s="48"/>
      <c r="W590" s="48"/>
      <c r="X590" s="48"/>
      <c r="Y590" s="48"/>
      <c r="Z590" s="48"/>
      <c r="AA590" s="48"/>
      <c r="AB590" s="48"/>
    </row>
    <row r="591" spans="1:28" x14ac:dyDescent="0.25">
      <c r="A591" s="50"/>
      <c r="B591" s="49"/>
      <c r="C591" s="62"/>
      <c r="D591" s="49"/>
      <c r="E591" s="102"/>
      <c r="F591" s="122"/>
      <c r="G591" s="122"/>
      <c r="H591" s="122"/>
      <c r="I591" s="122"/>
      <c r="J591" s="122"/>
      <c r="K591" s="122"/>
      <c r="L591" s="38"/>
      <c r="M591" s="180"/>
      <c r="N591" s="38"/>
      <c r="O591" s="142"/>
      <c r="P591" s="48"/>
      <c r="Q591" s="48"/>
      <c r="R591" s="48"/>
      <c r="S591" s="48"/>
      <c r="T591" s="48"/>
      <c r="U591" s="48"/>
      <c r="V591" s="48"/>
      <c r="W591" s="48"/>
      <c r="X591" s="48"/>
      <c r="Y591" s="48"/>
      <c r="Z591" s="48"/>
      <c r="AA591" s="48"/>
      <c r="AB591" s="48"/>
    </row>
    <row r="592" spans="1:28" x14ac:dyDescent="0.25">
      <c r="A592" s="50"/>
      <c r="B592" s="49"/>
      <c r="C592" s="62"/>
      <c r="D592" s="49"/>
      <c r="E592" s="102"/>
      <c r="F592" s="122"/>
      <c r="G592" s="122"/>
      <c r="H592" s="122"/>
      <c r="I592" s="122"/>
      <c r="J592" s="122"/>
      <c r="K592" s="122"/>
      <c r="L592" s="38"/>
      <c r="M592" s="180"/>
      <c r="N592" s="38"/>
      <c r="O592" s="142"/>
      <c r="P592" s="48"/>
      <c r="Q592" s="48"/>
      <c r="R592" s="48"/>
      <c r="S592" s="48"/>
      <c r="T592" s="48"/>
      <c r="U592" s="48"/>
      <c r="V592" s="48"/>
      <c r="W592" s="48"/>
      <c r="X592" s="48"/>
      <c r="Y592" s="48"/>
      <c r="Z592" s="48"/>
      <c r="AA592" s="48"/>
      <c r="AB592" s="48"/>
    </row>
    <row r="593" spans="1:28" x14ac:dyDescent="0.25">
      <c r="A593" s="50"/>
      <c r="B593" s="49"/>
      <c r="C593" s="62"/>
      <c r="D593" s="49"/>
      <c r="E593" s="102"/>
      <c r="F593" s="122"/>
      <c r="G593" s="122"/>
      <c r="H593" s="122"/>
      <c r="I593" s="122"/>
      <c r="J593" s="122"/>
      <c r="K593" s="122"/>
      <c r="L593" s="38"/>
      <c r="M593" s="180"/>
      <c r="N593" s="38"/>
      <c r="O593" s="142"/>
      <c r="P593" s="48"/>
      <c r="Q593" s="48"/>
      <c r="R593" s="48"/>
      <c r="S593" s="48"/>
      <c r="T593" s="48"/>
      <c r="U593" s="48"/>
      <c r="V593" s="48"/>
      <c r="W593" s="48"/>
      <c r="X593" s="48"/>
      <c r="Y593" s="48"/>
      <c r="Z593" s="48"/>
      <c r="AA593" s="48"/>
      <c r="AB593" s="48"/>
    </row>
    <row r="594" spans="1:28" x14ac:dyDescent="0.25">
      <c r="A594" s="50"/>
      <c r="B594" s="49"/>
      <c r="C594" s="62"/>
      <c r="D594" s="49"/>
      <c r="E594" s="102"/>
      <c r="F594" s="122"/>
      <c r="G594" s="122"/>
      <c r="H594" s="122"/>
      <c r="I594" s="122"/>
      <c r="J594" s="122"/>
      <c r="K594" s="122"/>
      <c r="L594" s="38"/>
      <c r="M594" s="180"/>
      <c r="N594" s="38"/>
      <c r="O594" s="142"/>
      <c r="P594" s="48"/>
      <c r="Q594" s="48"/>
      <c r="R594" s="48"/>
      <c r="S594" s="48"/>
      <c r="T594" s="48"/>
      <c r="U594" s="48"/>
      <c r="V594" s="48"/>
      <c r="W594" s="48"/>
      <c r="X594" s="48"/>
      <c r="Y594" s="48"/>
      <c r="Z594" s="48"/>
      <c r="AA594" s="48"/>
      <c r="AB594" s="48"/>
    </row>
    <row r="595" spans="1:28" x14ac:dyDescent="0.25">
      <c r="A595" s="50"/>
      <c r="B595" s="49"/>
      <c r="C595" s="62"/>
      <c r="D595" s="49"/>
      <c r="E595" s="102"/>
      <c r="F595" s="122"/>
      <c r="G595" s="122"/>
      <c r="H595" s="122"/>
      <c r="I595" s="122"/>
      <c r="J595" s="122"/>
      <c r="K595" s="122"/>
      <c r="L595" s="38"/>
      <c r="M595" s="180"/>
      <c r="N595" s="38"/>
      <c r="O595" s="142"/>
      <c r="P595" s="48"/>
      <c r="Q595" s="48"/>
      <c r="R595" s="48"/>
      <c r="S595" s="48"/>
      <c r="T595" s="48"/>
      <c r="U595" s="48"/>
      <c r="V595" s="48"/>
      <c r="W595" s="48"/>
      <c r="X595" s="48"/>
      <c r="Y595" s="48"/>
      <c r="Z595" s="48"/>
      <c r="AA595" s="48"/>
      <c r="AB595" s="48"/>
    </row>
    <row r="596" spans="1:28" x14ac:dyDescent="0.25">
      <c r="A596" s="50"/>
      <c r="B596" s="49"/>
      <c r="C596" s="62"/>
      <c r="D596" s="49"/>
      <c r="E596" s="102"/>
      <c r="F596" s="122"/>
      <c r="G596" s="122"/>
      <c r="H596" s="122"/>
      <c r="I596" s="122"/>
      <c r="J596" s="122"/>
      <c r="K596" s="122"/>
      <c r="L596" s="38"/>
      <c r="M596" s="180"/>
      <c r="N596" s="38"/>
      <c r="O596" s="142"/>
      <c r="P596" s="48"/>
      <c r="Q596" s="48"/>
      <c r="R596" s="48"/>
      <c r="S596" s="48"/>
      <c r="T596" s="48"/>
      <c r="U596" s="48"/>
      <c r="V596" s="48"/>
      <c r="W596" s="48"/>
      <c r="X596" s="48"/>
      <c r="Y596" s="48"/>
      <c r="Z596" s="48"/>
      <c r="AA596" s="48"/>
      <c r="AB596" s="48"/>
    </row>
    <row r="597" spans="1:28" x14ac:dyDescent="0.25">
      <c r="A597" s="50"/>
      <c r="B597" s="49"/>
      <c r="C597" s="62"/>
      <c r="D597" s="49"/>
      <c r="E597" s="102"/>
      <c r="F597" s="122"/>
      <c r="G597" s="122"/>
      <c r="H597" s="122"/>
      <c r="I597" s="122"/>
      <c r="J597" s="122"/>
      <c r="K597" s="122"/>
      <c r="L597" s="38"/>
      <c r="M597" s="180"/>
      <c r="N597" s="38"/>
      <c r="O597" s="142"/>
      <c r="P597" s="48"/>
      <c r="Q597" s="48"/>
      <c r="R597" s="48"/>
      <c r="S597" s="48"/>
      <c r="T597" s="48"/>
      <c r="U597" s="48"/>
      <c r="V597" s="48"/>
      <c r="W597" s="48"/>
      <c r="X597" s="48"/>
      <c r="Y597" s="48"/>
      <c r="Z597" s="48"/>
      <c r="AA597" s="48"/>
      <c r="AB597" s="48"/>
    </row>
    <row r="598" spans="1:28" x14ac:dyDescent="0.25">
      <c r="A598" s="50"/>
      <c r="B598" s="49"/>
      <c r="C598" s="62"/>
      <c r="D598" s="49"/>
      <c r="E598" s="102"/>
      <c r="F598" s="122"/>
      <c r="G598" s="122"/>
      <c r="H598" s="122"/>
      <c r="I598" s="122"/>
      <c r="J598" s="122"/>
      <c r="K598" s="122"/>
      <c r="L598" s="38"/>
      <c r="M598" s="180"/>
      <c r="N598" s="38"/>
      <c r="O598" s="142"/>
      <c r="P598" s="48"/>
      <c r="Q598" s="48"/>
      <c r="R598" s="48"/>
      <c r="S598" s="48"/>
      <c r="T598" s="48"/>
      <c r="U598" s="48"/>
      <c r="V598" s="48"/>
      <c r="W598" s="48"/>
      <c r="X598" s="48"/>
      <c r="Y598" s="48"/>
      <c r="Z598" s="48"/>
      <c r="AA598" s="48"/>
      <c r="AB598" s="48"/>
    </row>
    <row r="599" spans="1:28" x14ac:dyDescent="0.25">
      <c r="A599" s="50"/>
      <c r="B599" s="49"/>
      <c r="C599" s="62"/>
      <c r="D599" s="49"/>
      <c r="E599" s="102"/>
      <c r="F599" s="122"/>
      <c r="G599" s="122"/>
      <c r="H599" s="122"/>
      <c r="I599" s="122"/>
      <c r="J599" s="122"/>
      <c r="K599" s="122"/>
      <c r="L599" s="38"/>
      <c r="M599" s="180"/>
      <c r="N599" s="38"/>
      <c r="O599" s="142"/>
      <c r="P599" s="48"/>
      <c r="Q599" s="48"/>
      <c r="R599" s="48"/>
      <c r="S599" s="48"/>
      <c r="T599" s="48"/>
      <c r="U599" s="48"/>
      <c r="V599" s="48"/>
      <c r="W599" s="48"/>
      <c r="X599" s="48"/>
      <c r="Y599" s="48"/>
      <c r="Z599" s="48"/>
      <c r="AA599" s="48"/>
      <c r="AB599" s="48"/>
    </row>
    <row r="600" spans="1:28" x14ac:dyDescent="0.25">
      <c r="A600" s="50"/>
      <c r="B600" s="49"/>
      <c r="C600" s="62"/>
      <c r="D600" s="49"/>
      <c r="E600" s="102"/>
      <c r="F600" s="122"/>
      <c r="G600" s="122"/>
      <c r="H600" s="122"/>
      <c r="I600" s="122"/>
      <c r="J600" s="122"/>
      <c r="K600" s="122"/>
      <c r="L600" s="38"/>
      <c r="M600" s="180"/>
      <c r="N600" s="38"/>
      <c r="O600" s="142"/>
      <c r="P600" s="48"/>
      <c r="Q600" s="48"/>
      <c r="R600" s="48"/>
      <c r="S600" s="48"/>
      <c r="T600" s="48"/>
      <c r="U600" s="48"/>
      <c r="V600" s="48"/>
      <c r="W600" s="48"/>
      <c r="X600" s="48"/>
      <c r="Y600" s="48"/>
      <c r="Z600" s="48"/>
      <c r="AA600" s="48"/>
      <c r="AB600" s="48"/>
    </row>
    <row r="601" spans="1:28" x14ac:dyDescent="0.25">
      <c r="A601" s="50"/>
      <c r="B601" s="49"/>
      <c r="C601" s="62"/>
      <c r="D601" s="49"/>
      <c r="E601" s="102"/>
      <c r="F601" s="122"/>
      <c r="G601" s="122"/>
      <c r="H601" s="122"/>
      <c r="I601" s="122"/>
      <c r="J601" s="122"/>
      <c r="K601" s="122"/>
      <c r="L601" s="38"/>
      <c r="M601" s="180"/>
      <c r="N601" s="38"/>
      <c r="O601" s="142"/>
      <c r="P601" s="48"/>
      <c r="Q601" s="48"/>
      <c r="R601" s="48"/>
      <c r="S601" s="48"/>
      <c r="T601" s="48"/>
      <c r="U601" s="48"/>
      <c r="V601" s="48"/>
      <c r="W601" s="48"/>
      <c r="X601" s="48"/>
      <c r="Y601" s="48"/>
      <c r="Z601" s="48"/>
      <c r="AA601" s="48"/>
      <c r="AB601" s="48"/>
    </row>
    <row r="602" spans="1:28" x14ac:dyDescent="0.25">
      <c r="A602" s="50"/>
      <c r="B602" s="49"/>
      <c r="C602" s="62"/>
      <c r="D602" s="49"/>
      <c r="E602" s="102"/>
      <c r="F602" s="122"/>
      <c r="G602" s="122"/>
      <c r="H602" s="122"/>
      <c r="I602" s="122"/>
      <c r="J602" s="122"/>
      <c r="K602" s="122"/>
      <c r="L602" s="38"/>
      <c r="M602" s="180"/>
      <c r="N602" s="38"/>
      <c r="O602" s="142"/>
      <c r="P602" s="48"/>
      <c r="Q602" s="48"/>
      <c r="R602" s="48"/>
      <c r="S602" s="48"/>
      <c r="T602" s="48"/>
      <c r="U602" s="48"/>
      <c r="V602" s="48"/>
      <c r="W602" s="48"/>
      <c r="X602" s="48"/>
      <c r="Y602" s="48"/>
      <c r="Z602" s="48"/>
      <c r="AA602" s="48"/>
      <c r="AB602" s="48"/>
    </row>
    <row r="603" spans="1:28" x14ac:dyDescent="0.25">
      <c r="A603" s="50"/>
      <c r="B603" s="49"/>
      <c r="C603" s="62"/>
      <c r="D603" s="49"/>
      <c r="E603" s="102"/>
      <c r="F603" s="122"/>
      <c r="G603" s="122"/>
      <c r="H603" s="122"/>
      <c r="I603" s="122"/>
      <c r="J603" s="122"/>
      <c r="K603" s="122"/>
      <c r="L603" s="38"/>
      <c r="M603" s="180"/>
      <c r="N603" s="38"/>
      <c r="O603" s="142"/>
      <c r="P603" s="48"/>
      <c r="Q603" s="48"/>
      <c r="R603" s="48"/>
      <c r="S603" s="48"/>
      <c r="T603" s="48"/>
      <c r="U603" s="48"/>
      <c r="V603" s="48"/>
      <c r="W603" s="48"/>
      <c r="X603" s="48"/>
      <c r="Y603" s="48"/>
      <c r="Z603" s="48"/>
      <c r="AA603" s="48"/>
      <c r="AB603" s="48"/>
    </row>
    <row r="604" spans="1:28" x14ac:dyDescent="0.25">
      <c r="A604" s="50"/>
      <c r="B604" s="49"/>
      <c r="C604" s="62"/>
      <c r="D604" s="49"/>
      <c r="E604" s="102"/>
      <c r="F604" s="122"/>
      <c r="G604" s="122"/>
      <c r="H604" s="122"/>
      <c r="I604" s="122"/>
      <c r="J604" s="122"/>
      <c r="K604" s="122"/>
      <c r="L604" s="38"/>
      <c r="M604" s="180"/>
      <c r="N604" s="38"/>
      <c r="O604" s="142"/>
      <c r="P604" s="48"/>
      <c r="Q604" s="48"/>
      <c r="R604" s="48"/>
      <c r="S604" s="48"/>
      <c r="T604" s="48"/>
      <c r="U604" s="48"/>
      <c r="V604" s="48"/>
      <c r="W604" s="48"/>
      <c r="X604" s="48"/>
      <c r="Y604" s="48"/>
      <c r="Z604" s="48"/>
      <c r="AA604" s="48"/>
      <c r="AB604" s="48"/>
    </row>
    <row r="605" spans="1:28" x14ac:dyDescent="0.25">
      <c r="A605" s="50"/>
      <c r="B605" s="49"/>
      <c r="C605" s="62"/>
      <c r="D605" s="49"/>
      <c r="E605" s="102"/>
      <c r="F605" s="122"/>
      <c r="G605" s="122"/>
      <c r="H605" s="122"/>
      <c r="I605" s="122"/>
      <c r="J605" s="122"/>
      <c r="K605" s="122"/>
      <c r="L605" s="38"/>
      <c r="M605" s="180"/>
      <c r="N605" s="38"/>
      <c r="O605" s="142"/>
      <c r="P605" s="48"/>
      <c r="Q605" s="48"/>
      <c r="R605" s="48"/>
      <c r="S605" s="48"/>
      <c r="T605" s="48"/>
      <c r="U605" s="48"/>
      <c r="V605" s="48"/>
      <c r="W605" s="48"/>
      <c r="X605" s="48"/>
      <c r="Y605" s="48"/>
      <c r="Z605" s="48"/>
      <c r="AA605" s="48"/>
      <c r="AB605" s="48"/>
    </row>
    <row r="606" spans="1:28" x14ac:dyDescent="0.25">
      <c r="A606" s="50"/>
      <c r="B606" s="49"/>
      <c r="C606" s="62"/>
      <c r="D606" s="49"/>
      <c r="E606" s="102"/>
      <c r="F606" s="122"/>
      <c r="G606" s="122"/>
      <c r="H606" s="122"/>
      <c r="I606" s="122"/>
      <c r="J606" s="122"/>
      <c r="K606" s="122"/>
      <c r="L606" s="38"/>
      <c r="M606" s="180"/>
      <c r="N606" s="38"/>
      <c r="O606" s="142"/>
      <c r="P606" s="48"/>
      <c r="Q606" s="48"/>
      <c r="R606" s="48"/>
      <c r="S606" s="48"/>
      <c r="T606" s="48"/>
      <c r="U606" s="48"/>
      <c r="V606" s="48"/>
      <c r="W606" s="48"/>
      <c r="X606" s="48"/>
      <c r="Y606" s="48"/>
      <c r="Z606" s="48"/>
      <c r="AA606" s="48"/>
      <c r="AB606" s="48"/>
    </row>
    <row r="607" spans="1:28" x14ac:dyDescent="0.25">
      <c r="A607" s="50"/>
      <c r="B607" s="49"/>
      <c r="C607" s="62"/>
      <c r="D607" s="49"/>
      <c r="E607" s="102"/>
      <c r="F607" s="122"/>
      <c r="G607" s="122"/>
      <c r="H607" s="122"/>
      <c r="I607" s="122"/>
      <c r="J607" s="122"/>
      <c r="K607" s="122"/>
      <c r="L607" s="38"/>
      <c r="M607" s="180"/>
      <c r="N607" s="38"/>
      <c r="O607" s="142"/>
      <c r="P607" s="48"/>
      <c r="Q607" s="48"/>
      <c r="R607" s="48"/>
      <c r="S607" s="48"/>
      <c r="T607" s="48"/>
      <c r="U607" s="48"/>
      <c r="V607" s="48"/>
      <c r="W607" s="48"/>
      <c r="X607" s="48"/>
      <c r="Y607" s="48"/>
      <c r="Z607" s="48"/>
      <c r="AA607" s="48"/>
      <c r="AB607" s="48"/>
    </row>
    <row r="608" spans="1:28" x14ac:dyDescent="0.25">
      <c r="A608" s="50"/>
      <c r="B608" s="49"/>
      <c r="C608" s="62"/>
      <c r="D608" s="49"/>
      <c r="E608" s="102"/>
      <c r="F608" s="122"/>
      <c r="G608" s="122"/>
      <c r="H608" s="122"/>
      <c r="I608" s="122"/>
      <c r="J608" s="122"/>
      <c r="K608" s="122"/>
      <c r="L608" s="38"/>
      <c r="M608" s="180"/>
      <c r="N608" s="38"/>
      <c r="O608" s="142"/>
      <c r="P608" s="48"/>
      <c r="Q608" s="48"/>
      <c r="R608" s="48"/>
      <c r="S608" s="48"/>
      <c r="T608" s="48"/>
      <c r="U608" s="48"/>
      <c r="V608" s="48"/>
      <c r="W608" s="48"/>
      <c r="X608" s="48"/>
      <c r="Y608" s="48"/>
      <c r="Z608" s="48"/>
      <c r="AA608" s="48"/>
      <c r="AB608" s="48"/>
    </row>
    <row r="609" spans="1:28" x14ac:dyDescent="0.25">
      <c r="A609" s="50"/>
      <c r="B609" s="49"/>
      <c r="C609" s="62"/>
      <c r="D609" s="49"/>
      <c r="E609" s="102"/>
      <c r="F609" s="122"/>
      <c r="G609" s="122"/>
      <c r="H609" s="122"/>
      <c r="I609" s="122"/>
      <c r="J609" s="122"/>
      <c r="K609" s="122"/>
      <c r="L609" s="38"/>
      <c r="M609" s="180"/>
      <c r="N609" s="38"/>
      <c r="O609" s="142"/>
      <c r="P609" s="48"/>
      <c r="Q609" s="48"/>
      <c r="R609" s="48"/>
      <c r="S609" s="48"/>
      <c r="T609" s="48"/>
      <c r="U609" s="48"/>
      <c r="V609" s="48"/>
      <c r="W609" s="48"/>
      <c r="X609" s="48"/>
      <c r="Y609" s="48"/>
      <c r="Z609" s="48"/>
      <c r="AA609" s="48"/>
      <c r="AB609" s="48"/>
    </row>
    <row r="610" spans="1:28" x14ac:dyDescent="0.25">
      <c r="A610" s="50"/>
      <c r="B610" s="49"/>
      <c r="C610" s="62"/>
      <c r="D610" s="49"/>
      <c r="E610" s="102"/>
      <c r="F610" s="122"/>
      <c r="G610" s="122"/>
      <c r="H610" s="122"/>
      <c r="I610" s="122"/>
      <c r="J610" s="122"/>
      <c r="K610" s="122"/>
      <c r="L610" s="38"/>
      <c r="M610" s="180"/>
      <c r="N610" s="38"/>
      <c r="O610" s="142"/>
      <c r="P610" s="48"/>
      <c r="Q610" s="48"/>
      <c r="R610" s="48"/>
      <c r="S610" s="48"/>
      <c r="T610" s="48"/>
      <c r="U610" s="48"/>
      <c r="V610" s="48"/>
      <c r="W610" s="48"/>
      <c r="X610" s="48"/>
      <c r="Y610" s="48"/>
      <c r="Z610" s="48"/>
      <c r="AA610" s="48"/>
      <c r="AB610" s="48"/>
    </row>
    <row r="611" spans="1:28" x14ac:dyDescent="0.25">
      <c r="A611" s="50"/>
      <c r="B611" s="49"/>
      <c r="C611" s="62"/>
      <c r="D611" s="49"/>
      <c r="E611" s="102"/>
      <c r="F611" s="122"/>
      <c r="G611" s="122"/>
      <c r="H611" s="122"/>
      <c r="I611" s="122"/>
      <c r="J611" s="122"/>
      <c r="K611" s="122"/>
      <c r="L611" s="38"/>
      <c r="M611" s="180"/>
      <c r="N611" s="38"/>
      <c r="O611" s="142"/>
      <c r="P611" s="48"/>
      <c r="Q611" s="48"/>
      <c r="R611" s="48"/>
      <c r="S611" s="48"/>
      <c r="T611" s="48"/>
      <c r="U611" s="48"/>
      <c r="V611" s="48"/>
      <c r="W611" s="48"/>
      <c r="X611" s="48"/>
      <c r="Y611" s="48"/>
      <c r="Z611" s="48"/>
      <c r="AA611" s="48"/>
      <c r="AB611" s="48"/>
    </row>
    <row r="612" spans="1:28" x14ac:dyDescent="0.25">
      <c r="A612" s="50"/>
      <c r="B612" s="49"/>
      <c r="C612" s="62"/>
      <c r="D612" s="49"/>
      <c r="E612" s="102"/>
      <c r="F612" s="122"/>
      <c r="G612" s="122"/>
      <c r="H612" s="122"/>
      <c r="I612" s="122"/>
      <c r="J612" s="122"/>
      <c r="K612" s="122"/>
      <c r="L612" s="38"/>
      <c r="M612" s="180"/>
      <c r="N612" s="38"/>
      <c r="O612" s="142"/>
      <c r="P612" s="48"/>
      <c r="Q612" s="48"/>
      <c r="R612" s="48"/>
      <c r="S612" s="48"/>
      <c r="T612" s="48"/>
      <c r="U612" s="48"/>
      <c r="V612" s="48"/>
      <c r="W612" s="48"/>
      <c r="X612" s="48"/>
      <c r="Y612" s="48"/>
      <c r="Z612" s="48"/>
      <c r="AA612" s="48"/>
      <c r="AB612" s="48"/>
    </row>
    <row r="613" spans="1:28" x14ac:dyDescent="0.25">
      <c r="A613" s="50"/>
      <c r="B613" s="49"/>
      <c r="C613" s="62"/>
      <c r="D613" s="49"/>
      <c r="E613" s="102"/>
      <c r="F613" s="122"/>
      <c r="G613" s="122"/>
      <c r="H613" s="122"/>
      <c r="I613" s="122"/>
      <c r="J613" s="122"/>
      <c r="K613" s="122"/>
      <c r="L613" s="38"/>
      <c r="M613" s="180"/>
      <c r="N613" s="38"/>
      <c r="O613" s="142"/>
      <c r="P613" s="48"/>
      <c r="Q613" s="48"/>
      <c r="R613" s="48"/>
      <c r="S613" s="48"/>
      <c r="T613" s="48"/>
      <c r="U613" s="48"/>
      <c r="V613" s="48"/>
      <c r="W613" s="48"/>
      <c r="X613" s="48"/>
      <c r="Y613" s="48"/>
      <c r="Z613" s="48"/>
      <c r="AA613" s="48"/>
      <c r="AB613" s="48"/>
    </row>
    <row r="614" spans="1:28" x14ac:dyDescent="0.25">
      <c r="A614" s="50"/>
      <c r="B614" s="49"/>
      <c r="C614" s="62"/>
      <c r="D614" s="49"/>
      <c r="E614" s="102"/>
      <c r="F614" s="122"/>
      <c r="G614" s="122"/>
      <c r="H614" s="122"/>
      <c r="I614" s="122"/>
      <c r="J614" s="122"/>
      <c r="K614" s="122"/>
      <c r="L614" s="38"/>
      <c r="M614" s="180"/>
      <c r="N614" s="38"/>
      <c r="O614" s="142"/>
      <c r="P614" s="48"/>
      <c r="Q614" s="48"/>
      <c r="R614" s="48"/>
      <c r="S614" s="48"/>
      <c r="T614" s="48"/>
      <c r="U614" s="48"/>
      <c r="V614" s="48"/>
      <c r="W614" s="48"/>
      <c r="X614" s="48"/>
      <c r="Y614" s="48"/>
      <c r="Z614" s="48"/>
      <c r="AA614" s="48"/>
      <c r="AB614" s="48"/>
    </row>
    <row r="615" spans="1:28" x14ac:dyDescent="0.25">
      <c r="A615" s="50"/>
      <c r="B615" s="49"/>
      <c r="C615" s="62"/>
      <c r="D615" s="49"/>
      <c r="E615" s="102"/>
      <c r="F615" s="122"/>
      <c r="G615" s="122"/>
      <c r="H615" s="122"/>
      <c r="I615" s="122"/>
      <c r="J615" s="122"/>
      <c r="K615" s="122"/>
      <c r="L615" s="38"/>
      <c r="M615" s="180"/>
      <c r="N615" s="38"/>
      <c r="O615" s="142"/>
      <c r="P615" s="48"/>
      <c r="Q615" s="48"/>
      <c r="R615" s="48"/>
      <c r="S615" s="48"/>
      <c r="T615" s="48"/>
      <c r="U615" s="48"/>
      <c r="V615" s="48"/>
      <c r="W615" s="48"/>
      <c r="X615" s="48"/>
      <c r="Y615" s="48"/>
      <c r="Z615" s="48"/>
      <c r="AA615" s="48"/>
      <c r="AB615" s="48"/>
    </row>
    <row r="616" spans="1:28" x14ac:dyDescent="0.25">
      <c r="A616" s="50"/>
      <c r="B616" s="49"/>
      <c r="C616" s="62"/>
      <c r="D616" s="49"/>
      <c r="E616" s="102"/>
      <c r="F616" s="122"/>
      <c r="G616" s="122"/>
      <c r="H616" s="122"/>
      <c r="I616" s="122"/>
      <c r="J616" s="122"/>
      <c r="K616" s="122"/>
      <c r="L616" s="38"/>
      <c r="M616" s="180"/>
      <c r="N616" s="38"/>
      <c r="O616" s="142"/>
      <c r="P616" s="48"/>
      <c r="Q616" s="48"/>
      <c r="R616" s="48"/>
      <c r="S616" s="48"/>
      <c r="T616" s="48"/>
      <c r="U616" s="48"/>
      <c r="V616" s="48"/>
      <c r="W616" s="48"/>
      <c r="X616" s="48"/>
      <c r="Y616" s="48"/>
      <c r="Z616" s="48"/>
      <c r="AA616" s="48"/>
      <c r="AB616" s="48"/>
    </row>
    <row r="617" spans="1:28" x14ac:dyDescent="0.25">
      <c r="A617" s="50"/>
      <c r="B617" s="49"/>
      <c r="C617" s="62"/>
      <c r="D617" s="49"/>
      <c r="E617" s="102"/>
      <c r="F617" s="122"/>
      <c r="G617" s="122"/>
      <c r="H617" s="122"/>
      <c r="I617" s="122"/>
      <c r="J617" s="122"/>
      <c r="K617" s="122"/>
      <c r="L617" s="38"/>
      <c r="M617" s="180"/>
      <c r="N617" s="38"/>
      <c r="O617" s="142"/>
      <c r="P617" s="48"/>
      <c r="Q617" s="48"/>
      <c r="R617" s="48"/>
      <c r="S617" s="48"/>
      <c r="T617" s="48"/>
      <c r="U617" s="48"/>
      <c r="V617" s="48"/>
      <c r="W617" s="48"/>
      <c r="X617" s="48"/>
      <c r="Y617" s="48"/>
      <c r="Z617" s="48"/>
      <c r="AA617" s="48"/>
      <c r="AB617" s="48"/>
    </row>
    <row r="618" spans="1:28" x14ac:dyDescent="0.25">
      <c r="A618" s="50"/>
      <c r="B618" s="49"/>
      <c r="C618" s="62"/>
      <c r="D618" s="49"/>
      <c r="E618" s="102"/>
      <c r="F618" s="122"/>
      <c r="G618" s="122"/>
      <c r="H618" s="122"/>
      <c r="I618" s="122"/>
      <c r="J618" s="122"/>
      <c r="K618" s="122"/>
      <c r="L618" s="38"/>
      <c r="M618" s="180"/>
      <c r="N618" s="38"/>
      <c r="O618" s="142"/>
      <c r="P618" s="48"/>
      <c r="Q618" s="48"/>
      <c r="R618" s="48"/>
      <c r="S618" s="48"/>
      <c r="T618" s="48"/>
      <c r="U618" s="48"/>
      <c r="V618" s="48"/>
      <c r="W618" s="48"/>
      <c r="X618" s="48"/>
      <c r="Y618" s="48"/>
      <c r="Z618" s="48"/>
      <c r="AA618" s="48"/>
      <c r="AB618" s="48"/>
    </row>
    <row r="619" spans="1:28" x14ac:dyDescent="0.25">
      <c r="A619" s="50"/>
      <c r="B619" s="49"/>
      <c r="C619" s="62"/>
      <c r="D619" s="49"/>
      <c r="E619" s="102"/>
      <c r="F619" s="122"/>
      <c r="G619" s="122"/>
      <c r="H619" s="122"/>
      <c r="I619" s="122"/>
      <c r="J619" s="122"/>
      <c r="K619" s="122"/>
      <c r="L619" s="38"/>
      <c r="M619" s="180"/>
      <c r="N619" s="38"/>
      <c r="O619" s="142"/>
      <c r="P619" s="48"/>
      <c r="Q619" s="48"/>
      <c r="R619" s="48"/>
      <c r="S619" s="48"/>
      <c r="T619" s="48"/>
      <c r="U619" s="48"/>
      <c r="V619" s="48"/>
      <c r="W619" s="48"/>
      <c r="X619" s="48"/>
      <c r="Y619" s="48"/>
      <c r="Z619" s="48"/>
      <c r="AA619" s="48"/>
      <c r="AB619" s="48"/>
    </row>
    <row r="620" spans="1:28" x14ac:dyDescent="0.25">
      <c r="A620" s="50"/>
      <c r="B620" s="49"/>
      <c r="C620" s="62"/>
      <c r="D620" s="49"/>
      <c r="E620" s="102"/>
      <c r="F620" s="122"/>
      <c r="G620" s="122"/>
      <c r="H620" s="122"/>
      <c r="I620" s="122"/>
      <c r="J620" s="122"/>
      <c r="K620" s="122"/>
      <c r="L620" s="38"/>
      <c r="M620" s="180"/>
      <c r="N620" s="38"/>
      <c r="O620" s="142"/>
      <c r="P620" s="48"/>
      <c r="Q620" s="48"/>
      <c r="R620" s="48"/>
      <c r="S620" s="48"/>
      <c r="T620" s="48"/>
      <c r="U620" s="48"/>
      <c r="V620" s="48"/>
      <c r="W620" s="48"/>
      <c r="X620" s="48"/>
      <c r="Y620" s="48"/>
      <c r="Z620" s="48"/>
      <c r="AA620" s="48"/>
      <c r="AB620" s="48"/>
    </row>
    <row r="621" spans="1:28" x14ac:dyDescent="0.25">
      <c r="A621" s="50"/>
      <c r="B621" s="49"/>
      <c r="C621" s="62"/>
      <c r="D621" s="49"/>
      <c r="E621" s="102"/>
      <c r="F621" s="122"/>
      <c r="G621" s="122"/>
      <c r="H621" s="122"/>
      <c r="I621" s="122"/>
      <c r="J621" s="122"/>
      <c r="K621" s="122"/>
      <c r="L621" s="38"/>
      <c r="M621" s="180"/>
      <c r="N621" s="38"/>
      <c r="O621" s="142"/>
      <c r="P621" s="48"/>
      <c r="Q621" s="48"/>
      <c r="R621" s="48"/>
      <c r="S621" s="48"/>
      <c r="T621" s="48"/>
      <c r="U621" s="48"/>
      <c r="V621" s="48"/>
      <c r="W621" s="48"/>
      <c r="X621" s="48"/>
      <c r="Y621" s="48"/>
      <c r="Z621" s="48"/>
      <c r="AA621" s="48"/>
      <c r="AB621" s="48"/>
    </row>
    <row r="622" spans="1:28" x14ac:dyDescent="0.25">
      <c r="A622" s="50"/>
      <c r="B622" s="49"/>
      <c r="C622" s="62"/>
      <c r="D622" s="49"/>
      <c r="E622" s="102"/>
      <c r="F622" s="122"/>
      <c r="G622" s="122"/>
      <c r="H622" s="122"/>
      <c r="I622" s="122"/>
      <c r="J622" s="122"/>
      <c r="K622" s="122"/>
      <c r="L622" s="38"/>
      <c r="M622" s="180"/>
      <c r="N622" s="38"/>
      <c r="O622" s="142"/>
      <c r="P622" s="48"/>
      <c r="Q622" s="48"/>
      <c r="R622" s="48"/>
      <c r="S622" s="48"/>
      <c r="T622" s="48"/>
      <c r="U622" s="48"/>
      <c r="V622" s="48"/>
      <c r="W622" s="48"/>
      <c r="X622" s="48"/>
      <c r="Y622" s="48"/>
      <c r="Z622" s="48"/>
      <c r="AA622" s="48"/>
      <c r="AB622" s="48"/>
    </row>
    <row r="623" spans="1:28" x14ac:dyDescent="0.25">
      <c r="A623" s="50"/>
      <c r="B623" s="49"/>
      <c r="C623" s="62"/>
      <c r="D623" s="49"/>
      <c r="E623" s="102"/>
      <c r="F623" s="122"/>
      <c r="G623" s="122"/>
      <c r="H623" s="122"/>
      <c r="I623" s="122"/>
      <c r="J623" s="122"/>
      <c r="K623" s="122"/>
      <c r="L623" s="38"/>
      <c r="M623" s="180"/>
      <c r="N623" s="38"/>
      <c r="O623" s="142"/>
      <c r="P623" s="48"/>
      <c r="Q623" s="48"/>
      <c r="R623" s="48"/>
      <c r="S623" s="48"/>
      <c r="T623" s="48"/>
      <c r="U623" s="48"/>
      <c r="V623" s="48"/>
      <c r="W623" s="48"/>
      <c r="X623" s="48"/>
      <c r="Y623" s="48"/>
      <c r="Z623" s="48"/>
      <c r="AA623" s="48"/>
      <c r="AB623" s="48"/>
    </row>
    <row r="624" spans="1:28" x14ac:dyDescent="0.25">
      <c r="A624" s="50"/>
      <c r="B624" s="49"/>
      <c r="C624" s="62"/>
      <c r="D624" s="49"/>
      <c r="E624" s="102"/>
      <c r="F624" s="122"/>
      <c r="G624" s="122"/>
      <c r="H624" s="122"/>
      <c r="I624" s="122"/>
      <c r="J624" s="122"/>
      <c r="K624" s="122"/>
      <c r="L624" s="38"/>
      <c r="M624" s="180"/>
      <c r="N624" s="38"/>
      <c r="O624" s="142"/>
      <c r="P624" s="48"/>
      <c r="Q624" s="48"/>
      <c r="R624" s="48"/>
      <c r="S624" s="48"/>
      <c r="T624" s="48"/>
      <c r="U624" s="48"/>
      <c r="V624" s="48"/>
      <c r="W624" s="48"/>
      <c r="X624" s="48"/>
      <c r="Y624" s="48"/>
      <c r="Z624" s="48"/>
      <c r="AA624" s="48"/>
      <c r="AB624" s="48"/>
    </row>
    <row r="625" spans="1:28" x14ac:dyDescent="0.25">
      <c r="A625" s="50"/>
      <c r="B625" s="49"/>
      <c r="C625" s="62"/>
      <c r="D625" s="49"/>
      <c r="E625" s="102"/>
      <c r="F625" s="122"/>
      <c r="G625" s="122"/>
      <c r="H625" s="122"/>
      <c r="I625" s="122"/>
      <c r="J625" s="122"/>
      <c r="K625" s="122"/>
      <c r="L625" s="38"/>
      <c r="M625" s="180"/>
      <c r="N625" s="38"/>
      <c r="O625" s="142"/>
      <c r="P625" s="48"/>
      <c r="Q625" s="48"/>
      <c r="R625" s="48"/>
      <c r="S625" s="48"/>
      <c r="T625" s="48"/>
      <c r="U625" s="48"/>
      <c r="V625" s="48"/>
      <c r="W625" s="48"/>
      <c r="X625" s="48"/>
      <c r="Y625" s="48"/>
      <c r="Z625" s="48"/>
      <c r="AA625" s="48"/>
      <c r="AB625" s="48"/>
    </row>
    <row r="626" spans="1:28" x14ac:dyDescent="0.25">
      <c r="A626" s="50"/>
      <c r="B626" s="49"/>
      <c r="C626" s="62"/>
      <c r="D626" s="49"/>
      <c r="E626" s="102"/>
      <c r="F626" s="122"/>
      <c r="G626" s="122"/>
      <c r="H626" s="122"/>
      <c r="I626" s="122"/>
      <c r="J626" s="122"/>
      <c r="K626" s="122"/>
      <c r="L626" s="38"/>
      <c r="M626" s="180"/>
      <c r="N626" s="38"/>
      <c r="O626" s="142"/>
      <c r="P626" s="48"/>
      <c r="Q626" s="48"/>
      <c r="R626" s="48"/>
      <c r="S626" s="48"/>
      <c r="T626" s="48"/>
      <c r="U626" s="48"/>
      <c r="V626" s="48"/>
      <c r="W626" s="48"/>
      <c r="X626" s="48"/>
      <c r="Y626" s="48"/>
      <c r="Z626" s="48"/>
      <c r="AA626" s="48"/>
      <c r="AB626" s="48"/>
    </row>
    <row r="627" spans="1:28" x14ac:dyDescent="0.25">
      <c r="A627" s="50"/>
      <c r="B627" s="49"/>
      <c r="C627" s="62"/>
      <c r="D627" s="49"/>
      <c r="E627" s="102"/>
      <c r="F627" s="122"/>
      <c r="G627" s="122"/>
      <c r="H627" s="122"/>
      <c r="I627" s="122"/>
      <c r="J627" s="122"/>
      <c r="K627" s="122"/>
      <c r="L627" s="38"/>
      <c r="M627" s="180"/>
      <c r="N627" s="38"/>
      <c r="O627" s="142"/>
      <c r="P627" s="48"/>
      <c r="Q627" s="48"/>
      <c r="R627" s="48"/>
      <c r="S627" s="48"/>
      <c r="T627" s="48"/>
      <c r="U627" s="48"/>
      <c r="V627" s="48"/>
      <c r="W627" s="48"/>
      <c r="X627" s="48"/>
      <c r="Y627" s="48"/>
      <c r="Z627" s="48"/>
      <c r="AA627" s="48"/>
      <c r="AB627" s="48"/>
    </row>
    <row r="628" spans="1:28" x14ac:dyDescent="0.25">
      <c r="A628" s="50"/>
      <c r="B628" s="49"/>
      <c r="C628" s="62"/>
      <c r="D628" s="49"/>
      <c r="E628" s="102"/>
      <c r="F628" s="122"/>
      <c r="G628" s="122"/>
      <c r="H628" s="122"/>
      <c r="I628" s="122"/>
      <c r="J628" s="122"/>
      <c r="K628" s="122"/>
      <c r="L628" s="38"/>
      <c r="M628" s="180"/>
      <c r="N628" s="38"/>
      <c r="O628" s="142"/>
      <c r="P628" s="48"/>
      <c r="Q628" s="48"/>
      <c r="R628" s="48"/>
      <c r="S628" s="48"/>
      <c r="T628" s="48"/>
      <c r="U628" s="48"/>
      <c r="V628" s="48"/>
      <c r="W628" s="48"/>
      <c r="X628" s="48"/>
      <c r="Y628" s="48"/>
      <c r="Z628" s="48"/>
      <c r="AA628" s="48"/>
      <c r="AB628" s="48"/>
    </row>
    <row r="629" spans="1:28" x14ac:dyDescent="0.25">
      <c r="A629" s="50"/>
      <c r="B629" s="49"/>
      <c r="C629" s="62"/>
      <c r="D629" s="49"/>
      <c r="E629" s="102"/>
      <c r="F629" s="122"/>
      <c r="G629" s="122"/>
      <c r="H629" s="122"/>
      <c r="I629" s="122"/>
      <c r="J629" s="122"/>
      <c r="K629" s="122"/>
      <c r="L629" s="38"/>
      <c r="M629" s="180"/>
      <c r="N629" s="38"/>
      <c r="O629" s="142"/>
      <c r="P629" s="48"/>
      <c r="Q629" s="48"/>
      <c r="R629" s="48"/>
      <c r="S629" s="48"/>
      <c r="T629" s="48"/>
      <c r="U629" s="48"/>
      <c r="V629" s="48"/>
      <c r="W629" s="48"/>
      <c r="X629" s="48"/>
      <c r="Y629" s="48"/>
      <c r="Z629" s="48"/>
      <c r="AA629" s="48"/>
      <c r="AB629" s="48"/>
    </row>
    <row r="630" spans="1:28" x14ac:dyDescent="0.25">
      <c r="A630" s="50"/>
      <c r="B630" s="49"/>
      <c r="C630" s="62"/>
      <c r="D630" s="49"/>
      <c r="E630" s="102"/>
      <c r="F630" s="122"/>
      <c r="G630" s="122"/>
      <c r="H630" s="122"/>
      <c r="I630" s="122"/>
      <c r="J630" s="122"/>
      <c r="K630" s="122"/>
      <c r="L630" s="38"/>
      <c r="M630" s="180"/>
      <c r="N630" s="38"/>
      <c r="O630" s="142"/>
      <c r="P630" s="48"/>
      <c r="Q630" s="48"/>
      <c r="R630" s="48"/>
      <c r="S630" s="48"/>
      <c r="T630" s="48"/>
      <c r="U630" s="48"/>
      <c r="V630" s="48"/>
      <c r="W630" s="48"/>
      <c r="X630" s="48"/>
      <c r="Y630" s="48"/>
      <c r="Z630" s="48"/>
      <c r="AA630" s="48"/>
      <c r="AB630" s="48"/>
    </row>
    <row r="631" spans="1:28" x14ac:dyDescent="0.25">
      <c r="A631" s="50"/>
      <c r="B631" s="49"/>
      <c r="C631" s="62"/>
      <c r="D631" s="49"/>
      <c r="E631" s="102"/>
      <c r="F631" s="122"/>
      <c r="G631" s="122"/>
      <c r="H631" s="122"/>
      <c r="I631" s="122"/>
      <c r="J631" s="122"/>
      <c r="K631" s="122"/>
      <c r="L631" s="38"/>
      <c r="M631" s="180"/>
      <c r="N631" s="38"/>
      <c r="O631" s="142"/>
      <c r="P631" s="48"/>
      <c r="Q631" s="48"/>
      <c r="R631" s="48"/>
      <c r="S631" s="48"/>
      <c r="T631" s="48"/>
      <c r="U631" s="48"/>
      <c r="V631" s="48"/>
      <c r="W631" s="48"/>
      <c r="X631" s="48"/>
      <c r="Y631" s="48"/>
      <c r="Z631" s="48"/>
      <c r="AA631" s="48"/>
      <c r="AB631" s="48"/>
    </row>
    <row r="632" spans="1:28" x14ac:dyDescent="0.25">
      <c r="A632" s="50"/>
      <c r="B632" s="49"/>
      <c r="C632" s="62"/>
      <c r="D632" s="49"/>
      <c r="E632" s="102"/>
      <c r="F632" s="122"/>
      <c r="G632" s="122"/>
      <c r="H632" s="122"/>
      <c r="I632" s="122"/>
      <c r="J632" s="122"/>
      <c r="K632" s="122"/>
      <c r="L632" s="38"/>
      <c r="M632" s="180"/>
      <c r="N632" s="38"/>
      <c r="O632" s="142"/>
      <c r="P632" s="48"/>
      <c r="Q632" s="48"/>
      <c r="R632" s="48"/>
      <c r="S632" s="48"/>
      <c r="T632" s="48"/>
      <c r="U632" s="48"/>
      <c r="V632" s="48"/>
      <c r="W632" s="48"/>
      <c r="X632" s="48"/>
      <c r="Y632" s="48"/>
      <c r="Z632" s="48"/>
      <c r="AA632" s="48"/>
      <c r="AB632" s="48"/>
    </row>
    <row r="633" spans="1:28" x14ac:dyDescent="0.25">
      <c r="A633" s="50"/>
      <c r="B633" s="49"/>
      <c r="C633" s="62"/>
      <c r="D633" s="49"/>
      <c r="E633" s="102"/>
      <c r="F633" s="122"/>
      <c r="G633" s="122"/>
      <c r="H633" s="122"/>
      <c r="I633" s="122"/>
      <c r="J633" s="122"/>
      <c r="K633" s="122"/>
      <c r="L633" s="38"/>
      <c r="M633" s="180"/>
      <c r="N633" s="38"/>
      <c r="O633" s="142"/>
      <c r="P633" s="48"/>
      <c r="Q633" s="48"/>
      <c r="R633" s="48"/>
      <c r="S633" s="48"/>
      <c r="T633" s="48"/>
      <c r="U633" s="48"/>
      <c r="V633" s="48"/>
      <c r="W633" s="48"/>
      <c r="X633" s="48"/>
      <c r="Y633" s="48"/>
      <c r="Z633" s="48"/>
      <c r="AA633" s="48"/>
      <c r="AB633" s="48"/>
    </row>
    <row r="634" spans="1:28" x14ac:dyDescent="0.25">
      <c r="A634" s="50"/>
      <c r="B634" s="49"/>
      <c r="C634" s="62"/>
      <c r="D634" s="49"/>
      <c r="E634" s="102"/>
      <c r="F634" s="122"/>
      <c r="G634" s="122"/>
      <c r="H634" s="122"/>
      <c r="I634" s="122"/>
      <c r="J634" s="122"/>
      <c r="K634" s="122"/>
      <c r="L634" s="38"/>
      <c r="M634" s="180"/>
      <c r="N634" s="38"/>
      <c r="O634" s="142"/>
      <c r="P634" s="48"/>
      <c r="Q634" s="48"/>
      <c r="R634" s="48"/>
      <c r="S634" s="48"/>
      <c r="T634" s="48"/>
      <c r="U634" s="48"/>
      <c r="V634" s="48"/>
      <c r="W634" s="48"/>
      <c r="X634" s="48"/>
      <c r="Y634" s="48"/>
      <c r="Z634" s="48"/>
      <c r="AA634" s="48"/>
      <c r="AB634" s="48"/>
    </row>
    <row r="635" spans="1:28" x14ac:dyDescent="0.25">
      <c r="A635" s="50"/>
      <c r="B635" s="49"/>
      <c r="C635" s="62"/>
      <c r="D635" s="49"/>
      <c r="E635" s="102"/>
      <c r="F635" s="122"/>
      <c r="G635" s="122"/>
      <c r="H635" s="122"/>
      <c r="I635" s="122"/>
      <c r="J635" s="122"/>
      <c r="K635" s="122"/>
      <c r="L635" s="38"/>
      <c r="M635" s="180"/>
      <c r="N635" s="38"/>
      <c r="O635" s="142"/>
      <c r="P635" s="48"/>
      <c r="Q635" s="48"/>
      <c r="R635" s="48"/>
      <c r="S635" s="48"/>
      <c r="T635" s="48"/>
      <c r="U635" s="48"/>
      <c r="V635" s="48"/>
      <c r="W635" s="48"/>
      <c r="X635" s="48"/>
      <c r="Y635" s="48"/>
      <c r="Z635" s="48"/>
      <c r="AA635" s="48"/>
      <c r="AB635" s="48"/>
    </row>
    <row r="636" spans="1:28" x14ac:dyDescent="0.25">
      <c r="A636" s="50"/>
      <c r="B636" s="49"/>
      <c r="C636" s="62"/>
      <c r="D636" s="49"/>
      <c r="E636" s="102"/>
      <c r="F636" s="122"/>
      <c r="G636" s="122"/>
      <c r="H636" s="122"/>
      <c r="I636" s="122"/>
      <c r="J636" s="122"/>
      <c r="K636" s="122"/>
      <c r="L636" s="38"/>
      <c r="M636" s="180"/>
      <c r="N636" s="38"/>
      <c r="O636" s="142"/>
      <c r="P636" s="48"/>
      <c r="Q636" s="48"/>
      <c r="R636" s="48"/>
      <c r="S636" s="48"/>
      <c r="T636" s="48"/>
      <c r="U636" s="48"/>
      <c r="V636" s="48"/>
      <c r="W636" s="48"/>
      <c r="X636" s="48"/>
      <c r="Y636" s="48"/>
      <c r="Z636" s="48"/>
      <c r="AA636" s="48"/>
      <c r="AB636" s="48"/>
    </row>
    <row r="637" spans="1:28" x14ac:dyDescent="0.25">
      <c r="A637" s="50"/>
      <c r="B637" s="49"/>
      <c r="C637" s="62"/>
      <c r="D637" s="49"/>
      <c r="E637" s="102"/>
      <c r="F637" s="122"/>
      <c r="G637" s="122"/>
      <c r="H637" s="122"/>
      <c r="I637" s="122"/>
      <c r="J637" s="122"/>
      <c r="K637" s="122"/>
      <c r="L637" s="38"/>
      <c r="M637" s="180"/>
      <c r="N637" s="38"/>
      <c r="O637" s="142"/>
      <c r="P637" s="48"/>
      <c r="Q637" s="48"/>
      <c r="R637" s="48"/>
      <c r="S637" s="48"/>
      <c r="T637" s="48"/>
      <c r="U637" s="48"/>
      <c r="V637" s="48"/>
      <c r="W637" s="48"/>
      <c r="X637" s="48"/>
      <c r="Y637" s="48"/>
      <c r="Z637" s="48"/>
      <c r="AA637" s="48"/>
      <c r="AB637" s="48"/>
    </row>
    <row r="638" spans="1:28" x14ac:dyDescent="0.25">
      <c r="A638" s="50"/>
      <c r="B638" s="49"/>
      <c r="C638" s="62"/>
      <c r="D638" s="49"/>
      <c r="E638" s="102"/>
      <c r="F638" s="122"/>
      <c r="G638" s="122"/>
      <c r="H638" s="122"/>
      <c r="I638" s="122"/>
      <c r="J638" s="122"/>
      <c r="K638" s="122"/>
      <c r="L638" s="38"/>
      <c r="M638" s="180"/>
      <c r="N638" s="38"/>
      <c r="O638" s="142"/>
      <c r="P638" s="48"/>
      <c r="Q638" s="48"/>
      <c r="R638" s="48"/>
      <c r="S638" s="48"/>
      <c r="T638" s="48"/>
      <c r="U638" s="48"/>
      <c r="V638" s="48"/>
      <c r="W638" s="48"/>
      <c r="X638" s="48"/>
      <c r="Y638" s="48"/>
      <c r="Z638" s="48"/>
      <c r="AA638" s="48"/>
      <c r="AB638" s="48"/>
    </row>
    <row r="639" spans="1:28" x14ac:dyDescent="0.25">
      <c r="A639" s="50"/>
      <c r="B639" s="49"/>
      <c r="C639" s="62"/>
      <c r="D639" s="49"/>
      <c r="E639" s="102"/>
      <c r="F639" s="122"/>
      <c r="G639" s="122"/>
      <c r="H639" s="122"/>
      <c r="I639" s="122"/>
      <c r="J639" s="122"/>
      <c r="K639" s="122"/>
      <c r="L639" s="38"/>
      <c r="M639" s="180"/>
      <c r="N639" s="38"/>
      <c r="O639" s="142"/>
      <c r="P639" s="48"/>
      <c r="Q639" s="48"/>
      <c r="R639" s="48"/>
      <c r="S639" s="48"/>
      <c r="T639" s="48"/>
      <c r="U639" s="48"/>
      <c r="V639" s="48"/>
      <c r="W639" s="48"/>
      <c r="X639" s="48"/>
      <c r="Y639" s="48"/>
      <c r="Z639" s="48"/>
      <c r="AA639" s="48"/>
      <c r="AB639" s="48"/>
    </row>
    <row r="640" spans="1:28" x14ac:dyDescent="0.25">
      <c r="A640" s="50"/>
      <c r="B640" s="49"/>
      <c r="C640" s="62"/>
      <c r="D640" s="49"/>
      <c r="E640" s="102"/>
      <c r="F640" s="122"/>
      <c r="G640" s="122"/>
      <c r="H640" s="122"/>
      <c r="I640" s="122"/>
      <c r="J640" s="122"/>
      <c r="K640" s="122"/>
      <c r="L640" s="38"/>
      <c r="M640" s="180"/>
      <c r="N640" s="38"/>
      <c r="O640" s="142"/>
      <c r="P640" s="48"/>
      <c r="Q640" s="48"/>
      <c r="R640" s="48"/>
      <c r="S640" s="48"/>
      <c r="T640" s="48"/>
      <c r="U640" s="48"/>
      <c r="V640" s="48"/>
      <c r="W640" s="48"/>
      <c r="X640" s="48"/>
      <c r="Y640" s="48"/>
      <c r="Z640" s="48"/>
      <c r="AA640" s="48"/>
      <c r="AB640" s="48"/>
    </row>
    <row r="641" spans="1:28" x14ac:dyDescent="0.25">
      <c r="A641" s="50"/>
      <c r="B641" s="49"/>
      <c r="C641" s="62"/>
      <c r="D641" s="49"/>
      <c r="E641" s="102"/>
      <c r="F641" s="122"/>
      <c r="G641" s="122"/>
      <c r="H641" s="122"/>
      <c r="I641" s="122"/>
      <c r="J641" s="122"/>
      <c r="K641" s="122"/>
      <c r="L641" s="38"/>
      <c r="M641" s="180"/>
      <c r="N641" s="38"/>
      <c r="O641" s="142"/>
      <c r="P641" s="48"/>
      <c r="Q641" s="48"/>
      <c r="R641" s="48"/>
      <c r="S641" s="48"/>
      <c r="T641" s="48"/>
      <c r="U641" s="48"/>
      <c r="V641" s="48"/>
      <c r="W641" s="48"/>
      <c r="X641" s="48"/>
      <c r="Y641" s="48"/>
      <c r="Z641" s="48"/>
      <c r="AA641" s="48"/>
      <c r="AB641" s="48"/>
    </row>
    <row r="642" spans="1:28" x14ac:dyDescent="0.25">
      <c r="A642" s="50"/>
      <c r="B642" s="49"/>
      <c r="C642" s="62"/>
      <c r="D642" s="49"/>
      <c r="E642" s="102"/>
      <c r="F642" s="122"/>
      <c r="G642" s="122"/>
      <c r="H642" s="122"/>
      <c r="I642" s="122"/>
      <c r="J642" s="122"/>
      <c r="K642" s="122"/>
      <c r="L642" s="38"/>
      <c r="M642" s="180"/>
      <c r="N642" s="38"/>
      <c r="O642" s="142"/>
      <c r="P642" s="48"/>
      <c r="Q642" s="48"/>
      <c r="R642" s="48"/>
      <c r="S642" s="48"/>
      <c r="T642" s="48"/>
      <c r="U642" s="48"/>
      <c r="V642" s="48"/>
      <c r="W642" s="48"/>
      <c r="X642" s="48"/>
      <c r="Y642" s="48"/>
      <c r="Z642" s="48"/>
      <c r="AA642" s="48"/>
      <c r="AB642" s="48"/>
    </row>
    <row r="643" spans="1:28" x14ac:dyDescent="0.25">
      <c r="A643" s="50"/>
      <c r="B643" s="49"/>
      <c r="C643" s="62"/>
      <c r="D643" s="49"/>
      <c r="E643" s="102"/>
      <c r="F643" s="122"/>
      <c r="G643" s="122"/>
      <c r="H643" s="122"/>
      <c r="I643" s="122"/>
      <c r="J643" s="122"/>
      <c r="K643" s="122"/>
      <c r="L643" s="38"/>
      <c r="M643" s="180"/>
      <c r="N643" s="38"/>
      <c r="O643" s="142"/>
      <c r="P643" s="48"/>
      <c r="Q643" s="48"/>
      <c r="R643" s="48"/>
      <c r="S643" s="48"/>
      <c r="T643" s="48"/>
      <c r="U643" s="48"/>
      <c r="V643" s="48"/>
      <c r="W643" s="48"/>
      <c r="X643" s="48"/>
      <c r="Y643" s="48"/>
      <c r="Z643" s="48"/>
      <c r="AA643" s="48"/>
      <c r="AB643" s="48"/>
    </row>
    <row r="644" spans="1:28" x14ac:dyDescent="0.25">
      <c r="A644" s="50"/>
      <c r="B644" s="49"/>
      <c r="C644" s="62"/>
      <c r="D644" s="49"/>
      <c r="E644" s="102"/>
      <c r="F644" s="122"/>
      <c r="G644" s="122"/>
      <c r="H644" s="122"/>
      <c r="I644" s="122"/>
      <c r="J644" s="122"/>
      <c r="K644" s="122"/>
      <c r="L644" s="38"/>
      <c r="M644" s="180"/>
      <c r="N644" s="38"/>
      <c r="O644" s="142"/>
      <c r="P644" s="48"/>
      <c r="Q644" s="48"/>
      <c r="R644" s="48"/>
      <c r="S644" s="48"/>
      <c r="T644" s="48"/>
      <c r="U644" s="48"/>
      <c r="V644" s="48"/>
      <c r="W644" s="48"/>
      <c r="X644" s="48"/>
      <c r="Y644" s="48"/>
      <c r="Z644" s="48"/>
      <c r="AA644" s="48"/>
      <c r="AB644" s="48"/>
    </row>
    <row r="645" spans="1:28" x14ac:dyDescent="0.25">
      <c r="A645" s="50"/>
      <c r="B645" s="49"/>
      <c r="C645" s="62"/>
      <c r="D645" s="49"/>
      <c r="E645" s="102"/>
      <c r="F645" s="122"/>
      <c r="G645" s="122"/>
      <c r="H645" s="122"/>
      <c r="I645" s="122"/>
      <c r="J645" s="122"/>
      <c r="K645" s="122"/>
      <c r="L645" s="38"/>
      <c r="M645" s="180"/>
      <c r="N645" s="38"/>
      <c r="O645" s="142"/>
      <c r="P645" s="48"/>
      <c r="Q645" s="48"/>
      <c r="R645" s="48"/>
      <c r="S645" s="48"/>
      <c r="T645" s="48"/>
      <c r="U645" s="48"/>
      <c r="V645" s="48"/>
      <c r="W645" s="48"/>
      <c r="X645" s="48"/>
      <c r="Y645" s="48"/>
      <c r="Z645" s="48"/>
      <c r="AA645" s="48"/>
      <c r="AB645" s="48"/>
    </row>
    <row r="646" spans="1:28" x14ac:dyDescent="0.25">
      <c r="A646" s="50"/>
      <c r="B646" s="49"/>
      <c r="C646" s="62"/>
      <c r="D646" s="49"/>
      <c r="E646" s="102"/>
      <c r="F646" s="122"/>
      <c r="G646" s="122"/>
      <c r="H646" s="122"/>
      <c r="I646" s="122"/>
      <c r="J646" s="122"/>
      <c r="K646" s="122"/>
      <c r="L646" s="38"/>
      <c r="M646" s="180"/>
      <c r="N646" s="38"/>
      <c r="O646" s="142"/>
      <c r="P646" s="48"/>
      <c r="Q646" s="48"/>
      <c r="R646" s="48"/>
      <c r="S646" s="48"/>
      <c r="T646" s="48"/>
      <c r="U646" s="48"/>
      <c r="V646" s="48"/>
      <c r="W646" s="48"/>
      <c r="X646" s="48"/>
      <c r="Y646" s="48"/>
      <c r="Z646" s="48"/>
      <c r="AA646" s="48"/>
      <c r="AB646" s="48"/>
    </row>
    <row r="647" spans="1:28" x14ac:dyDescent="0.25">
      <c r="A647" s="50"/>
      <c r="B647" s="49"/>
      <c r="C647" s="62"/>
      <c r="D647" s="49"/>
      <c r="E647" s="102"/>
      <c r="F647" s="122"/>
      <c r="G647" s="122"/>
      <c r="H647" s="122"/>
      <c r="I647" s="122"/>
      <c r="J647" s="122"/>
      <c r="K647" s="122"/>
      <c r="L647" s="38"/>
      <c r="M647" s="180"/>
      <c r="N647" s="38"/>
      <c r="O647" s="142"/>
      <c r="P647" s="48"/>
      <c r="Q647" s="48"/>
      <c r="R647" s="48"/>
      <c r="S647" s="48"/>
      <c r="T647" s="48"/>
      <c r="U647" s="48"/>
      <c r="V647" s="48"/>
      <c r="W647" s="48"/>
      <c r="X647" s="48"/>
      <c r="Y647" s="48"/>
      <c r="Z647" s="48"/>
      <c r="AA647" s="48"/>
      <c r="AB647" s="48"/>
    </row>
    <row r="648" spans="1:28" x14ac:dyDescent="0.25">
      <c r="A648" s="50"/>
      <c r="B648" s="49"/>
      <c r="C648" s="62"/>
      <c r="D648" s="49"/>
      <c r="E648" s="102"/>
      <c r="F648" s="122"/>
      <c r="G648" s="122"/>
      <c r="H648" s="122"/>
      <c r="I648" s="122"/>
      <c r="J648" s="122"/>
      <c r="K648" s="122"/>
      <c r="L648" s="38"/>
      <c r="M648" s="180"/>
      <c r="N648" s="38"/>
      <c r="O648" s="142"/>
      <c r="P648" s="48"/>
      <c r="Q648" s="48"/>
      <c r="R648" s="48"/>
      <c r="S648" s="48"/>
      <c r="T648" s="48"/>
      <c r="U648" s="48"/>
      <c r="V648" s="48"/>
      <c r="W648" s="48"/>
      <c r="X648" s="48"/>
      <c r="Y648" s="48"/>
      <c r="Z648" s="48"/>
      <c r="AA648" s="48"/>
      <c r="AB648" s="48"/>
    </row>
    <row r="649" spans="1:28" x14ac:dyDescent="0.25">
      <c r="A649" s="50"/>
      <c r="B649" s="49"/>
      <c r="C649" s="62"/>
      <c r="D649" s="49"/>
      <c r="E649" s="102"/>
      <c r="F649" s="122"/>
      <c r="G649" s="122"/>
      <c r="H649" s="122"/>
      <c r="I649" s="122"/>
      <c r="J649" s="122"/>
      <c r="K649" s="122"/>
      <c r="L649" s="38"/>
      <c r="M649" s="180"/>
      <c r="N649" s="38"/>
      <c r="O649" s="142"/>
      <c r="P649" s="48"/>
      <c r="Q649" s="48"/>
      <c r="R649" s="48"/>
      <c r="S649" s="48"/>
      <c r="T649" s="48"/>
      <c r="U649" s="48"/>
      <c r="V649" s="48"/>
      <c r="W649" s="48"/>
      <c r="X649" s="48"/>
      <c r="Y649" s="48"/>
      <c r="Z649" s="48"/>
      <c r="AA649" s="48"/>
      <c r="AB649" s="48"/>
    </row>
    <row r="650" spans="1:28" x14ac:dyDescent="0.25">
      <c r="A650" s="50"/>
      <c r="B650" s="49"/>
      <c r="C650" s="62"/>
      <c r="D650" s="49"/>
      <c r="E650" s="102"/>
      <c r="F650" s="122"/>
      <c r="G650" s="122"/>
      <c r="H650" s="122"/>
      <c r="I650" s="122"/>
      <c r="J650" s="122"/>
      <c r="K650" s="122"/>
      <c r="L650" s="38"/>
      <c r="M650" s="180"/>
      <c r="N650" s="38"/>
      <c r="O650" s="142"/>
      <c r="P650" s="48"/>
      <c r="Q650" s="48"/>
      <c r="R650" s="48"/>
      <c r="S650" s="48"/>
      <c r="T650" s="48"/>
      <c r="U650" s="48"/>
      <c r="V650" s="48"/>
      <c r="W650" s="48"/>
      <c r="X650" s="48"/>
      <c r="Y650" s="48"/>
      <c r="Z650" s="48"/>
      <c r="AA650" s="48"/>
      <c r="AB650" s="48"/>
    </row>
    <row r="651" spans="1:28" x14ac:dyDescent="0.25">
      <c r="A651" s="50"/>
      <c r="B651" s="49"/>
      <c r="C651" s="62"/>
      <c r="D651" s="49"/>
      <c r="E651" s="102"/>
      <c r="F651" s="122"/>
      <c r="G651" s="122"/>
      <c r="H651" s="122"/>
      <c r="I651" s="122"/>
      <c r="J651" s="122"/>
      <c r="K651" s="122"/>
      <c r="L651" s="38"/>
      <c r="M651" s="180"/>
      <c r="N651" s="38"/>
      <c r="O651" s="142"/>
      <c r="P651" s="48"/>
      <c r="Q651" s="48"/>
      <c r="R651" s="48"/>
      <c r="S651" s="48"/>
      <c r="T651" s="48"/>
      <c r="U651" s="48"/>
      <c r="V651" s="48"/>
      <c r="W651" s="48"/>
      <c r="X651" s="48"/>
      <c r="Y651" s="48"/>
      <c r="Z651" s="48"/>
      <c r="AA651" s="48"/>
      <c r="AB651" s="48"/>
    </row>
    <row r="652" spans="1:28" x14ac:dyDescent="0.25">
      <c r="A652" s="50"/>
      <c r="B652" s="49"/>
      <c r="C652" s="62"/>
      <c r="D652" s="49"/>
      <c r="E652" s="102"/>
      <c r="F652" s="122"/>
      <c r="G652" s="122"/>
      <c r="H652" s="122"/>
      <c r="I652" s="122"/>
      <c r="J652" s="122"/>
      <c r="K652" s="122"/>
      <c r="L652" s="38"/>
      <c r="M652" s="180"/>
      <c r="N652" s="38"/>
      <c r="O652" s="142"/>
      <c r="P652" s="48"/>
      <c r="Q652" s="48"/>
      <c r="R652" s="48"/>
      <c r="S652" s="48"/>
      <c r="T652" s="48"/>
      <c r="U652" s="48"/>
      <c r="V652" s="48"/>
      <c r="W652" s="48"/>
      <c r="X652" s="48"/>
      <c r="Y652" s="48"/>
      <c r="Z652" s="48"/>
      <c r="AA652" s="48"/>
      <c r="AB652" s="48"/>
    </row>
    <row r="653" spans="1:28" x14ac:dyDescent="0.25">
      <c r="A653" s="50"/>
      <c r="B653" s="49"/>
      <c r="C653" s="62"/>
      <c r="D653" s="49"/>
      <c r="E653" s="102"/>
      <c r="F653" s="122"/>
      <c r="G653" s="122"/>
      <c r="H653" s="122"/>
      <c r="I653" s="122"/>
      <c r="J653" s="122"/>
      <c r="K653" s="122"/>
      <c r="L653" s="38"/>
      <c r="M653" s="180"/>
      <c r="N653" s="38"/>
      <c r="O653" s="142"/>
      <c r="P653" s="48"/>
      <c r="Q653" s="48"/>
      <c r="R653" s="48"/>
      <c r="S653" s="48"/>
      <c r="T653" s="48"/>
      <c r="U653" s="48"/>
      <c r="V653" s="48"/>
      <c r="W653" s="48"/>
      <c r="X653" s="48"/>
      <c r="Y653" s="48"/>
      <c r="Z653" s="48"/>
      <c r="AA653" s="48"/>
      <c r="AB653" s="48"/>
    </row>
    <row r="654" spans="1:28" x14ac:dyDescent="0.25">
      <c r="A654" s="50"/>
      <c r="B654" s="49"/>
      <c r="C654" s="62"/>
      <c r="D654" s="49"/>
      <c r="E654" s="102"/>
      <c r="F654" s="122"/>
      <c r="G654" s="122"/>
      <c r="H654" s="122"/>
      <c r="I654" s="122"/>
      <c r="J654" s="122"/>
      <c r="K654" s="122"/>
      <c r="L654" s="38"/>
      <c r="M654" s="180"/>
      <c r="N654" s="38"/>
      <c r="O654" s="142"/>
      <c r="P654" s="48"/>
      <c r="Q654" s="48"/>
      <c r="R654" s="48"/>
      <c r="S654" s="48"/>
      <c r="T654" s="48"/>
      <c r="U654" s="48"/>
      <c r="V654" s="48"/>
      <c r="W654" s="48"/>
      <c r="X654" s="48"/>
      <c r="Y654" s="48"/>
      <c r="Z654" s="48"/>
      <c r="AA654" s="48"/>
      <c r="AB654" s="48"/>
    </row>
    <row r="655" spans="1:28" x14ac:dyDescent="0.25">
      <c r="A655" s="50"/>
      <c r="B655" s="49"/>
      <c r="C655" s="62"/>
      <c r="D655" s="49"/>
      <c r="E655" s="102"/>
      <c r="F655" s="122"/>
      <c r="G655" s="122"/>
      <c r="H655" s="122"/>
      <c r="I655" s="122"/>
      <c r="J655" s="122"/>
      <c r="K655" s="122"/>
      <c r="L655" s="38"/>
      <c r="M655" s="180"/>
      <c r="N655" s="38"/>
      <c r="O655" s="142"/>
      <c r="P655" s="48"/>
      <c r="Q655" s="48"/>
      <c r="R655" s="48"/>
      <c r="S655" s="48"/>
      <c r="T655" s="48"/>
      <c r="U655" s="48"/>
      <c r="V655" s="48"/>
      <c r="W655" s="48"/>
      <c r="X655" s="48"/>
      <c r="Y655" s="48"/>
      <c r="Z655" s="48"/>
      <c r="AA655" s="48"/>
      <c r="AB655" s="48"/>
    </row>
    <row r="656" spans="1:28" x14ac:dyDescent="0.25">
      <c r="A656" s="50"/>
      <c r="B656" s="49"/>
      <c r="C656" s="62"/>
      <c r="D656" s="49"/>
      <c r="E656" s="102"/>
      <c r="F656" s="122"/>
      <c r="G656" s="122"/>
      <c r="H656" s="122"/>
      <c r="I656" s="122"/>
      <c r="J656" s="122"/>
      <c r="K656" s="122"/>
      <c r="L656" s="38"/>
      <c r="M656" s="180"/>
      <c r="N656" s="38"/>
      <c r="O656" s="142"/>
      <c r="P656" s="48"/>
      <c r="Q656" s="48"/>
      <c r="R656" s="48"/>
      <c r="S656" s="48"/>
      <c r="T656" s="48"/>
      <c r="U656" s="48"/>
      <c r="V656" s="48"/>
      <c r="W656" s="48"/>
      <c r="X656" s="48"/>
      <c r="Y656" s="48"/>
      <c r="Z656" s="48"/>
      <c r="AA656" s="48"/>
      <c r="AB656" s="48"/>
    </row>
    <row r="657" spans="1:28" x14ac:dyDescent="0.25">
      <c r="A657" s="50"/>
      <c r="B657" s="49"/>
      <c r="C657" s="62"/>
      <c r="D657" s="49"/>
      <c r="E657" s="102"/>
      <c r="F657" s="122"/>
      <c r="G657" s="122"/>
      <c r="H657" s="122"/>
      <c r="I657" s="122"/>
      <c r="J657" s="122"/>
      <c r="K657" s="122"/>
      <c r="L657" s="38"/>
      <c r="M657" s="180"/>
      <c r="N657" s="38"/>
      <c r="O657" s="142"/>
      <c r="P657" s="48"/>
      <c r="Q657" s="48"/>
      <c r="R657" s="48"/>
      <c r="S657" s="48"/>
      <c r="T657" s="48"/>
      <c r="U657" s="48"/>
      <c r="V657" s="48"/>
      <c r="W657" s="48"/>
      <c r="X657" s="48"/>
      <c r="Y657" s="48"/>
      <c r="Z657" s="48"/>
      <c r="AA657" s="48"/>
      <c r="AB657" s="48"/>
    </row>
    <row r="658" spans="1:28" x14ac:dyDescent="0.25">
      <c r="A658" s="50"/>
      <c r="B658" s="49"/>
      <c r="C658" s="62"/>
      <c r="D658" s="49"/>
      <c r="E658" s="102"/>
      <c r="F658" s="122"/>
      <c r="G658" s="122"/>
      <c r="H658" s="122"/>
      <c r="I658" s="122"/>
      <c r="J658" s="122"/>
      <c r="K658" s="122"/>
      <c r="L658" s="38"/>
      <c r="M658" s="180"/>
      <c r="N658" s="38"/>
      <c r="O658" s="142"/>
      <c r="P658" s="48"/>
      <c r="Q658" s="48"/>
      <c r="R658" s="48"/>
      <c r="S658" s="48"/>
      <c r="T658" s="48"/>
      <c r="U658" s="48"/>
      <c r="V658" s="48"/>
      <c r="W658" s="48"/>
      <c r="X658" s="48"/>
      <c r="Y658" s="48"/>
      <c r="Z658" s="48"/>
      <c r="AA658" s="48"/>
      <c r="AB658" s="48"/>
    </row>
    <row r="659" spans="1:28" x14ac:dyDescent="0.25">
      <c r="A659" s="50"/>
      <c r="B659" s="49"/>
      <c r="C659" s="62"/>
      <c r="D659" s="49"/>
      <c r="E659" s="102"/>
      <c r="F659" s="122"/>
      <c r="G659" s="122"/>
      <c r="H659" s="122"/>
      <c r="I659" s="122"/>
      <c r="J659" s="122"/>
      <c r="K659" s="122"/>
      <c r="L659" s="38"/>
      <c r="M659" s="180"/>
      <c r="N659" s="38"/>
      <c r="O659" s="142"/>
      <c r="P659" s="48"/>
      <c r="Q659" s="48"/>
      <c r="R659" s="48"/>
      <c r="S659" s="48"/>
      <c r="T659" s="48"/>
      <c r="U659" s="48"/>
      <c r="V659" s="48"/>
      <c r="W659" s="48"/>
      <c r="X659" s="48"/>
      <c r="Y659" s="48"/>
      <c r="Z659" s="48"/>
      <c r="AA659" s="48"/>
      <c r="AB659" s="48"/>
    </row>
    <row r="660" spans="1:28" x14ac:dyDescent="0.25">
      <c r="A660" s="50"/>
      <c r="B660" s="49"/>
      <c r="C660" s="62"/>
      <c r="D660" s="49"/>
      <c r="E660" s="102"/>
      <c r="F660" s="122"/>
      <c r="G660" s="122"/>
      <c r="H660" s="122"/>
      <c r="I660" s="122"/>
      <c r="J660" s="122"/>
      <c r="K660" s="122"/>
      <c r="L660" s="38"/>
      <c r="M660" s="180"/>
      <c r="N660" s="38"/>
      <c r="O660" s="142"/>
      <c r="P660" s="48"/>
      <c r="Q660" s="48"/>
      <c r="R660" s="48"/>
      <c r="S660" s="48"/>
      <c r="T660" s="48"/>
      <c r="U660" s="48"/>
      <c r="V660" s="48"/>
      <c r="W660" s="48"/>
      <c r="X660" s="48"/>
      <c r="Y660" s="48"/>
      <c r="Z660" s="48"/>
      <c r="AA660" s="48"/>
      <c r="AB660" s="48"/>
    </row>
    <row r="661" spans="1:28" x14ac:dyDescent="0.25">
      <c r="A661" s="50"/>
      <c r="B661" s="49"/>
      <c r="C661" s="62"/>
      <c r="D661" s="49"/>
      <c r="E661" s="102"/>
      <c r="F661" s="122"/>
      <c r="G661" s="122"/>
      <c r="H661" s="122"/>
      <c r="I661" s="122"/>
      <c r="J661" s="122"/>
      <c r="K661" s="122"/>
      <c r="L661" s="38"/>
      <c r="M661" s="180"/>
      <c r="N661" s="38"/>
      <c r="O661" s="142"/>
      <c r="P661" s="48"/>
      <c r="Q661" s="48"/>
      <c r="R661" s="48"/>
      <c r="S661" s="48"/>
      <c r="T661" s="48"/>
      <c r="U661" s="48"/>
      <c r="V661" s="48"/>
      <c r="W661" s="48"/>
      <c r="X661" s="48"/>
      <c r="Y661" s="48"/>
      <c r="Z661" s="48"/>
      <c r="AA661" s="48"/>
      <c r="AB661" s="48"/>
    </row>
    <row r="662" spans="1:28" x14ac:dyDescent="0.25">
      <c r="A662" s="50"/>
      <c r="B662" s="49"/>
      <c r="C662" s="62"/>
      <c r="D662" s="49"/>
      <c r="E662" s="102"/>
      <c r="F662" s="122"/>
      <c r="G662" s="122"/>
      <c r="H662" s="122"/>
      <c r="I662" s="122"/>
      <c r="J662" s="122"/>
      <c r="K662" s="122"/>
      <c r="L662" s="38"/>
      <c r="M662" s="180"/>
      <c r="N662" s="38"/>
      <c r="O662" s="142"/>
      <c r="P662" s="48"/>
      <c r="Q662" s="48"/>
      <c r="R662" s="48"/>
      <c r="S662" s="48"/>
      <c r="T662" s="48"/>
      <c r="U662" s="48"/>
      <c r="V662" s="48"/>
      <c r="W662" s="48"/>
      <c r="X662" s="48"/>
      <c r="Y662" s="48"/>
      <c r="Z662" s="48"/>
      <c r="AA662" s="48"/>
      <c r="AB662" s="48"/>
    </row>
    <row r="663" spans="1:28" x14ac:dyDescent="0.25">
      <c r="A663" s="50"/>
      <c r="B663" s="49"/>
      <c r="C663" s="62"/>
      <c r="D663" s="49"/>
      <c r="E663" s="102"/>
      <c r="F663" s="122"/>
      <c r="G663" s="122"/>
      <c r="H663" s="122"/>
      <c r="I663" s="122"/>
      <c r="J663" s="122"/>
      <c r="K663" s="122"/>
      <c r="L663" s="38"/>
      <c r="M663" s="180"/>
      <c r="N663" s="38"/>
      <c r="O663" s="142"/>
      <c r="P663" s="48"/>
      <c r="Q663" s="48"/>
      <c r="R663" s="48"/>
      <c r="S663" s="48"/>
      <c r="T663" s="48"/>
      <c r="U663" s="48"/>
      <c r="V663" s="48"/>
      <c r="W663" s="48"/>
      <c r="X663" s="48"/>
      <c r="Y663" s="48"/>
      <c r="Z663" s="48"/>
      <c r="AA663" s="48"/>
      <c r="AB663" s="48"/>
    </row>
    <row r="664" spans="1:28" x14ac:dyDescent="0.25">
      <c r="A664" s="50"/>
      <c r="B664" s="49"/>
      <c r="C664" s="62"/>
      <c r="D664" s="49"/>
      <c r="E664" s="102"/>
      <c r="F664" s="122"/>
      <c r="G664" s="122"/>
      <c r="H664" s="122"/>
      <c r="I664" s="122"/>
      <c r="J664" s="122"/>
      <c r="K664" s="122"/>
      <c r="L664" s="38"/>
      <c r="M664" s="180"/>
      <c r="N664" s="38"/>
      <c r="O664" s="142"/>
      <c r="P664" s="48"/>
      <c r="Q664" s="48"/>
      <c r="R664" s="48"/>
      <c r="S664" s="48"/>
      <c r="T664" s="48"/>
      <c r="U664" s="48"/>
      <c r="V664" s="48"/>
      <c r="W664" s="48"/>
      <c r="X664" s="48"/>
      <c r="Y664" s="48"/>
      <c r="Z664" s="48"/>
      <c r="AA664" s="48"/>
      <c r="AB664" s="48"/>
    </row>
    <row r="665" spans="1:28" x14ac:dyDescent="0.25">
      <c r="A665" s="50"/>
      <c r="B665" s="49"/>
      <c r="C665" s="62"/>
      <c r="D665" s="49"/>
      <c r="E665" s="102"/>
      <c r="F665" s="122"/>
      <c r="G665" s="122"/>
      <c r="H665" s="122"/>
      <c r="I665" s="122"/>
      <c r="J665" s="122"/>
      <c r="K665" s="122"/>
      <c r="L665" s="38"/>
      <c r="M665" s="180"/>
      <c r="N665" s="38"/>
      <c r="O665" s="142"/>
      <c r="P665" s="48"/>
      <c r="Q665" s="48"/>
      <c r="R665" s="48"/>
      <c r="S665" s="48"/>
      <c r="T665" s="48"/>
      <c r="U665" s="48"/>
      <c r="V665" s="48"/>
      <c r="W665" s="48"/>
      <c r="X665" s="48"/>
      <c r="Y665" s="48"/>
      <c r="Z665" s="48"/>
      <c r="AA665" s="48"/>
      <c r="AB665" s="48"/>
    </row>
    <row r="666" spans="1:28" x14ac:dyDescent="0.25">
      <c r="A666" s="50"/>
      <c r="B666" s="49"/>
      <c r="C666" s="62"/>
      <c r="D666" s="49"/>
      <c r="E666" s="102"/>
      <c r="F666" s="122"/>
      <c r="G666" s="122"/>
      <c r="H666" s="122"/>
      <c r="I666" s="122"/>
      <c r="J666" s="122"/>
      <c r="K666" s="122"/>
      <c r="L666" s="38"/>
      <c r="M666" s="180"/>
      <c r="N666" s="38"/>
      <c r="O666" s="142"/>
      <c r="P666" s="48"/>
      <c r="Q666" s="48"/>
      <c r="R666" s="48"/>
      <c r="S666" s="48"/>
      <c r="T666" s="48"/>
      <c r="U666" s="48"/>
      <c r="V666" s="48"/>
      <c r="W666" s="48"/>
      <c r="X666" s="48"/>
      <c r="Y666" s="48"/>
      <c r="Z666" s="48"/>
      <c r="AA666" s="48"/>
      <c r="AB666" s="48"/>
    </row>
    <row r="667" spans="1:28" x14ac:dyDescent="0.25">
      <c r="A667" s="50"/>
      <c r="B667" s="49"/>
      <c r="C667" s="62"/>
      <c r="D667" s="49"/>
      <c r="E667" s="102"/>
      <c r="F667" s="122"/>
      <c r="G667" s="122"/>
      <c r="H667" s="122"/>
      <c r="I667" s="122"/>
      <c r="J667" s="122"/>
      <c r="K667" s="122"/>
      <c r="L667" s="38"/>
      <c r="M667" s="180"/>
      <c r="N667" s="38"/>
      <c r="O667" s="142"/>
      <c r="P667" s="48"/>
      <c r="Q667" s="48"/>
      <c r="R667" s="48"/>
      <c r="S667" s="48"/>
      <c r="T667" s="48"/>
      <c r="U667" s="48"/>
      <c r="V667" s="48"/>
      <c r="W667" s="48"/>
      <c r="X667" s="48"/>
      <c r="Y667" s="48"/>
      <c r="Z667" s="48"/>
      <c r="AA667" s="48"/>
      <c r="AB667" s="48"/>
    </row>
    <row r="668" spans="1:28" x14ac:dyDescent="0.25">
      <c r="A668" s="50"/>
      <c r="B668" s="49"/>
      <c r="C668" s="62"/>
      <c r="D668" s="49"/>
      <c r="E668" s="102"/>
      <c r="F668" s="122"/>
      <c r="G668" s="122"/>
      <c r="H668" s="122"/>
      <c r="I668" s="122"/>
      <c r="J668" s="122"/>
      <c r="K668" s="122"/>
      <c r="L668" s="38"/>
      <c r="M668" s="180"/>
      <c r="N668" s="38"/>
      <c r="O668" s="142"/>
      <c r="P668" s="48"/>
      <c r="Q668" s="48"/>
      <c r="R668" s="48"/>
      <c r="S668" s="48"/>
      <c r="T668" s="48"/>
      <c r="U668" s="48"/>
      <c r="V668" s="48"/>
      <c r="W668" s="48"/>
      <c r="X668" s="48"/>
      <c r="Y668" s="48"/>
      <c r="Z668" s="48"/>
      <c r="AA668" s="48"/>
      <c r="AB668" s="48"/>
    </row>
    <row r="669" spans="1:28" x14ac:dyDescent="0.25">
      <c r="A669" s="50"/>
      <c r="B669" s="49"/>
      <c r="C669" s="62"/>
      <c r="D669" s="49"/>
      <c r="E669" s="102"/>
      <c r="F669" s="122"/>
      <c r="G669" s="122"/>
      <c r="H669" s="122"/>
      <c r="I669" s="122"/>
      <c r="J669" s="122"/>
      <c r="K669" s="122"/>
      <c r="L669" s="38"/>
      <c r="M669" s="180"/>
      <c r="N669" s="38"/>
      <c r="O669" s="142"/>
      <c r="P669" s="48"/>
      <c r="Q669" s="48"/>
      <c r="R669" s="48"/>
      <c r="S669" s="48"/>
      <c r="T669" s="48"/>
      <c r="U669" s="48"/>
      <c r="V669" s="48"/>
      <c r="W669" s="48"/>
      <c r="X669" s="48"/>
      <c r="Y669" s="48"/>
      <c r="Z669" s="48"/>
      <c r="AA669" s="48"/>
      <c r="AB669" s="48"/>
    </row>
    <row r="670" spans="1:28" x14ac:dyDescent="0.25">
      <c r="A670" s="50"/>
      <c r="B670" s="49"/>
      <c r="C670" s="62"/>
      <c r="D670" s="49"/>
      <c r="E670" s="102"/>
      <c r="F670" s="122"/>
      <c r="G670" s="122"/>
      <c r="H670" s="122"/>
      <c r="I670" s="122"/>
      <c r="J670" s="122"/>
      <c r="K670" s="122"/>
      <c r="L670" s="38"/>
      <c r="M670" s="180"/>
      <c r="N670" s="38"/>
      <c r="O670" s="142"/>
      <c r="P670" s="48"/>
      <c r="Q670" s="48"/>
      <c r="R670" s="48"/>
      <c r="S670" s="48"/>
      <c r="T670" s="48"/>
      <c r="U670" s="48"/>
      <c r="V670" s="48"/>
      <c r="W670" s="48"/>
      <c r="X670" s="48"/>
      <c r="Y670" s="48"/>
      <c r="Z670" s="48"/>
      <c r="AA670" s="48"/>
      <c r="AB670" s="48"/>
    </row>
    <row r="671" spans="1:28" x14ac:dyDescent="0.25">
      <c r="A671" s="50"/>
      <c r="B671" s="49"/>
      <c r="C671" s="62"/>
      <c r="D671" s="49"/>
      <c r="E671" s="102"/>
      <c r="F671" s="122"/>
      <c r="G671" s="122"/>
      <c r="H671" s="122"/>
      <c r="I671" s="122"/>
      <c r="J671" s="122"/>
      <c r="K671" s="122"/>
      <c r="L671" s="38"/>
      <c r="M671" s="180"/>
      <c r="N671" s="38"/>
      <c r="O671" s="142"/>
      <c r="P671" s="48"/>
      <c r="Q671" s="48"/>
      <c r="R671" s="48"/>
      <c r="S671" s="48"/>
      <c r="T671" s="48"/>
      <c r="U671" s="48"/>
      <c r="V671" s="48"/>
      <c r="W671" s="48"/>
      <c r="X671" s="48"/>
      <c r="Y671" s="48"/>
      <c r="Z671" s="48"/>
      <c r="AA671" s="48"/>
      <c r="AB671" s="48"/>
    </row>
    <row r="672" spans="1:28" x14ac:dyDescent="0.25">
      <c r="A672" s="50"/>
      <c r="B672" s="49"/>
      <c r="C672" s="62"/>
      <c r="D672" s="49"/>
      <c r="E672" s="102"/>
      <c r="F672" s="122"/>
      <c r="G672" s="122"/>
      <c r="H672" s="122"/>
      <c r="I672" s="122"/>
      <c r="J672" s="122"/>
      <c r="K672" s="122"/>
      <c r="L672" s="38"/>
      <c r="M672" s="180"/>
      <c r="N672" s="38"/>
      <c r="O672" s="142"/>
      <c r="P672" s="48"/>
      <c r="Q672" s="48"/>
      <c r="R672" s="48"/>
      <c r="S672" s="48"/>
      <c r="T672" s="48"/>
      <c r="U672" s="48"/>
      <c r="V672" s="48"/>
      <c r="W672" s="48"/>
      <c r="X672" s="48"/>
      <c r="Y672" s="48"/>
      <c r="Z672" s="48"/>
      <c r="AA672" s="48"/>
      <c r="AB672" s="48"/>
    </row>
    <row r="673" spans="1:28" x14ac:dyDescent="0.25">
      <c r="A673" s="50"/>
      <c r="B673" s="49"/>
      <c r="C673" s="62"/>
      <c r="D673" s="49"/>
      <c r="E673" s="102"/>
      <c r="F673" s="122"/>
      <c r="G673" s="122"/>
      <c r="H673" s="122"/>
      <c r="I673" s="122"/>
      <c r="J673" s="122"/>
      <c r="K673" s="122"/>
      <c r="L673" s="38"/>
      <c r="M673" s="180"/>
      <c r="N673" s="38"/>
      <c r="O673" s="142"/>
      <c r="P673" s="48"/>
      <c r="Q673" s="48"/>
      <c r="R673" s="48"/>
      <c r="S673" s="48"/>
      <c r="T673" s="48"/>
      <c r="U673" s="48"/>
      <c r="V673" s="48"/>
      <c r="W673" s="48"/>
      <c r="X673" s="48"/>
      <c r="Y673" s="48"/>
      <c r="Z673" s="48"/>
      <c r="AA673" s="48"/>
      <c r="AB673" s="48"/>
    </row>
    <row r="674" spans="1:28" x14ac:dyDescent="0.25">
      <c r="A674" s="50"/>
      <c r="B674" s="49"/>
      <c r="C674" s="62"/>
      <c r="D674" s="49"/>
      <c r="E674" s="102"/>
      <c r="F674" s="122"/>
      <c r="G674" s="122"/>
      <c r="H674" s="122"/>
      <c r="I674" s="122"/>
      <c r="J674" s="122"/>
      <c r="K674" s="122"/>
      <c r="L674" s="38"/>
      <c r="M674" s="180"/>
      <c r="N674" s="38"/>
      <c r="O674" s="142"/>
      <c r="P674" s="48"/>
      <c r="Q674" s="48"/>
      <c r="R674" s="48"/>
      <c r="S674" s="48"/>
      <c r="T674" s="48"/>
      <c r="U674" s="48"/>
      <c r="V674" s="48"/>
      <c r="W674" s="48"/>
      <c r="X674" s="48"/>
      <c r="Y674" s="48"/>
      <c r="Z674" s="48"/>
      <c r="AA674" s="48"/>
      <c r="AB674" s="48"/>
    </row>
    <row r="675" spans="1:28" x14ac:dyDescent="0.25">
      <c r="A675" s="50"/>
      <c r="B675" s="49"/>
      <c r="C675" s="62"/>
      <c r="D675" s="49"/>
      <c r="E675" s="102"/>
      <c r="F675" s="122"/>
      <c r="G675" s="122"/>
      <c r="H675" s="122"/>
      <c r="I675" s="122"/>
      <c r="J675" s="122"/>
      <c r="K675" s="122"/>
      <c r="L675" s="38"/>
      <c r="M675" s="180"/>
      <c r="N675" s="38"/>
      <c r="O675" s="142"/>
      <c r="P675" s="48"/>
      <c r="Q675" s="48"/>
      <c r="R675" s="48"/>
      <c r="S675" s="48"/>
      <c r="T675" s="48"/>
      <c r="U675" s="48"/>
      <c r="V675" s="48"/>
      <c r="W675" s="48"/>
      <c r="X675" s="48"/>
      <c r="Y675" s="48"/>
      <c r="Z675" s="48"/>
      <c r="AA675" s="48"/>
      <c r="AB675" s="48"/>
    </row>
    <row r="676" spans="1:28" x14ac:dyDescent="0.25">
      <c r="A676" s="50"/>
      <c r="B676" s="49"/>
      <c r="C676" s="62"/>
      <c r="D676" s="49"/>
      <c r="E676" s="102"/>
      <c r="F676" s="122"/>
      <c r="G676" s="122"/>
      <c r="H676" s="122"/>
      <c r="I676" s="122"/>
      <c r="J676" s="122"/>
      <c r="K676" s="122"/>
      <c r="L676" s="38"/>
      <c r="M676" s="180"/>
      <c r="N676" s="38"/>
      <c r="O676" s="142"/>
      <c r="P676" s="48"/>
      <c r="Q676" s="48"/>
      <c r="R676" s="48"/>
      <c r="S676" s="48"/>
      <c r="T676" s="48"/>
      <c r="U676" s="48"/>
      <c r="V676" s="48"/>
      <c r="W676" s="48"/>
      <c r="X676" s="48"/>
      <c r="Y676" s="48"/>
      <c r="Z676" s="48"/>
      <c r="AA676" s="48"/>
      <c r="AB676" s="48"/>
    </row>
    <row r="677" spans="1:28" x14ac:dyDescent="0.25">
      <c r="A677" s="50"/>
      <c r="B677" s="49"/>
      <c r="C677" s="62"/>
      <c r="D677" s="49"/>
      <c r="E677" s="102"/>
      <c r="F677" s="122"/>
      <c r="G677" s="122"/>
      <c r="H677" s="122"/>
      <c r="I677" s="122"/>
      <c r="J677" s="122"/>
      <c r="K677" s="122"/>
      <c r="L677" s="38"/>
      <c r="M677" s="180"/>
      <c r="N677" s="38"/>
      <c r="O677" s="142"/>
      <c r="P677" s="48"/>
      <c r="Q677" s="48"/>
      <c r="R677" s="48"/>
      <c r="S677" s="48"/>
      <c r="T677" s="48"/>
      <c r="U677" s="48"/>
      <c r="V677" s="48"/>
      <c r="W677" s="48"/>
      <c r="X677" s="48"/>
      <c r="Y677" s="48"/>
      <c r="Z677" s="48"/>
      <c r="AA677" s="48"/>
      <c r="AB677" s="48"/>
    </row>
    <row r="678" spans="1:28" x14ac:dyDescent="0.25">
      <c r="A678" s="50"/>
      <c r="B678" s="49"/>
      <c r="C678" s="62"/>
      <c r="D678" s="49"/>
      <c r="E678" s="102"/>
      <c r="F678" s="122"/>
      <c r="G678" s="122"/>
      <c r="H678" s="122"/>
      <c r="I678" s="122"/>
      <c r="J678" s="122"/>
      <c r="K678" s="122"/>
      <c r="L678" s="38"/>
      <c r="M678" s="180"/>
      <c r="N678" s="38"/>
      <c r="O678" s="142"/>
      <c r="P678" s="48"/>
      <c r="Q678" s="48"/>
      <c r="R678" s="48"/>
      <c r="S678" s="48"/>
      <c r="T678" s="48"/>
      <c r="U678" s="48"/>
      <c r="V678" s="48"/>
      <c r="W678" s="48"/>
      <c r="X678" s="48"/>
      <c r="Y678" s="48"/>
      <c r="Z678" s="48"/>
      <c r="AA678" s="48"/>
      <c r="AB678" s="48"/>
    </row>
    <row r="679" spans="1:28" x14ac:dyDescent="0.25">
      <c r="A679" s="50"/>
      <c r="B679" s="49"/>
      <c r="C679" s="62"/>
      <c r="D679" s="49"/>
      <c r="E679" s="102"/>
      <c r="F679" s="122"/>
      <c r="G679" s="122"/>
      <c r="H679" s="122"/>
      <c r="I679" s="122"/>
      <c r="J679" s="122"/>
      <c r="K679" s="122"/>
      <c r="L679" s="38"/>
      <c r="M679" s="180"/>
      <c r="N679" s="38"/>
      <c r="O679" s="142"/>
      <c r="P679" s="48"/>
      <c r="Q679" s="48"/>
      <c r="R679" s="48"/>
      <c r="S679" s="48"/>
      <c r="T679" s="48"/>
      <c r="U679" s="48"/>
      <c r="V679" s="48"/>
      <c r="W679" s="48"/>
      <c r="X679" s="48"/>
      <c r="Y679" s="48"/>
      <c r="Z679" s="48"/>
      <c r="AA679" s="48"/>
      <c r="AB679" s="48"/>
    </row>
    <row r="680" spans="1:28" x14ac:dyDescent="0.25">
      <c r="A680" s="50"/>
      <c r="B680" s="49"/>
      <c r="C680" s="62"/>
      <c r="D680" s="49"/>
      <c r="E680" s="102"/>
      <c r="F680" s="122"/>
      <c r="G680" s="122"/>
      <c r="H680" s="122"/>
      <c r="I680" s="122"/>
      <c r="J680" s="122"/>
      <c r="K680" s="122"/>
      <c r="L680" s="38"/>
      <c r="M680" s="180"/>
      <c r="N680" s="38"/>
      <c r="O680" s="142"/>
      <c r="P680" s="48"/>
      <c r="Q680" s="48"/>
      <c r="R680" s="48"/>
      <c r="S680" s="48"/>
      <c r="T680" s="48"/>
      <c r="U680" s="48"/>
      <c r="V680" s="48"/>
      <c r="W680" s="48"/>
      <c r="X680" s="48"/>
      <c r="Y680" s="48"/>
      <c r="Z680" s="48"/>
      <c r="AA680" s="48"/>
      <c r="AB680" s="48"/>
    </row>
    <row r="681" spans="1:28" x14ac:dyDescent="0.25">
      <c r="A681" s="50"/>
      <c r="B681" s="49"/>
      <c r="C681" s="62"/>
      <c r="D681" s="49"/>
      <c r="E681" s="102"/>
      <c r="F681" s="122"/>
      <c r="G681" s="122"/>
      <c r="H681" s="122"/>
      <c r="I681" s="122"/>
      <c r="J681" s="122"/>
      <c r="K681" s="122"/>
      <c r="L681" s="38"/>
      <c r="M681" s="180"/>
      <c r="N681" s="38"/>
      <c r="O681" s="142"/>
      <c r="P681" s="48"/>
      <c r="Q681" s="48"/>
      <c r="R681" s="48"/>
      <c r="S681" s="48"/>
      <c r="T681" s="48"/>
      <c r="U681" s="48"/>
      <c r="V681" s="48"/>
      <c r="W681" s="48"/>
      <c r="X681" s="48"/>
      <c r="Y681" s="48"/>
      <c r="Z681" s="48"/>
      <c r="AA681" s="48"/>
      <c r="AB681" s="48"/>
    </row>
    <row r="682" spans="1:28" x14ac:dyDescent="0.25">
      <c r="A682" s="50"/>
      <c r="B682" s="49"/>
      <c r="C682" s="62"/>
      <c r="D682" s="49"/>
      <c r="E682" s="102"/>
      <c r="F682" s="122"/>
      <c r="G682" s="122"/>
      <c r="H682" s="122"/>
      <c r="I682" s="122"/>
      <c r="J682" s="122"/>
      <c r="K682" s="122"/>
      <c r="L682" s="38"/>
      <c r="M682" s="180"/>
      <c r="N682" s="38"/>
      <c r="O682" s="142"/>
      <c r="P682" s="48"/>
      <c r="Q682" s="48"/>
      <c r="R682" s="48"/>
      <c r="S682" s="48"/>
      <c r="T682" s="48"/>
      <c r="U682" s="48"/>
      <c r="V682" s="48"/>
      <c r="W682" s="48"/>
      <c r="X682" s="48"/>
      <c r="Y682" s="48"/>
      <c r="Z682" s="48"/>
      <c r="AA682" s="48"/>
      <c r="AB682" s="48"/>
    </row>
    <row r="683" spans="1:28" x14ac:dyDescent="0.25">
      <c r="A683" s="50"/>
      <c r="B683" s="49"/>
      <c r="C683" s="62"/>
      <c r="D683" s="49"/>
      <c r="E683" s="102"/>
      <c r="F683" s="122"/>
      <c r="G683" s="122"/>
      <c r="H683" s="122"/>
      <c r="I683" s="122"/>
      <c r="J683" s="122"/>
      <c r="K683" s="122"/>
      <c r="L683" s="38"/>
      <c r="M683" s="180"/>
      <c r="N683" s="38"/>
      <c r="O683" s="142"/>
      <c r="P683" s="48"/>
      <c r="Q683" s="48"/>
      <c r="R683" s="48"/>
      <c r="S683" s="48"/>
      <c r="T683" s="48"/>
      <c r="U683" s="48"/>
      <c r="V683" s="48"/>
      <c r="W683" s="48"/>
      <c r="X683" s="48"/>
      <c r="Y683" s="48"/>
      <c r="Z683" s="48"/>
      <c r="AA683" s="48"/>
      <c r="AB683" s="48"/>
    </row>
    <row r="684" spans="1:28" x14ac:dyDescent="0.25">
      <c r="A684" s="50"/>
      <c r="B684" s="49"/>
      <c r="C684" s="62"/>
      <c r="D684" s="49"/>
      <c r="E684" s="102"/>
      <c r="F684" s="122"/>
      <c r="G684" s="122"/>
      <c r="H684" s="122"/>
      <c r="I684" s="122"/>
      <c r="J684" s="122"/>
      <c r="K684" s="122"/>
      <c r="L684" s="38"/>
      <c r="M684" s="180"/>
      <c r="N684" s="38"/>
      <c r="O684" s="142"/>
      <c r="P684" s="48"/>
      <c r="Q684" s="48"/>
      <c r="R684" s="48"/>
      <c r="S684" s="48"/>
      <c r="T684" s="48"/>
      <c r="U684" s="48"/>
      <c r="V684" s="48"/>
      <c r="W684" s="48"/>
      <c r="X684" s="48"/>
      <c r="Y684" s="48"/>
      <c r="Z684" s="48"/>
      <c r="AA684" s="48"/>
      <c r="AB684" s="48"/>
    </row>
    <row r="685" spans="1:28" x14ac:dyDescent="0.25">
      <c r="A685" s="50"/>
      <c r="B685" s="49"/>
      <c r="C685" s="62"/>
      <c r="D685" s="49"/>
      <c r="E685" s="102"/>
      <c r="F685" s="122"/>
      <c r="G685" s="122"/>
      <c r="H685" s="122"/>
      <c r="I685" s="122"/>
      <c r="J685" s="122"/>
      <c r="K685" s="122"/>
      <c r="L685" s="38"/>
      <c r="M685" s="180"/>
      <c r="N685" s="38"/>
      <c r="O685" s="142"/>
      <c r="P685" s="48"/>
      <c r="Q685" s="48"/>
      <c r="R685" s="48"/>
      <c r="S685" s="48"/>
      <c r="T685" s="48"/>
      <c r="U685" s="48"/>
      <c r="V685" s="48"/>
      <c r="W685" s="48"/>
      <c r="X685" s="48"/>
      <c r="Y685" s="48"/>
      <c r="Z685" s="48"/>
      <c r="AA685" s="48"/>
      <c r="AB685" s="48"/>
    </row>
    <row r="686" spans="1:28" x14ac:dyDescent="0.25">
      <c r="A686" s="50"/>
      <c r="B686" s="49"/>
      <c r="C686" s="62"/>
      <c r="D686" s="49"/>
      <c r="E686" s="102"/>
      <c r="F686" s="122"/>
      <c r="G686" s="122"/>
      <c r="H686" s="122"/>
      <c r="I686" s="122"/>
      <c r="J686" s="122"/>
      <c r="K686" s="122"/>
      <c r="L686" s="38"/>
      <c r="M686" s="180"/>
      <c r="N686" s="38"/>
      <c r="O686" s="142"/>
      <c r="P686" s="48"/>
      <c r="Q686" s="48"/>
      <c r="R686" s="48"/>
      <c r="S686" s="48"/>
      <c r="T686" s="48"/>
      <c r="U686" s="48"/>
      <c r="V686" s="48"/>
      <c r="W686" s="48"/>
      <c r="X686" s="48"/>
      <c r="Y686" s="48"/>
      <c r="Z686" s="48"/>
      <c r="AA686" s="48"/>
      <c r="AB686" s="48"/>
    </row>
    <row r="687" spans="1:28" x14ac:dyDescent="0.25">
      <c r="A687" s="50"/>
      <c r="B687" s="49"/>
      <c r="C687" s="62"/>
      <c r="D687" s="49"/>
      <c r="E687" s="102"/>
      <c r="F687" s="122"/>
      <c r="G687" s="122"/>
      <c r="H687" s="122"/>
      <c r="I687" s="122"/>
      <c r="J687" s="122"/>
      <c r="K687" s="122"/>
      <c r="L687" s="38"/>
      <c r="M687" s="180"/>
      <c r="N687" s="38"/>
      <c r="O687" s="142"/>
      <c r="P687" s="48"/>
      <c r="Q687" s="48"/>
      <c r="R687" s="48"/>
      <c r="S687" s="48"/>
      <c r="T687" s="48"/>
      <c r="U687" s="48"/>
      <c r="V687" s="48"/>
      <c r="W687" s="48"/>
      <c r="X687" s="48"/>
      <c r="Y687" s="48"/>
      <c r="Z687" s="48"/>
      <c r="AA687" s="48"/>
      <c r="AB687" s="48"/>
    </row>
    <row r="688" spans="1:28" x14ac:dyDescent="0.25">
      <c r="A688" s="50"/>
      <c r="B688" s="49"/>
      <c r="C688" s="62"/>
      <c r="D688" s="49"/>
      <c r="E688" s="102"/>
      <c r="F688" s="122"/>
      <c r="G688" s="122"/>
      <c r="H688" s="122"/>
      <c r="I688" s="122"/>
      <c r="J688" s="122"/>
      <c r="K688" s="122"/>
      <c r="L688" s="38"/>
      <c r="M688" s="180"/>
      <c r="N688" s="38"/>
      <c r="O688" s="142"/>
      <c r="P688" s="48"/>
      <c r="Q688" s="48"/>
      <c r="R688" s="48"/>
      <c r="S688" s="48"/>
      <c r="T688" s="48"/>
      <c r="U688" s="48"/>
      <c r="V688" s="48"/>
      <c r="W688" s="48"/>
      <c r="X688" s="48"/>
      <c r="Y688" s="48"/>
      <c r="Z688" s="48"/>
      <c r="AA688" s="48"/>
      <c r="AB688" s="48"/>
    </row>
    <row r="689" spans="1:28" x14ac:dyDescent="0.25">
      <c r="A689" s="50"/>
      <c r="B689" s="49"/>
      <c r="C689" s="62"/>
      <c r="D689" s="49"/>
      <c r="E689" s="102"/>
      <c r="F689" s="122"/>
      <c r="G689" s="122"/>
      <c r="H689" s="122"/>
      <c r="I689" s="122"/>
      <c r="J689" s="122"/>
      <c r="K689" s="122"/>
      <c r="L689" s="38"/>
      <c r="M689" s="180"/>
      <c r="N689" s="38"/>
      <c r="O689" s="142"/>
      <c r="P689" s="48"/>
      <c r="Q689" s="48"/>
      <c r="R689" s="48"/>
      <c r="S689" s="48"/>
      <c r="T689" s="48"/>
      <c r="U689" s="48"/>
      <c r="V689" s="48"/>
      <c r="W689" s="48"/>
      <c r="X689" s="48"/>
      <c r="Y689" s="48"/>
      <c r="Z689" s="48"/>
      <c r="AA689" s="48"/>
      <c r="AB689" s="48"/>
    </row>
    <row r="690" spans="1:28" x14ac:dyDescent="0.25">
      <c r="A690" s="50"/>
      <c r="B690" s="49"/>
      <c r="C690" s="62"/>
      <c r="D690" s="49"/>
      <c r="E690" s="102"/>
      <c r="F690" s="122"/>
      <c r="G690" s="122"/>
      <c r="H690" s="122"/>
      <c r="I690" s="122"/>
      <c r="J690" s="122"/>
      <c r="K690" s="122"/>
      <c r="L690" s="38"/>
      <c r="M690" s="180"/>
      <c r="N690" s="38"/>
      <c r="O690" s="142"/>
      <c r="P690" s="48"/>
      <c r="Q690" s="48"/>
      <c r="R690" s="48"/>
      <c r="S690" s="48"/>
      <c r="T690" s="48"/>
      <c r="U690" s="48"/>
      <c r="V690" s="48"/>
      <c r="W690" s="48"/>
      <c r="X690" s="48"/>
      <c r="Y690" s="48"/>
      <c r="Z690" s="48"/>
      <c r="AA690" s="48"/>
      <c r="AB690" s="48"/>
    </row>
    <row r="691" spans="1:28" x14ac:dyDescent="0.25">
      <c r="A691" s="50"/>
      <c r="B691" s="49"/>
      <c r="C691" s="62"/>
      <c r="D691" s="49"/>
      <c r="E691" s="102"/>
      <c r="F691" s="122"/>
      <c r="G691" s="122"/>
      <c r="H691" s="122"/>
      <c r="I691" s="122"/>
      <c r="J691" s="122"/>
      <c r="K691" s="122"/>
      <c r="L691" s="38"/>
      <c r="M691" s="180"/>
      <c r="N691" s="38"/>
      <c r="O691" s="142"/>
      <c r="P691" s="48"/>
      <c r="Q691" s="48"/>
      <c r="R691" s="48"/>
      <c r="S691" s="48"/>
      <c r="T691" s="48"/>
      <c r="U691" s="48"/>
      <c r="V691" s="48"/>
      <c r="W691" s="48"/>
      <c r="X691" s="48"/>
      <c r="Y691" s="48"/>
      <c r="Z691" s="48"/>
      <c r="AA691" s="48"/>
      <c r="AB691" s="48"/>
    </row>
    <row r="692" spans="1:28" x14ac:dyDescent="0.25">
      <c r="A692" s="50"/>
      <c r="B692" s="49"/>
      <c r="C692" s="62"/>
      <c r="D692" s="49"/>
      <c r="E692" s="102"/>
      <c r="F692" s="122"/>
      <c r="G692" s="122"/>
      <c r="H692" s="122"/>
      <c r="I692" s="122"/>
      <c r="J692" s="122"/>
      <c r="K692" s="122"/>
      <c r="L692" s="38"/>
      <c r="M692" s="180"/>
      <c r="N692" s="38"/>
      <c r="O692" s="142"/>
      <c r="P692" s="48"/>
      <c r="Q692" s="48"/>
      <c r="R692" s="48"/>
      <c r="S692" s="48"/>
      <c r="T692" s="48"/>
      <c r="U692" s="48"/>
      <c r="V692" s="48"/>
      <c r="W692" s="48"/>
      <c r="X692" s="48"/>
      <c r="Y692" s="48"/>
      <c r="Z692" s="48"/>
      <c r="AA692" s="48"/>
      <c r="AB692" s="48"/>
    </row>
    <row r="693" spans="1:28" x14ac:dyDescent="0.25">
      <c r="A693" s="50"/>
      <c r="B693" s="49"/>
      <c r="C693" s="62"/>
      <c r="D693" s="49"/>
      <c r="E693" s="102"/>
      <c r="F693" s="122"/>
      <c r="G693" s="122"/>
      <c r="H693" s="122"/>
      <c r="I693" s="122"/>
      <c r="J693" s="122"/>
      <c r="K693" s="122"/>
      <c r="L693" s="38"/>
      <c r="M693" s="180"/>
      <c r="N693" s="38"/>
      <c r="O693" s="142"/>
      <c r="P693" s="48"/>
      <c r="Q693" s="48"/>
      <c r="R693" s="48"/>
      <c r="S693" s="48"/>
      <c r="T693" s="48"/>
      <c r="U693" s="48"/>
      <c r="V693" s="48"/>
      <c r="W693" s="48"/>
      <c r="X693" s="48"/>
      <c r="Y693" s="48"/>
      <c r="Z693" s="48"/>
      <c r="AA693" s="48"/>
      <c r="AB693" s="48"/>
    </row>
    <row r="694" spans="1:28" x14ac:dyDescent="0.25">
      <c r="A694" s="50"/>
      <c r="B694" s="49"/>
      <c r="C694" s="62"/>
      <c r="D694" s="49"/>
      <c r="E694" s="102"/>
      <c r="F694" s="122"/>
      <c r="G694" s="122"/>
      <c r="H694" s="122"/>
      <c r="I694" s="122"/>
      <c r="J694" s="122"/>
      <c r="K694" s="122"/>
      <c r="L694" s="38"/>
      <c r="M694" s="180"/>
      <c r="N694" s="38"/>
      <c r="O694" s="142"/>
      <c r="P694" s="48"/>
      <c r="Q694" s="48"/>
      <c r="R694" s="48"/>
      <c r="S694" s="48"/>
      <c r="T694" s="48"/>
      <c r="U694" s="48"/>
      <c r="V694" s="48"/>
      <c r="W694" s="48"/>
      <c r="X694" s="48"/>
      <c r="Y694" s="48"/>
      <c r="Z694" s="48"/>
      <c r="AA694" s="48"/>
      <c r="AB694" s="48"/>
    </row>
    <row r="695" spans="1:28" x14ac:dyDescent="0.25">
      <c r="A695" s="50"/>
      <c r="B695" s="49"/>
      <c r="C695" s="62"/>
      <c r="D695" s="49"/>
      <c r="E695" s="102"/>
      <c r="F695" s="122"/>
      <c r="G695" s="122"/>
      <c r="H695" s="122"/>
      <c r="I695" s="122"/>
      <c r="J695" s="122"/>
      <c r="K695" s="122"/>
      <c r="L695" s="38"/>
      <c r="M695" s="180"/>
      <c r="N695" s="38"/>
      <c r="O695" s="142"/>
      <c r="P695" s="48"/>
      <c r="Q695" s="48"/>
      <c r="R695" s="48"/>
      <c r="S695" s="48"/>
      <c r="T695" s="48"/>
      <c r="U695" s="48"/>
      <c r="V695" s="48"/>
      <c r="W695" s="48"/>
      <c r="X695" s="48"/>
      <c r="Y695" s="48"/>
      <c r="Z695" s="48"/>
      <c r="AA695" s="48"/>
      <c r="AB695" s="48"/>
    </row>
    <row r="696" spans="1:28" x14ac:dyDescent="0.25">
      <c r="A696" s="50"/>
      <c r="B696" s="49"/>
      <c r="C696" s="62"/>
      <c r="D696" s="49"/>
      <c r="E696" s="102"/>
      <c r="F696" s="122"/>
      <c r="G696" s="122"/>
      <c r="H696" s="122"/>
      <c r="I696" s="122"/>
      <c r="J696" s="122"/>
      <c r="K696" s="122"/>
      <c r="L696" s="38"/>
      <c r="M696" s="180"/>
      <c r="N696" s="38"/>
      <c r="O696" s="142"/>
      <c r="P696" s="48"/>
      <c r="Q696" s="48"/>
      <c r="R696" s="48"/>
      <c r="S696" s="48"/>
      <c r="T696" s="48"/>
      <c r="U696" s="48"/>
      <c r="V696" s="48"/>
      <c r="W696" s="48"/>
      <c r="X696" s="48"/>
      <c r="Y696" s="48"/>
      <c r="Z696" s="48"/>
      <c r="AA696" s="48"/>
      <c r="AB696" s="48"/>
    </row>
    <row r="697" spans="1:28" x14ac:dyDescent="0.25">
      <c r="A697" s="50"/>
      <c r="B697" s="49"/>
      <c r="C697" s="62"/>
      <c r="D697" s="49"/>
      <c r="E697" s="102"/>
      <c r="F697" s="122"/>
      <c r="G697" s="122"/>
      <c r="H697" s="122"/>
      <c r="I697" s="122"/>
      <c r="J697" s="122"/>
      <c r="K697" s="122"/>
      <c r="L697" s="38"/>
      <c r="M697" s="180"/>
      <c r="N697" s="38"/>
      <c r="O697" s="142"/>
      <c r="P697" s="48"/>
      <c r="Q697" s="48"/>
      <c r="R697" s="48"/>
      <c r="S697" s="48"/>
      <c r="T697" s="48"/>
      <c r="U697" s="48"/>
      <c r="V697" s="48"/>
      <c r="W697" s="48"/>
      <c r="X697" s="48"/>
      <c r="Y697" s="48"/>
      <c r="Z697" s="48"/>
      <c r="AA697" s="48"/>
      <c r="AB697" s="48"/>
    </row>
    <row r="698" spans="1:28" x14ac:dyDescent="0.25">
      <c r="A698" s="50"/>
      <c r="B698" s="49"/>
      <c r="C698" s="62"/>
      <c r="D698" s="49"/>
      <c r="E698" s="102"/>
      <c r="F698" s="122"/>
      <c r="G698" s="122"/>
      <c r="H698" s="122"/>
      <c r="I698" s="122"/>
      <c r="J698" s="122"/>
      <c r="K698" s="122"/>
      <c r="L698" s="38"/>
      <c r="M698" s="180"/>
      <c r="N698" s="38"/>
      <c r="O698" s="142"/>
      <c r="P698" s="48"/>
      <c r="Q698" s="48"/>
      <c r="R698" s="48"/>
      <c r="S698" s="48"/>
      <c r="T698" s="48"/>
      <c r="U698" s="48"/>
      <c r="V698" s="48"/>
      <c r="W698" s="48"/>
      <c r="X698" s="48"/>
      <c r="Y698" s="48"/>
      <c r="Z698" s="48"/>
      <c r="AA698" s="48"/>
      <c r="AB698" s="48"/>
    </row>
    <row r="699" spans="1:28" x14ac:dyDescent="0.25">
      <c r="A699" s="50"/>
      <c r="B699" s="49"/>
      <c r="C699" s="62"/>
      <c r="D699" s="49"/>
      <c r="E699" s="102"/>
      <c r="F699" s="122"/>
      <c r="G699" s="122"/>
      <c r="H699" s="122"/>
      <c r="I699" s="122"/>
      <c r="J699" s="122"/>
      <c r="K699" s="122"/>
      <c r="L699" s="38"/>
      <c r="M699" s="180"/>
      <c r="N699" s="38"/>
      <c r="O699" s="142"/>
      <c r="P699" s="48"/>
      <c r="Q699" s="48"/>
      <c r="R699" s="48"/>
      <c r="S699" s="48"/>
      <c r="T699" s="48"/>
      <c r="U699" s="48"/>
      <c r="V699" s="48"/>
      <c r="W699" s="48"/>
      <c r="X699" s="48"/>
      <c r="Y699" s="48"/>
      <c r="Z699" s="48"/>
      <c r="AA699" s="48"/>
      <c r="AB699" s="48"/>
    </row>
    <row r="700" spans="1:28" x14ac:dyDescent="0.25">
      <c r="A700" s="50"/>
      <c r="B700" s="49"/>
      <c r="C700" s="62"/>
      <c r="D700" s="49"/>
      <c r="E700" s="102"/>
      <c r="F700" s="122"/>
      <c r="G700" s="122"/>
      <c r="H700" s="122"/>
      <c r="I700" s="122"/>
      <c r="J700" s="122"/>
      <c r="K700" s="122"/>
      <c r="L700" s="38"/>
      <c r="M700" s="180"/>
      <c r="N700" s="38"/>
      <c r="O700" s="142"/>
      <c r="P700" s="48"/>
      <c r="Q700" s="48"/>
      <c r="R700" s="48"/>
      <c r="S700" s="48"/>
      <c r="T700" s="48"/>
      <c r="U700" s="48"/>
      <c r="V700" s="48"/>
      <c r="W700" s="48"/>
      <c r="X700" s="48"/>
      <c r="Y700" s="48"/>
      <c r="Z700" s="48"/>
      <c r="AA700" s="48"/>
      <c r="AB700" s="48"/>
    </row>
    <row r="701" spans="1:28" x14ac:dyDescent="0.25">
      <c r="A701" s="50"/>
      <c r="B701" s="49"/>
      <c r="C701" s="62"/>
      <c r="D701" s="49"/>
      <c r="E701" s="102"/>
      <c r="F701" s="122"/>
      <c r="G701" s="122"/>
      <c r="H701" s="122"/>
      <c r="I701" s="122"/>
      <c r="J701" s="122"/>
      <c r="K701" s="122"/>
      <c r="L701" s="38"/>
      <c r="M701" s="180"/>
      <c r="N701" s="38"/>
      <c r="O701" s="142"/>
      <c r="P701" s="48"/>
      <c r="Q701" s="48"/>
      <c r="R701" s="48"/>
      <c r="S701" s="48"/>
      <c r="T701" s="48"/>
      <c r="U701" s="48"/>
      <c r="V701" s="48"/>
      <c r="W701" s="48"/>
      <c r="X701" s="48"/>
      <c r="Y701" s="48"/>
      <c r="Z701" s="48"/>
      <c r="AA701" s="48"/>
      <c r="AB701" s="48"/>
    </row>
    <row r="702" spans="1:28" x14ac:dyDescent="0.25">
      <c r="A702" s="50"/>
      <c r="B702" s="49"/>
      <c r="C702" s="62"/>
      <c r="D702" s="49"/>
      <c r="E702" s="102"/>
      <c r="F702" s="122"/>
      <c r="G702" s="122"/>
      <c r="H702" s="122"/>
      <c r="I702" s="122"/>
      <c r="J702" s="122"/>
      <c r="K702" s="122"/>
      <c r="L702" s="38"/>
      <c r="M702" s="180"/>
      <c r="N702" s="38"/>
      <c r="O702" s="142"/>
      <c r="P702" s="48"/>
      <c r="Q702" s="48"/>
      <c r="R702" s="48"/>
      <c r="S702" s="48"/>
      <c r="T702" s="48"/>
      <c r="U702" s="48"/>
      <c r="V702" s="48"/>
      <c r="W702" s="48"/>
      <c r="X702" s="48"/>
      <c r="Y702" s="48"/>
      <c r="Z702" s="48"/>
      <c r="AA702" s="48"/>
      <c r="AB702" s="48"/>
    </row>
    <row r="703" spans="1:28" x14ac:dyDescent="0.25">
      <c r="A703" s="50"/>
      <c r="B703" s="49"/>
      <c r="C703" s="62"/>
      <c r="D703" s="49"/>
      <c r="E703" s="102"/>
      <c r="F703" s="122"/>
      <c r="G703" s="122"/>
      <c r="H703" s="122"/>
      <c r="I703" s="122"/>
      <c r="J703" s="122"/>
      <c r="K703" s="122"/>
      <c r="L703" s="38"/>
      <c r="M703" s="180"/>
      <c r="N703" s="38"/>
      <c r="O703" s="142"/>
      <c r="P703" s="48"/>
      <c r="Q703" s="48"/>
      <c r="R703" s="48"/>
      <c r="S703" s="48"/>
      <c r="T703" s="48"/>
      <c r="U703" s="48"/>
      <c r="V703" s="48"/>
      <c r="W703" s="48"/>
      <c r="X703" s="48"/>
      <c r="Y703" s="48"/>
      <c r="Z703" s="48"/>
      <c r="AA703" s="48"/>
      <c r="AB703" s="48"/>
    </row>
    <row r="704" spans="1:28" x14ac:dyDescent="0.25">
      <c r="A704" s="50"/>
      <c r="B704" s="49"/>
      <c r="C704" s="62"/>
      <c r="D704" s="49"/>
      <c r="E704" s="102"/>
      <c r="F704" s="122"/>
      <c r="G704" s="122"/>
      <c r="H704" s="122"/>
      <c r="I704" s="122"/>
      <c r="J704" s="122"/>
      <c r="K704" s="122"/>
      <c r="L704" s="38"/>
      <c r="M704" s="180"/>
      <c r="N704" s="38"/>
      <c r="O704" s="142"/>
      <c r="P704" s="48"/>
      <c r="Q704" s="48"/>
      <c r="R704" s="48"/>
      <c r="S704" s="48"/>
      <c r="T704" s="48"/>
      <c r="U704" s="48"/>
      <c r="V704" s="48"/>
      <c r="W704" s="48"/>
      <c r="X704" s="48"/>
      <c r="Y704" s="48"/>
      <c r="Z704" s="48"/>
      <c r="AA704" s="48"/>
      <c r="AB704" s="48"/>
    </row>
    <row r="705" spans="1:28" x14ac:dyDescent="0.25">
      <c r="A705" s="50"/>
      <c r="B705" s="49"/>
      <c r="C705" s="62"/>
      <c r="D705" s="49"/>
      <c r="E705" s="102"/>
      <c r="F705" s="122"/>
      <c r="G705" s="122"/>
      <c r="H705" s="122"/>
      <c r="I705" s="122"/>
      <c r="J705" s="122"/>
      <c r="K705" s="122"/>
      <c r="L705" s="38"/>
      <c r="M705" s="180"/>
      <c r="N705" s="38"/>
      <c r="O705" s="142"/>
      <c r="P705" s="48"/>
      <c r="Q705" s="48"/>
      <c r="R705" s="48"/>
      <c r="S705" s="48"/>
      <c r="T705" s="48"/>
      <c r="U705" s="48"/>
      <c r="V705" s="48"/>
      <c r="W705" s="48"/>
      <c r="X705" s="48"/>
      <c r="Y705" s="48"/>
      <c r="Z705" s="48"/>
      <c r="AA705" s="48"/>
      <c r="AB705" s="48"/>
    </row>
    <row r="706" spans="1:28" x14ac:dyDescent="0.25">
      <c r="A706" s="50"/>
      <c r="B706" s="49"/>
      <c r="C706" s="62"/>
      <c r="D706" s="49"/>
      <c r="E706" s="102"/>
      <c r="F706" s="122"/>
      <c r="G706" s="122"/>
      <c r="H706" s="122"/>
      <c r="I706" s="122"/>
      <c r="J706" s="122"/>
      <c r="K706" s="122"/>
      <c r="L706" s="38"/>
      <c r="M706" s="180"/>
      <c r="N706" s="38"/>
      <c r="O706" s="142"/>
      <c r="P706" s="48"/>
      <c r="Q706" s="48"/>
      <c r="R706" s="48"/>
      <c r="S706" s="48"/>
      <c r="T706" s="48"/>
      <c r="U706" s="48"/>
      <c r="V706" s="48"/>
      <c r="W706" s="48"/>
      <c r="X706" s="48"/>
      <c r="Y706" s="48"/>
      <c r="Z706" s="48"/>
      <c r="AA706" s="48"/>
      <c r="AB706" s="48"/>
    </row>
    <row r="707" spans="1:28" x14ac:dyDescent="0.25">
      <c r="A707" s="50"/>
      <c r="B707" s="49"/>
      <c r="C707" s="62"/>
      <c r="D707" s="49"/>
      <c r="E707" s="102"/>
      <c r="F707" s="122"/>
      <c r="G707" s="122"/>
      <c r="H707" s="122"/>
      <c r="I707" s="122"/>
      <c r="J707" s="122"/>
      <c r="K707" s="122"/>
      <c r="L707" s="38"/>
      <c r="M707" s="180"/>
      <c r="N707" s="38"/>
      <c r="O707" s="142"/>
      <c r="P707" s="48"/>
      <c r="Q707" s="48"/>
      <c r="R707" s="48"/>
      <c r="S707" s="48"/>
      <c r="T707" s="48"/>
      <c r="U707" s="48"/>
      <c r="V707" s="48"/>
      <c r="W707" s="48"/>
      <c r="X707" s="48"/>
      <c r="Y707" s="48"/>
      <c r="Z707" s="48"/>
      <c r="AA707" s="48"/>
      <c r="AB707" s="48"/>
    </row>
    <row r="708" spans="1:28" x14ac:dyDescent="0.25">
      <c r="A708" s="50"/>
      <c r="B708" s="49"/>
      <c r="C708" s="62"/>
      <c r="D708" s="49"/>
      <c r="E708" s="102"/>
      <c r="F708" s="122"/>
      <c r="G708" s="122"/>
      <c r="H708" s="122"/>
      <c r="I708" s="122"/>
      <c r="J708" s="122"/>
      <c r="K708" s="122"/>
      <c r="L708" s="38"/>
      <c r="M708" s="180"/>
      <c r="N708" s="38"/>
      <c r="O708" s="142"/>
      <c r="P708" s="48"/>
      <c r="Q708" s="48"/>
      <c r="R708" s="48"/>
      <c r="S708" s="48"/>
      <c r="T708" s="48"/>
      <c r="U708" s="48"/>
      <c r="V708" s="48"/>
      <c r="W708" s="48"/>
      <c r="X708" s="48"/>
      <c r="Y708" s="48"/>
      <c r="Z708" s="48"/>
      <c r="AA708" s="48"/>
      <c r="AB708" s="48"/>
    </row>
    <row r="709" spans="1:28" x14ac:dyDescent="0.25">
      <c r="A709" s="50"/>
      <c r="B709" s="49"/>
      <c r="C709" s="62"/>
      <c r="D709" s="49"/>
      <c r="E709" s="102"/>
      <c r="F709" s="122"/>
      <c r="G709" s="122"/>
      <c r="H709" s="122"/>
      <c r="I709" s="122"/>
      <c r="J709" s="122"/>
      <c r="K709" s="122"/>
      <c r="L709" s="38"/>
      <c r="M709" s="180"/>
      <c r="N709" s="38"/>
      <c r="O709" s="142"/>
      <c r="P709" s="48"/>
      <c r="Q709" s="48"/>
      <c r="R709" s="48"/>
      <c r="S709" s="48"/>
      <c r="T709" s="48"/>
      <c r="U709" s="48"/>
      <c r="V709" s="48"/>
      <c r="W709" s="48"/>
      <c r="X709" s="48"/>
      <c r="Y709" s="48"/>
      <c r="Z709" s="48"/>
      <c r="AA709" s="48"/>
      <c r="AB709" s="48"/>
    </row>
    <row r="710" spans="1:28" x14ac:dyDescent="0.25">
      <c r="A710" s="50"/>
      <c r="B710" s="49"/>
      <c r="C710" s="62"/>
      <c r="D710" s="49"/>
      <c r="E710" s="102"/>
      <c r="F710" s="122"/>
      <c r="G710" s="122"/>
      <c r="H710" s="122"/>
      <c r="I710" s="122"/>
      <c r="J710" s="122"/>
      <c r="K710" s="122"/>
      <c r="L710" s="38"/>
      <c r="M710" s="180"/>
      <c r="N710" s="38"/>
      <c r="O710" s="142"/>
      <c r="P710" s="48"/>
      <c r="Q710" s="48"/>
      <c r="R710" s="48"/>
      <c r="S710" s="48"/>
      <c r="T710" s="48"/>
      <c r="U710" s="48"/>
      <c r="V710" s="48"/>
      <c r="W710" s="48"/>
      <c r="X710" s="48"/>
      <c r="Y710" s="48"/>
      <c r="Z710" s="48"/>
      <c r="AA710" s="48"/>
      <c r="AB710" s="48"/>
    </row>
    <row r="711" spans="1:28" x14ac:dyDescent="0.25">
      <c r="A711" s="50"/>
      <c r="B711" s="49"/>
      <c r="C711" s="62"/>
      <c r="D711" s="49"/>
      <c r="E711" s="102"/>
      <c r="F711" s="122"/>
      <c r="G711" s="122"/>
      <c r="H711" s="122"/>
      <c r="I711" s="122"/>
      <c r="J711" s="122"/>
      <c r="K711" s="122"/>
      <c r="L711" s="38"/>
      <c r="M711" s="180"/>
      <c r="N711" s="38"/>
      <c r="O711" s="142"/>
      <c r="P711" s="48"/>
      <c r="Q711" s="48"/>
      <c r="R711" s="48"/>
      <c r="S711" s="48"/>
      <c r="T711" s="48"/>
      <c r="U711" s="48"/>
      <c r="V711" s="48"/>
      <c r="W711" s="48"/>
      <c r="X711" s="48"/>
      <c r="Y711" s="48"/>
      <c r="Z711" s="48"/>
      <c r="AA711" s="48"/>
      <c r="AB711" s="48"/>
    </row>
    <row r="712" spans="1:28" x14ac:dyDescent="0.25">
      <c r="A712" s="50"/>
      <c r="B712" s="49"/>
      <c r="C712" s="62"/>
      <c r="D712" s="49"/>
      <c r="E712" s="102"/>
      <c r="F712" s="122"/>
      <c r="G712" s="122"/>
      <c r="H712" s="122"/>
      <c r="I712" s="122"/>
      <c r="J712" s="122"/>
      <c r="K712" s="122"/>
      <c r="L712" s="38"/>
      <c r="M712" s="180"/>
      <c r="N712" s="38"/>
      <c r="O712" s="142"/>
      <c r="P712" s="48"/>
      <c r="Q712" s="48"/>
      <c r="R712" s="48"/>
      <c r="S712" s="48"/>
      <c r="T712" s="48"/>
      <c r="U712" s="48"/>
      <c r="V712" s="48"/>
      <c r="W712" s="48"/>
      <c r="X712" s="48"/>
      <c r="Y712" s="48"/>
      <c r="Z712" s="48"/>
      <c r="AA712" s="48"/>
      <c r="AB712" s="48"/>
    </row>
    <row r="713" spans="1:28" x14ac:dyDescent="0.25">
      <c r="A713" s="50"/>
      <c r="B713" s="49"/>
      <c r="C713" s="62"/>
      <c r="D713" s="49"/>
      <c r="E713" s="102"/>
      <c r="F713" s="122"/>
      <c r="G713" s="122"/>
      <c r="H713" s="122"/>
      <c r="I713" s="122"/>
      <c r="J713" s="122"/>
      <c r="K713" s="122"/>
      <c r="L713" s="38"/>
      <c r="M713" s="180"/>
      <c r="N713" s="38"/>
      <c r="O713" s="142"/>
      <c r="P713" s="48"/>
      <c r="Q713" s="48"/>
      <c r="R713" s="48"/>
      <c r="S713" s="48"/>
      <c r="T713" s="48"/>
      <c r="U713" s="48"/>
      <c r="V713" s="48"/>
      <c r="W713" s="48"/>
      <c r="X713" s="48"/>
      <c r="Y713" s="48"/>
      <c r="Z713" s="48"/>
      <c r="AA713" s="48"/>
      <c r="AB713" s="48"/>
    </row>
    <row r="714" spans="1:28" x14ac:dyDescent="0.25">
      <c r="A714" s="50"/>
      <c r="B714" s="49"/>
      <c r="C714" s="62"/>
      <c r="D714" s="49"/>
      <c r="E714" s="102"/>
      <c r="F714" s="122"/>
      <c r="G714" s="122"/>
      <c r="H714" s="122"/>
      <c r="I714" s="122"/>
      <c r="J714" s="122"/>
      <c r="K714" s="122"/>
      <c r="L714" s="38"/>
      <c r="M714" s="180"/>
      <c r="N714" s="38"/>
      <c r="O714" s="142"/>
      <c r="P714" s="48"/>
      <c r="Q714" s="48"/>
      <c r="R714" s="48"/>
      <c r="S714" s="48"/>
      <c r="T714" s="48"/>
      <c r="U714" s="48"/>
      <c r="V714" s="48"/>
      <c r="W714" s="48"/>
      <c r="X714" s="48"/>
      <c r="Y714" s="48"/>
      <c r="Z714" s="48"/>
      <c r="AA714" s="48"/>
      <c r="AB714" s="48"/>
    </row>
    <row r="715" spans="1:28" x14ac:dyDescent="0.25">
      <c r="A715" s="50"/>
      <c r="B715" s="49"/>
      <c r="C715" s="62"/>
      <c r="D715" s="49"/>
      <c r="E715" s="102"/>
      <c r="F715" s="122"/>
      <c r="G715" s="122"/>
      <c r="H715" s="122"/>
      <c r="I715" s="122"/>
      <c r="J715" s="122"/>
      <c r="K715" s="122"/>
      <c r="L715" s="38"/>
      <c r="M715" s="180"/>
      <c r="N715" s="38"/>
      <c r="O715" s="142"/>
      <c r="P715" s="48"/>
      <c r="Q715" s="48"/>
      <c r="R715" s="48"/>
      <c r="S715" s="48"/>
      <c r="T715" s="48"/>
      <c r="U715" s="48"/>
      <c r="V715" s="48"/>
      <c r="W715" s="48"/>
      <c r="X715" s="48"/>
      <c r="Y715" s="48"/>
      <c r="Z715" s="48"/>
      <c r="AA715" s="48"/>
      <c r="AB715" s="48"/>
    </row>
    <row r="716" spans="1:28" x14ac:dyDescent="0.25">
      <c r="A716" s="50"/>
      <c r="B716" s="49"/>
      <c r="C716" s="62"/>
      <c r="D716" s="49"/>
      <c r="E716" s="102"/>
      <c r="F716" s="122"/>
      <c r="G716" s="122"/>
      <c r="H716" s="122"/>
      <c r="I716" s="122"/>
      <c r="J716" s="122"/>
      <c r="K716" s="122"/>
      <c r="L716" s="38"/>
      <c r="M716" s="180"/>
      <c r="N716" s="38"/>
      <c r="O716" s="142"/>
      <c r="P716" s="48"/>
      <c r="Q716" s="48"/>
      <c r="R716" s="48"/>
      <c r="S716" s="48"/>
      <c r="T716" s="48"/>
      <c r="U716" s="48"/>
      <c r="V716" s="48"/>
      <c r="W716" s="48"/>
      <c r="X716" s="48"/>
      <c r="Y716" s="48"/>
      <c r="Z716" s="48"/>
      <c r="AA716" s="48"/>
      <c r="AB716" s="48"/>
    </row>
    <row r="717" spans="1:28" x14ac:dyDescent="0.25">
      <c r="A717" s="50"/>
      <c r="B717" s="49"/>
      <c r="C717" s="62"/>
      <c r="D717" s="49"/>
      <c r="E717" s="102"/>
      <c r="F717" s="122"/>
      <c r="G717" s="122"/>
      <c r="H717" s="122"/>
      <c r="I717" s="122"/>
      <c r="J717" s="122"/>
      <c r="K717" s="122"/>
      <c r="L717" s="38"/>
      <c r="M717" s="180"/>
      <c r="N717" s="38"/>
      <c r="O717" s="142"/>
      <c r="P717" s="48"/>
      <c r="Q717" s="48"/>
      <c r="R717" s="48"/>
      <c r="S717" s="48"/>
      <c r="T717" s="48"/>
      <c r="U717" s="48"/>
      <c r="V717" s="48"/>
      <c r="W717" s="48"/>
      <c r="X717" s="48"/>
      <c r="Y717" s="48"/>
      <c r="Z717" s="48"/>
      <c r="AA717" s="48"/>
      <c r="AB717" s="48"/>
    </row>
    <row r="718" spans="1:28" x14ac:dyDescent="0.25">
      <c r="A718" s="50"/>
      <c r="B718" s="49"/>
      <c r="C718" s="62"/>
      <c r="D718" s="49"/>
      <c r="E718" s="102"/>
      <c r="F718" s="122"/>
      <c r="G718" s="122"/>
      <c r="H718" s="122"/>
      <c r="I718" s="122"/>
      <c r="J718" s="122"/>
      <c r="K718" s="122"/>
      <c r="L718" s="38"/>
      <c r="M718" s="180"/>
      <c r="N718" s="38"/>
      <c r="O718" s="142"/>
      <c r="P718" s="48"/>
      <c r="Q718" s="48"/>
      <c r="R718" s="48"/>
      <c r="S718" s="48"/>
      <c r="T718" s="48"/>
      <c r="U718" s="48"/>
      <c r="V718" s="48"/>
      <c r="W718" s="48"/>
      <c r="X718" s="48"/>
      <c r="Y718" s="48"/>
      <c r="Z718" s="48"/>
      <c r="AA718" s="48"/>
      <c r="AB718" s="48"/>
    </row>
    <row r="719" spans="1:28" x14ac:dyDescent="0.25">
      <c r="A719" s="50"/>
      <c r="B719" s="49"/>
      <c r="C719" s="62"/>
      <c r="D719" s="49"/>
      <c r="E719" s="102"/>
      <c r="F719" s="122"/>
      <c r="G719" s="122"/>
      <c r="H719" s="122"/>
      <c r="I719" s="122"/>
      <c r="J719" s="122"/>
      <c r="K719" s="122"/>
      <c r="L719" s="38"/>
      <c r="M719" s="180"/>
      <c r="N719" s="38"/>
      <c r="O719" s="142"/>
      <c r="P719" s="48"/>
      <c r="Q719" s="48"/>
      <c r="R719" s="48"/>
      <c r="S719" s="48"/>
      <c r="T719" s="48"/>
      <c r="U719" s="48"/>
      <c r="V719" s="48"/>
      <c r="W719" s="48"/>
      <c r="X719" s="48"/>
      <c r="Y719" s="48"/>
      <c r="Z719" s="48"/>
      <c r="AA719" s="48"/>
      <c r="AB719" s="48"/>
    </row>
    <row r="720" spans="1:28" x14ac:dyDescent="0.25">
      <c r="A720" s="50"/>
      <c r="B720" s="49"/>
      <c r="C720" s="62"/>
      <c r="D720" s="49"/>
      <c r="E720" s="102"/>
      <c r="F720" s="122"/>
      <c r="G720" s="122"/>
      <c r="H720" s="122"/>
      <c r="I720" s="122"/>
      <c r="J720" s="122"/>
      <c r="K720" s="122"/>
      <c r="L720" s="38"/>
      <c r="M720" s="180"/>
      <c r="N720" s="38"/>
      <c r="O720" s="142"/>
      <c r="P720" s="48"/>
      <c r="Q720" s="48"/>
      <c r="R720" s="48"/>
      <c r="S720" s="48"/>
      <c r="T720" s="48"/>
      <c r="U720" s="48"/>
      <c r="V720" s="48"/>
      <c r="W720" s="48"/>
      <c r="X720" s="48"/>
      <c r="Y720" s="48"/>
      <c r="Z720" s="48"/>
      <c r="AA720" s="48"/>
      <c r="AB720" s="48"/>
    </row>
    <row r="721" spans="1:28" x14ac:dyDescent="0.25">
      <c r="A721" s="50"/>
      <c r="B721" s="49"/>
      <c r="C721" s="62"/>
      <c r="D721" s="49"/>
      <c r="E721" s="102"/>
      <c r="F721" s="122"/>
      <c r="G721" s="122"/>
      <c r="H721" s="122"/>
      <c r="I721" s="122"/>
      <c r="J721" s="122"/>
      <c r="K721" s="122"/>
      <c r="L721" s="38"/>
      <c r="M721" s="180"/>
      <c r="N721" s="38"/>
      <c r="O721" s="142"/>
      <c r="P721" s="48"/>
      <c r="Q721" s="48"/>
      <c r="R721" s="48"/>
      <c r="S721" s="48"/>
      <c r="T721" s="48"/>
      <c r="U721" s="48"/>
      <c r="V721" s="48"/>
      <c r="W721" s="48"/>
      <c r="X721" s="48"/>
      <c r="Y721" s="48"/>
      <c r="Z721" s="48"/>
      <c r="AA721" s="48"/>
      <c r="AB721" s="48"/>
    </row>
    <row r="722" spans="1:28" x14ac:dyDescent="0.25">
      <c r="A722" s="50"/>
      <c r="B722" s="49"/>
      <c r="C722" s="62"/>
      <c r="D722" s="49"/>
      <c r="E722" s="102"/>
      <c r="F722" s="122"/>
      <c r="G722" s="122"/>
      <c r="H722" s="122"/>
      <c r="I722" s="122"/>
      <c r="J722" s="122"/>
      <c r="K722" s="122"/>
      <c r="L722" s="38"/>
      <c r="M722" s="180"/>
      <c r="N722" s="38"/>
      <c r="O722" s="142"/>
      <c r="P722" s="48"/>
      <c r="Q722" s="48"/>
      <c r="R722" s="48"/>
      <c r="S722" s="48"/>
      <c r="T722" s="48"/>
      <c r="U722" s="48"/>
      <c r="V722" s="48"/>
      <c r="W722" s="48"/>
      <c r="X722" s="48"/>
      <c r="Y722" s="48"/>
      <c r="Z722" s="48"/>
      <c r="AA722" s="48"/>
      <c r="AB722" s="48"/>
    </row>
    <row r="723" spans="1:28" x14ac:dyDescent="0.25">
      <c r="A723" s="50"/>
      <c r="B723" s="49"/>
      <c r="C723" s="62"/>
      <c r="D723" s="49"/>
      <c r="E723" s="102"/>
      <c r="F723" s="122"/>
      <c r="G723" s="122"/>
      <c r="H723" s="122"/>
      <c r="I723" s="122"/>
      <c r="J723" s="122"/>
      <c r="K723" s="122"/>
      <c r="L723" s="38"/>
      <c r="M723" s="180"/>
      <c r="N723" s="38"/>
      <c r="O723" s="142"/>
      <c r="P723" s="48"/>
      <c r="Q723" s="48"/>
      <c r="R723" s="48"/>
      <c r="S723" s="48"/>
      <c r="T723" s="48"/>
      <c r="U723" s="48"/>
      <c r="V723" s="48"/>
      <c r="W723" s="48"/>
      <c r="X723" s="48"/>
      <c r="Y723" s="48"/>
      <c r="Z723" s="48"/>
      <c r="AA723" s="48"/>
      <c r="AB723" s="48"/>
    </row>
    <row r="724" spans="1:28" x14ac:dyDescent="0.25">
      <c r="A724" s="50"/>
      <c r="B724" s="49"/>
      <c r="C724" s="62"/>
      <c r="D724" s="49"/>
      <c r="E724" s="102"/>
      <c r="F724" s="122"/>
      <c r="G724" s="122"/>
      <c r="H724" s="122"/>
      <c r="I724" s="122"/>
      <c r="J724" s="122"/>
      <c r="K724" s="122"/>
      <c r="L724" s="38"/>
      <c r="M724" s="180"/>
      <c r="N724" s="38"/>
      <c r="O724" s="142"/>
      <c r="P724" s="48"/>
      <c r="Q724" s="48"/>
      <c r="R724" s="48"/>
      <c r="S724" s="48"/>
      <c r="T724" s="48"/>
      <c r="U724" s="48"/>
      <c r="V724" s="48"/>
      <c r="W724" s="48"/>
      <c r="X724" s="48"/>
      <c r="Y724" s="48"/>
      <c r="Z724" s="48"/>
      <c r="AA724" s="48"/>
      <c r="AB724" s="48"/>
    </row>
    <row r="725" spans="1:28" x14ac:dyDescent="0.25">
      <c r="A725" s="50"/>
      <c r="B725" s="49"/>
      <c r="C725" s="62"/>
      <c r="D725" s="49"/>
      <c r="E725" s="102"/>
      <c r="F725" s="122"/>
      <c r="G725" s="122"/>
      <c r="H725" s="122"/>
      <c r="I725" s="122"/>
      <c r="J725" s="122"/>
      <c r="K725" s="122"/>
      <c r="L725" s="38"/>
      <c r="M725" s="180"/>
      <c r="N725" s="38"/>
      <c r="O725" s="142"/>
      <c r="P725" s="48"/>
      <c r="Q725" s="48"/>
      <c r="R725" s="48"/>
      <c r="S725" s="48"/>
      <c r="T725" s="48"/>
      <c r="U725" s="48"/>
      <c r="V725" s="48"/>
      <c r="W725" s="48"/>
      <c r="X725" s="48"/>
      <c r="Y725" s="48"/>
      <c r="Z725" s="48"/>
      <c r="AA725" s="48"/>
      <c r="AB725" s="48"/>
    </row>
    <row r="726" spans="1:28" x14ac:dyDescent="0.25">
      <c r="A726" s="50"/>
      <c r="B726" s="49"/>
      <c r="C726" s="62"/>
      <c r="D726" s="49"/>
      <c r="E726" s="102"/>
      <c r="F726" s="122"/>
      <c r="G726" s="122"/>
      <c r="H726" s="122"/>
      <c r="I726" s="122"/>
      <c r="J726" s="122"/>
      <c r="K726" s="122"/>
      <c r="L726" s="38"/>
      <c r="M726" s="180"/>
      <c r="N726" s="38"/>
      <c r="O726" s="142"/>
      <c r="P726" s="48"/>
      <c r="Q726" s="48"/>
      <c r="R726" s="48"/>
      <c r="S726" s="48"/>
      <c r="T726" s="48"/>
      <c r="U726" s="48"/>
      <c r="V726" s="48"/>
      <c r="W726" s="48"/>
      <c r="X726" s="48"/>
      <c r="Y726" s="48"/>
      <c r="Z726" s="48"/>
      <c r="AA726" s="48"/>
      <c r="AB726" s="48"/>
    </row>
    <row r="727" spans="1:28" x14ac:dyDescent="0.25">
      <c r="A727" s="50"/>
      <c r="B727" s="49"/>
      <c r="C727" s="62"/>
      <c r="D727" s="49"/>
      <c r="E727" s="102"/>
      <c r="F727" s="122"/>
      <c r="G727" s="122"/>
      <c r="H727" s="122"/>
      <c r="I727" s="122"/>
      <c r="J727" s="122"/>
      <c r="K727" s="122"/>
      <c r="L727" s="38"/>
      <c r="M727" s="180"/>
      <c r="N727" s="38"/>
      <c r="O727" s="142"/>
      <c r="P727" s="48"/>
      <c r="Q727" s="48"/>
      <c r="R727" s="48"/>
      <c r="S727" s="48"/>
      <c r="T727" s="48"/>
      <c r="U727" s="48"/>
      <c r="V727" s="48"/>
      <c r="W727" s="48"/>
      <c r="X727" s="48"/>
      <c r="Y727" s="48"/>
      <c r="Z727" s="48"/>
      <c r="AA727" s="48"/>
      <c r="AB727" s="48"/>
    </row>
    <row r="728" spans="1:28" x14ac:dyDescent="0.25">
      <c r="A728" s="50"/>
      <c r="B728" s="49"/>
      <c r="C728" s="62"/>
      <c r="D728" s="49"/>
      <c r="E728" s="102"/>
      <c r="F728" s="122"/>
      <c r="G728" s="122"/>
      <c r="H728" s="122"/>
      <c r="I728" s="122"/>
      <c r="J728" s="122"/>
      <c r="K728" s="122"/>
      <c r="L728" s="38"/>
      <c r="M728" s="180"/>
      <c r="N728" s="38"/>
      <c r="O728" s="142"/>
      <c r="P728" s="48"/>
      <c r="Q728" s="48"/>
      <c r="R728" s="48"/>
      <c r="S728" s="48"/>
      <c r="T728" s="48"/>
      <c r="U728" s="48"/>
      <c r="V728" s="48"/>
      <c r="W728" s="48"/>
      <c r="X728" s="48"/>
      <c r="Y728" s="48"/>
      <c r="Z728" s="48"/>
      <c r="AA728" s="48"/>
      <c r="AB728" s="48"/>
    </row>
    <row r="729" spans="1:28" x14ac:dyDescent="0.25">
      <c r="A729" s="50"/>
      <c r="B729" s="49"/>
      <c r="C729" s="62"/>
      <c r="D729" s="49"/>
      <c r="E729" s="102"/>
      <c r="F729" s="122"/>
      <c r="G729" s="122"/>
      <c r="H729" s="122"/>
      <c r="I729" s="122"/>
      <c r="J729" s="122"/>
      <c r="K729" s="122"/>
      <c r="L729" s="38"/>
      <c r="M729" s="180"/>
      <c r="N729" s="38"/>
      <c r="O729" s="142"/>
      <c r="P729" s="48"/>
      <c r="Q729" s="48"/>
      <c r="R729" s="48"/>
      <c r="S729" s="48"/>
      <c r="T729" s="48"/>
      <c r="U729" s="48"/>
      <c r="V729" s="48"/>
      <c r="W729" s="48"/>
      <c r="X729" s="48"/>
      <c r="Y729" s="48"/>
      <c r="Z729" s="48"/>
      <c r="AA729" s="48"/>
      <c r="AB729" s="48"/>
    </row>
    <row r="730" spans="1:28" x14ac:dyDescent="0.25">
      <c r="A730" s="50"/>
      <c r="B730" s="49"/>
      <c r="C730" s="62"/>
      <c r="D730" s="49"/>
      <c r="E730" s="102"/>
      <c r="F730" s="122"/>
      <c r="G730" s="122"/>
      <c r="H730" s="122"/>
      <c r="I730" s="122"/>
      <c r="J730" s="122"/>
      <c r="K730" s="122"/>
      <c r="L730" s="38"/>
      <c r="M730" s="180"/>
      <c r="N730" s="38"/>
      <c r="O730" s="142"/>
      <c r="P730" s="48"/>
      <c r="Q730" s="48"/>
      <c r="R730" s="48"/>
      <c r="S730" s="48"/>
      <c r="T730" s="48"/>
      <c r="U730" s="48"/>
      <c r="V730" s="48"/>
      <c r="W730" s="48"/>
      <c r="X730" s="48"/>
      <c r="Y730" s="48"/>
      <c r="Z730" s="48"/>
      <c r="AA730" s="48"/>
      <c r="AB730" s="48"/>
    </row>
    <row r="731" spans="1:28" x14ac:dyDescent="0.25">
      <c r="A731" s="50"/>
      <c r="B731" s="49"/>
      <c r="C731" s="62"/>
      <c r="D731" s="49"/>
      <c r="E731" s="102"/>
      <c r="F731" s="122"/>
      <c r="G731" s="122"/>
      <c r="H731" s="122"/>
      <c r="I731" s="122"/>
      <c r="J731" s="122"/>
      <c r="K731" s="122"/>
      <c r="L731" s="38"/>
      <c r="M731" s="180"/>
      <c r="N731" s="38"/>
      <c r="O731" s="142"/>
      <c r="P731" s="48"/>
      <c r="Q731" s="48"/>
      <c r="R731" s="48"/>
      <c r="S731" s="48"/>
      <c r="T731" s="48"/>
      <c r="U731" s="48"/>
      <c r="V731" s="48"/>
      <c r="W731" s="48"/>
      <c r="X731" s="48"/>
      <c r="Y731" s="48"/>
      <c r="Z731" s="48"/>
      <c r="AA731" s="48"/>
      <c r="AB731" s="48"/>
    </row>
    <row r="732" spans="1:28" x14ac:dyDescent="0.25">
      <c r="A732" s="50"/>
      <c r="B732" s="49"/>
      <c r="C732" s="62"/>
      <c r="D732" s="49"/>
      <c r="E732" s="102"/>
      <c r="F732" s="122"/>
      <c r="G732" s="122"/>
      <c r="H732" s="122"/>
      <c r="I732" s="122"/>
      <c r="J732" s="122"/>
      <c r="K732" s="122"/>
      <c r="L732" s="38"/>
      <c r="M732" s="180"/>
      <c r="N732" s="38"/>
      <c r="O732" s="142"/>
      <c r="P732" s="48"/>
      <c r="Q732" s="48"/>
      <c r="R732" s="48"/>
      <c r="S732" s="48"/>
      <c r="T732" s="48"/>
      <c r="U732" s="48"/>
      <c r="V732" s="48"/>
      <c r="W732" s="48"/>
      <c r="X732" s="48"/>
      <c r="Y732" s="48"/>
      <c r="Z732" s="48"/>
      <c r="AA732" s="48"/>
      <c r="AB732" s="48"/>
    </row>
    <row r="733" spans="1:28" x14ac:dyDescent="0.25">
      <c r="A733" s="50"/>
      <c r="B733" s="49"/>
      <c r="C733" s="62"/>
      <c r="D733" s="49"/>
      <c r="E733" s="102"/>
      <c r="F733" s="122"/>
      <c r="G733" s="122"/>
      <c r="H733" s="122"/>
      <c r="I733" s="122"/>
      <c r="J733" s="122"/>
      <c r="K733" s="122"/>
      <c r="L733" s="38"/>
      <c r="M733" s="180"/>
      <c r="N733" s="38"/>
      <c r="O733" s="142"/>
      <c r="P733" s="48"/>
      <c r="Q733" s="48"/>
      <c r="R733" s="48"/>
      <c r="S733" s="48"/>
      <c r="T733" s="48"/>
      <c r="U733" s="48"/>
      <c r="V733" s="48"/>
      <c r="W733" s="48"/>
      <c r="X733" s="48"/>
      <c r="Y733" s="48"/>
      <c r="Z733" s="48"/>
      <c r="AA733" s="48"/>
      <c r="AB733" s="48"/>
    </row>
    <row r="734" spans="1:28" x14ac:dyDescent="0.25">
      <c r="A734" s="50"/>
      <c r="B734" s="49"/>
      <c r="C734" s="62"/>
      <c r="D734" s="49"/>
      <c r="E734" s="102"/>
      <c r="F734" s="122"/>
      <c r="G734" s="122"/>
      <c r="H734" s="122"/>
      <c r="I734" s="122"/>
      <c r="J734" s="122"/>
      <c r="K734" s="122"/>
      <c r="L734" s="38"/>
      <c r="M734" s="180"/>
      <c r="N734" s="38"/>
      <c r="O734" s="142"/>
      <c r="P734" s="48"/>
      <c r="Q734" s="48"/>
      <c r="R734" s="48"/>
      <c r="S734" s="48"/>
      <c r="T734" s="48"/>
      <c r="U734" s="48"/>
      <c r="V734" s="48"/>
      <c r="W734" s="48"/>
      <c r="X734" s="48"/>
      <c r="Y734" s="48"/>
      <c r="Z734" s="48"/>
      <c r="AA734" s="48"/>
      <c r="AB734" s="48"/>
    </row>
    <row r="735" spans="1:28" x14ac:dyDescent="0.25">
      <c r="A735" s="50"/>
      <c r="B735" s="49"/>
      <c r="C735" s="62"/>
      <c r="D735" s="49"/>
      <c r="E735" s="102"/>
      <c r="F735" s="122"/>
      <c r="G735" s="122"/>
      <c r="H735" s="122"/>
      <c r="I735" s="122"/>
      <c r="J735" s="122"/>
      <c r="K735" s="122"/>
      <c r="L735" s="38"/>
      <c r="M735" s="180"/>
      <c r="N735" s="38"/>
      <c r="O735" s="142"/>
      <c r="P735" s="48"/>
      <c r="Q735" s="48"/>
      <c r="R735" s="48"/>
      <c r="S735" s="48"/>
      <c r="T735" s="48"/>
      <c r="U735" s="48"/>
      <c r="V735" s="48"/>
      <c r="W735" s="48"/>
      <c r="X735" s="48"/>
      <c r="Y735" s="48"/>
      <c r="Z735" s="48"/>
      <c r="AA735" s="48"/>
      <c r="AB735" s="48"/>
    </row>
    <row r="736" spans="1:28" x14ac:dyDescent="0.25">
      <c r="A736" s="50"/>
      <c r="B736" s="49"/>
      <c r="C736" s="62"/>
      <c r="D736" s="49"/>
      <c r="E736" s="102"/>
      <c r="F736" s="122"/>
      <c r="G736" s="122"/>
      <c r="H736" s="122"/>
      <c r="I736" s="122"/>
      <c r="J736" s="122"/>
      <c r="K736" s="122"/>
      <c r="L736" s="38"/>
      <c r="M736" s="180"/>
      <c r="N736" s="38"/>
      <c r="O736" s="142"/>
      <c r="P736" s="48"/>
      <c r="Q736" s="48"/>
      <c r="R736" s="48"/>
      <c r="S736" s="48"/>
      <c r="T736" s="48"/>
      <c r="U736" s="48"/>
      <c r="V736" s="48"/>
      <c r="W736" s="48"/>
      <c r="X736" s="48"/>
      <c r="Y736" s="48"/>
      <c r="Z736" s="48"/>
      <c r="AA736" s="48"/>
      <c r="AB736" s="48"/>
    </row>
    <row r="737" spans="1:28" x14ac:dyDescent="0.25">
      <c r="A737" s="50"/>
      <c r="B737" s="49"/>
      <c r="C737" s="62"/>
      <c r="D737" s="49"/>
      <c r="E737" s="102"/>
      <c r="F737" s="122"/>
      <c r="G737" s="122"/>
      <c r="H737" s="122"/>
      <c r="I737" s="122"/>
      <c r="J737" s="122"/>
      <c r="K737" s="122"/>
      <c r="L737" s="38"/>
      <c r="M737" s="180"/>
      <c r="N737" s="38"/>
      <c r="O737" s="142"/>
      <c r="P737" s="48"/>
      <c r="Q737" s="48"/>
      <c r="R737" s="48"/>
      <c r="S737" s="48"/>
      <c r="T737" s="48"/>
      <c r="U737" s="48"/>
      <c r="V737" s="48"/>
      <c r="W737" s="48"/>
      <c r="X737" s="48"/>
      <c r="Y737" s="48"/>
      <c r="Z737" s="48"/>
      <c r="AA737" s="48"/>
      <c r="AB737" s="48"/>
    </row>
    <row r="738" spans="1:28" x14ac:dyDescent="0.25">
      <c r="A738" s="50"/>
      <c r="B738" s="49"/>
      <c r="C738" s="62"/>
      <c r="D738" s="49"/>
      <c r="E738" s="102"/>
      <c r="F738" s="122"/>
      <c r="G738" s="122"/>
      <c r="H738" s="122"/>
      <c r="I738" s="122"/>
      <c r="J738" s="122"/>
      <c r="K738" s="122"/>
      <c r="L738" s="38"/>
      <c r="M738" s="180"/>
      <c r="N738" s="38"/>
      <c r="O738" s="142"/>
      <c r="P738" s="48"/>
      <c r="Q738" s="48"/>
      <c r="R738" s="48"/>
      <c r="S738" s="48"/>
      <c r="T738" s="48"/>
      <c r="U738" s="48"/>
      <c r="V738" s="48"/>
      <c r="W738" s="48"/>
      <c r="X738" s="48"/>
      <c r="Y738" s="48"/>
      <c r="Z738" s="48"/>
      <c r="AA738" s="48"/>
      <c r="AB738" s="48"/>
    </row>
    <row r="739" spans="1:28" x14ac:dyDescent="0.25">
      <c r="A739" s="50"/>
      <c r="B739" s="49"/>
      <c r="C739" s="62"/>
      <c r="D739" s="49"/>
      <c r="E739" s="102"/>
      <c r="F739" s="122"/>
      <c r="G739" s="122"/>
      <c r="H739" s="122"/>
      <c r="I739" s="122"/>
      <c r="J739" s="122"/>
      <c r="K739" s="122"/>
      <c r="L739" s="38"/>
      <c r="M739" s="180"/>
      <c r="N739" s="38"/>
      <c r="O739" s="142"/>
      <c r="P739" s="48"/>
      <c r="Q739" s="48"/>
      <c r="R739" s="48"/>
      <c r="S739" s="48"/>
      <c r="T739" s="48"/>
      <c r="U739" s="48"/>
      <c r="V739" s="48"/>
      <c r="W739" s="48"/>
      <c r="X739" s="48"/>
      <c r="Y739" s="48"/>
      <c r="Z739" s="48"/>
      <c r="AA739" s="48"/>
      <c r="AB739" s="48"/>
    </row>
    <row r="740" spans="1:28" x14ac:dyDescent="0.25">
      <c r="A740" s="50"/>
      <c r="B740" s="49"/>
      <c r="C740" s="62"/>
      <c r="D740" s="49"/>
      <c r="E740" s="102"/>
      <c r="F740" s="122"/>
      <c r="G740" s="122"/>
      <c r="H740" s="122"/>
      <c r="I740" s="122"/>
      <c r="J740" s="122"/>
      <c r="K740" s="122"/>
      <c r="L740" s="38"/>
      <c r="M740" s="180"/>
      <c r="N740" s="38"/>
      <c r="O740" s="142"/>
      <c r="P740" s="48"/>
      <c r="Q740" s="48"/>
      <c r="R740" s="48"/>
      <c r="S740" s="48"/>
      <c r="T740" s="48"/>
      <c r="U740" s="48"/>
      <c r="V740" s="48"/>
      <c r="W740" s="48"/>
      <c r="X740" s="48"/>
      <c r="Y740" s="48"/>
      <c r="Z740" s="48"/>
      <c r="AA740" s="48"/>
      <c r="AB740" s="48"/>
    </row>
    <row r="741" spans="1:28" x14ac:dyDescent="0.25">
      <c r="A741" s="50"/>
      <c r="B741" s="49"/>
      <c r="C741" s="62"/>
      <c r="D741" s="49"/>
      <c r="E741" s="102"/>
      <c r="F741" s="122"/>
      <c r="G741" s="122"/>
      <c r="H741" s="122"/>
      <c r="I741" s="122"/>
      <c r="J741" s="122"/>
      <c r="K741" s="122"/>
      <c r="L741" s="38"/>
      <c r="M741" s="180"/>
      <c r="N741" s="38"/>
      <c r="O741" s="142"/>
      <c r="P741" s="48"/>
      <c r="Q741" s="48"/>
      <c r="R741" s="48"/>
      <c r="S741" s="48"/>
      <c r="T741" s="48"/>
      <c r="U741" s="48"/>
      <c r="V741" s="48"/>
      <c r="W741" s="48"/>
      <c r="X741" s="48"/>
      <c r="Y741" s="48"/>
      <c r="Z741" s="48"/>
      <c r="AA741" s="48"/>
      <c r="AB741" s="48"/>
    </row>
    <row r="742" spans="1:28" x14ac:dyDescent="0.25">
      <c r="A742" s="50"/>
      <c r="B742" s="49"/>
      <c r="C742" s="62"/>
      <c r="D742" s="49"/>
      <c r="E742" s="102"/>
      <c r="F742" s="122"/>
      <c r="G742" s="122"/>
      <c r="H742" s="122"/>
      <c r="I742" s="122"/>
      <c r="J742" s="122"/>
      <c r="K742" s="122"/>
      <c r="L742" s="38"/>
      <c r="M742" s="180"/>
      <c r="N742" s="38"/>
      <c r="O742" s="142"/>
      <c r="P742" s="48"/>
      <c r="Q742" s="48"/>
      <c r="R742" s="48"/>
      <c r="S742" s="48"/>
      <c r="T742" s="48"/>
      <c r="U742" s="48"/>
      <c r="V742" s="48"/>
      <c r="W742" s="48"/>
      <c r="X742" s="48"/>
      <c r="Y742" s="48"/>
      <c r="Z742" s="48"/>
      <c r="AA742" s="48"/>
      <c r="AB742" s="48"/>
    </row>
    <row r="743" spans="1:28" x14ac:dyDescent="0.25">
      <c r="A743" s="50"/>
      <c r="B743" s="49"/>
      <c r="C743" s="62"/>
      <c r="D743" s="49"/>
      <c r="E743" s="102"/>
      <c r="F743" s="122"/>
      <c r="G743" s="122"/>
      <c r="H743" s="122"/>
      <c r="I743" s="122"/>
      <c r="J743" s="122"/>
      <c r="K743" s="122"/>
      <c r="L743" s="38"/>
      <c r="M743" s="180"/>
      <c r="N743" s="38"/>
      <c r="O743" s="142"/>
      <c r="P743" s="48"/>
      <c r="Q743" s="48"/>
      <c r="R743" s="48"/>
      <c r="S743" s="48"/>
      <c r="T743" s="48"/>
      <c r="U743" s="48"/>
      <c r="V743" s="48"/>
      <c r="W743" s="48"/>
      <c r="X743" s="48"/>
      <c r="Y743" s="48"/>
      <c r="Z743" s="48"/>
      <c r="AA743" s="48"/>
      <c r="AB743" s="48"/>
    </row>
    <row r="744" spans="1:28" x14ac:dyDescent="0.25">
      <c r="A744" s="50"/>
      <c r="B744" s="49"/>
      <c r="C744" s="62"/>
      <c r="D744" s="49"/>
      <c r="E744" s="102"/>
      <c r="F744" s="122"/>
      <c r="G744" s="122"/>
      <c r="H744" s="122"/>
      <c r="I744" s="122"/>
      <c r="J744" s="122"/>
      <c r="K744" s="122"/>
      <c r="L744" s="38"/>
      <c r="M744" s="180"/>
      <c r="N744" s="38"/>
      <c r="O744" s="142"/>
      <c r="P744" s="48"/>
      <c r="Q744" s="48"/>
      <c r="R744" s="48"/>
      <c r="S744" s="48"/>
      <c r="T744" s="48"/>
      <c r="U744" s="48"/>
      <c r="V744" s="48"/>
      <c r="W744" s="48"/>
      <c r="X744" s="48"/>
      <c r="Y744" s="48"/>
      <c r="Z744" s="48"/>
      <c r="AA744" s="48"/>
      <c r="AB744" s="48"/>
    </row>
    <row r="745" spans="1:28" x14ac:dyDescent="0.25">
      <c r="A745" s="50"/>
      <c r="B745" s="49"/>
      <c r="C745" s="62"/>
      <c r="D745" s="49"/>
      <c r="E745" s="102"/>
      <c r="F745" s="122"/>
      <c r="G745" s="122"/>
      <c r="H745" s="122"/>
      <c r="I745" s="122"/>
      <c r="J745" s="122"/>
      <c r="K745" s="122"/>
      <c r="L745" s="38"/>
      <c r="M745" s="180"/>
      <c r="N745" s="38"/>
      <c r="O745" s="142"/>
      <c r="P745" s="48"/>
      <c r="Q745" s="48"/>
      <c r="R745" s="48"/>
      <c r="S745" s="48"/>
      <c r="T745" s="48"/>
      <c r="U745" s="48"/>
      <c r="V745" s="48"/>
      <c r="W745" s="48"/>
      <c r="X745" s="48"/>
      <c r="Y745" s="48"/>
      <c r="Z745" s="48"/>
      <c r="AA745" s="48"/>
      <c r="AB745" s="48"/>
    </row>
    <row r="746" spans="1:28" x14ac:dyDescent="0.25">
      <c r="A746" s="50"/>
      <c r="B746" s="49"/>
      <c r="C746" s="62"/>
      <c r="D746" s="49"/>
      <c r="E746" s="102"/>
      <c r="F746" s="122"/>
      <c r="G746" s="122"/>
      <c r="H746" s="122"/>
      <c r="I746" s="122"/>
      <c r="J746" s="122"/>
      <c r="K746" s="122"/>
      <c r="L746" s="38"/>
      <c r="M746" s="180"/>
      <c r="N746" s="38"/>
      <c r="O746" s="142"/>
      <c r="P746" s="48"/>
      <c r="Q746" s="48"/>
      <c r="R746" s="48"/>
      <c r="S746" s="48"/>
      <c r="T746" s="48"/>
      <c r="U746" s="48"/>
      <c r="V746" s="48"/>
      <c r="W746" s="48"/>
      <c r="X746" s="48"/>
      <c r="Y746" s="48"/>
      <c r="Z746" s="48"/>
      <c r="AA746" s="48"/>
      <c r="AB746" s="48"/>
    </row>
    <row r="747" spans="1:28" x14ac:dyDescent="0.25">
      <c r="A747" s="50"/>
      <c r="B747" s="49"/>
      <c r="C747" s="62"/>
      <c r="D747" s="49"/>
      <c r="E747" s="102"/>
      <c r="F747" s="122"/>
      <c r="G747" s="122"/>
      <c r="H747" s="122"/>
      <c r="I747" s="122"/>
      <c r="J747" s="122"/>
      <c r="K747" s="122"/>
      <c r="L747" s="38"/>
      <c r="M747" s="180"/>
      <c r="N747" s="38"/>
      <c r="O747" s="142"/>
      <c r="P747" s="48"/>
      <c r="Q747" s="48"/>
      <c r="R747" s="48"/>
      <c r="S747" s="48"/>
      <c r="T747" s="48"/>
      <c r="U747" s="48"/>
      <c r="V747" s="48"/>
      <c r="W747" s="48"/>
      <c r="X747" s="48"/>
      <c r="Y747" s="48"/>
      <c r="Z747" s="48"/>
      <c r="AA747" s="48"/>
      <c r="AB747" s="48"/>
    </row>
    <row r="748" spans="1:28" x14ac:dyDescent="0.25">
      <c r="A748" s="50"/>
      <c r="B748" s="49"/>
      <c r="C748" s="62"/>
      <c r="D748" s="49"/>
      <c r="E748" s="102"/>
      <c r="F748" s="122"/>
      <c r="G748" s="122"/>
      <c r="H748" s="122"/>
      <c r="I748" s="122"/>
      <c r="J748" s="122"/>
      <c r="K748" s="122"/>
      <c r="L748" s="38"/>
      <c r="M748" s="180"/>
      <c r="N748" s="38"/>
      <c r="O748" s="142"/>
      <c r="P748" s="48"/>
      <c r="Q748" s="48"/>
      <c r="R748" s="48"/>
      <c r="S748" s="48"/>
      <c r="T748" s="48"/>
      <c r="U748" s="48"/>
      <c r="V748" s="48"/>
      <c r="W748" s="48"/>
      <c r="X748" s="48"/>
      <c r="Y748" s="48"/>
      <c r="Z748" s="48"/>
      <c r="AA748" s="48"/>
      <c r="AB748" s="48"/>
    </row>
    <row r="749" spans="1:28" x14ac:dyDescent="0.25">
      <c r="A749" s="50"/>
      <c r="B749" s="49"/>
      <c r="C749" s="62"/>
      <c r="D749" s="49"/>
      <c r="E749" s="102"/>
      <c r="F749" s="122"/>
      <c r="G749" s="122"/>
      <c r="H749" s="122"/>
      <c r="I749" s="122"/>
      <c r="J749" s="122"/>
      <c r="K749" s="122"/>
      <c r="L749" s="38"/>
      <c r="M749" s="180"/>
      <c r="N749" s="38"/>
      <c r="O749" s="142"/>
      <c r="P749" s="48"/>
      <c r="Q749" s="48"/>
      <c r="R749" s="48"/>
      <c r="S749" s="48"/>
      <c r="T749" s="48"/>
      <c r="U749" s="48"/>
      <c r="V749" s="48"/>
      <c r="W749" s="48"/>
      <c r="X749" s="48"/>
      <c r="Y749" s="48"/>
      <c r="Z749" s="48"/>
      <c r="AA749" s="48"/>
      <c r="AB749" s="48"/>
    </row>
    <row r="750" spans="1:28" x14ac:dyDescent="0.25">
      <c r="A750" s="50"/>
      <c r="B750" s="49"/>
      <c r="C750" s="62"/>
      <c r="D750" s="49"/>
      <c r="E750" s="102"/>
      <c r="F750" s="122"/>
      <c r="G750" s="122"/>
      <c r="H750" s="122"/>
      <c r="I750" s="122"/>
      <c r="J750" s="122"/>
      <c r="K750" s="122"/>
      <c r="L750" s="38"/>
      <c r="M750" s="180"/>
      <c r="N750" s="38"/>
      <c r="O750" s="142"/>
      <c r="P750" s="48"/>
      <c r="Q750" s="48"/>
      <c r="R750" s="48"/>
      <c r="S750" s="48"/>
      <c r="T750" s="48"/>
      <c r="U750" s="48"/>
      <c r="V750" s="48"/>
      <c r="W750" s="48"/>
      <c r="X750" s="48"/>
      <c r="Y750" s="48"/>
      <c r="Z750" s="48"/>
      <c r="AA750" s="48"/>
      <c r="AB750" s="48"/>
    </row>
    <row r="751" spans="1:28" x14ac:dyDescent="0.25">
      <c r="A751" s="50"/>
      <c r="B751" s="49"/>
      <c r="C751" s="62"/>
      <c r="D751" s="49"/>
      <c r="E751" s="102"/>
      <c r="F751" s="122"/>
      <c r="G751" s="122"/>
      <c r="H751" s="122"/>
      <c r="I751" s="122"/>
      <c r="J751" s="122"/>
      <c r="K751" s="122"/>
      <c r="L751" s="38"/>
      <c r="M751" s="180"/>
      <c r="N751" s="38"/>
      <c r="O751" s="142"/>
      <c r="P751" s="48"/>
      <c r="Q751" s="48"/>
      <c r="R751" s="48"/>
      <c r="S751" s="48"/>
      <c r="T751" s="48"/>
      <c r="U751" s="48"/>
      <c r="V751" s="48"/>
      <c r="W751" s="48"/>
      <c r="X751" s="48"/>
      <c r="Y751" s="48"/>
      <c r="Z751" s="48"/>
      <c r="AA751" s="48"/>
      <c r="AB751" s="48"/>
    </row>
    <row r="752" spans="1:28" x14ac:dyDescent="0.25">
      <c r="A752" s="50"/>
      <c r="B752" s="49"/>
      <c r="C752" s="62"/>
      <c r="D752" s="49"/>
      <c r="E752" s="102"/>
      <c r="F752" s="122"/>
      <c r="G752" s="122"/>
      <c r="H752" s="122"/>
      <c r="I752" s="122"/>
      <c r="J752" s="122"/>
      <c r="K752" s="122"/>
      <c r="L752" s="38"/>
      <c r="M752" s="180"/>
      <c r="N752" s="38"/>
      <c r="O752" s="142"/>
      <c r="P752" s="48"/>
      <c r="Q752" s="48"/>
      <c r="R752" s="48"/>
      <c r="S752" s="48"/>
      <c r="T752" s="48"/>
      <c r="U752" s="48"/>
      <c r="V752" s="48"/>
      <c r="W752" s="48"/>
      <c r="X752" s="48"/>
      <c r="Y752" s="48"/>
      <c r="Z752" s="48"/>
      <c r="AA752" s="48"/>
      <c r="AB752" s="48"/>
    </row>
    <row r="753" spans="1:28" x14ac:dyDescent="0.25">
      <c r="A753" s="50"/>
      <c r="B753" s="49"/>
      <c r="C753" s="62"/>
      <c r="D753" s="49"/>
      <c r="E753" s="102"/>
      <c r="F753" s="122"/>
      <c r="G753" s="122"/>
      <c r="H753" s="122"/>
      <c r="I753" s="122"/>
      <c r="J753" s="122"/>
      <c r="K753" s="122"/>
      <c r="L753" s="38"/>
      <c r="M753" s="180"/>
      <c r="N753" s="38"/>
      <c r="O753" s="142"/>
      <c r="P753" s="48"/>
      <c r="Q753" s="48"/>
      <c r="R753" s="48"/>
      <c r="S753" s="48"/>
      <c r="T753" s="48"/>
      <c r="U753" s="48"/>
      <c r="V753" s="48"/>
      <c r="W753" s="48"/>
      <c r="X753" s="48"/>
      <c r="Y753" s="48"/>
      <c r="Z753" s="48"/>
      <c r="AA753" s="48"/>
      <c r="AB753" s="48"/>
    </row>
    <row r="754" spans="1:28" x14ac:dyDescent="0.25">
      <c r="A754" s="50"/>
      <c r="B754" s="49"/>
      <c r="C754" s="62"/>
      <c r="D754" s="49"/>
      <c r="E754" s="102"/>
      <c r="F754" s="122"/>
      <c r="G754" s="122"/>
      <c r="H754" s="122"/>
      <c r="I754" s="122"/>
      <c r="J754" s="122"/>
      <c r="K754" s="122"/>
      <c r="L754" s="38"/>
      <c r="M754" s="180"/>
      <c r="N754" s="38"/>
      <c r="O754" s="142"/>
      <c r="P754" s="48"/>
      <c r="Q754" s="48"/>
      <c r="R754" s="48"/>
      <c r="S754" s="48"/>
      <c r="T754" s="48"/>
      <c r="U754" s="48"/>
      <c r="V754" s="48"/>
      <c r="W754" s="48"/>
      <c r="X754" s="48"/>
      <c r="Y754" s="48"/>
      <c r="Z754" s="48"/>
      <c r="AA754" s="48"/>
      <c r="AB754" s="48"/>
    </row>
    <row r="755" spans="1:28" x14ac:dyDescent="0.25">
      <c r="A755" s="50"/>
      <c r="B755" s="49"/>
      <c r="C755" s="62"/>
      <c r="D755" s="49"/>
      <c r="E755" s="102"/>
      <c r="F755" s="122"/>
      <c r="G755" s="122"/>
      <c r="H755" s="122"/>
      <c r="I755" s="122"/>
      <c r="J755" s="122"/>
      <c r="K755" s="122"/>
      <c r="L755" s="38"/>
      <c r="M755" s="180"/>
      <c r="N755" s="38"/>
      <c r="O755" s="142"/>
      <c r="P755" s="48"/>
      <c r="Q755" s="48"/>
      <c r="R755" s="48"/>
      <c r="S755" s="48"/>
      <c r="T755" s="48"/>
      <c r="U755" s="48"/>
      <c r="V755" s="48"/>
      <c r="W755" s="48"/>
      <c r="X755" s="48"/>
      <c r="Y755" s="48"/>
      <c r="Z755" s="48"/>
      <c r="AA755" s="48"/>
      <c r="AB755" s="48"/>
    </row>
    <row r="756" spans="1:28" x14ac:dyDescent="0.25">
      <c r="A756" s="50"/>
      <c r="B756" s="49"/>
      <c r="C756" s="62"/>
      <c r="D756" s="49"/>
      <c r="E756" s="102"/>
      <c r="F756" s="122"/>
      <c r="G756" s="122"/>
      <c r="H756" s="122"/>
      <c r="I756" s="122"/>
      <c r="J756" s="122"/>
      <c r="K756" s="122"/>
      <c r="L756" s="38"/>
      <c r="M756" s="180"/>
      <c r="N756" s="38"/>
      <c r="O756" s="142"/>
      <c r="P756" s="48"/>
      <c r="Q756" s="48"/>
      <c r="R756" s="48"/>
      <c r="S756" s="48"/>
      <c r="T756" s="48"/>
      <c r="U756" s="48"/>
      <c r="V756" s="48"/>
      <c r="W756" s="48"/>
      <c r="X756" s="48"/>
      <c r="Y756" s="48"/>
      <c r="Z756" s="48"/>
      <c r="AA756" s="48"/>
      <c r="AB756" s="48"/>
    </row>
    <row r="757" spans="1:28" x14ac:dyDescent="0.25">
      <c r="A757" s="50"/>
      <c r="B757" s="49"/>
      <c r="C757" s="62"/>
      <c r="D757" s="49"/>
      <c r="E757" s="102"/>
      <c r="F757" s="122"/>
      <c r="G757" s="122"/>
      <c r="H757" s="122"/>
      <c r="I757" s="122"/>
      <c r="J757" s="122"/>
      <c r="K757" s="122"/>
      <c r="L757" s="38"/>
      <c r="M757" s="180"/>
      <c r="N757" s="38"/>
      <c r="O757" s="142"/>
      <c r="P757" s="48"/>
      <c r="Q757" s="48"/>
      <c r="R757" s="48"/>
      <c r="S757" s="48"/>
      <c r="T757" s="48"/>
      <c r="U757" s="48"/>
      <c r="V757" s="48"/>
      <c r="W757" s="48"/>
      <c r="X757" s="48"/>
      <c r="Y757" s="48"/>
      <c r="Z757" s="48"/>
      <c r="AA757" s="48"/>
      <c r="AB757" s="48"/>
    </row>
    <row r="758" spans="1:28" x14ac:dyDescent="0.25">
      <c r="A758" s="50"/>
      <c r="B758" s="49"/>
      <c r="C758" s="62"/>
      <c r="D758" s="49"/>
      <c r="E758" s="102"/>
      <c r="F758" s="122"/>
      <c r="G758" s="122"/>
      <c r="H758" s="122"/>
      <c r="I758" s="122"/>
      <c r="J758" s="122"/>
      <c r="K758" s="122"/>
      <c r="L758" s="38"/>
      <c r="M758" s="180"/>
      <c r="N758" s="38"/>
      <c r="O758" s="142"/>
      <c r="P758" s="48"/>
      <c r="Q758" s="48"/>
      <c r="R758" s="48"/>
      <c r="S758" s="48"/>
      <c r="T758" s="48"/>
      <c r="U758" s="48"/>
      <c r="V758" s="48"/>
      <c r="W758" s="48"/>
      <c r="X758" s="48"/>
      <c r="Y758" s="48"/>
      <c r="Z758" s="48"/>
      <c r="AA758" s="48"/>
      <c r="AB758" s="48"/>
    </row>
    <row r="759" spans="1:28" x14ac:dyDescent="0.25">
      <c r="A759" s="50"/>
      <c r="B759" s="49"/>
      <c r="C759" s="62"/>
      <c r="D759" s="49"/>
      <c r="E759" s="102"/>
      <c r="F759" s="122"/>
      <c r="G759" s="122"/>
      <c r="H759" s="122"/>
      <c r="I759" s="122"/>
      <c r="J759" s="122"/>
      <c r="K759" s="122"/>
      <c r="L759" s="38"/>
      <c r="M759" s="180"/>
      <c r="N759" s="38"/>
      <c r="O759" s="142"/>
      <c r="P759" s="48"/>
      <c r="Q759" s="48"/>
      <c r="R759" s="48"/>
      <c r="S759" s="48"/>
      <c r="T759" s="48"/>
      <c r="U759" s="48"/>
      <c r="V759" s="48"/>
      <c r="W759" s="48"/>
      <c r="X759" s="48"/>
      <c r="Y759" s="48"/>
      <c r="Z759" s="48"/>
      <c r="AA759" s="48"/>
      <c r="AB759" s="48"/>
    </row>
    <row r="760" spans="1:28" x14ac:dyDescent="0.25">
      <c r="A760" s="50"/>
      <c r="B760" s="49"/>
      <c r="C760" s="62"/>
      <c r="D760" s="49"/>
      <c r="E760" s="102"/>
      <c r="F760" s="122"/>
      <c r="G760" s="122"/>
      <c r="H760" s="122"/>
      <c r="I760" s="122"/>
      <c r="J760" s="122"/>
      <c r="K760" s="122"/>
      <c r="L760" s="38"/>
      <c r="M760" s="180"/>
      <c r="N760" s="38"/>
      <c r="O760" s="142"/>
      <c r="P760" s="48"/>
      <c r="Q760" s="48"/>
      <c r="R760" s="48"/>
      <c r="S760" s="48"/>
      <c r="T760" s="48"/>
      <c r="U760" s="48"/>
      <c r="V760" s="48"/>
      <c r="W760" s="48"/>
      <c r="X760" s="48"/>
      <c r="Y760" s="48"/>
      <c r="Z760" s="48"/>
      <c r="AA760" s="48"/>
      <c r="AB760" s="48"/>
    </row>
    <row r="761" spans="1:28" x14ac:dyDescent="0.25">
      <c r="A761" s="50"/>
      <c r="B761" s="49"/>
      <c r="C761" s="62"/>
      <c r="D761" s="49"/>
      <c r="E761" s="102"/>
      <c r="F761" s="122"/>
      <c r="G761" s="122"/>
      <c r="H761" s="122"/>
      <c r="I761" s="122"/>
      <c r="J761" s="122"/>
      <c r="K761" s="122"/>
      <c r="L761" s="38"/>
      <c r="M761" s="180"/>
      <c r="N761" s="38"/>
      <c r="O761" s="142"/>
      <c r="P761" s="48"/>
      <c r="Q761" s="48"/>
      <c r="R761" s="48"/>
      <c r="S761" s="48"/>
      <c r="T761" s="48"/>
      <c r="U761" s="48"/>
      <c r="V761" s="48"/>
      <c r="W761" s="48"/>
      <c r="X761" s="48"/>
      <c r="Y761" s="48"/>
      <c r="Z761" s="48"/>
      <c r="AA761" s="48"/>
      <c r="AB761" s="48"/>
    </row>
    <row r="762" spans="1:28" x14ac:dyDescent="0.25">
      <c r="A762" s="50"/>
      <c r="B762" s="49"/>
      <c r="C762" s="62"/>
      <c r="D762" s="49"/>
      <c r="E762" s="102"/>
      <c r="F762" s="122"/>
      <c r="G762" s="122"/>
      <c r="H762" s="122"/>
      <c r="I762" s="122"/>
      <c r="J762" s="122"/>
      <c r="K762" s="122"/>
      <c r="L762" s="38"/>
      <c r="M762" s="180"/>
      <c r="N762" s="38"/>
      <c r="O762" s="142"/>
      <c r="P762" s="48"/>
      <c r="Q762" s="48"/>
      <c r="R762" s="48"/>
      <c r="S762" s="48"/>
      <c r="T762" s="48"/>
      <c r="U762" s="48"/>
      <c r="V762" s="48"/>
      <c r="W762" s="48"/>
      <c r="X762" s="48"/>
      <c r="Y762" s="48"/>
      <c r="Z762" s="48"/>
      <c r="AA762" s="48"/>
      <c r="AB762" s="48"/>
    </row>
    <row r="763" spans="1:28" x14ac:dyDescent="0.25">
      <c r="A763" s="50"/>
      <c r="B763" s="49"/>
      <c r="C763" s="62"/>
      <c r="D763" s="49"/>
      <c r="E763" s="102"/>
      <c r="F763" s="122"/>
      <c r="G763" s="122"/>
      <c r="H763" s="122"/>
      <c r="I763" s="122"/>
      <c r="J763" s="122"/>
      <c r="K763" s="122"/>
      <c r="L763" s="38"/>
      <c r="M763" s="180"/>
      <c r="N763" s="38"/>
      <c r="O763" s="142"/>
      <c r="P763" s="48"/>
      <c r="Q763" s="48"/>
      <c r="R763" s="48"/>
      <c r="S763" s="48"/>
      <c r="T763" s="48"/>
      <c r="U763" s="48"/>
      <c r="V763" s="48"/>
      <c r="W763" s="48"/>
      <c r="X763" s="48"/>
      <c r="Y763" s="48"/>
      <c r="Z763" s="48"/>
      <c r="AA763" s="48"/>
      <c r="AB763" s="48"/>
    </row>
    <row r="764" spans="1:28" x14ac:dyDescent="0.25">
      <c r="A764" s="50"/>
      <c r="B764" s="49"/>
      <c r="C764" s="62"/>
      <c r="D764" s="49"/>
      <c r="E764" s="102"/>
      <c r="F764" s="122"/>
      <c r="G764" s="122"/>
      <c r="H764" s="122"/>
      <c r="I764" s="122"/>
      <c r="J764" s="122"/>
      <c r="K764" s="122"/>
      <c r="L764" s="38"/>
      <c r="M764" s="180"/>
      <c r="N764" s="38"/>
      <c r="O764" s="142"/>
      <c r="P764" s="48"/>
      <c r="Q764" s="48"/>
      <c r="R764" s="48"/>
      <c r="S764" s="48"/>
      <c r="T764" s="48"/>
      <c r="U764" s="48"/>
      <c r="V764" s="48"/>
      <c r="W764" s="48"/>
      <c r="X764" s="48"/>
      <c r="Y764" s="48"/>
      <c r="Z764" s="48"/>
      <c r="AA764" s="48"/>
      <c r="AB764" s="48"/>
    </row>
    <row r="765" spans="1:28" x14ac:dyDescent="0.25">
      <c r="A765" s="50"/>
      <c r="B765" s="49"/>
      <c r="C765" s="62"/>
      <c r="D765" s="49"/>
      <c r="E765" s="102"/>
      <c r="F765" s="122"/>
      <c r="G765" s="122"/>
      <c r="H765" s="122"/>
      <c r="I765" s="122"/>
      <c r="J765" s="122"/>
      <c r="K765" s="122"/>
      <c r="L765" s="38"/>
      <c r="M765" s="180"/>
      <c r="N765" s="38"/>
      <c r="O765" s="142"/>
      <c r="P765" s="48"/>
      <c r="Q765" s="48"/>
      <c r="R765" s="48"/>
      <c r="S765" s="48"/>
      <c r="T765" s="48"/>
      <c r="U765" s="48"/>
      <c r="V765" s="48"/>
      <c r="W765" s="48"/>
      <c r="X765" s="48"/>
      <c r="Y765" s="48"/>
      <c r="Z765" s="48"/>
      <c r="AA765" s="48"/>
      <c r="AB765" s="48"/>
    </row>
    <row r="766" spans="1:28" x14ac:dyDescent="0.25">
      <c r="A766" s="50"/>
      <c r="B766" s="49"/>
      <c r="C766" s="62"/>
      <c r="D766" s="49"/>
      <c r="E766" s="102"/>
      <c r="F766" s="122"/>
      <c r="G766" s="122"/>
      <c r="H766" s="122"/>
      <c r="I766" s="122"/>
      <c r="J766" s="122"/>
      <c r="K766" s="122"/>
      <c r="L766" s="38"/>
      <c r="M766" s="180"/>
      <c r="N766" s="38"/>
      <c r="O766" s="142"/>
      <c r="P766" s="48"/>
      <c r="Q766" s="48"/>
      <c r="R766" s="48"/>
      <c r="S766" s="48"/>
      <c r="T766" s="48"/>
      <c r="U766" s="48"/>
      <c r="V766" s="48"/>
      <c r="W766" s="48"/>
      <c r="X766" s="48"/>
      <c r="Y766" s="48"/>
      <c r="Z766" s="48"/>
      <c r="AA766" s="48"/>
      <c r="AB766" s="48"/>
    </row>
    <row r="767" spans="1:28" x14ac:dyDescent="0.25">
      <c r="A767" s="50"/>
      <c r="B767" s="49"/>
      <c r="C767" s="62"/>
      <c r="D767" s="49"/>
      <c r="E767" s="102"/>
      <c r="F767" s="122"/>
      <c r="G767" s="122"/>
      <c r="H767" s="122"/>
      <c r="I767" s="122"/>
      <c r="J767" s="122"/>
      <c r="K767" s="122"/>
      <c r="L767" s="38"/>
      <c r="M767" s="180"/>
      <c r="N767" s="38"/>
      <c r="O767" s="142"/>
      <c r="P767" s="48"/>
      <c r="Q767" s="48"/>
      <c r="R767" s="48"/>
      <c r="S767" s="48"/>
      <c r="T767" s="48"/>
      <c r="U767" s="48"/>
      <c r="V767" s="48"/>
      <c r="W767" s="48"/>
      <c r="X767" s="48"/>
      <c r="Y767" s="48"/>
      <c r="Z767" s="48"/>
      <c r="AA767" s="48"/>
      <c r="AB767" s="48"/>
    </row>
    <row r="768" spans="1:28" x14ac:dyDescent="0.25">
      <c r="A768" s="50"/>
      <c r="B768" s="49"/>
      <c r="C768" s="62"/>
      <c r="D768" s="49"/>
      <c r="E768" s="102"/>
      <c r="F768" s="122"/>
      <c r="G768" s="122"/>
      <c r="H768" s="122"/>
      <c r="I768" s="122"/>
      <c r="J768" s="122"/>
      <c r="K768" s="122"/>
      <c r="L768" s="38"/>
      <c r="M768" s="180"/>
      <c r="N768" s="38"/>
      <c r="O768" s="142"/>
      <c r="P768" s="48"/>
      <c r="Q768" s="48"/>
      <c r="R768" s="48"/>
      <c r="S768" s="48"/>
      <c r="T768" s="48"/>
      <c r="U768" s="48"/>
      <c r="V768" s="48"/>
      <c r="W768" s="48"/>
      <c r="X768" s="48"/>
      <c r="Y768" s="48"/>
      <c r="Z768" s="48"/>
      <c r="AA768" s="48"/>
      <c r="AB768" s="48"/>
    </row>
    <row r="769" spans="1:28" x14ac:dyDescent="0.25">
      <c r="A769" s="50"/>
      <c r="B769" s="49"/>
      <c r="C769" s="62"/>
      <c r="D769" s="49"/>
      <c r="E769" s="102"/>
      <c r="F769" s="122"/>
      <c r="G769" s="122"/>
      <c r="H769" s="122"/>
      <c r="I769" s="122"/>
      <c r="J769" s="122"/>
      <c r="K769" s="122"/>
      <c r="L769" s="38"/>
      <c r="M769" s="180"/>
      <c r="N769" s="38"/>
      <c r="O769" s="142"/>
      <c r="P769" s="48"/>
      <c r="Q769" s="48"/>
      <c r="R769" s="48"/>
      <c r="S769" s="48"/>
      <c r="T769" s="48"/>
      <c r="U769" s="48"/>
      <c r="V769" s="48"/>
      <c r="W769" s="48"/>
      <c r="X769" s="48"/>
      <c r="Y769" s="48"/>
      <c r="Z769" s="48"/>
      <c r="AA769" s="48"/>
      <c r="AB769" s="48"/>
    </row>
    <row r="770" spans="1:28" x14ac:dyDescent="0.25">
      <c r="A770" s="50"/>
      <c r="B770" s="49"/>
      <c r="C770" s="62"/>
      <c r="D770" s="49"/>
      <c r="E770" s="102"/>
      <c r="F770" s="122"/>
      <c r="G770" s="122"/>
      <c r="H770" s="122"/>
      <c r="I770" s="122"/>
      <c r="J770" s="122"/>
      <c r="K770" s="122"/>
      <c r="L770" s="38"/>
      <c r="M770" s="180"/>
      <c r="N770" s="38"/>
      <c r="O770" s="142"/>
      <c r="P770" s="48"/>
      <c r="Q770" s="48"/>
      <c r="R770" s="48"/>
      <c r="S770" s="48"/>
      <c r="T770" s="48"/>
      <c r="U770" s="48"/>
      <c r="V770" s="48"/>
      <c r="W770" s="48"/>
      <c r="X770" s="48"/>
      <c r="Y770" s="48"/>
      <c r="Z770" s="48"/>
      <c r="AA770" s="48"/>
      <c r="AB770" s="48"/>
    </row>
    <row r="771" spans="1:28" x14ac:dyDescent="0.25">
      <c r="A771" s="50"/>
      <c r="B771" s="49"/>
      <c r="C771" s="62"/>
      <c r="D771" s="49"/>
      <c r="E771" s="102"/>
      <c r="F771" s="122"/>
      <c r="G771" s="122"/>
      <c r="H771" s="122"/>
      <c r="I771" s="122"/>
      <c r="J771" s="122"/>
      <c r="K771" s="122"/>
      <c r="L771" s="38"/>
      <c r="M771" s="180"/>
      <c r="N771" s="38"/>
      <c r="O771" s="142"/>
      <c r="P771" s="48"/>
      <c r="Q771" s="48"/>
      <c r="R771" s="48"/>
      <c r="S771" s="48"/>
      <c r="T771" s="48"/>
      <c r="U771" s="48"/>
      <c r="V771" s="48"/>
      <c r="W771" s="48"/>
      <c r="X771" s="48"/>
      <c r="Y771" s="48"/>
      <c r="Z771" s="48"/>
      <c r="AA771" s="48"/>
      <c r="AB771" s="48"/>
    </row>
    <row r="772" spans="1:28" x14ac:dyDescent="0.25">
      <c r="A772" s="50"/>
      <c r="B772" s="49"/>
      <c r="C772" s="62"/>
      <c r="D772" s="49"/>
      <c r="E772" s="102"/>
      <c r="F772" s="122"/>
      <c r="G772" s="122"/>
      <c r="H772" s="122"/>
      <c r="I772" s="122"/>
      <c r="J772" s="122"/>
      <c r="K772" s="122"/>
      <c r="L772" s="38"/>
      <c r="M772" s="180"/>
      <c r="N772" s="38"/>
      <c r="O772" s="142"/>
      <c r="P772" s="48"/>
      <c r="Q772" s="48"/>
      <c r="R772" s="48"/>
      <c r="S772" s="48"/>
      <c r="T772" s="48"/>
      <c r="U772" s="48"/>
      <c r="V772" s="48"/>
      <c r="W772" s="48"/>
      <c r="X772" s="48"/>
      <c r="Y772" s="48"/>
      <c r="Z772" s="48"/>
      <c r="AA772" s="48"/>
      <c r="AB772" s="48"/>
    </row>
    <row r="773" spans="1:28" x14ac:dyDescent="0.25">
      <c r="A773" s="50"/>
      <c r="B773" s="49"/>
      <c r="C773" s="62"/>
      <c r="D773" s="49"/>
      <c r="E773" s="102"/>
      <c r="F773" s="122"/>
      <c r="G773" s="122"/>
      <c r="H773" s="122"/>
      <c r="I773" s="122"/>
      <c r="J773" s="122"/>
      <c r="K773" s="122"/>
      <c r="L773" s="38"/>
      <c r="M773" s="180"/>
      <c r="N773" s="38"/>
      <c r="O773" s="142"/>
      <c r="P773" s="48"/>
      <c r="Q773" s="48"/>
      <c r="R773" s="48"/>
      <c r="S773" s="48"/>
      <c r="T773" s="48"/>
      <c r="U773" s="48"/>
      <c r="V773" s="48"/>
      <c r="W773" s="48"/>
      <c r="X773" s="48"/>
      <c r="Y773" s="48"/>
      <c r="Z773" s="48"/>
      <c r="AA773" s="48"/>
      <c r="AB773" s="48"/>
    </row>
    <row r="774" spans="1:28" x14ac:dyDescent="0.25">
      <c r="A774" s="50"/>
      <c r="B774" s="49"/>
      <c r="C774" s="62"/>
      <c r="D774" s="49"/>
      <c r="E774" s="102"/>
      <c r="F774" s="122"/>
      <c r="G774" s="122"/>
      <c r="H774" s="122"/>
      <c r="I774" s="122"/>
      <c r="J774" s="122"/>
      <c r="K774" s="122"/>
      <c r="L774" s="38"/>
      <c r="M774" s="180"/>
      <c r="N774" s="38"/>
      <c r="O774" s="142"/>
      <c r="P774" s="48"/>
      <c r="Q774" s="48"/>
      <c r="R774" s="48"/>
      <c r="S774" s="48"/>
      <c r="T774" s="48"/>
      <c r="U774" s="48"/>
      <c r="V774" s="48"/>
      <c r="W774" s="48"/>
      <c r="X774" s="48"/>
      <c r="Y774" s="48"/>
      <c r="Z774" s="48"/>
      <c r="AA774" s="48"/>
      <c r="AB774" s="48"/>
    </row>
    <row r="775" spans="1:28" x14ac:dyDescent="0.25">
      <c r="A775" s="50"/>
      <c r="B775" s="49"/>
      <c r="C775" s="62"/>
      <c r="D775" s="49"/>
      <c r="E775" s="102"/>
      <c r="F775" s="122"/>
      <c r="G775" s="122"/>
      <c r="H775" s="122"/>
      <c r="I775" s="122"/>
      <c r="J775" s="122"/>
      <c r="K775" s="122"/>
      <c r="L775" s="38"/>
      <c r="M775" s="180"/>
      <c r="N775" s="38"/>
      <c r="O775" s="142"/>
      <c r="P775" s="48"/>
      <c r="Q775" s="48"/>
      <c r="R775" s="48"/>
      <c r="S775" s="48"/>
      <c r="T775" s="48"/>
      <c r="U775" s="48"/>
      <c r="V775" s="48"/>
      <c r="W775" s="48"/>
      <c r="X775" s="48"/>
      <c r="Y775" s="48"/>
      <c r="Z775" s="48"/>
      <c r="AA775" s="48"/>
      <c r="AB775" s="48"/>
    </row>
    <row r="776" spans="1:28" x14ac:dyDescent="0.25">
      <c r="A776" s="50"/>
      <c r="B776" s="49"/>
      <c r="C776" s="62"/>
      <c r="D776" s="49"/>
      <c r="E776" s="102"/>
      <c r="F776" s="122"/>
      <c r="G776" s="122"/>
      <c r="H776" s="122"/>
      <c r="I776" s="122"/>
      <c r="J776" s="122"/>
      <c r="K776" s="122"/>
      <c r="L776" s="38"/>
      <c r="M776" s="180"/>
      <c r="N776" s="38"/>
      <c r="O776" s="142"/>
      <c r="P776" s="48"/>
      <c r="Q776" s="48"/>
      <c r="R776" s="48"/>
      <c r="S776" s="48"/>
      <c r="T776" s="48"/>
      <c r="U776" s="48"/>
      <c r="V776" s="48"/>
      <c r="W776" s="48"/>
      <c r="X776" s="48"/>
      <c r="Y776" s="48"/>
      <c r="Z776" s="48"/>
      <c r="AA776" s="48"/>
      <c r="AB776" s="48"/>
    </row>
    <row r="777" spans="1:28" x14ac:dyDescent="0.25">
      <c r="A777" s="50"/>
      <c r="B777" s="49"/>
      <c r="C777" s="62"/>
      <c r="D777" s="49"/>
      <c r="E777" s="102"/>
      <c r="F777" s="122"/>
      <c r="G777" s="122"/>
      <c r="H777" s="122"/>
      <c r="I777" s="122"/>
      <c r="J777" s="122"/>
      <c r="K777" s="122"/>
      <c r="L777" s="38"/>
      <c r="M777" s="180"/>
      <c r="N777" s="38"/>
      <c r="O777" s="142"/>
      <c r="P777" s="48"/>
      <c r="Q777" s="48"/>
      <c r="R777" s="48"/>
      <c r="S777" s="48"/>
      <c r="T777" s="48"/>
      <c r="U777" s="48"/>
      <c r="V777" s="48"/>
      <c r="W777" s="48"/>
      <c r="X777" s="48"/>
      <c r="Y777" s="48"/>
      <c r="Z777" s="48"/>
      <c r="AA777" s="48"/>
      <c r="AB777" s="48"/>
    </row>
    <row r="778" spans="1:28" x14ac:dyDescent="0.25">
      <c r="A778" s="50"/>
      <c r="B778" s="49"/>
      <c r="C778" s="62"/>
      <c r="D778" s="49"/>
      <c r="E778" s="102"/>
      <c r="F778" s="122"/>
      <c r="G778" s="122"/>
      <c r="H778" s="122"/>
      <c r="I778" s="122"/>
      <c r="J778" s="122"/>
      <c r="K778" s="122"/>
      <c r="L778" s="38"/>
      <c r="M778" s="180"/>
      <c r="N778" s="38"/>
      <c r="O778" s="142"/>
      <c r="P778" s="48"/>
      <c r="Q778" s="48"/>
      <c r="R778" s="48"/>
      <c r="S778" s="48"/>
      <c r="T778" s="48"/>
      <c r="U778" s="48"/>
      <c r="V778" s="48"/>
      <c r="W778" s="48"/>
      <c r="X778" s="48"/>
      <c r="Y778" s="48"/>
      <c r="Z778" s="48"/>
      <c r="AA778" s="48"/>
      <c r="AB778" s="48"/>
    </row>
    <row r="779" spans="1:28" x14ac:dyDescent="0.25">
      <c r="A779" s="50"/>
      <c r="B779" s="49"/>
      <c r="C779" s="62"/>
      <c r="D779" s="49"/>
      <c r="E779" s="102"/>
      <c r="F779" s="122"/>
      <c r="G779" s="122"/>
      <c r="H779" s="122"/>
      <c r="I779" s="122"/>
      <c r="J779" s="122"/>
      <c r="K779" s="122"/>
      <c r="L779" s="38"/>
      <c r="M779" s="180"/>
      <c r="N779" s="38"/>
      <c r="O779" s="142"/>
      <c r="P779" s="48"/>
      <c r="Q779" s="48"/>
      <c r="R779" s="48"/>
      <c r="S779" s="48"/>
      <c r="T779" s="48"/>
      <c r="U779" s="48"/>
      <c r="V779" s="48"/>
      <c r="W779" s="48"/>
      <c r="X779" s="48"/>
      <c r="Y779" s="48"/>
      <c r="Z779" s="48"/>
      <c r="AA779" s="48"/>
      <c r="AB779" s="48"/>
    </row>
    <row r="780" spans="1:28" x14ac:dyDescent="0.25">
      <c r="A780" s="50"/>
      <c r="B780" s="49"/>
      <c r="C780" s="62"/>
      <c r="D780" s="49"/>
      <c r="E780" s="102"/>
      <c r="F780" s="122"/>
      <c r="G780" s="122"/>
      <c r="H780" s="122"/>
      <c r="I780" s="122"/>
      <c r="J780" s="122"/>
      <c r="K780" s="122"/>
      <c r="L780" s="38"/>
      <c r="M780" s="180"/>
      <c r="N780" s="38"/>
      <c r="O780" s="142"/>
      <c r="P780" s="48"/>
      <c r="Q780" s="48"/>
      <c r="R780" s="48"/>
      <c r="S780" s="48"/>
      <c r="T780" s="48"/>
      <c r="U780" s="48"/>
      <c r="V780" s="48"/>
      <c r="W780" s="48"/>
      <c r="X780" s="48"/>
      <c r="Y780" s="48"/>
      <c r="Z780" s="48"/>
      <c r="AA780" s="48"/>
      <c r="AB780" s="48"/>
    </row>
    <row r="781" spans="1:28" x14ac:dyDescent="0.25">
      <c r="A781" s="50"/>
      <c r="B781" s="49"/>
      <c r="C781" s="62"/>
      <c r="D781" s="49"/>
      <c r="E781" s="102"/>
      <c r="F781" s="122"/>
      <c r="G781" s="122"/>
      <c r="H781" s="122"/>
      <c r="I781" s="122"/>
      <c r="J781" s="122"/>
      <c r="K781" s="122"/>
      <c r="L781" s="38"/>
      <c r="M781" s="180"/>
      <c r="N781" s="38"/>
      <c r="O781" s="142"/>
      <c r="P781" s="48"/>
      <c r="Q781" s="48"/>
      <c r="R781" s="48"/>
      <c r="S781" s="48"/>
      <c r="T781" s="48"/>
      <c r="U781" s="48"/>
      <c r="V781" s="48"/>
      <c r="W781" s="48"/>
      <c r="X781" s="48"/>
      <c r="Y781" s="48"/>
      <c r="Z781" s="48"/>
      <c r="AA781" s="48"/>
      <c r="AB781" s="48"/>
    </row>
    <row r="782" spans="1:28" x14ac:dyDescent="0.25">
      <c r="A782" s="50"/>
      <c r="B782" s="49"/>
      <c r="C782" s="62"/>
      <c r="D782" s="49"/>
      <c r="E782" s="102"/>
      <c r="F782" s="122"/>
      <c r="G782" s="122"/>
      <c r="H782" s="122"/>
      <c r="I782" s="122"/>
      <c r="J782" s="122"/>
      <c r="K782" s="122"/>
      <c r="L782" s="38"/>
      <c r="M782" s="180"/>
      <c r="N782" s="38"/>
      <c r="O782" s="142"/>
      <c r="P782" s="48"/>
      <c r="Q782" s="48"/>
      <c r="R782" s="48"/>
      <c r="S782" s="48"/>
      <c r="T782" s="48"/>
      <c r="U782" s="48"/>
      <c r="V782" s="48"/>
      <c r="W782" s="48"/>
      <c r="X782" s="48"/>
      <c r="Y782" s="48"/>
      <c r="Z782" s="48"/>
      <c r="AA782" s="48"/>
      <c r="AB782" s="48"/>
    </row>
    <row r="783" spans="1:28" x14ac:dyDescent="0.25">
      <c r="A783" s="50"/>
      <c r="B783" s="49"/>
      <c r="C783" s="62"/>
      <c r="D783" s="49"/>
      <c r="E783" s="102"/>
      <c r="F783" s="122"/>
      <c r="G783" s="122"/>
      <c r="H783" s="122"/>
      <c r="I783" s="122"/>
      <c r="J783" s="122"/>
      <c r="K783" s="122"/>
      <c r="L783" s="38"/>
      <c r="M783" s="180"/>
      <c r="N783" s="38"/>
      <c r="O783" s="142"/>
      <c r="P783" s="48"/>
      <c r="Q783" s="48"/>
      <c r="R783" s="48"/>
      <c r="S783" s="48"/>
      <c r="T783" s="48"/>
      <c r="U783" s="48"/>
      <c r="V783" s="48"/>
      <c r="W783" s="48"/>
      <c r="X783" s="48"/>
      <c r="Y783" s="48"/>
      <c r="Z783" s="48"/>
      <c r="AA783" s="48"/>
      <c r="AB783" s="48"/>
    </row>
    <row r="784" spans="1:28" x14ac:dyDescent="0.25">
      <c r="A784" s="50"/>
      <c r="B784" s="49"/>
      <c r="C784" s="62"/>
      <c r="D784" s="49"/>
      <c r="E784" s="102"/>
      <c r="F784" s="122"/>
      <c r="G784" s="122"/>
      <c r="H784" s="122"/>
      <c r="I784" s="122"/>
      <c r="J784" s="122"/>
      <c r="K784" s="122"/>
      <c r="L784" s="38"/>
      <c r="M784" s="180"/>
      <c r="N784" s="38"/>
      <c r="O784" s="142"/>
      <c r="P784" s="48"/>
      <c r="Q784" s="48"/>
      <c r="R784" s="48"/>
      <c r="S784" s="48"/>
      <c r="T784" s="48"/>
      <c r="U784" s="48"/>
      <c r="V784" s="48"/>
      <c r="W784" s="48"/>
      <c r="X784" s="48"/>
      <c r="Y784" s="48"/>
      <c r="Z784" s="48"/>
      <c r="AA784" s="48"/>
      <c r="AB784" s="48"/>
    </row>
    <row r="785" spans="1:28" x14ac:dyDescent="0.25">
      <c r="A785" s="50"/>
      <c r="B785" s="49"/>
      <c r="C785" s="62"/>
      <c r="D785" s="49"/>
      <c r="E785" s="102"/>
      <c r="F785" s="122"/>
      <c r="G785" s="122"/>
      <c r="H785" s="122"/>
      <c r="I785" s="122"/>
      <c r="J785" s="122"/>
      <c r="K785" s="122"/>
      <c r="L785" s="38"/>
      <c r="M785" s="180"/>
      <c r="N785" s="38"/>
      <c r="O785" s="142"/>
      <c r="P785" s="48"/>
      <c r="Q785" s="48"/>
      <c r="R785" s="48"/>
      <c r="S785" s="48"/>
      <c r="T785" s="48"/>
      <c r="U785" s="48"/>
      <c r="V785" s="48"/>
      <c r="W785" s="48"/>
      <c r="X785" s="48"/>
      <c r="Y785" s="48"/>
      <c r="Z785" s="48"/>
      <c r="AA785" s="48"/>
      <c r="AB785" s="48"/>
    </row>
    <row r="786" spans="1:28" x14ac:dyDescent="0.25">
      <c r="A786" s="50"/>
      <c r="B786" s="49"/>
      <c r="C786" s="62"/>
      <c r="D786" s="49"/>
      <c r="E786" s="102"/>
      <c r="F786" s="122"/>
      <c r="G786" s="122"/>
      <c r="H786" s="122"/>
      <c r="I786" s="122"/>
      <c r="J786" s="122"/>
      <c r="K786" s="122"/>
      <c r="L786" s="38"/>
      <c r="M786" s="180"/>
      <c r="N786" s="38"/>
      <c r="O786" s="142"/>
      <c r="P786" s="48"/>
      <c r="Q786" s="48"/>
      <c r="R786" s="48"/>
      <c r="S786" s="48"/>
      <c r="T786" s="48"/>
      <c r="U786" s="48"/>
      <c r="V786" s="48"/>
      <c r="W786" s="48"/>
      <c r="X786" s="48"/>
      <c r="Y786" s="48"/>
      <c r="Z786" s="48"/>
      <c r="AA786" s="48"/>
      <c r="AB786" s="48"/>
    </row>
    <row r="787" spans="1:28" x14ac:dyDescent="0.25">
      <c r="A787" s="50"/>
      <c r="B787" s="49"/>
      <c r="C787" s="62"/>
      <c r="D787" s="49"/>
      <c r="E787" s="102"/>
      <c r="F787" s="122"/>
      <c r="G787" s="122"/>
      <c r="H787" s="122"/>
      <c r="I787" s="122"/>
      <c r="J787" s="122"/>
      <c r="K787" s="122"/>
      <c r="L787" s="38"/>
      <c r="M787" s="180"/>
      <c r="N787" s="38"/>
      <c r="O787" s="142"/>
      <c r="P787" s="48"/>
      <c r="Q787" s="48"/>
      <c r="R787" s="48"/>
      <c r="S787" s="48"/>
      <c r="T787" s="48"/>
      <c r="U787" s="48"/>
      <c r="V787" s="48"/>
      <c r="W787" s="48"/>
      <c r="X787" s="48"/>
      <c r="Y787" s="48"/>
      <c r="Z787" s="48"/>
      <c r="AA787" s="48"/>
      <c r="AB787" s="48"/>
    </row>
    <row r="788" spans="1:28" x14ac:dyDescent="0.25">
      <c r="A788" s="50"/>
      <c r="B788" s="49"/>
      <c r="C788" s="62"/>
      <c r="D788" s="49"/>
      <c r="E788" s="102"/>
      <c r="F788" s="122"/>
      <c r="G788" s="122"/>
      <c r="H788" s="122"/>
      <c r="I788" s="122"/>
      <c r="J788" s="122"/>
      <c r="K788" s="122"/>
      <c r="L788" s="38"/>
      <c r="M788" s="180"/>
      <c r="N788" s="38"/>
      <c r="O788" s="142"/>
      <c r="P788" s="48"/>
      <c r="Q788" s="48"/>
      <c r="R788" s="48"/>
      <c r="S788" s="48"/>
      <c r="T788" s="48"/>
      <c r="U788" s="48"/>
      <c r="V788" s="48"/>
      <c r="W788" s="48"/>
      <c r="X788" s="48"/>
      <c r="Y788" s="48"/>
      <c r="Z788" s="48"/>
      <c r="AA788" s="48"/>
      <c r="AB788" s="48"/>
    </row>
    <row r="789" spans="1:28" x14ac:dyDescent="0.25">
      <c r="A789" s="50"/>
      <c r="B789" s="49"/>
      <c r="C789" s="62"/>
      <c r="D789" s="49"/>
      <c r="E789" s="102"/>
      <c r="F789" s="122"/>
      <c r="G789" s="122"/>
      <c r="H789" s="122"/>
      <c r="I789" s="122"/>
      <c r="J789" s="122"/>
      <c r="K789" s="122"/>
      <c r="L789" s="38"/>
      <c r="M789" s="180"/>
      <c r="N789" s="38"/>
      <c r="O789" s="142"/>
      <c r="P789" s="48"/>
      <c r="Q789" s="48"/>
      <c r="R789" s="48"/>
      <c r="S789" s="48"/>
      <c r="T789" s="48"/>
      <c r="U789" s="48"/>
      <c r="V789" s="48"/>
      <c r="W789" s="48"/>
      <c r="X789" s="48"/>
      <c r="Y789" s="48"/>
      <c r="Z789" s="48"/>
      <c r="AA789" s="48"/>
      <c r="AB789" s="48"/>
    </row>
    <row r="790" spans="1:28" x14ac:dyDescent="0.25">
      <c r="A790" s="50"/>
      <c r="B790" s="49"/>
      <c r="C790" s="62"/>
      <c r="D790" s="49"/>
      <c r="E790" s="102"/>
      <c r="F790" s="122"/>
      <c r="G790" s="122"/>
      <c r="H790" s="122"/>
      <c r="I790" s="122"/>
      <c r="J790" s="122"/>
      <c r="K790" s="122"/>
      <c r="L790" s="38"/>
      <c r="M790" s="180"/>
      <c r="N790" s="38"/>
      <c r="O790" s="142"/>
      <c r="P790" s="48"/>
      <c r="Q790" s="48"/>
      <c r="R790" s="48"/>
      <c r="S790" s="48"/>
      <c r="T790" s="48"/>
      <c r="U790" s="48"/>
      <c r="V790" s="48"/>
      <c r="W790" s="48"/>
      <c r="X790" s="48"/>
      <c r="Y790" s="48"/>
      <c r="Z790" s="48"/>
      <c r="AA790" s="48"/>
      <c r="AB790" s="48"/>
    </row>
    <row r="791" spans="1:28" x14ac:dyDescent="0.25">
      <c r="A791" s="50"/>
      <c r="B791" s="49"/>
      <c r="C791" s="62"/>
      <c r="D791" s="49"/>
      <c r="E791" s="102"/>
      <c r="F791" s="122"/>
      <c r="G791" s="122"/>
      <c r="H791" s="122"/>
      <c r="I791" s="122"/>
      <c r="J791" s="122"/>
      <c r="K791" s="122"/>
      <c r="L791" s="38"/>
      <c r="M791" s="180"/>
      <c r="N791" s="38"/>
      <c r="O791" s="142"/>
      <c r="P791" s="48"/>
      <c r="Q791" s="48"/>
      <c r="R791" s="48"/>
      <c r="S791" s="48"/>
      <c r="T791" s="48"/>
      <c r="U791" s="48"/>
      <c r="V791" s="48"/>
      <c r="W791" s="48"/>
      <c r="X791" s="48"/>
      <c r="Y791" s="48"/>
      <c r="Z791" s="48"/>
      <c r="AA791" s="48"/>
      <c r="AB791" s="48"/>
    </row>
    <row r="792" spans="1:28" x14ac:dyDescent="0.25">
      <c r="A792" s="50"/>
      <c r="B792" s="49"/>
      <c r="C792" s="62"/>
      <c r="D792" s="49"/>
      <c r="E792" s="102"/>
      <c r="F792" s="122"/>
      <c r="G792" s="122"/>
      <c r="H792" s="122"/>
      <c r="I792" s="122"/>
      <c r="J792" s="122"/>
      <c r="K792" s="122"/>
      <c r="L792" s="38"/>
      <c r="M792" s="180"/>
      <c r="N792" s="38"/>
      <c r="O792" s="142"/>
      <c r="P792" s="48"/>
      <c r="Q792" s="48"/>
      <c r="R792" s="48"/>
      <c r="S792" s="48"/>
      <c r="T792" s="48"/>
      <c r="U792" s="48"/>
      <c r="V792" s="48"/>
      <c r="W792" s="48"/>
      <c r="X792" s="48"/>
      <c r="Y792" s="48"/>
      <c r="Z792" s="48"/>
      <c r="AA792" s="48"/>
      <c r="AB792" s="48"/>
    </row>
    <row r="793" spans="1:28" x14ac:dyDescent="0.25">
      <c r="A793" s="50"/>
      <c r="B793" s="49"/>
      <c r="C793" s="62"/>
      <c r="D793" s="49"/>
      <c r="E793" s="102"/>
      <c r="F793" s="122"/>
      <c r="G793" s="122"/>
      <c r="H793" s="122"/>
      <c r="I793" s="122"/>
      <c r="J793" s="122"/>
      <c r="K793" s="122"/>
      <c r="L793" s="38"/>
      <c r="M793" s="180"/>
      <c r="N793" s="38"/>
      <c r="O793" s="142"/>
      <c r="P793" s="48"/>
      <c r="Q793" s="48"/>
      <c r="R793" s="48"/>
      <c r="S793" s="48"/>
      <c r="T793" s="48"/>
      <c r="U793" s="48"/>
      <c r="V793" s="48"/>
      <c r="W793" s="48"/>
      <c r="X793" s="48"/>
      <c r="Y793" s="48"/>
      <c r="Z793" s="48"/>
      <c r="AA793" s="48"/>
      <c r="AB793" s="48"/>
    </row>
    <row r="794" spans="1:28" x14ac:dyDescent="0.25">
      <c r="A794" s="50"/>
      <c r="B794" s="49"/>
      <c r="C794" s="62"/>
      <c r="D794" s="49"/>
      <c r="E794" s="102"/>
      <c r="F794" s="122"/>
      <c r="G794" s="122"/>
      <c r="H794" s="122"/>
      <c r="I794" s="122"/>
      <c r="J794" s="122"/>
      <c r="K794" s="122"/>
      <c r="L794" s="38"/>
      <c r="M794" s="180"/>
      <c r="N794" s="38"/>
      <c r="O794" s="142"/>
      <c r="P794" s="48"/>
      <c r="Q794" s="48"/>
      <c r="R794" s="48"/>
      <c r="S794" s="48"/>
      <c r="T794" s="48"/>
      <c r="U794" s="48"/>
      <c r="V794" s="48"/>
      <c r="W794" s="48"/>
      <c r="X794" s="48"/>
      <c r="Y794" s="48"/>
      <c r="Z794" s="48"/>
      <c r="AA794" s="48"/>
      <c r="AB794" s="48"/>
    </row>
    <row r="795" spans="1:28" x14ac:dyDescent="0.25">
      <c r="A795" s="50"/>
      <c r="B795" s="49"/>
      <c r="C795" s="62"/>
      <c r="D795" s="49"/>
      <c r="E795" s="102"/>
      <c r="F795" s="122"/>
      <c r="G795" s="122"/>
      <c r="H795" s="122"/>
      <c r="I795" s="122"/>
      <c r="J795" s="122"/>
      <c r="K795" s="122"/>
      <c r="L795" s="38"/>
      <c r="M795" s="180"/>
      <c r="N795" s="38"/>
      <c r="O795" s="142"/>
      <c r="P795" s="48"/>
      <c r="Q795" s="48"/>
      <c r="R795" s="48"/>
      <c r="S795" s="48"/>
      <c r="T795" s="48"/>
      <c r="U795" s="48"/>
      <c r="V795" s="48"/>
      <c r="W795" s="48"/>
      <c r="X795" s="48"/>
      <c r="Y795" s="48"/>
      <c r="Z795" s="48"/>
      <c r="AA795" s="48"/>
      <c r="AB795" s="48"/>
    </row>
    <row r="796" spans="1:28" x14ac:dyDescent="0.25">
      <c r="A796" s="50"/>
      <c r="B796" s="49"/>
      <c r="C796" s="62"/>
      <c r="D796" s="49"/>
      <c r="E796" s="102"/>
      <c r="F796" s="122"/>
      <c r="G796" s="122"/>
      <c r="H796" s="122"/>
      <c r="I796" s="122"/>
      <c r="J796" s="122"/>
      <c r="K796" s="122"/>
      <c r="L796" s="38"/>
      <c r="M796" s="180"/>
      <c r="N796" s="38"/>
      <c r="O796" s="142"/>
      <c r="P796" s="48"/>
      <c r="Q796" s="48"/>
      <c r="R796" s="48"/>
      <c r="S796" s="48"/>
      <c r="T796" s="48"/>
      <c r="U796" s="48"/>
      <c r="V796" s="48"/>
      <c r="W796" s="48"/>
      <c r="X796" s="48"/>
      <c r="Y796" s="48"/>
      <c r="Z796" s="48"/>
      <c r="AA796" s="48"/>
      <c r="AB796" s="48"/>
    </row>
    <row r="797" spans="1:28" x14ac:dyDescent="0.25">
      <c r="A797" s="50"/>
      <c r="B797" s="49"/>
      <c r="C797" s="62"/>
      <c r="D797" s="49"/>
      <c r="E797" s="102"/>
      <c r="F797" s="122"/>
      <c r="G797" s="122"/>
      <c r="H797" s="122"/>
      <c r="I797" s="122"/>
      <c r="J797" s="122"/>
      <c r="K797" s="122"/>
      <c r="L797" s="38"/>
      <c r="M797" s="180"/>
      <c r="N797" s="38"/>
      <c r="O797" s="142"/>
      <c r="P797" s="48"/>
      <c r="Q797" s="48"/>
      <c r="R797" s="48"/>
      <c r="S797" s="48"/>
      <c r="T797" s="48"/>
      <c r="U797" s="48"/>
      <c r="V797" s="48"/>
      <c r="W797" s="48"/>
      <c r="X797" s="48"/>
      <c r="Y797" s="48"/>
      <c r="Z797" s="48"/>
      <c r="AA797" s="48"/>
      <c r="AB797" s="48"/>
    </row>
    <row r="798" spans="1:28" x14ac:dyDescent="0.25">
      <c r="A798" s="50"/>
      <c r="B798" s="49"/>
      <c r="C798" s="62"/>
      <c r="D798" s="49"/>
      <c r="E798" s="102"/>
      <c r="F798" s="122"/>
      <c r="G798" s="122"/>
      <c r="H798" s="122"/>
      <c r="I798" s="122"/>
      <c r="J798" s="122"/>
      <c r="K798" s="122"/>
      <c r="L798" s="38"/>
      <c r="M798" s="180"/>
      <c r="N798" s="38"/>
      <c r="O798" s="142"/>
      <c r="P798" s="48"/>
      <c r="Q798" s="48"/>
      <c r="R798" s="48"/>
      <c r="S798" s="48"/>
      <c r="T798" s="48"/>
      <c r="U798" s="48"/>
      <c r="V798" s="48"/>
      <c r="W798" s="48"/>
      <c r="X798" s="48"/>
      <c r="Y798" s="48"/>
      <c r="Z798" s="48"/>
      <c r="AA798" s="48"/>
      <c r="AB798" s="48"/>
    </row>
    <row r="799" spans="1:28" x14ac:dyDescent="0.25">
      <c r="A799" s="50"/>
      <c r="B799" s="49"/>
      <c r="C799" s="62"/>
      <c r="D799" s="49"/>
      <c r="E799" s="102"/>
      <c r="F799" s="122"/>
      <c r="G799" s="122"/>
      <c r="H799" s="122"/>
      <c r="I799" s="122"/>
      <c r="J799" s="122"/>
      <c r="K799" s="122"/>
      <c r="L799" s="38"/>
      <c r="M799" s="180"/>
      <c r="N799" s="38"/>
      <c r="O799" s="142"/>
      <c r="P799" s="48"/>
      <c r="Q799" s="48"/>
      <c r="R799" s="48"/>
      <c r="S799" s="48"/>
      <c r="T799" s="48"/>
      <c r="U799" s="48"/>
      <c r="V799" s="48"/>
      <c r="W799" s="48"/>
      <c r="X799" s="48"/>
      <c r="Y799" s="48"/>
      <c r="Z799" s="48"/>
      <c r="AA799" s="48"/>
      <c r="AB799" s="48"/>
    </row>
    <row r="800" spans="1:28" x14ac:dyDescent="0.25">
      <c r="A800" s="50"/>
      <c r="B800" s="49"/>
      <c r="C800" s="62"/>
      <c r="D800" s="49"/>
      <c r="E800" s="102"/>
      <c r="F800" s="122"/>
      <c r="G800" s="122"/>
      <c r="H800" s="122"/>
      <c r="I800" s="122"/>
      <c r="J800" s="122"/>
      <c r="K800" s="122"/>
      <c r="L800" s="38"/>
      <c r="M800" s="180"/>
      <c r="N800" s="38"/>
      <c r="O800" s="142"/>
      <c r="P800" s="48"/>
      <c r="Q800" s="48"/>
      <c r="R800" s="48"/>
      <c r="S800" s="48"/>
      <c r="T800" s="48"/>
      <c r="U800" s="48"/>
      <c r="V800" s="48"/>
      <c r="W800" s="48"/>
      <c r="X800" s="48"/>
      <c r="Y800" s="48"/>
      <c r="Z800" s="48"/>
      <c r="AA800" s="48"/>
      <c r="AB800" s="48"/>
    </row>
    <row r="801" spans="1:28" x14ac:dyDescent="0.25">
      <c r="A801" s="50"/>
      <c r="B801" s="49"/>
      <c r="C801" s="62"/>
      <c r="D801" s="49"/>
      <c r="E801" s="102"/>
      <c r="F801" s="122"/>
      <c r="G801" s="122"/>
      <c r="H801" s="122"/>
      <c r="I801" s="122"/>
      <c r="J801" s="122"/>
      <c r="K801" s="122"/>
      <c r="L801" s="38"/>
      <c r="M801" s="180"/>
      <c r="N801" s="38"/>
      <c r="O801" s="142"/>
      <c r="P801" s="48"/>
      <c r="Q801" s="48"/>
      <c r="R801" s="48"/>
      <c r="S801" s="48"/>
      <c r="T801" s="48"/>
      <c r="U801" s="48"/>
      <c r="V801" s="48"/>
      <c r="W801" s="48"/>
      <c r="X801" s="48"/>
      <c r="Y801" s="48"/>
      <c r="Z801" s="48"/>
      <c r="AA801" s="48"/>
      <c r="AB801" s="48"/>
    </row>
    <row r="802" spans="1:28" x14ac:dyDescent="0.25">
      <c r="A802" s="50"/>
      <c r="B802" s="49"/>
      <c r="C802" s="62"/>
      <c r="D802" s="49"/>
      <c r="E802" s="102"/>
      <c r="F802" s="122"/>
      <c r="G802" s="122"/>
      <c r="H802" s="122"/>
      <c r="I802" s="122"/>
      <c r="J802" s="122"/>
      <c r="K802" s="122"/>
      <c r="L802" s="38"/>
      <c r="M802" s="180"/>
      <c r="N802" s="38"/>
      <c r="O802" s="142"/>
      <c r="P802" s="48"/>
      <c r="Q802" s="48"/>
      <c r="R802" s="48"/>
      <c r="S802" s="48"/>
      <c r="T802" s="48"/>
      <c r="U802" s="48"/>
      <c r="V802" s="48"/>
      <c r="W802" s="48"/>
      <c r="X802" s="48"/>
      <c r="Y802" s="48"/>
      <c r="Z802" s="48"/>
      <c r="AA802" s="48"/>
      <c r="AB802" s="48"/>
    </row>
    <row r="803" spans="1:28" x14ac:dyDescent="0.25">
      <c r="A803" s="50"/>
      <c r="B803" s="49"/>
      <c r="C803" s="62"/>
      <c r="D803" s="49"/>
      <c r="E803" s="102"/>
      <c r="F803" s="122"/>
      <c r="G803" s="122"/>
      <c r="H803" s="122"/>
      <c r="I803" s="122"/>
      <c r="J803" s="122"/>
      <c r="K803" s="122"/>
      <c r="L803" s="38"/>
      <c r="M803" s="180"/>
      <c r="N803" s="38"/>
      <c r="O803" s="142"/>
      <c r="P803" s="48"/>
      <c r="Q803" s="48"/>
      <c r="R803" s="48"/>
      <c r="S803" s="48"/>
      <c r="T803" s="48"/>
      <c r="U803" s="48"/>
      <c r="V803" s="48"/>
      <c r="W803" s="48"/>
      <c r="X803" s="48"/>
      <c r="Y803" s="48"/>
      <c r="Z803" s="48"/>
      <c r="AA803" s="48"/>
      <c r="AB803" s="48"/>
    </row>
    <row r="804" spans="1:28" x14ac:dyDescent="0.25">
      <c r="A804" s="50"/>
      <c r="B804" s="49"/>
      <c r="C804" s="62"/>
      <c r="D804" s="49"/>
      <c r="E804" s="102"/>
      <c r="F804" s="122"/>
      <c r="G804" s="122"/>
      <c r="H804" s="122"/>
      <c r="I804" s="122"/>
      <c r="J804" s="122"/>
      <c r="K804" s="122"/>
      <c r="L804" s="38"/>
      <c r="M804" s="180"/>
      <c r="N804" s="38"/>
      <c r="O804" s="142"/>
      <c r="P804" s="48"/>
      <c r="Q804" s="48"/>
      <c r="R804" s="48"/>
      <c r="S804" s="48"/>
      <c r="T804" s="48"/>
      <c r="U804" s="48"/>
      <c r="V804" s="48"/>
      <c r="W804" s="48"/>
      <c r="X804" s="48"/>
      <c r="Y804" s="48"/>
      <c r="Z804" s="48"/>
      <c r="AA804" s="48"/>
      <c r="AB804" s="48"/>
    </row>
    <row r="805" spans="1:28" x14ac:dyDescent="0.25">
      <c r="A805" s="50"/>
      <c r="B805" s="49"/>
      <c r="C805" s="62"/>
      <c r="D805" s="49"/>
      <c r="E805" s="102"/>
      <c r="F805" s="122"/>
      <c r="G805" s="122"/>
      <c r="H805" s="122"/>
      <c r="I805" s="122"/>
      <c r="J805" s="122"/>
      <c r="K805" s="122"/>
      <c r="L805" s="38"/>
      <c r="M805" s="180"/>
      <c r="N805" s="38"/>
      <c r="O805" s="142"/>
      <c r="P805" s="48"/>
      <c r="Q805" s="48"/>
      <c r="R805" s="48"/>
      <c r="S805" s="48"/>
      <c r="T805" s="48"/>
      <c r="U805" s="48"/>
      <c r="V805" s="48"/>
      <c r="W805" s="48"/>
      <c r="X805" s="48"/>
      <c r="Y805" s="48"/>
      <c r="Z805" s="48"/>
      <c r="AA805" s="48"/>
      <c r="AB805" s="48"/>
    </row>
    <row r="806" spans="1:28" x14ac:dyDescent="0.25">
      <c r="A806" s="50"/>
      <c r="B806" s="49"/>
      <c r="C806" s="62"/>
      <c r="D806" s="49"/>
      <c r="E806" s="102"/>
      <c r="F806" s="122"/>
      <c r="G806" s="122"/>
      <c r="H806" s="122"/>
      <c r="I806" s="122"/>
      <c r="J806" s="122"/>
      <c r="K806" s="122"/>
      <c r="L806" s="38"/>
      <c r="M806" s="180"/>
      <c r="N806" s="38"/>
      <c r="O806" s="142"/>
      <c r="P806" s="48"/>
      <c r="Q806" s="48"/>
      <c r="R806" s="48"/>
      <c r="S806" s="48"/>
      <c r="T806" s="48"/>
      <c r="U806" s="48"/>
      <c r="V806" s="48"/>
      <c r="W806" s="48"/>
      <c r="X806" s="48"/>
      <c r="Y806" s="48"/>
      <c r="Z806" s="48"/>
      <c r="AA806" s="48"/>
      <c r="AB806" s="48"/>
    </row>
    <row r="807" spans="1:28" x14ac:dyDescent="0.25">
      <c r="A807" s="50"/>
      <c r="B807" s="49"/>
      <c r="C807" s="62"/>
      <c r="D807" s="49"/>
      <c r="E807" s="102"/>
      <c r="F807" s="122"/>
      <c r="G807" s="122"/>
      <c r="H807" s="122"/>
      <c r="I807" s="122"/>
      <c r="J807" s="122"/>
      <c r="K807" s="122"/>
      <c r="L807" s="38"/>
      <c r="M807" s="180"/>
      <c r="N807" s="38"/>
      <c r="O807" s="142"/>
      <c r="P807" s="48"/>
      <c r="Q807" s="48"/>
      <c r="R807" s="48"/>
      <c r="S807" s="48"/>
      <c r="T807" s="48"/>
      <c r="U807" s="48"/>
      <c r="V807" s="48"/>
      <c r="W807" s="48"/>
      <c r="X807" s="48"/>
      <c r="Y807" s="48"/>
      <c r="Z807" s="48"/>
      <c r="AA807" s="48"/>
      <c r="AB807" s="48"/>
    </row>
    <row r="808" spans="1:28" x14ac:dyDescent="0.25">
      <c r="A808" s="50"/>
      <c r="B808" s="49"/>
      <c r="C808" s="62"/>
      <c r="D808" s="49"/>
      <c r="E808" s="102"/>
      <c r="F808" s="122"/>
      <c r="G808" s="122"/>
      <c r="H808" s="122"/>
      <c r="I808" s="122"/>
      <c r="J808" s="122"/>
      <c r="K808" s="122"/>
      <c r="L808" s="38"/>
      <c r="M808" s="180"/>
      <c r="N808" s="38"/>
      <c r="O808" s="142"/>
      <c r="P808" s="48"/>
      <c r="Q808" s="48"/>
      <c r="R808" s="48"/>
      <c r="S808" s="48"/>
      <c r="T808" s="48"/>
      <c r="U808" s="48"/>
      <c r="V808" s="48"/>
      <c r="W808" s="48"/>
      <c r="X808" s="48"/>
      <c r="Y808" s="48"/>
      <c r="Z808" s="48"/>
      <c r="AA808" s="48"/>
      <c r="AB808" s="48"/>
    </row>
    <row r="809" spans="1:28" x14ac:dyDescent="0.25">
      <c r="A809" s="50"/>
      <c r="B809" s="49"/>
      <c r="C809" s="62"/>
      <c r="D809" s="49"/>
      <c r="E809" s="102"/>
      <c r="F809" s="122"/>
      <c r="G809" s="122"/>
      <c r="H809" s="122"/>
      <c r="I809" s="122"/>
      <c r="J809" s="122"/>
      <c r="K809" s="122"/>
      <c r="L809" s="38"/>
      <c r="M809" s="180"/>
      <c r="N809" s="38"/>
      <c r="O809" s="142"/>
      <c r="P809" s="48"/>
      <c r="Q809" s="48"/>
      <c r="R809" s="48"/>
      <c r="S809" s="48"/>
      <c r="T809" s="48"/>
      <c r="U809" s="48"/>
      <c r="V809" s="48"/>
      <c r="W809" s="48"/>
      <c r="X809" s="48"/>
      <c r="Y809" s="48"/>
      <c r="Z809" s="48"/>
      <c r="AA809" s="48"/>
      <c r="AB809" s="48"/>
    </row>
    <row r="810" spans="1:28" x14ac:dyDescent="0.25">
      <c r="A810" s="50"/>
      <c r="B810" s="49"/>
      <c r="C810" s="62"/>
      <c r="D810" s="49"/>
      <c r="E810" s="102"/>
      <c r="F810" s="122"/>
      <c r="G810" s="122"/>
      <c r="H810" s="122"/>
      <c r="I810" s="122"/>
      <c r="J810" s="122"/>
      <c r="K810" s="122"/>
      <c r="L810" s="38"/>
      <c r="M810" s="180"/>
      <c r="N810" s="38"/>
      <c r="O810" s="142"/>
      <c r="P810" s="48"/>
      <c r="Q810" s="48"/>
      <c r="R810" s="48"/>
      <c r="S810" s="48"/>
      <c r="T810" s="48"/>
      <c r="U810" s="48"/>
      <c r="V810" s="48"/>
      <c r="W810" s="48"/>
      <c r="X810" s="48"/>
      <c r="Y810" s="48"/>
      <c r="Z810" s="48"/>
      <c r="AA810" s="48"/>
      <c r="AB810" s="48"/>
    </row>
    <row r="811" spans="1:28" x14ac:dyDescent="0.25">
      <c r="A811" s="50"/>
      <c r="B811" s="49"/>
      <c r="C811" s="62"/>
      <c r="D811" s="49"/>
      <c r="E811" s="102"/>
      <c r="F811" s="122"/>
      <c r="G811" s="122"/>
      <c r="H811" s="122"/>
      <c r="I811" s="122"/>
      <c r="J811" s="122"/>
      <c r="K811" s="122"/>
      <c r="L811" s="38"/>
      <c r="M811" s="180"/>
      <c r="N811" s="38"/>
      <c r="O811" s="142"/>
      <c r="P811" s="48"/>
      <c r="Q811" s="48"/>
      <c r="R811" s="48"/>
      <c r="S811" s="48"/>
      <c r="T811" s="48"/>
      <c r="U811" s="48"/>
      <c r="V811" s="48"/>
      <c r="W811" s="48"/>
      <c r="X811" s="48"/>
      <c r="Y811" s="48"/>
      <c r="Z811" s="48"/>
      <c r="AA811" s="48"/>
      <c r="AB811" s="48"/>
    </row>
    <row r="812" spans="1:28" x14ac:dyDescent="0.25">
      <c r="A812" s="50"/>
      <c r="B812" s="49"/>
      <c r="C812" s="62"/>
      <c r="D812" s="49"/>
      <c r="E812" s="102"/>
      <c r="F812" s="122"/>
      <c r="G812" s="122"/>
      <c r="H812" s="122"/>
      <c r="I812" s="122"/>
      <c r="J812" s="122"/>
      <c r="K812" s="122"/>
      <c r="L812" s="38"/>
      <c r="M812" s="180"/>
      <c r="N812" s="38"/>
      <c r="O812" s="142"/>
      <c r="P812" s="48"/>
      <c r="Q812" s="48"/>
      <c r="R812" s="48"/>
      <c r="S812" s="48"/>
      <c r="T812" s="48"/>
      <c r="U812" s="48"/>
      <c r="V812" s="48"/>
      <c r="W812" s="48"/>
      <c r="X812" s="48"/>
      <c r="Y812" s="48"/>
      <c r="Z812" s="48"/>
      <c r="AA812" s="48"/>
      <c r="AB812" s="48"/>
    </row>
    <row r="813" spans="1:28" x14ac:dyDescent="0.25">
      <c r="A813" s="50"/>
      <c r="B813" s="49"/>
      <c r="C813" s="62"/>
      <c r="D813" s="49"/>
      <c r="E813" s="102"/>
      <c r="F813" s="122"/>
      <c r="G813" s="122"/>
      <c r="H813" s="122"/>
      <c r="I813" s="122"/>
      <c r="J813" s="122"/>
      <c r="K813" s="122"/>
      <c r="L813" s="38"/>
      <c r="M813" s="180"/>
      <c r="N813" s="38"/>
      <c r="O813" s="142"/>
      <c r="P813" s="48"/>
      <c r="Q813" s="48"/>
      <c r="R813" s="48"/>
      <c r="S813" s="48"/>
      <c r="T813" s="48"/>
      <c r="U813" s="48"/>
      <c r="V813" s="48"/>
      <c r="W813" s="48"/>
      <c r="X813" s="48"/>
      <c r="Y813" s="48"/>
      <c r="Z813" s="48"/>
      <c r="AA813" s="48"/>
      <c r="AB813" s="48"/>
    </row>
    <row r="814" spans="1:28" x14ac:dyDescent="0.25">
      <c r="A814" s="50"/>
      <c r="B814" s="49"/>
      <c r="C814" s="62"/>
      <c r="D814" s="49"/>
      <c r="E814" s="102"/>
      <c r="F814" s="122"/>
      <c r="G814" s="122"/>
      <c r="H814" s="122"/>
      <c r="I814" s="122"/>
      <c r="J814" s="122"/>
      <c r="K814" s="122"/>
      <c r="L814" s="38"/>
      <c r="M814" s="180"/>
      <c r="N814" s="38"/>
      <c r="O814" s="142"/>
      <c r="P814" s="48"/>
      <c r="Q814" s="48"/>
      <c r="R814" s="48"/>
      <c r="S814" s="48"/>
      <c r="T814" s="48"/>
      <c r="U814" s="48"/>
      <c r="V814" s="48"/>
      <c r="W814" s="48"/>
      <c r="X814" s="48"/>
      <c r="Y814" s="48"/>
      <c r="Z814" s="48"/>
      <c r="AA814" s="48"/>
      <c r="AB814" s="48"/>
    </row>
    <row r="815" spans="1:28" x14ac:dyDescent="0.25">
      <c r="A815" s="50"/>
      <c r="B815" s="49"/>
      <c r="C815" s="62"/>
      <c r="D815" s="49"/>
      <c r="E815" s="102"/>
      <c r="F815" s="122"/>
      <c r="G815" s="122"/>
      <c r="H815" s="122"/>
      <c r="I815" s="122"/>
      <c r="J815" s="122"/>
      <c r="K815" s="122"/>
      <c r="L815" s="38"/>
      <c r="M815" s="180"/>
      <c r="N815" s="38"/>
      <c r="O815" s="142"/>
      <c r="P815" s="48"/>
      <c r="Q815" s="48"/>
      <c r="R815" s="48"/>
      <c r="S815" s="48"/>
      <c r="T815" s="48"/>
      <c r="U815" s="48"/>
      <c r="V815" s="48"/>
      <c r="W815" s="48"/>
      <c r="X815" s="48"/>
      <c r="Y815" s="48"/>
      <c r="Z815" s="48"/>
      <c r="AA815" s="48"/>
      <c r="AB815" s="48"/>
    </row>
    <row r="816" spans="1:28" x14ac:dyDescent="0.25">
      <c r="A816" s="50"/>
      <c r="B816" s="49"/>
      <c r="C816" s="62"/>
      <c r="D816" s="49"/>
      <c r="E816" s="102"/>
      <c r="F816" s="122"/>
      <c r="G816" s="122"/>
      <c r="H816" s="122"/>
      <c r="I816" s="122"/>
      <c r="J816" s="122"/>
      <c r="K816" s="122"/>
      <c r="L816" s="38"/>
      <c r="M816" s="180"/>
      <c r="N816" s="38"/>
      <c r="O816" s="142"/>
      <c r="P816" s="48"/>
      <c r="Q816" s="48"/>
      <c r="R816" s="48"/>
      <c r="S816" s="48"/>
      <c r="T816" s="48"/>
      <c r="U816" s="48"/>
      <c r="V816" s="48"/>
      <c r="W816" s="48"/>
      <c r="X816" s="48"/>
      <c r="Y816" s="48"/>
      <c r="Z816" s="48"/>
      <c r="AA816" s="48"/>
      <c r="AB816" s="48"/>
    </row>
    <row r="817" spans="1:28" x14ac:dyDescent="0.25">
      <c r="A817" s="50"/>
      <c r="B817" s="49"/>
      <c r="C817" s="62"/>
      <c r="D817" s="49"/>
      <c r="E817" s="102"/>
      <c r="F817" s="122"/>
      <c r="G817" s="122"/>
      <c r="H817" s="122"/>
      <c r="I817" s="122"/>
      <c r="J817" s="122"/>
      <c r="K817" s="122"/>
      <c r="L817" s="38"/>
      <c r="M817" s="180"/>
      <c r="N817" s="38"/>
      <c r="O817" s="142"/>
      <c r="P817" s="48"/>
      <c r="Q817" s="48"/>
      <c r="R817" s="48"/>
      <c r="S817" s="48"/>
      <c r="T817" s="48"/>
      <c r="U817" s="48"/>
      <c r="V817" s="48"/>
      <c r="W817" s="48"/>
      <c r="X817" s="48"/>
      <c r="Y817" s="48"/>
      <c r="Z817" s="48"/>
      <c r="AA817" s="48"/>
      <c r="AB817" s="48"/>
    </row>
    <row r="818" spans="1:28" x14ac:dyDescent="0.25">
      <c r="A818" s="50"/>
      <c r="B818" s="49"/>
      <c r="C818" s="62"/>
      <c r="D818" s="49"/>
      <c r="E818" s="102"/>
      <c r="F818" s="122"/>
      <c r="G818" s="122"/>
      <c r="H818" s="122"/>
      <c r="I818" s="122"/>
      <c r="J818" s="122"/>
      <c r="K818" s="122"/>
      <c r="L818" s="38"/>
      <c r="M818" s="180"/>
      <c r="N818" s="38"/>
      <c r="O818" s="142"/>
      <c r="P818" s="48"/>
      <c r="Q818" s="48"/>
      <c r="R818" s="48"/>
      <c r="S818" s="48"/>
      <c r="T818" s="48"/>
      <c r="U818" s="48"/>
      <c r="V818" s="48"/>
      <c r="W818" s="48"/>
      <c r="X818" s="48"/>
      <c r="Y818" s="48"/>
      <c r="Z818" s="48"/>
      <c r="AA818" s="48"/>
      <c r="AB818" s="48"/>
    </row>
    <row r="819" spans="1:28" x14ac:dyDescent="0.25">
      <c r="A819" s="50"/>
      <c r="B819" s="49"/>
      <c r="C819" s="62"/>
      <c r="D819" s="49"/>
      <c r="E819" s="102"/>
      <c r="F819" s="122"/>
      <c r="G819" s="122"/>
      <c r="H819" s="122"/>
      <c r="I819" s="122"/>
      <c r="J819" s="122"/>
      <c r="K819" s="122"/>
      <c r="L819" s="38"/>
      <c r="M819" s="180"/>
      <c r="N819" s="38"/>
      <c r="O819" s="142"/>
      <c r="P819" s="48"/>
      <c r="Q819" s="48"/>
      <c r="R819" s="48"/>
      <c r="S819" s="48"/>
      <c r="T819" s="48"/>
      <c r="U819" s="48"/>
      <c r="V819" s="48"/>
      <c r="W819" s="48"/>
      <c r="X819" s="48"/>
      <c r="Y819" s="48"/>
      <c r="Z819" s="48"/>
      <c r="AA819" s="48"/>
      <c r="AB819" s="48"/>
    </row>
    <row r="820" spans="1:28" x14ac:dyDescent="0.25">
      <c r="A820" s="50"/>
      <c r="B820" s="49"/>
      <c r="C820" s="62"/>
      <c r="D820" s="49"/>
      <c r="E820" s="102"/>
      <c r="F820" s="122"/>
      <c r="G820" s="122"/>
      <c r="H820" s="122"/>
      <c r="I820" s="122"/>
      <c r="J820" s="122"/>
      <c r="K820" s="122"/>
      <c r="L820" s="38"/>
      <c r="M820" s="180"/>
      <c r="N820" s="38"/>
      <c r="O820" s="142"/>
      <c r="P820" s="48"/>
      <c r="Q820" s="48"/>
      <c r="R820" s="48"/>
      <c r="S820" s="48"/>
      <c r="T820" s="48"/>
      <c r="U820" s="48"/>
      <c r="V820" s="48"/>
      <c r="W820" s="48"/>
      <c r="X820" s="48"/>
      <c r="Y820" s="48"/>
      <c r="Z820" s="48"/>
      <c r="AA820" s="48"/>
      <c r="AB820" s="48"/>
    </row>
    <row r="821" spans="1:28" x14ac:dyDescent="0.25">
      <c r="A821" s="50"/>
      <c r="B821" s="49"/>
      <c r="C821" s="62"/>
      <c r="D821" s="49"/>
      <c r="E821" s="102"/>
      <c r="F821" s="122"/>
      <c r="G821" s="122"/>
      <c r="H821" s="122"/>
      <c r="I821" s="122"/>
      <c r="J821" s="122"/>
      <c r="K821" s="122"/>
      <c r="L821" s="38"/>
      <c r="M821" s="180"/>
      <c r="N821" s="38"/>
      <c r="O821" s="142"/>
      <c r="P821" s="48"/>
      <c r="Q821" s="48"/>
      <c r="R821" s="48"/>
      <c r="S821" s="48"/>
      <c r="T821" s="48"/>
      <c r="U821" s="48"/>
      <c r="V821" s="48"/>
      <c r="W821" s="48"/>
      <c r="X821" s="48"/>
      <c r="Y821" s="48"/>
      <c r="Z821" s="48"/>
      <c r="AA821" s="48"/>
      <c r="AB821" s="48"/>
    </row>
    <row r="822" spans="1:28" x14ac:dyDescent="0.25">
      <c r="A822" s="50"/>
      <c r="B822" s="49"/>
      <c r="C822" s="62"/>
      <c r="D822" s="49"/>
      <c r="E822" s="102"/>
      <c r="F822" s="122"/>
      <c r="G822" s="122"/>
      <c r="H822" s="122"/>
      <c r="I822" s="122"/>
      <c r="J822" s="122"/>
      <c r="K822" s="122"/>
      <c r="L822" s="38"/>
      <c r="M822" s="180"/>
      <c r="N822" s="38"/>
      <c r="O822" s="142"/>
      <c r="P822" s="48"/>
      <c r="Q822" s="48"/>
      <c r="R822" s="48"/>
      <c r="S822" s="48"/>
      <c r="T822" s="48"/>
      <c r="U822" s="48"/>
      <c r="V822" s="48"/>
      <c r="W822" s="48"/>
      <c r="X822" s="48"/>
      <c r="Y822" s="48"/>
      <c r="Z822" s="48"/>
      <c r="AA822" s="48"/>
      <c r="AB822" s="48"/>
    </row>
    <row r="823" spans="1:28" x14ac:dyDescent="0.25">
      <c r="A823" s="50"/>
      <c r="B823" s="49"/>
      <c r="C823" s="62"/>
      <c r="D823" s="49"/>
      <c r="E823" s="102"/>
      <c r="F823" s="122"/>
      <c r="G823" s="122"/>
      <c r="H823" s="122"/>
      <c r="I823" s="122"/>
      <c r="J823" s="122"/>
      <c r="K823" s="122"/>
      <c r="L823" s="38"/>
      <c r="M823" s="180"/>
      <c r="N823" s="38"/>
      <c r="O823" s="142"/>
      <c r="P823" s="48"/>
      <c r="Q823" s="48"/>
      <c r="R823" s="48"/>
      <c r="S823" s="48"/>
      <c r="T823" s="48"/>
      <c r="U823" s="48"/>
      <c r="V823" s="48"/>
      <c r="W823" s="48"/>
      <c r="X823" s="48"/>
      <c r="Y823" s="48"/>
      <c r="Z823" s="48"/>
      <c r="AA823" s="48"/>
      <c r="AB823" s="48"/>
    </row>
    <row r="824" spans="1:28" x14ac:dyDescent="0.25">
      <c r="A824" s="50"/>
      <c r="B824" s="49"/>
      <c r="C824" s="62"/>
      <c r="D824" s="49"/>
      <c r="E824" s="102"/>
      <c r="F824" s="122"/>
      <c r="G824" s="122"/>
      <c r="H824" s="122"/>
      <c r="I824" s="122"/>
      <c r="J824" s="122"/>
      <c r="K824" s="122"/>
      <c r="L824" s="38"/>
      <c r="M824" s="180"/>
      <c r="N824" s="38"/>
      <c r="O824" s="142"/>
      <c r="P824" s="48"/>
      <c r="Q824" s="48"/>
      <c r="R824" s="48"/>
      <c r="S824" s="48"/>
      <c r="T824" s="48"/>
      <c r="U824" s="48"/>
      <c r="V824" s="48"/>
      <c r="W824" s="48"/>
      <c r="X824" s="48"/>
      <c r="Y824" s="48"/>
      <c r="Z824" s="48"/>
      <c r="AA824" s="48"/>
      <c r="AB824" s="48"/>
    </row>
    <row r="825" spans="1:28" x14ac:dyDescent="0.25">
      <c r="A825" s="50"/>
      <c r="B825" s="49"/>
      <c r="C825" s="62"/>
      <c r="D825" s="49"/>
      <c r="E825" s="102"/>
      <c r="F825" s="122"/>
      <c r="G825" s="122"/>
      <c r="H825" s="122"/>
      <c r="I825" s="122"/>
      <c r="J825" s="122"/>
      <c r="K825" s="122"/>
      <c r="L825" s="38"/>
      <c r="M825" s="180"/>
      <c r="N825" s="38"/>
      <c r="O825" s="142"/>
      <c r="P825" s="48"/>
      <c r="Q825" s="48"/>
      <c r="R825" s="48"/>
      <c r="S825" s="48"/>
      <c r="T825" s="48"/>
      <c r="U825" s="48"/>
      <c r="V825" s="48"/>
      <c r="W825" s="48"/>
      <c r="X825" s="48"/>
      <c r="Y825" s="48"/>
      <c r="Z825" s="48"/>
      <c r="AA825" s="48"/>
      <c r="AB825" s="48"/>
    </row>
    <row r="826" spans="1:28" x14ac:dyDescent="0.25">
      <c r="A826" s="50"/>
      <c r="B826" s="49"/>
      <c r="C826" s="62"/>
      <c r="D826" s="49"/>
      <c r="E826" s="102"/>
      <c r="F826" s="122"/>
      <c r="G826" s="122"/>
      <c r="H826" s="122"/>
      <c r="I826" s="122"/>
      <c r="J826" s="122"/>
      <c r="K826" s="122"/>
      <c r="L826" s="38"/>
      <c r="M826" s="180"/>
      <c r="N826" s="38"/>
      <c r="O826" s="142"/>
      <c r="P826" s="48"/>
      <c r="Q826" s="48"/>
      <c r="R826" s="48"/>
      <c r="S826" s="48"/>
      <c r="T826" s="48"/>
      <c r="U826" s="48"/>
      <c r="V826" s="48"/>
      <c r="W826" s="48"/>
      <c r="X826" s="48"/>
      <c r="Y826" s="48"/>
      <c r="Z826" s="48"/>
      <c r="AA826" s="48"/>
      <c r="AB826" s="48"/>
    </row>
    <row r="827" spans="1:28" x14ac:dyDescent="0.25">
      <c r="A827" s="50"/>
      <c r="B827" s="49"/>
      <c r="C827" s="62"/>
      <c r="D827" s="49"/>
      <c r="E827" s="102"/>
      <c r="F827" s="122"/>
      <c r="G827" s="122"/>
      <c r="H827" s="122"/>
      <c r="I827" s="122"/>
      <c r="J827" s="122"/>
      <c r="K827" s="122"/>
      <c r="L827" s="38"/>
      <c r="M827" s="180"/>
      <c r="N827" s="38"/>
      <c r="O827" s="142"/>
      <c r="P827" s="48"/>
      <c r="Q827" s="48"/>
      <c r="R827" s="48"/>
      <c r="S827" s="48"/>
      <c r="T827" s="48"/>
      <c r="U827" s="48"/>
      <c r="V827" s="48"/>
      <c r="W827" s="48"/>
      <c r="X827" s="48"/>
      <c r="Y827" s="48"/>
      <c r="Z827" s="48"/>
      <c r="AA827" s="48"/>
      <c r="AB827" s="48"/>
    </row>
    <row r="828" spans="1:28" x14ac:dyDescent="0.25">
      <c r="A828" s="50"/>
      <c r="B828" s="49"/>
      <c r="C828" s="62"/>
      <c r="D828" s="49"/>
      <c r="E828" s="102"/>
      <c r="F828" s="122"/>
      <c r="G828" s="122"/>
      <c r="H828" s="122"/>
      <c r="I828" s="122"/>
      <c r="J828" s="122"/>
      <c r="K828" s="122"/>
      <c r="L828" s="38"/>
      <c r="M828" s="180"/>
      <c r="N828" s="38"/>
      <c r="O828" s="142"/>
      <c r="P828" s="48"/>
      <c r="Q828" s="48"/>
      <c r="R828" s="48"/>
      <c r="S828" s="48"/>
      <c r="T828" s="48"/>
      <c r="U828" s="48"/>
      <c r="V828" s="48"/>
      <c r="W828" s="48"/>
      <c r="X828" s="48"/>
      <c r="Y828" s="48"/>
      <c r="Z828" s="48"/>
      <c r="AA828" s="48"/>
      <c r="AB828" s="48"/>
    </row>
    <row r="829" spans="1:28" x14ac:dyDescent="0.25">
      <c r="A829" s="50"/>
      <c r="B829" s="49"/>
      <c r="C829" s="62"/>
      <c r="D829" s="49"/>
      <c r="E829" s="102"/>
      <c r="F829" s="122"/>
      <c r="G829" s="122"/>
      <c r="H829" s="122"/>
      <c r="I829" s="122"/>
      <c r="J829" s="122"/>
      <c r="K829" s="122"/>
      <c r="L829" s="38"/>
      <c r="M829" s="180"/>
      <c r="N829" s="38"/>
      <c r="O829" s="142"/>
      <c r="P829" s="48"/>
      <c r="Q829" s="48"/>
      <c r="R829" s="48"/>
      <c r="S829" s="48"/>
      <c r="T829" s="48"/>
      <c r="U829" s="48"/>
      <c r="V829" s="48"/>
      <c r="W829" s="48"/>
      <c r="X829" s="48"/>
      <c r="Y829" s="48"/>
      <c r="Z829" s="48"/>
      <c r="AA829" s="48"/>
      <c r="AB829" s="48"/>
    </row>
    <row r="830" spans="1:28" x14ac:dyDescent="0.25">
      <c r="A830" s="50"/>
      <c r="B830" s="49"/>
      <c r="C830" s="62"/>
      <c r="D830" s="49"/>
      <c r="E830" s="102"/>
      <c r="F830" s="122"/>
      <c r="G830" s="122"/>
      <c r="H830" s="122"/>
      <c r="I830" s="122"/>
      <c r="J830" s="122"/>
      <c r="K830" s="122"/>
      <c r="L830" s="38"/>
      <c r="M830" s="180"/>
      <c r="N830" s="38"/>
      <c r="O830" s="142"/>
      <c r="P830" s="48"/>
      <c r="Q830" s="48"/>
      <c r="R830" s="48"/>
      <c r="S830" s="48"/>
      <c r="T830" s="48"/>
      <c r="U830" s="48"/>
      <c r="V830" s="48"/>
      <c r="W830" s="48"/>
      <c r="X830" s="48"/>
      <c r="Y830" s="48"/>
      <c r="Z830" s="48"/>
      <c r="AA830" s="48"/>
      <c r="AB830" s="48"/>
    </row>
    <row r="831" spans="1:28" x14ac:dyDescent="0.25">
      <c r="A831" s="50"/>
      <c r="B831" s="49"/>
      <c r="C831" s="62"/>
      <c r="D831" s="49"/>
      <c r="E831" s="102"/>
      <c r="F831" s="122"/>
      <c r="G831" s="122"/>
      <c r="H831" s="122"/>
      <c r="I831" s="122"/>
      <c r="J831" s="122"/>
      <c r="K831" s="122"/>
      <c r="L831" s="38"/>
      <c r="M831" s="180"/>
      <c r="N831" s="38"/>
      <c r="O831" s="142"/>
      <c r="P831" s="48"/>
      <c r="Q831" s="48"/>
      <c r="R831" s="48"/>
      <c r="S831" s="48"/>
      <c r="T831" s="48"/>
      <c r="U831" s="48"/>
      <c r="V831" s="48"/>
      <c r="W831" s="48"/>
      <c r="X831" s="48"/>
      <c r="Y831" s="48"/>
      <c r="Z831" s="48"/>
      <c r="AA831" s="48"/>
      <c r="AB831" s="48"/>
    </row>
    <row r="832" spans="1:28" x14ac:dyDescent="0.25">
      <c r="A832" s="50"/>
      <c r="B832" s="49"/>
      <c r="C832" s="62"/>
      <c r="D832" s="49"/>
      <c r="E832" s="102"/>
      <c r="F832" s="122"/>
      <c r="G832" s="122"/>
      <c r="H832" s="122"/>
      <c r="I832" s="122"/>
      <c r="J832" s="122"/>
      <c r="K832" s="122"/>
      <c r="L832" s="38"/>
      <c r="M832" s="180"/>
      <c r="N832" s="38"/>
      <c r="O832" s="142"/>
      <c r="P832" s="48"/>
      <c r="Q832" s="48"/>
      <c r="R832" s="48"/>
      <c r="S832" s="48"/>
      <c r="T832" s="48"/>
      <c r="U832" s="48"/>
      <c r="V832" s="48"/>
      <c r="W832" s="48"/>
      <c r="X832" s="48"/>
      <c r="Y832" s="48"/>
      <c r="Z832" s="48"/>
      <c r="AA832" s="48"/>
      <c r="AB832" s="48"/>
    </row>
    <row r="833" spans="1:28" x14ac:dyDescent="0.25">
      <c r="A833" s="50"/>
      <c r="B833" s="49"/>
      <c r="C833" s="62"/>
      <c r="D833" s="49"/>
      <c r="E833" s="102"/>
      <c r="F833" s="122"/>
      <c r="G833" s="122"/>
      <c r="H833" s="122"/>
      <c r="I833" s="122"/>
      <c r="J833" s="122"/>
      <c r="K833" s="122"/>
      <c r="L833" s="38"/>
      <c r="M833" s="180"/>
      <c r="N833" s="38"/>
      <c r="O833" s="142"/>
      <c r="P833" s="48"/>
      <c r="Q833" s="48"/>
      <c r="R833" s="48"/>
      <c r="S833" s="48"/>
      <c r="T833" s="48"/>
      <c r="U833" s="48"/>
      <c r="V833" s="48"/>
      <c r="W833" s="48"/>
      <c r="X833" s="48"/>
      <c r="Y833" s="48"/>
      <c r="Z833" s="48"/>
      <c r="AA833" s="48"/>
      <c r="AB833" s="48"/>
    </row>
    <row r="834" spans="1:28" x14ac:dyDescent="0.25">
      <c r="A834" s="50"/>
      <c r="B834" s="49"/>
      <c r="C834" s="62"/>
      <c r="D834" s="49"/>
      <c r="E834" s="102"/>
      <c r="F834" s="122"/>
      <c r="G834" s="122"/>
      <c r="H834" s="122"/>
      <c r="I834" s="122"/>
      <c r="J834" s="122"/>
      <c r="K834" s="122"/>
      <c r="L834" s="38"/>
      <c r="M834" s="180"/>
      <c r="N834" s="38"/>
      <c r="O834" s="142"/>
      <c r="P834" s="48"/>
      <c r="Q834" s="48"/>
      <c r="R834" s="48"/>
      <c r="S834" s="48"/>
      <c r="T834" s="48"/>
      <c r="U834" s="48"/>
      <c r="V834" s="48"/>
      <c r="W834" s="48"/>
      <c r="X834" s="48"/>
      <c r="Y834" s="48"/>
      <c r="Z834" s="48"/>
      <c r="AA834" s="48"/>
      <c r="AB834" s="48"/>
    </row>
    <row r="835" spans="1:28" x14ac:dyDescent="0.25">
      <c r="A835" s="50"/>
      <c r="B835" s="49"/>
      <c r="C835" s="62"/>
      <c r="D835" s="49"/>
      <c r="E835" s="102"/>
      <c r="F835" s="122"/>
      <c r="G835" s="122"/>
      <c r="H835" s="122"/>
      <c r="I835" s="122"/>
      <c r="J835" s="122"/>
      <c r="K835" s="122"/>
      <c r="L835" s="38"/>
      <c r="M835" s="180"/>
      <c r="N835" s="38"/>
      <c r="O835" s="142"/>
      <c r="P835" s="48"/>
      <c r="Q835" s="48"/>
      <c r="R835" s="48"/>
      <c r="S835" s="48"/>
      <c r="T835" s="48"/>
      <c r="U835" s="48"/>
      <c r="V835" s="48"/>
      <c r="W835" s="48"/>
      <c r="X835" s="48"/>
      <c r="Y835" s="48"/>
      <c r="Z835" s="48"/>
      <c r="AA835" s="48"/>
      <c r="AB835" s="48"/>
    </row>
    <row r="836" spans="1:28" x14ac:dyDescent="0.25">
      <c r="A836" s="50"/>
      <c r="B836" s="49"/>
      <c r="C836" s="62"/>
      <c r="D836" s="49"/>
      <c r="E836" s="102"/>
      <c r="F836" s="122"/>
      <c r="G836" s="122"/>
      <c r="H836" s="122"/>
      <c r="I836" s="122"/>
      <c r="J836" s="122"/>
      <c r="K836" s="122"/>
      <c r="L836" s="38"/>
      <c r="M836" s="180"/>
      <c r="N836" s="38"/>
      <c r="O836" s="142"/>
      <c r="P836" s="48"/>
      <c r="Q836" s="48"/>
      <c r="R836" s="48"/>
      <c r="S836" s="48"/>
      <c r="T836" s="48"/>
      <c r="U836" s="48"/>
      <c r="V836" s="48"/>
      <c r="W836" s="48"/>
      <c r="X836" s="48"/>
      <c r="Y836" s="48"/>
      <c r="Z836" s="48"/>
      <c r="AA836" s="48"/>
      <c r="AB836" s="48"/>
    </row>
    <row r="837" spans="1:28" x14ac:dyDescent="0.25">
      <c r="A837" s="50"/>
      <c r="B837" s="49"/>
      <c r="C837" s="62"/>
      <c r="D837" s="49"/>
      <c r="E837" s="102"/>
      <c r="F837" s="122"/>
      <c r="G837" s="122"/>
      <c r="H837" s="122"/>
      <c r="I837" s="122"/>
      <c r="J837" s="122"/>
      <c r="K837" s="122"/>
      <c r="L837" s="38"/>
      <c r="M837" s="180"/>
      <c r="N837" s="38"/>
      <c r="O837" s="142"/>
      <c r="P837" s="48"/>
      <c r="Q837" s="48"/>
      <c r="R837" s="48"/>
      <c r="S837" s="48"/>
      <c r="T837" s="48"/>
      <c r="U837" s="48"/>
      <c r="V837" s="48"/>
      <c r="W837" s="48"/>
      <c r="X837" s="48"/>
      <c r="Y837" s="48"/>
      <c r="Z837" s="48"/>
      <c r="AA837" s="48"/>
      <c r="AB837" s="48"/>
    </row>
    <row r="838" spans="1:28" x14ac:dyDescent="0.25">
      <c r="A838" s="50"/>
      <c r="B838" s="49"/>
      <c r="C838" s="62"/>
      <c r="D838" s="49"/>
      <c r="E838" s="102"/>
      <c r="F838" s="122"/>
      <c r="G838" s="122"/>
      <c r="H838" s="122"/>
      <c r="I838" s="122"/>
      <c r="J838" s="122"/>
      <c r="K838" s="122"/>
      <c r="L838" s="38"/>
      <c r="M838" s="180"/>
      <c r="N838" s="38"/>
      <c r="O838" s="142"/>
      <c r="P838" s="48"/>
      <c r="Q838" s="48"/>
      <c r="R838" s="48"/>
      <c r="S838" s="48"/>
      <c r="T838" s="48"/>
      <c r="U838" s="48"/>
      <c r="V838" s="48"/>
      <c r="W838" s="48"/>
      <c r="X838" s="48"/>
      <c r="Y838" s="48"/>
      <c r="Z838" s="48"/>
      <c r="AA838" s="48"/>
      <c r="AB838" s="48"/>
    </row>
    <row r="839" spans="1:28" x14ac:dyDescent="0.25">
      <c r="A839" s="50"/>
      <c r="B839" s="49"/>
      <c r="C839" s="62"/>
      <c r="D839" s="49"/>
      <c r="E839" s="102"/>
      <c r="F839" s="122"/>
      <c r="G839" s="122"/>
      <c r="H839" s="122"/>
      <c r="I839" s="122"/>
      <c r="J839" s="122"/>
      <c r="K839" s="122"/>
      <c r="L839" s="38"/>
      <c r="M839" s="180"/>
      <c r="N839" s="38"/>
      <c r="O839" s="142"/>
      <c r="P839" s="48"/>
      <c r="Q839" s="48"/>
      <c r="R839" s="48"/>
      <c r="S839" s="48"/>
      <c r="T839" s="48"/>
      <c r="U839" s="48"/>
      <c r="V839" s="48"/>
      <c r="W839" s="48"/>
      <c r="X839" s="48"/>
      <c r="Y839" s="48"/>
      <c r="Z839" s="48"/>
      <c r="AA839" s="48"/>
      <c r="AB839" s="48"/>
    </row>
    <row r="840" spans="1:28" x14ac:dyDescent="0.25">
      <c r="A840" s="50"/>
      <c r="B840" s="49"/>
      <c r="C840" s="62"/>
      <c r="D840" s="49"/>
      <c r="E840" s="102"/>
      <c r="F840" s="122"/>
      <c r="G840" s="122"/>
      <c r="H840" s="122"/>
      <c r="I840" s="122"/>
      <c r="J840" s="122"/>
      <c r="K840" s="122"/>
      <c r="L840" s="38"/>
      <c r="M840" s="180"/>
      <c r="N840" s="38"/>
      <c r="O840" s="142"/>
      <c r="P840" s="48"/>
      <c r="Q840" s="48"/>
      <c r="R840" s="48"/>
      <c r="S840" s="48"/>
      <c r="T840" s="48"/>
      <c r="U840" s="48"/>
      <c r="V840" s="48"/>
      <c r="W840" s="48"/>
      <c r="X840" s="48"/>
      <c r="Y840" s="48"/>
      <c r="Z840" s="48"/>
      <c r="AA840" s="48"/>
      <c r="AB840" s="48"/>
    </row>
    <row r="841" spans="1:28" x14ac:dyDescent="0.25">
      <c r="A841" s="50"/>
      <c r="B841" s="49"/>
      <c r="C841" s="62"/>
      <c r="D841" s="49"/>
      <c r="E841" s="102"/>
      <c r="F841" s="122"/>
      <c r="G841" s="122"/>
      <c r="H841" s="122"/>
      <c r="I841" s="122"/>
      <c r="J841" s="122"/>
      <c r="K841" s="122"/>
      <c r="L841" s="38"/>
      <c r="M841" s="180"/>
      <c r="N841" s="38"/>
      <c r="O841" s="142"/>
      <c r="P841" s="48"/>
      <c r="Q841" s="48"/>
      <c r="R841" s="48"/>
      <c r="S841" s="48"/>
      <c r="T841" s="48"/>
      <c r="U841" s="48"/>
      <c r="V841" s="48"/>
      <c r="W841" s="48"/>
      <c r="X841" s="48"/>
      <c r="Y841" s="48"/>
      <c r="Z841" s="48"/>
      <c r="AA841" s="48"/>
      <c r="AB841" s="48"/>
    </row>
    <row r="842" spans="1:28" x14ac:dyDescent="0.25">
      <c r="A842" s="50"/>
      <c r="B842" s="49"/>
      <c r="C842" s="62"/>
      <c r="D842" s="49"/>
      <c r="E842" s="102"/>
      <c r="F842" s="122"/>
      <c r="G842" s="122"/>
      <c r="H842" s="122"/>
      <c r="I842" s="122"/>
      <c r="J842" s="122"/>
      <c r="K842" s="122"/>
      <c r="L842" s="38"/>
      <c r="M842" s="180"/>
      <c r="N842" s="38"/>
      <c r="O842" s="142"/>
      <c r="P842" s="48"/>
      <c r="Q842" s="48"/>
      <c r="R842" s="48"/>
      <c r="S842" s="48"/>
      <c r="T842" s="48"/>
      <c r="U842" s="48"/>
      <c r="V842" s="48"/>
      <c r="W842" s="48"/>
      <c r="X842" s="48"/>
      <c r="Y842" s="48"/>
      <c r="Z842" s="48"/>
      <c r="AA842" s="48"/>
      <c r="AB842" s="48"/>
    </row>
    <row r="843" spans="1:28" x14ac:dyDescent="0.25">
      <c r="A843" s="50"/>
      <c r="B843" s="49"/>
      <c r="C843" s="62"/>
      <c r="D843" s="49"/>
      <c r="E843" s="102"/>
      <c r="F843" s="122"/>
      <c r="G843" s="122"/>
      <c r="H843" s="122"/>
      <c r="I843" s="122"/>
      <c r="J843" s="122"/>
      <c r="K843" s="122"/>
      <c r="L843" s="38"/>
      <c r="M843" s="180"/>
      <c r="N843" s="38"/>
      <c r="O843" s="142"/>
      <c r="P843" s="48"/>
      <c r="Q843" s="48"/>
      <c r="R843" s="48"/>
      <c r="S843" s="48"/>
      <c r="T843" s="48"/>
      <c r="U843" s="48"/>
      <c r="V843" s="48"/>
      <c r="W843" s="48"/>
      <c r="X843" s="48"/>
      <c r="Y843" s="48"/>
      <c r="Z843" s="48"/>
      <c r="AA843" s="48"/>
      <c r="AB843" s="48"/>
    </row>
    <row r="844" spans="1:28" x14ac:dyDescent="0.25">
      <c r="A844" s="50"/>
      <c r="B844" s="49"/>
      <c r="C844" s="62"/>
      <c r="D844" s="49"/>
      <c r="E844" s="102"/>
      <c r="F844" s="122"/>
      <c r="G844" s="122"/>
      <c r="H844" s="122"/>
      <c r="I844" s="122"/>
      <c r="J844" s="122"/>
      <c r="K844" s="122"/>
      <c r="L844" s="38"/>
      <c r="M844" s="180"/>
      <c r="N844" s="38"/>
      <c r="O844" s="142"/>
      <c r="P844" s="48"/>
      <c r="Q844" s="48"/>
      <c r="R844" s="48"/>
      <c r="S844" s="48"/>
      <c r="T844" s="48"/>
      <c r="U844" s="48"/>
      <c r="V844" s="48"/>
      <c r="W844" s="48"/>
      <c r="X844" s="48"/>
      <c r="Y844" s="48"/>
      <c r="Z844" s="48"/>
      <c r="AA844" s="48"/>
      <c r="AB844" s="48"/>
    </row>
    <row r="845" spans="1:28" x14ac:dyDescent="0.25">
      <c r="A845" s="50"/>
      <c r="B845" s="49"/>
      <c r="C845" s="62"/>
      <c r="D845" s="49"/>
      <c r="E845" s="102"/>
      <c r="F845" s="122"/>
      <c r="G845" s="122"/>
      <c r="H845" s="122"/>
      <c r="I845" s="122"/>
      <c r="J845" s="122"/>
      <c r="K845" s="122"/>
      <c r="L845" s="38"/>
      <c r="M845" s="180"/>
      <c r="N845" s="38"/>
      <c r="O845" s="142"/>
      <c r="P845" s="48"/>
      <c r="Q845" s="48"/>
      <c r="R845" s="48"/>
      <c r="S845" s="48"/>
      <c r="T845" s="48"/>
      <c r="U845" s="48"/>
      <c r="V845" s="48"/>
      <c r="W845" s="48"/>
      <c r="X845" s="48"/>
      <c r="Y845" s="48"/>
      <c r="Z845" s="48"/>
      <c r="AA845" s="48"/>
      <c r="AB845" s="48"/>
    </row>
    <row r="846" spans="1:28" x14ac:dyDescent="0.25">
      <c r="A846" s="50"/>
      <c r="B846" s="49"/>
      <c r="C846" s="62"/>
      <c r="D846" s="49"/>
      <c r="E846" s="102"/>
      <c r="F846" s="122"/>
      <c r="G846" s="122"/>
      <c r="H846" s="122"/>
      <c r="I846" s="122"/>
      <c r="J846" s="122"/>
      <c r="K846" s="122"/>
      <c r="L846" s="38"/>
      <c r="M846" s="180"/>
      <c r="N846" s="38"/>
      <c r="O846" s="142"/>
      <c r="P846" s="48"/>
      <c r="Q846" s="48"/>
      <c r="R846" s="48"/>
      <c r="S846" s="48"/>
      <c r="T846" s="48"/>
      <c r="U846" s="48"/>
      <c r="V846" s="48"/>
      <c r="W846" s="48"/>
      <c r="X846" s="48"/>
      <c r="Y846" s="48"/>
      <c r="Z846" s="48"/>
      <c r="AA846" s="48"/>
      <c r="AB846" s="48"/>
    </row>
    <row r="847" spans="1:28" x14ac:dyDescent="0.25">
      <c r="A847" s="50"/>
      <c r="B847" s="49"/>
      <c r="C847" s="62"/>
      <c r="D847" s="49"/>
      <c r="E847" s="102"/>
      <c r="F847" s="122"/>
      <c r="G847" s="122"/>
      <c r="H847" s="122"/>
      <c r="I847" s="122"/>
      <c r="J847" s="122"/>
      <c r="K847" s="122"/>
      <c r="L847" s="38"/>
      <c r="M847" s="180"/>
      <c r="N847" s="38"/>
      <c r="O847" s="142"/>
      <c r="P847" s="48"/>
      <c r="Q847" s="48"/>
      <c r="R847" s="48"/>
      <c r="S847" s="48"/>
      <c r="T847" s="48"/>
      <c r="U847" s="48"/>
      <c r="V847" s="48"/>
      <c r="W847" s="48"/>
      <c r="X847" s="48"/>
      <c r="Y847" s="48"/>
      <c r="Z847" s="48"/>
      <c r="AA847" s="48"/>
      <c r="AB847" s="48"/>
    </row>
    <row r="848" spans="1:28" x14ac:dyDescent="0.25">
      <c r="A848" s="50"/>
      <c r="B848" s="49"/>
      <c r="C848" s="62"/>
      <c r="D848" s="49"/>
      <c r="E848" s="102"/>
      <c r="F848" s="122"/>
      <c r="G848" s="122"/>
      <c r="H848" s="122"/>
      <c r="I848" s="122"/>
      <c r="J848" s="122"/>
      <c r="K848" s="122"/>
      <c r="L848" s="38"/>
      <c r="M848" s="180"/>
      <c r="N848" s="38"/>
      <c r="O848" s="142"/>
      <c r="P848" s="48"/>
      <c r="Q848" s="48"/>
      <c r="R848" s="48"/>
      <c r="S848" s="48"/>
      <c r="T848" s="48"/>
      <c r="U848" s="48"/>
      <c r="V848" s="48"/>
      <c r="W848" s="48"/>
      <c r="X848" s="48"/>
      <c r="Y848" s="48"/>
      <c r="Z848" s="48"/>
      <c r="AA848" s="48"/>
      <c r="AB848" s="48"/>
    </row>
    <row r="849" spans="1:28" x14ac:dyDescent="0.25">
      <c r="A849" s="50"/>
      <c r="B849" s="49"/>
      <c r="C849" s="62"/>
      <c r="D849" s="49"/>
      <c r="E849" s="102"/>
      <c r="F849" s="122"/>
      <c r="G849" s="122"/>
      <c r="H849" s="122"/>
      <c r="I849" s="122"/>
      <c r="J849" s="122"/>
      <c r="K849" s="122"/>
      <c r="L849" s="38"/>
      <c r="M849" s="180"/>
      <c r="N849" s="38"/>
      <c r="O849" s="142"/>
      <c r="P849" s="48"/>
      <c r="Q849" s="48"/>
      <c r="R849" s="48"/>
      <c r="S849" s="48"/>
      <c r="T849" s="48"/>
      <c r="U849" s="48"/>
      <c r="V849" s="48"/>
      <c r="W849" s="48"/>
      <c r="X849" s="48"/>
      <c r="Y849" s="48"/>
      <c r="Z849" s="48"/>
      <c r="AA849" s="48"/>
      <c r="AB849" s="48"/>
    </row>
    <row r="850" spans="1:28" x14ac:dyDescent="0.25">
      <c r="A850" s="50"/>
      <c r="B850" s="49"/>
      <c r="C850" s="62"/>
      <c r="D850" s="49"/>
      <c r="E850" s="102"/>
      <c r="F850" s="122"/>
      <c r="G850" s="122"/>
      <c r="H850" s="122"/>
      <c r="I850" s="122"/>
      <c r="J850" s="122"/>
      <c r="K850" s="122"/>
      <c r="L850" s="38"/>
      <c r="M850" s="180"/>
      <c r="N850" s="38"/>
      <c r="O850" s="142"/>
      <c r="P850" s="48"/>
      <c r="Q850" s="48"/>
      <c r="R850" s="48"/>
      <c r="S850" s="48"/>
      <c r="T850" s="48"/>
      <c r="U850" s="48"/>
      <c r="V850" s="48"/>
      <c r="W850" s="48"/>
      <c r="X850" s="48"/>
      <c r="Y850" s="48"/>
      <c r="Z850" s="48"/>
      <c r="AA850" s="48"/>
      <c r="AB850" s="48"/>
    </row>
    <row r="851" spans="1:28" x14ac:dyDescent="0.25">
      <c r="A851" s="50"/>
      <c r="B851" s="49"/>
      <c r="C851" s="62"/>
      <c r="D851" s="49"/>
      <c r="E851" s="102"/>
      <c r="F851" s="122"/>
      <c r="G851" s="122"/>
      <c r="H851" s="122"/>
      <c r="I851" s="122"/>
      <c r="J851" s="122"/>
      <c r="K851" s="122"/>
      <c r="L851" s="38"/>
      <c r="M851" s="180"/>
      <c r="N851" s="38"/>
      <c r="O851" s="142"/>
      <c r="P851" s="48"/>
      <c r="Q851" s="48"/>
      <c r="R851" s="48"/>
      <c r="S851" s="48"/>
      <c r="T851" s="48"/>
      <c r="U851" s="48"/>
      <c r="V851" s="48"/>
      <c r="W851" s="48"/>
      <c r="X851" s="48"/>
      <c r="Y851" s="48"/>
      <c r="Z851" s="48"/>
      <c r="AA851" s="48"/>
      <c r="AB851" s="48"/>
    </row>
    <row r="852" spans="1:28" x14ac:dyDescent="0.25">
      <c r="A852" s="50"/>
      <c r="B852" s="49"/>
      <c r="C852" s="62"/>
      <c r="D852" s="49"/>
      <c r="E852" s="102"/>
      <c r="F852" s="122"/>
      <c r="G852" s="122"/>
      <c r="H852" s="122"/>
      <c r="I852" s="122"/>
      <c r="J852" s="122"/>
      <c r="K852" s="122"/>
      <c r="L852" s="38"/>
      <c r="M852" s="180"/>
      <c r="N852" s="38"/>
      <c r="O852" s="142"/>
      <c r="P852" s="48"/>
      <c r="Q852" s="48"/>
      <c r="R852" s="48"/>
      <c r="S852" s="48"/>
      <c r="T852" s="48"/>
      <c r="U852" s="48"/>
      <c r="V852" s="48"/>
      <c r="W852" s="48"/>
      <c r="X852" s="48"/>
      <c r="Y852" s="48"/>
      <c r="Z852" s="48"/>
      <c r="AA852" s="48"/>
      <c r="AB852" s="48"/>
    </row>
    <row r="853" spans="1:28" x14ac:dyDescent="0.25">
      <c r="A853" s="50"/>
      <c r="B853" s="49"/>
      <c r="C853" s="62"/>
      <c r="D853" s="49"/>
      <c r="E853" s="102"/>
      <c r="F853" s="122"/>
      <c r="G853" s="122"/>
      <c r="H853" s="122"/>
      <c r="I853" s="122"/>
      <c r="J853" s="122"/>
      <c r="K853" s="122"/>
      <c r="L853" s="38"/>
      <c r="M853" s="180"/>
      <c r="N853" s="38"/>
      <c r="O853" s="142"/>
      <c r="P853" s="48"/>
      <c r="Q853" s="48"/>
      <c r="R853" s="48"/>
      <c r="S853" s="48"/>
      <c r="T853" s="48"/>
      <c r="U853" s="48"/>
      <c r="V853" s="48"/>
      <c r="W853" s="48"/>
      <c r="X853" s="48"/>
      <c r="Y853" s="48"/>
      <c r="Z853" s="48"/>
      <c r="AA853" s="48"/>
      <c r="AB853" s="48"/>
    </row>
    <row r="854" spans="1:28" x14ac:dyDescent="0.25">
      <c r="A854" s="50"/>
      <c r="B854" s="49"/>
      <c r="C854" s="62"/>
      <c r="D854" s="49"/>
      <c r="E854" s="102"/>
      <c r="F854" s="122"/>
      <c r="G854" s="122"/>
      <c r="H854" s="122"/>
      <c r="I854" s="122"/>
      <c r="J854" s="122"/>
      <c r="K854" s="122"/>
      <c r="L854" s="38"/>
      <c r="M854" s="180"/>
      <c r="N854" s="38"/>
      <c r="O854" s="142"/>
      <c r="P854" s="48"/>
      <c r="Q854" s="48"/>
      <c r="R854" s="48"/>
      <c r="S854" s="48"/>
      <c r="T854" s="48"/>
      <c r="U854" s="48"/>
      <c r="V854" s="48"/>
      <c r="W854" s="48"/>
      <c r="X854" s="48"/>
      <c r="Y854" s="48"/>
      <c r="Z854" s="48"/>
      <c r="AA854" s="48"/>
      <c r="AB854" s="48"/>
    </row>
    <row r="855" spans="1:28" x14ac:dyDescent="0.25">
      <c r="A855" s="50"/>
      <c r="B855" s="49"/>
      <c r="C855" s="62"/>
      <c r="D855" s="49"/>
      <c r="E855" s="102"/>
      <c r="F855" s="122"/>
      <c r="G855" s="122"/>
      <c r="H855" s="122"/>
      <c r="I855" s="122"/>
      <c r="J855" s="122"/>
      <c r="K855" s="122"/>
      <c r="L855" s="38"/>
      <c r="M855" s="180"/>
      <c r="N855" s="38"/>
      <c r="O855" s="142"/>
      <c r="P855" s="48"/>
      <c r="Q855" s="48"/>
      <c r="R855" s="48"/>
      <c r="S855" s="48"/>
      <c r="T855" s="48"/>
      <c r="U855" s="48"/>
      <c r="V855" s="48"/>
      <c r="W855" s="48"/>
      <c r="X855" s="48"/>
      <c r="Y855" s="48"/>
      <c r="Z855" s="48"/>
      <c r="AA855" s="48"/>
      <c r="AB855" s="48"/>
    </row>
    <row r="856" spans="1:28" x14ac:dyDescent="0.25">
      <c r="A856" s="50"/>
      <c r="B856" s="49"/>
      <c r="C856" s="62"/>
      <c r="D856" s="49"/>
      <c r="E856" s="102"/>
      <c r="F856" s="122"/>
      <c r="G856" s="122"/>
      <c r="H856" s="122"/>
      <c r="I856" s="122"/>
      <c r="J856" s="122"/>
      <c r="K856" s="122"/>
      <c r="L856" s="38"/>
      <c r="M856" s="180"/>
      <c r="N856" s="38"/>
      <c r="O856" s="142"/>
      <c r="P856" s="48"/>
      <c r="Q856" s="48"/>
      <c r="R856" s="48"/>
      <c r="S856" s="48"/>
      <c r="T856" s="48"/>
      <c r="U856" s="48"/>
      <c r="V856" s="48"/>
      <c r="W856" s="48"/>
      <c r="X856" s="48"/>
      <c r="Y856" s="48"/>
      <c r="Z856" s="48"/>
      <c r="AA856" s="48"/>
      <c r="AB856" s="48"/>
    </row>
    <row r="857" spans="1:28" x14ac:dyDescent="0.25">
      <c r="A857" s="50"/>
      <c r="B857" s="49"/>
      <c r="C857" s="62"/>
      <c r="D857" s="49"/>
      <c r="E857" s="102"/>
      <c r="F857" s="122"/>
      <c r="G857" s="122"/>
      <c r="H857" s="122"/>
      <c r="I857" s="122"/>
      <c r="J857" s="122"/>
      <c r="K857" s="122"/>
      <c r="L857" s="38"/>
      <c r="M857" s="180"/>
      <c r="N857" s="38"/>
      <c r="O857" s="142"/>
      <c r="P857" s="48"/>
      <c r="Q857" s="48"/>
      <c r="R857" s="48"/>
      <c r="S857" s="48"/>
      <c r="T857" s="48"/>
      <c r="U857" s="48"/>
      <c r="V857" s="48"/>
      <c r="W857" s="48"/>
      <c r="X857" s="48"/>
      <c r="Y857" s="48"/>
      <c r="Z857" s="48"/>
      <c r="AA857" s="48"/>
      <c r="AB857" s="48"/>
    </row>
    <row r="858" spans="1:28" x14ac:dyDescent="0.25">
      <c r="A858" s="50"/>
      <c r="B858" s="49"/>
      <c r="C858" s="62"/>
      <c r="D858" s="49"/>
      <c r="E858" s="102"/>
      <c r="F858" s="122"/>
      <c r="G858" s="122"/>
      <c r="H858" s="122"/>
      <c r="I858" s="122"/>
      <c r="J858" s="122"/>
      <c r="K858" s="122"/>
      <c r="L858" s="38"/>
      <c r="M858" s="180"/>
      <c r="N858" s="38"/>
      <c r="O858" s="142"/>
      <c r="P858" s="48"/>
      <c r="Q858" s="48"/>
      <c r="R858" s="48"/>
      <c r="S858" s="48"/>
      <c r="T858" s="48"/>
      <c r="U858" s="48"/>
      <c r="V858" s="48"/>
      <c r="W858" s="48"/>
      <c r="X858" s="48"/>
      <c r="Y858" s="48"/>
      <c r="Z858" s="48"/>
      <c r="AA858" s="48"/>
      <c r="AB858" s="48"/>
    </row>
    <row r="859" spans="1:28" x14ac:dyDescent="0.25">
      <c r="A859" s="50"/>
      <c r="B859" s="49"/>
      <c r="C859" s="62"/>
      <c r="D859" s="49"/>
      <c r="E859" s="102"/>
      <c r="F859" s="122"/>
      <c r="G859" s="122"/>
      <c r="H859" s="122"/>
      <c r="I859" s="122"/>
      <c r="J859" s="122"/>
      <c r="K859" s="122"/>
      <c r="L859" s="38"/>
      <c r="M859" s="180"/>
      <c r="N859" s="38"/>
      <c r="O859" s="142"/>
      <c r="P859" s="48"/>
      <c r="Q859" s="48"/>
      <c r="R859" s="48"/>
      <c r="S859" s="48"/>
      <c r="T859" s="48"/>
      <c r="U859" s="48"/>
      <c r="V859" s="48"/>
      <c r="W859" s="48"/>
      <c r="X859" s="48"/>
      <c r="Y859" s="48"/>
      <c r="Z859" s="48"/>
      <c r="AA859" s="48"/>
      <c r="AB859" s="48"/>
    </row>
    <row r="860" spans="1:28" x14ac:dyDescent="0.25">
      <c r="A860" s="50"/>
      <c r="B860" s="49"/>
      <c r="C860" s="62"/>
      <c r="D860" s="49"/>
      <c r="E860" s="102"/>
      <c r="F860" s="122"/>
      <c r="G860" s="122"/>
      <c r="H860" s="122"/>
      <c r="I860" s="122"/>
      <c r="J860" s="122"/>
      <c r="K860" s="122"/>
      <c r="L860" s="38"/>
      <c r="M860" s="180"/>
      <c r="N860" s="38"/>
      <c r="O860" s="142"/>
      <c r="P860" s="48"/>
      <c r="Q860" s="48"/>
      <c r="R860" s="48"/>
      <c r="S860" s="48"/>
      <c r="T860" s="48"/>
      <c r="U860" s="48"/>
      <c r="V860" s="48"/>
      <c r="W860" s="48"/>
      <c r="X860" s="48"/>
      <c r="Y860" s="48"/>
      <c r="Z860" s="48"/>
      <c r="AA860" s="48"/>
      <c r="AB860" s="48"/>
    </row>
    <row r="861" spans="1:28" x14ac:dyDescent="0.25">
      <c r="A861" s="50"/>
      <c r="B861" s="49"/>
      <c r="C861" s="62"/>
      <c r="D861" s="49"/>
      <c r="E861" s="102"/>
      <c r="F861" s="122"/>
      <c r="G861" s="122"/>
      <c r="H861" s="122"/>
      <c r="I861" s="122"/>
      <c r="J861" s="122"/>
      <c r="K861" s="122"/>
      <c r="L861" s="38"/>
      <c r="M861" s="180"/>
      <c r="N861" s="38"/>
      <c r="O861" s="142"/>
      <c r="P861" s="48"/>
      <c r="Q861" s="48"/>
      <c r="R861" s="48"/>
      <c r="S861" s="48"/>
      <c r="T861" s="48"/>
      <c r="U861" s="48"/>
      <c r="V861" s="48"/>
      <c r="W861" s="48"/>
      <c r="X861" s="48"/>
      <c r="Y861" s="48"/>
      <c r="Z861" s="48"/>
      <c r="AA861" s="48"/>
      <c r="AB861" s="48"/>
    </row>
    <row r="862" spans="1:28" x14ac:dyDescent="0.25">
      <c r="A862" s="50"/>
      <c r="B862" s="49"/>
      <c r="C862" s="62"/>
      <c r="D862" s="49"/>
      <c r="E862" s="102"/>
      <c r="F862" s="122"/>
      <c r="G862" s="122"/>
      <c r="H862" s="122"/>
      <c r="I862" s="122"/>
      <c r="J862" s="122"/>
      <c r="K862" s="122"/>
      <c r="L862" s="38"/>
      <c r="M862" s="180"/>
      <c r="N862" s="38"/>
      <c r="O862" s="142"/>
      <c r="P862" s="48"/>
      <c r="Q862" s="48"/>
      <c r="R862" s="48"/>
      <c r="S862" s="48"/>
      <c r="T862" s="48"/>
      <c r="U862" s="48"/>
      <c r="V862" s="48"/>
      <c r="W862" s="48"/>
      <c r="X862" s="48"/>
      <c r="Y862" s="48"/>
      <c r="Z862" s="48"/>
      <c r="AA862" s="48"/>
      <c r="AB862" s="48"/>
    </row>
    <row r="863" spans="1:28" x14ac:dyDescent="0.25">
      <c r="A863" s="50"/>
      <c r="B863" s="49"/>
      <c r="C863" s="62"/>
      <c r="D863" s="49"/>
      <c r="E863" s="102"/>
      <c r="F863" s="122"/>
      <c r="G863" s="122"/>
      <c r="H863" s="122"/>
      <c r="I863" s="122"/>
      <c r="J863" s="122"/>
      <c r="K863" s="122"/>
      <c r="L863" s="38"/>
      <c r="M863" s="180"/>
      <c r="N863" s="38"/>
      <c r="O863" s="142"/>
      <c r="P863" s="48"/>
      <c r="Q863" s="48"/>
      <c r="R863" s="48"/>
      <c r="S863" s="48"/>
      <c r="T863" s="48"/>
      <c r="U863" s="48"/>
      <c r="V863" s="48"/>
      <c r="W863" s="48"/>
      <c r="X863" s="48"/>
      <c r="Y863" s="48"/>
      <c r="Z863" s="48"/>
      <c r="AA863" s="48"/>
      <c r="AB863" s="48"/>
    </row>
    <row r="864" spans="1:28" x14ac:dyDescent="0.25">
      <c r="A864" s="50"/>
      <c r="B864" s="49"/>
      <c r="C864" s="62"/>
      <c r="D864" s="49"/>
      <c r="E864" s="102"/>
      <c r="F864" s="122"/>
      <c r="G864" s="122"/>
      <c r="H864" s="122"/>
      <c r="I864" s="122"/>
      <c r="J864" s="122"/>
      <c r="K864" s="122"/>
      <c r="L864" s="38"/>
      <c r="M864" s="180"/>
      <c r="N864" s="38"/>
      <c r="O864" s="142"/>
      <c r="P864" s="48"/>
      <c r="Q864" s="48"/>
      <c r="R864" s="48"/>
      <c r="S864" s="48"/>
      <c r="T864" s="48"/>
      <c r="U864" s="48"/>
      <c r="V864" s="48"/>
      <c r="W864" s="48"/>
      <c r="X864" s="48"/>
      <c r="Y864" s="48"/>
      <c r="Z864" s="48"/>
      <c r="AA864" s="48"/>
      <c r="AB864" s="48"/>
    </row>
    <row r="865" spans="1:28" x14ac:dyDescent="0.25">
      <c r="A865" s="50"/>
      <c r="B865" s="49"/>
      <c r="C865" s="62"/>
      <c r="D865" s="49"/>
      <c r="E865" s="102"/>
      <c r="F865" s="122"/>
      <c r="G865" s="122"/>
      <c r="H865" s="122"/>
      <c r="I865" s="122"/>
      <c r="J865" s="122"/>
      <c r="K865" s="122"/>
      <c r="L865" s="38"/>
      <c r="M865" s="180"/>
      <c r="N865" s="38"/>
      <c r="O865" s="142"/>
      <c r="P865" s="48"/>
      <c r="Q865" s="48"/>
      <c r="R865" s="48"/>
      <c r="S865" s="48"/>
      <c r="T865" s="48"/>
      <c r="U865" s="48"/>
      <c r="V865" s="48"/>
      <c r="W865" s="48"/>
      <c r="X865" s="48"/>
      <c r="Y865" s="48"/>
      <c r="Z865" s="48"/>
      <c r="AA865" s="48"/>
      <c r="AB865" s="48"/>
    </row>
    <row r="866" spans="1:28" x14ac:dyDescent="0.25">
      <c r="A866" s="50"/>
      <c r="B866" s="49"/>
      <c r="C866" s="62"/>
      <c r="D866" s="49"/>
      <c r="E866" s="102"/>
      <c r="F866" s="122"/>
      <c r="G866" s="122"/>
      <c r="H866" s="122"/>
      <c r="I866" s="122"/>
      <c r="J866" s="122"/>
      <c r="K866" s="122"/>
      <c r="L866" s="38"/>
      <c r="M866" s="180"/>
      <c r="N866" s="38"/>
      <c r="O866" s="142"/>
      <c r="P866" s="48"/>
      <c r="Q866" s="48"/>
      <c r="R866" s="48"/>
      <c r="S866" s="48"/>
      <c r="T866" s="48"/>
      <c r="U866" s="48"/>
      <c r="V866" s="48"/>
      <c r="W866" s="48"/>
      <c r="X866" s="48"/>
      <c r="Y866" s="48"/>
      <c r="Z866" s="48"/>
      <c r="AA866" s="48"/>
      <c r="AB866" s="48"/>
    </row>
    <row r="867" spans="1:28" x14ac:dyDescent="0.25">
      <c r="A867" s="50"/>
      <c r="B867" s="49"/>
      <c r="C867" s="62"/>
      <c r="D867" s="49"/>
      <c r="E867" s="102"/>
      <c r="F867" s="122"/>
      <c r="G867" s="122"/>
      <c r="H867" s="122"/>
      <c r="I867" s="122"/>
      <c r="J867" s="122"/>
      <c r="K867" s="122"/>
      <c r="L867" s="38"/>
      <c r="M867" s="180"/>
      <c r="N867" s="38"/>
      <c r="O867" s="142"/>
      <c r="P867" s="48"/>
      <c r="Q867" s="48"/>
      <c r="R867" s="48"/>
      <c r="S867" s="48"/>
      <c r="T867" s="48"/>
      <c r="U867" s="48"/>
      <c r="V867" s="48"/>
      <c r="W867" s="48"/>
      <c r="X867" s="48"/>
      <c r="Y867" s="48"/>
      <c r="Z867" s="48"/>
      <c r="AA867" s="48"/>
      <c r="AB867" s="48"/>
    </row>
    <row r="868" spans="1:28" x14ac:dyDescent="0.25">
      <c r="A868" s="50"/>
      <c r="B868" s="49"/>
      <c r="C868" s="62"/>
      <c r="D868" s="49"/>
      <c r="E868" s="102"/>
      <c r="F868" s="122"/>
      <c r="G868" s="122"/>
      <c r="H868" s="122"/>
      <c r="I868" s="122"/>
      <c r="J868" s="122"/>
      <c r="K868" s="122"/>
      <c r="L868" s="38"/>
      <c r="M868" s="180"/>
      <c r="N868" s="38"/>
      <c r="O868" s="142"/>
      <c r="P868" s="48"/>
      <c r="Q868" s="48"/>
      <c r="R868" s="48"/>
      <c r="S868" s="48"/>
      <c r="T868" s="48"/>
      <c r="U868" s="48"/>
      <c r="V868" s="48"/>
      <c r="W868" s="48"/>
      <c r="X868" s="48"/>
      <c r="Y868" s="48"/>
      <c r="Z868" s="48"/>
      <c r="AA868" s="48"/>
      <c r="AB868" s="48"/>
    </row>
    <row r="869" spans="1:28" x14ac:dyDescent="0.25">
      <c r="A869" s="50"/>
      <c r="B869" s="49"/>
      <c r="C869" s="62"/>
      <c r="D869" s="49"/>
      <c r="E869" s="102"/>
      <c r="F869" s="122"/>
      <c r="G869" s="122"/>
      <c r="H869" s="122"/>
      <c r="I869" s="122"/>
      <c r="J869" s="122"/>
      <c r="K869" s="122"/>
      <c r="L869" s="38"/>
      <c r="M869" s="180"/>
      <c r="N869" s="38"/>
      <c r="O869" s="142"/>
      <c r="P869" s="48"/>
      <c r="Q869" s="48"/>
      <c r="R869" s="48"/>
      <c r="S869" s="48"/>
      <c r="T869" s="48"/>
      <c r="U869" s="48"/>
      <c r="V869" s="48"/>
      <c r="W869" s="48"/>
      <c r="X869" s="48"/>
      <c r="Y869" s="48"/>
      <c r="Z869" s="48"/>
      <c r="AA869" s="48"/>
      <c r="AB869" s="48"/>
    </row>
    <row r="870" spans="1:28" x14ac:dyDescent="0.25">
      <c r="A870" s="50"/>
      <c r="B870" s="49"/>
      <c r="C870" s="62"/>
      <c r="D870" s="49"/>
      <c r="E870" s="102"/>
      <c r="F870" s="122"/>
      <c r="G870" s="122"/>
      <c r="H870" s="122"/>
      <c r="I870" s="122"/>
      <c r="J870" s="122"/>
      <c r="K870" s="122"/>
      <c r="L870" s="38"/>
      <c r="M870" s="180"/>
      <c r="N870" s="38"/>
      <c r="O870" s="142"/>
      <c r="P870" s="48"/>
      <c r="Q870" s="48"/>
      <c r="R870" s="48"/>
      <c r="S870" s="48"/>
      <c r="T870" s="48"/>
      <c r="U870" s="48"/>
      <c r="V870" s="48"/>
      <c r="W870" s="48"/>
      <c r="X870" s="48"/>
      <c r="Y870" s="48"/>
      <c r="Z870" s="48"/>
      <c r="AA870" s="48"/>
      <c r="AB870" s="48"/>
    </row>
    <row r="871" spans="1:28" x14ac:dyDescent="0.25">
      <c r="A871" s="50"/>
      <c r="B871" s="49"/>
      <c r="C871" s="62"/>
      <c r="D871" s="49"/>
      <c r="E871" s="102"/>
      <c r="F871" s="122"/>
      <c r="G871" s="122"/>
      <c r="H871" s="122"/>
      <c r="I871" s="122"/>
      <c r="J871" s="122"/>
      <c r="K871" s="122"/>
      <c r="L871" s="38"/>
      <c r="M871" s="180"/>
      <c r="N871" s="38"/>
      <c r="O871" s="142"/>
      <c r="P871" s="48"/>
      <c r="Q871" s="48"/>
      <c r="R871" s="48"/>
      <c r="S871" s="48"/>
      <c r="T871" s="48"/>
      <c r="U871" s="48"/>
      <c r="V871" s="48"/>
      <c r="W871" s="48"/>
      <c r="X871" s="48"/>
      <c r="Y871" s="48"/>
      <c r="Z871" s="48"/>
      <c r="AA871" s="48"/>
      <c r="AB871" s="48"/>
    </row>
    <row r="872" spans="1:28" x14ac:dyDescent="0.25">
      <c r="A872" s="50"/>
      <c r="B872" s="49"/>
      <c r="C872" s="62"/>
      <c r="D872" s="49"/>
      <c r="E872" s="102"/>
      <c r="F872" s="122"/>
      <c r="G872" s="122"/>
      <c r="H872" s="122"/>
      <c r="I872" s="122"/>
      <c r="J872" s="122"/>
      <c r="K872" s="122"/>
      <c r="L872" s="38"/>
      <c r="M872" s="180"/>
      <c r="N872" s="38"/>
      <c r="O872" s="142"/>
      <c r="P872" s="48"/>
      <c r="Q872" s="48"/>
      <c r="R872" s="48"/>
      <c r="S872" s="48"/>
      <c r="T872" s="48"/>
      <c r="U872" s="48"/>
      <c r="V872" s="48"/>
      <c r="W872" s="48"/>
      <c r="X872" s="48"/>
      <c r="Y872" s="48"/>
      <c r="Z872" s="48"/>
      <c r="AA872" s="48"/>
      <c r="AB872" s="48"/>
    </row>
    <row r="873" spans="1:28" x14ac:dyDescent="0.25">
      <c r="A873" s="50"/>
      <c r="B873" s="49"/>
      <c r="C873" s="62"/>
      <c r="D873" s="49"/>
      <c r="E873" s="102"/>
      <c r="F873" s="122"/>
      <c r="G873" s="122"/>
      <c r="H873" s="122"/>
      <c r="I873" s="122"/>
      <c r="J873" s="122"/>
      <c r="K873" s="122"/>
      <c r="L873" s="38"/>
      <c r="M873" s="180"/>
      <c r="N873" s="38"/>
      <c r="O873" s="142"/>
      <c r="P873" s="48"/>
      <c r="Q873" s="48"/>
      <c r="R873" s="48"/>
      <c r="S873" s="48"/>
      <c r="T873" s="48"/>
      <c r="U873" s="48"/>
      <c r="V873" s="48"/>
      <c r="W873" s="48"/>
      <c r="X873" s="48"/>
      <c r="Y873" s="48"/>
      <c r="Z873" s="48"/>
      <c r="AA873" s="48"/>
      <c r="AB873" s="48"/>
    </row>
    <row r="874" spans="1:28" x14ac:dyDescent="0.25">
      <c r="A874" s="50"/>
      <c r="B874" s="49"/>
      <c r="C874" s="62"/>
      <c r="D874" s="49"/>
      <c r="E874" s="102"/>
      <c r="F874" s="122"/>
      <c r="G874" s="122"/>
      <c r="H874" s="122"/>
      <c r="I874" s="122"/>
      <c r="J874" s="122"/>
      <c r="K874" s="122"/>
      <c r="L874" s="38"/>
      <c r="M874" s="180"/>
      <c r="N874" s="38"/>
      <c r="O874" s="142"/>
      <c r="P874" s="48"/>
      <c r="Q874" s="48"/>
      <c r="R874" s="48"/>
      <c r="S874" s="48"/>
      <c r="T874" s="48"/>
      <c r="U874" s="48"/>
      <c r="V874" s="48"/>
      <c r="W874" s="48"/>
      <c r="X874" s="48"/>
      <c r="Y874" s="48"/>
      <c r="Z874" s="48"/>
      <c r="AA874" s="48"/>
      <c r="AB874" s="48"/>
    </row>
    <row r="875" spans="1:28" x14ac:dyDescent="0.25">
      <c r="A875" s="50"/>
      <c r="B875" s="49"/>
      <c r="C875" s="62"/>
      <c r="D875" s="49"/>
      <c r="E875" s="102"/>
      <c r="F875" s="122"/>
      <c r="G875" s="122"/>
      <c r="H875" s="122"/>
      <c r="I875" s="122"/>
      <c r="J875" s="122"/>
      <c r="K875" s="122"/>
      <c r="L875" s="38"/>
      <c r="M875" s="180"/>
      <c r="N875" s="38"/>
      <c r="O875" s="142"/>
      <c r="P875" s="48"/>
      <c r="Q875" s="48"/>
      <c r="R875" s="48"/>
      <c r="S875" s="48"/>
      <c r="T875" s="48"/>
      <c r="U875" s="48"/>
      <c r="V875" s="48"/>
      <c r="W875" s="48"/>
      <c r="X875" s="48"/>
      <c r="Y875" s="48"/>
      <c r="Z875" s="48"/>
      <c r="AA875" s="48"/>
      <c r="AB875" s="48"/>
    </row>
    <row r="876" spans="1:28" x14ac:dyDescent="0.25">
      <c r="A876" s="50"/>
      <c r="B876" s="49"/>
      <c r="C876" s="62"/>
      <c r="D876" s="49"/>
      <c r="E876" s="102"/>
      <c r="F876" s="122"/>
      <c r="G876" s="122"/>
      <c r="H876" s="122"/>
      <c r="I876" s="122"/>
      <c r="J876" s="122"/>
      <c r="K876" s="122"/>
      <c r="L876" s="38"/>
      <c r="M876" s="180"/>
      <c r="N876" s="38"/>
      <c r="O876" s="142"/>
      <c r="P876" s="48"/>
      <c r="Q876" s="48"/>
      <c r="R876" s="48"/>
      <c r="S876" s="48"/>
      <c r="T876" s="48"/>
      <c r="U876" s="48"/>
      <c r="V876" s="48"/>
      <c r="W876" s="48"/>
      <c r="X876" s="48"/>
      <c r="Y876" s="48"/>
      <c r="Z876" s="48"/>
      <c r="AA876" s="48"/>
      <c r="AB876" s="48"/>
    </row>
    <row r="877" spans="1:28" x14ac:dyDescent="0.25">
      <c r="A877" s="50"/>
      <c r="B877" s="49"/>
      <c r="C877" s="62"/>
      <c r="D877" s="49"/>
      <c r="E877" s="102"/>
      <c r="F877" s="122"/>
      <c r="G877" s="122"/>
      <c r="H877" s="122"/>
      <c r="I877" s="122"/>
      <c r="J877" s="122"/>
      <c r="K877" s="122"/>
      <c r="L877" s="38"/>
      <c r="M877" s="180"/>
      <c r="N877" s="38"/>
      <c r="O877" s="142"/>
      <c r="P877" s="48"/>
      <c r="Q877" s="48"/>
      <c r="R877" s="48"/>
      <c r="S877" s="48"/>
      <c r="T877" s="48"/>
      <c r="U877" s="48"/>
      <c r="V877" s="48"/>
      <c r="W877" s="48"/>
      <c r="X877" s="48"/>
      <c r="Y877" s="48"/>
      <c r="Z877" s="48"/>
      <c r="AA877" s="48"/>
      <c r="AB877" s="48"/>
    </row>
    <row r="878" spans="1:28" x14ac:dyDescent="0.25">
      <c r="A878" s="50"/>
      <c r="B878" s="49"/>
      <c r="C878" s="62"/>
      <c r="D878" s="49"/>
      <c r="E878" s="102"/>
      <c r="F878" s="122"/>
      <c r="G878" s="122"/>
      <c r="H878" s="122"/>
      <c r="I878" s="122"/>
      <c r="J878" s="122"/>
      <c r="K878" s="122"/>
      <c r="L878" s="38"/>
      <c r="M878" s="180"/>
      <c r="N878" s="38"/>
      <c r="O878" s="142"/>
      <c r="P878" s="48"/>
      <c r="Q878" s="48"/>
      <c r="R878" s="48"/>
      <c r="S878" s="48"/>
      <c r="T878" s="48"/>
      <c r="U878" s="48"/>
      <c r="V878" s="48"/>
      <c r="W878" s="48"/>
      <c r="X878" s="48"/>
      <c r="Y878" s="48"/>
      <c r="Z878" s="48"/>
      <c r="AA878" s="48"/>
      <c r="AB878" s="48"/>
    </row>
    <row r="879" spans="1:28" x14ac:dyDescent="0.25">
      <c r="A879" s="50"/>
      <c r="B879" s="49"/>
      <c r="C879" s="62"/>
      <c r="D879" s="49"/>
      <c r="E879" s="102"/>
      <c r="F879" s="122"/>
      <c r="G879" s="122"/>
      <c r="H879" s="122"/>
      <c r="I879" s="122"/>
      <c r="J879" s="122"/>
      <c r="K879" s="122"/>
      <c r="L879" s="38"/>
      <c r="M879" s="180"/>
      <c r="N879" s="38"/>
      <c r="O879" s="142"/>
      <c r="P879" s="48"/>
      <c r="Q879" s="48"/>
      <c r="R879" s="48"/>
      <c r="S879" s="48"/>
      <c r="T879" s="48"/>
      <c r="U879" s="48"/>
      <c r="V879" s="48"/>
      <c r="W879" s="48"/>
      <c r="X879" s="48"/>
      <c r="Y879" s="48"/>
      <c r="Z879" s="48"/>
      <c r="AA879" s="48"/>
      <c r="AB879" s="48"/>
    </row>
    <row r="880" spans="1:28" x14ac:dyDescent="0.25">
      <c r="A880" s="50"/>
      <c r="B880" s="49"/>
      <c r="C880" s="62"/>
      <c r="D880" s="49"/>
      <c r="E880" s="102"/>
      <c r="F880" s="122"/>
      <c r="G880" s="122"/>
      <c r="H880" s="122"/>
      <c r="I880" s="122"/>
      <c r="J880" s="122"/>
      <c r="K880" s="122"/>
      <c r="L880" s="38"/>
      <c r="M880" s="180"/>
      <c r="N880" s="38"/>
      <c r="O880" s="142"/>
      <c r="P880" s="48"/>
      <c r="Q880" s="48"/>
      <c r="R880" s="48"/>
      <c r="S880" s="48"/>
      <c r="T880" s="48"/>
      <c r="U880" s="48"/>
      <c r="V880" s="48"/>
      <c r="W880" s="48"/>
      <c r="X880" s="48"/>
      <c r="Y880" s="48"/>
      <c r="Z880" s="48"/>
      <c r="AA880" s="48"/>
      <c r="AB880" s="48"/>
    </row>
    <row r="881" spans="1:28" x14ac:dyDescent="0.25">
      <c r="A881" s="50"/>
      <c r="B881" s="49"/>
      <c r="C881" s="62"/>
      <c r="D881" s="49"/>
      <c r="E881" s="102"/>
      <c r="F881" s="122"/>
      <c r="G881" s="122"/>
      <c r="H881" s="122"/>
      <c r="I881" s="122"/>
      <c r="J881" s="122"/>
      <c r="K881" s="122"/>
      <c r="L881" s="38"/>
      <c r="M881" s="180"/>
      <c r="N881" s="38"/>
      <c r="O881" s="142"/>
      <c r="P881" s="48"/>
      <c r="Q881" s="48"/>
      <c r="R881" s="48"/>
      <c r="S881" s="48"/>
      <c r="T881" s="48"/>
      <c r="U881" s="48"/>
      <c r="V881" s="48"/>
      <c r="W881" s="48"/>
      <c r="X881" s="48"/>
      <c r="Y881" s="48"/>
      <c r="Z881" s="48"/>
      <c r="AA881" s="48"/>
      <c r="AB881" s="48"/>
    </row>
    <row r="882" spans="1:28" x14ac:dyDescent="0.25">
      <c r="A882" s="50"/>
      <c r="B882" s="49"/>
      <c r="C882" s="62"/>
      <c r="D882" s="49"/>
      <c r="E882" s="102"/>
      <c r="F882" s="122"/>
      <c r="G882" s="122"/>
      <c r="H882" s="122"/>
      <c r="I882" s="122"/>
      <c r="J882" s="122"/>
      <c r="K882" s="122"/>
      <c r="L882" s="38"/>
      <c r="M882" s="180"/>
      <c r="N882" s="38"/>
      <c r="O882" s="142"/>
      <c r="P882" s="48"/>
      <c r="Q882" s="48"/>
      <c r="R882" s="48"/>
      <c r="S882" s="48"/>
      <c r="T882" s="48"/>
      <c r="U882" s="48"/>
      <c r="V882" s="48"/>
      <c r="W882" s="48"/>
      <c r="X882" s="48"/>
      <c r="Y882" s="48"/>
      <c r="Z882" s="48"/>
      <c r="AA882" s="48"/>
      <c r="AB882" s="48"/>
    </row>
    <row r="883" spans="1:28" x14ac:dyDescent="0.25">
      <c r="A883" s="50"/>
      <c r="B883" s="49"/>
      <c r="C883" s="62"/>
      <c r="D883" s="49"/>
      <c r="E883" s="102"/>
      <c r="F883" s="122"/>
      <c r="G883" s="122"/>
      <c r="H883" s="122"/>
      <c r="I883" s="122"/>
      <c r="J883" s="122"/>
      <c r="K883" s="122"/>
      <c r="L883" s="38"/>
      <c r="M883" s="180"/>
      <c r="N883" s="38"/>
      <c r="O883" s="142"/>
      <c r="P883" s="48"/>
      <c r="Q883" s="48"/>
      <c r="R883" s="48"/>
      <c r="S883" s="48"/>
      <c r="T883" s="48"/>
      <c r="U883" s="48"/>
      <c r="V883" s="48"/>
      <c r="W883" s="48"/>
      <c r="X883" s="48"/>
      <c r="Y883" s="48"/>
      <c r="Z883" s="48"/>
      <c r="AA883" s="48"/>
      <c r="AB883" s="48"/>
    </row>
    <row r="884" spans="1:28" x14ac:dyDescent="0.25">
      <c r="A884" s="50"/>
      <c r="B884" s="49"/>
      <c r="C884" s="62"/>
      <c r="D884" s="49"/>
      <c r="E884" s="102"/>
      <c r="F884" s="122"/>
      <c r="G884" s="122"/>
      <c r="H884" s="122"/>
      <c r="I884" s="122"/>
      <c r="J884" s="122"/>
      <c r="K884" s="122"/>
      <c r="L884" s="38"/>
      <c r="M884" s="180"/>
      <c r="N884" s="38"/>
      <c r="O884" s="142"/>
      <c r="P884" s="48"/>
      <c r="Q884" s="48"/>
      <c r="R884" s="48"/>
      <c r="S884" s="48"/>
      <c r="T884" s="48"/>
      <c r="U884" s="48"/>
      <c r="V884" s="48"/>
      <c r="W884" s="48"/>
      <c r="X884" s="48"/>
      <c r="Y884" s="48"/>
      <c r="Z884" s="48"/>
      <c r="AA884" s="48"/>
      <c r="AB884" s="48"/>
    </row>
    <row r="885" spans="1:28" x14ac:dyDescent="0.25">
      <c r="A885" s="50"/>
      <c r="B885" s="49"/>
      <c r="C885" s="62"/>
      <c r="D885" s="49"/>
      <c r="E885" s="102"/>
      <c r="F885" s="122"/>
      <c r="G885" s="122"/>
      <c r="H885" s="122"/>
      <c r="I885" s="122"/>
      <c r="J885" s="122"/>
      <c r="K885" s="122"/>
      <c r="L885" s="38"/>
      <c r="M885" s="180"/>
      <c r="N885" s="38"/>
      <c r="O885" s="142"/>
      <c r="P885" s="48"/>
      <c r="Q885" s="48"/>
      <c r="R885" s="48"/>
      <c r="S885" s="48"/>
      <c r="T885" s="48"/>
      <c r="U885" s="48"/>
      <c r="V885" s="48"/>
      <c r="W885" s="48"/>
      <c r="X885" s="48"/>
      <c r="Y885" s="48"/>
      <c r="Z885" s="48"/>
      <c r="AA885" s="48"/>
      <c r="AB885" s="48"/>
    </row>
    <row r="886" spans="1:28" x14ac:dyDescent="0.25">
      <c r="A886" s="50"/>
      <c r="B886" s="49"/>
      <c r="C886" s="62"/>
      <c r="D886" s="49"/>
      <c r="E886" s="102"/>
      <c r="F886" s="122"/>
      <c r="G886" s="122"/>
      <c r="H886" s="122"/>
      <c r="I886" s="122"/>
      <c r="J886" s="122"/>
      <c r="K886" s="122"/>
      <c r="L886" s="38"/>
      <c r="M886" s="180"/>
      <c r="N886" s="38"/>
      <c r="O886" s="142"/>
      <c r="P886" s="48"/>
      <c r="Q886" s="48"/>
      <c r="R886" s="48"/>
      <c r="S886" s="48"/>
      <c r="T886" s="48"/>
      <c r="U886" s="48"/>
      <c r="V886" s="48"/>
      <c r="W886" s="48"/>
      <c r="X886" s="48"/>
      <c r="Y886" s="48"/>
      <c r="Z886" s="48"/>
      <c r="AA886" s="48"/>
      <c r="AB886" s="48"/>
    </row>
    <row r="887" spans="1:28" x14ac:dyDescent="0.25">
      <c r="A887" s="50"/>
      <c r="B887" s="49"/>
      <c r="C887" s="62"/>
      <c r="D887" s="49"/>
      <c r="E887" s="102"/>
      <c r="F887" s="122"/>
      <c r="G887" s="122"/>
      <c r="H887" s="122"/>
      <c r="I887" s="122"/>
      <c r="J887" s="122"/>
      <c r="K887" s="122"/>
      <c r="L887" s="38"/>
      <c r="M887" s="180"/>
      <c r="N887" s="38"/>
      <c r="O887" s="142"/>
      <c r="P887" s="48"/>
      <c r="Q887" s="48"/>
      <c r="R887" s="48"/>
      <c r="S887" s="48"/>
      <c r="T887" s="48"/>
      <c r="U887" s="48"/>
      <c r="V887" s="48"/>
      <c r="W887" s="48"/>
      <c r="X887" s="48"/>
      <c r="Y887" s="48"/>
      <c r="Z887" s="48"/>
      <c r="AA887" s="48"/>
      <c r="AB887" s="48"/>
    </row>
    <row r="888" spans="1:28" x14ac:dyDescent="0.25">
      <c r="A888" s="50"/>
      <c r="B888" s="49"/>
      <c r="C888" s="62"/>
      <c r="D888" s="49"/>
      <c r="E888" s="102"/>
      <c r="F888" s="122"/>
      <c r="G888" s="122"/>
      <c r="H888" s="122"/>
      <c r="I888" s="122"/>
      <c r="J888" s="122"/>
      <c r="K888" s="122"/>
      <c r="L888" s="38"/>
      <c r="M888" s="180"/>
      <c r="N888" s="38"/>
      <c r="O888" s="142"/>
      <c r="P888" s="48"/>
      <c r="Q888" s="48"/>
      <c r="R888" s="48"/>
      <c r="S888" s="48"/>
      <c r="T888" s="48"/>
      <c r="U888" s="48"/>
      <c r="V888" s="48"/>
      <c r="W888" s="48"/>
      <c r="X888" s="48"/>
      <c r="Y888" s="48"/>
      <c r="Z888" s="48"/>
      <c r="AA888" s="48"/>
      <c r="AB888" s="48"/>
    </row>
    <row r="889" spans="1:28" x14ac:dyDescent="0.25">
      <c r="A889" s="50"/>
      <c r="B889" s="49"/>
      <c r="C889" s="62"/>
      <c r="D889" s="49"/>
      <c r="E889" s="102"/>
      <c r="F889" s="122"/>
      <c r="G889" s="122"/>
      <c r="H889" s="122"/>
      <c r="I889" s="122"/>
      <c r="J889" s="122"/>
      <c r="K889" s="122"/>
      <c r="L889" s="38"/>
      <c r="M889" s="180"/>
      <c r="N889" s="38"/>
      <c r="O889" s="142"/>
      <c r="P889" s="48"/>
      <c r="Q889" s="48"/>
      <c r="R889" s="48"/>
      <c r="S889" s="48"/>
      <c r="T889" s="48"/>
      <c r="U889" s="48"/>
      <c r="V889" s="48"/>
      <c r="W889" s="48"/>
      <c r="X889" s="48"/>
      <c r="Y889" s="48"/>
      <c r="Z889" s="48"/>
      <c r="AA889" s="48"/>
      <c r="AB889" s="48"/>
    </row>
    <row r="890" spans="1:28" x14ac:dyDescent="0.25">
      <c r="A890" s="50"/>
      <c r="B890" s="49"/>
      <c r="C890" s="62"/>
      <c r="D890" s="49"/>
      <c r="E890" s="102"/>
      <c r="F890" s="122"/>
      <c r="G890" s="122"/>
      <c r="H890" s="122"/>
      <c r="I890" s="122"/>
      <c r="J890" s="122"/>
      <c r="K890" s="122"/>
      <c r="L890" s="38"/>
      <c r="M890" s="180"/>
      <c r="N890" s="38"/>
      <c r="O890" s="142"/>
      <c r="P890" s="48"/>
      <c r="Q890" s="48"/>
      <c r="R890" s="48"/>
      <c r="S890" s="48"/>
      <c r="T890" s="48"/>
      <c r="U890" s="48"/>
      <c r="V890" s="48"/>
      <c r="W890" s="48"/>
      <c r="X890" s="48"/>
      <c r="Y890" s="48"/>
      <c r="Z890" s="48"/>
      <c r="AA890" s="48"/>
      <c r="AB890" s="48"/>
    </row>
    <row r="891" spans="1:28" x14ac:dyDescent="0.25">
      <c r="A891" s="50"/>
      <c r="B891" s="49"/>
      <c r="C891" s="62"/>
      <c r="D891" s="49"/>
      <c r="E891" s="102"/>
      <c r="F891" s="122"/>
      <c r="G891" s="122"/>
      <c r="H891" s="122"/>
      <c r="I891" s="122"/>
      <c r="J891" s="122"/>
      <c r="K891" s="122"/>
      <c r="L891" s="38"/>
      <c r="M891" s="180"/>
      <c r="N891" s="38"/>
      <c r="O891" s="142"/>
      <c r="P891" s="48"/>
      <c r="Q891" s="48"/>
      <c r="R891" s="48"/>
      <c r="S891" s="48"/>
      <c r="T891" s="48"/>
      <c r="U891" s="48"/>
      <c r="V891" s="48"/>
      <c r="W891" s="48"/>
      <c r="X891" s="48"/>
      <c r="Y891" s="48"/>
      <c r="Z891" s="48"/>
      <c r="AA891" s="48"/>
      <c r="AB891" s="48"/>
    </row>
    <row r="892" spans="1:28" x14ac:dyDescent="0.25">
      <c r="A892" s="50"/>
      <c r="B892" s="49"/>
      <c r="C892" s="62"/>
      <c r="D892" s="49"/>
      <c r="E892" s="102"/>
      <c r="F892" s="122"/>
      <c r="G892" s="122"/>
      <c r="H892" s="122"/>
      <c r="I892" s="122"/>
      <c r="J892" s="122"/>
      <c r="K892" s="122"/>
      <c r="L892" s="38"/>
      <c r="M892" s="180"/>
      <c r="N892" s="38"/>
      <c r="O892" s="142"/>
      <c r="P892" s="48"/>
      <c r="Q892" s="48"/>
      <c r="R892" s="48"/>
      <c r="S892" s="48"/>
      <c r="T892" s="48"/>
      <c r="U892" s="48"/>
      <c r="V892" s="48"/>
      <c r="W892" s="48"/>
      <c r="X892" s="48"/>
      <c r="Y892" s="48"/>
      <c r="Z892" s="48"/>
      <c r="AA892" s="48"/>
      <c r="AB892" s="48"/>
    </row>
    <row r="893" spans="1:28" x14ac:dyDescent="0.25">
      <c r="A893" s="50"/>
      <c r="B893" s="49"/>
      <c r="C893" s="62"/>
      <c r="D893" s="49"/>
      <c r="E893" s="102"/>
      <c r="F893" s="122"/>
      <c r="G893" s="122"/>
      <c r="H893" s="122"/>
      <c r="I893" s="122"/>
      <c r="J893" s="122"/>
      <c r="K893" s="122"/>
      <c r="L893" s="38"/>
      <c r="M893" s="180"/>
      <c r="N893" s="38"/>
      <c r="O893" s="142"/>
      <c r="P893" s="48"/>
      <c r="Q893" s="48"/>
      <c r="R893" s="48"/>
      <c r="S893" s="48"/>
      <c r="T893" s="48"/>
      <c r="U893" s="48"/>
      <c r="V893" s="48"/>
      <c r="W893" s="48"/>
      <c r="X893" s="48"/>
      <c r="Y893" s="48"/>
      <c r="Z893" s="48"/>
      <c r="AA893" s="48"/>
      <c r="AB893" s="48"/>
    </row>
    <row r="894" spans="1:28" x14ac:dyDescent="0.25">
      <c r="A894" s="50"/>
      <c r="B894" s="49"/>
      <c r="C894" s="62"/>
      <c r="D894" s="49"/>
      <c r="E894" s="102"/>
      <c r="F894" s="122"/>
      <c r="G894" s="122"/>
      <c r="H894" s="122"/>
      <c r="I894" s="122"/>
      <c r="J894" s="122"/>
      <c r="K894" s="122"/>
      <c r="L894" s="38"/>
      <c r="M894" s="180"/>
      <c r="N894" s="38"/>
      <c r="O894" s="142"/>
      <c r="P894" s="48"/>
      <c r="Q894" s="48"/>
      <c r="R894" s="48"/>
      <c r="S894" s="48"/>
      <c r="T894" s="48"/>
      <c r="U894" s="48"/>
      <c r="V894" s="48"/>
      <c r="W894" s="48"/>
      <c r="X894" s="48"/>
      <c r="Y894" s="48"/>
      <c r="Z894" s="48"/>
      <c r="AA894" s="48"/>
      <c r="AB894" s="48"/>
    </row>
    <row r="895" spans="1:28" x14ac:dyDescent="0.25">
      <c r="A895" s="50"/>
      <c r="B895" s="49"/>
      <c r="C895" s="62"/>
      <c r="D895" s="49"/>
      <c r="E895" s="102"/>
      <c r="F895" s="122"/>
      <c r="G895" s="122"/>
      <c r="H895" s="122"/>
      <c r="I895" s="122"/>
      <c r="J895" s="122"/>
      <c r="K895" s="122"/>
      <c r="L895" s="38"/>
      <c r="M895" s="180"/>
      <c r="N895" s="38"/>
      <c r="O895" s="142"/>
      <c r="P895" s="48"/>
      <c r="Q895" s="48"/>
      <c r="R895" s="48"/>
      <c r="S895" s="48"/>
      <c r="T895" s="48"/>
      <c r="U895" s="48"/>
      <c r="V895" s="48"/>
      <c r="W895" s="48"/>
      <c r="X895" s="48"/>
      <c r="Y895" s="48"/>
      <c r="Z895" s="48"/>
      <c r="AA895" s="48"/>
      <c r="AB895" s="48"/>
    </row>
    <row r="896" spans="1:28" x14ac:dyDescent="0.25">
      <c r="A896" s="50"/>
      <c r="B896" s="49"/>
      <c r="C896" s="62"/>
      <c r="D896" s="49"/>
      <c r="E896" s="102"/>
      <c r="F896" s="122"/>
      <c r="G896" s="122"/>
      <c r="H896" s="122"/>
      <c r="I896" s="122"/>
      <c r="J896" s="122"/>
      <c r="K896" s="122"/>
      <c r="L896" s="38"/>
      <c r="M896" s="180"/>
      <c r="N896" s="38"/>
      <c r="O896" s="142"/>
      <c r="P896" s="48"/>
      <c r="Q896" s="48"/>
      <c r="R896" s="48"/>
      <c r="S896" s="48"/>
      <c r="T896" s="48"/>
      <c r="U896" s="48"/>
      <c r="V896" s="48"/>
      <c r="W896" s="48"/>
      <c r="X896" s="48"/>
      <c r="Y896" s="48"/>
      <c r="Z896" s="48"/>
      <c r="AA896" s="48"/>
      <c r="AB896" s="48"/>
    </row>
    <row r="897" spans="1:28" x14ac:dyDescent="0.25">
      <c r="A897" s="50"/>
      <c r="B897" s="49"/>
      <c r="C897" s="62"/>
      <c r="D897" s="49"/>
      <c r="E897" s="102"/>
      <c r="F897" s="122"/>
      <c r="G897" s="122"/>
      <c r="H897" s="122"/>
      <c r="I897" s="122"/>
      <c r="J897" s="122"/>
      <c r="K897" s="122"/>
      <c r="L897" s="38"/>
      <c r="M897" s="180"/>
      <c r="N897" s="38"/>
      <c r="O897" s="142"/>
      <c r="P897" s="48"/>
      <c r="Q897" s="48"/>
      <c r="R897" s="48"/>
      <c r="S897" s="48"/>
      <c r="T897" s="48"/>
      <c r="U897" s="48"/>
      <c r="V897" s="48"/>
      <c r="W897" s="48"/>
      <c r="X897" s="48"/>
      <c r="Y897" s="48"/>
      <c r="Z897" s="48"/>
      <c r="AA897" s="48"/>
      <c r="AB897" s="48"/>
    </row>
    <row r="898" spans="1:28" x14ac:dyDescent="0.25">
      <c r="A898" s="50"/>
      <c r="B898" s="49"/>
      <c r="C898" s="62"/>
      <c r="D898" s="49"/>
      <c r="E898" s="102"/>
      <c r="F898" s="122"/>
      <c r="G898" s="122"/>
      <c r="H898" s="122"/>
      <c r="I898" s="122"/>
      <c r="J898" s="122"/>
      <c r="K898" s="122"/>
      <c r="L898" s="38"/>
      <c r="M898" s="180"/>
      <c r="N898" s="38"/>
      <c r="O898" s="142"/>
      <c r="P898" s="48"/>
      <c r="Q898" s="48"/>
      <c r="R898" s="48"/>
      <c r="S898" s="48"/>
      <c r="T898" s="48"/>
      <c r="U898" s="48"/>
      <c r="V898" s="48"/>
      <c r="W898" s="48"/>
      <c r="X898" s="48"/>
      <c r="Y898" s="48"/>
      <c r="Z898" s="48"/>
      <c r="AA898" s="48"/>
      <c r="AB898" s="48"/>
    </row>
    <row r="899" spans="1:28" x14ac:dyDescent="0.25">
      <c r="A899" s="50"/>
      <c r="B899" s="49"/>
      <c r="C899" s="62"/>
      <c r="D899" s="49"/>
      <c r="E899" s="102"/>
      <c r="F899" s="122"/>
      <c r="G899" s="122"/>
      <c r="H899" s="122"/>
      <c r="I899" s="122"/>
      <c r="J899" s="122"/>
      <c r="K899" s="122"/>
      <c r="L899" s="38"/>
      <c r="M899" s="180"/>
      <c r="N899" s="38"/>
      <c r="O899" s="142"/>
      <c r="P899" s="48"/>
      <c r="Q899" s="48"/>
      <c r="R899" s="48"/>
      <c r="S899" s="48"/>
      <c r="T899" s="48"/>
      <c r="U899" s="48"/>
      <c r="V899" s="48"/>
      <c r="W899" s="48"/>
      <c r="X899" s="48"/>
      <c r="Y899" s="48"/>
      <c r="Z899" s="48"/>
      <c r="AA899" s="48"/>
      <c r="AB899" s="48"/>
    </row>
    <row r="900" spans="1:28" x14ac:dyDescent="0.25">
      <c r="A900" s="50"/>
      <c r="B900" s="49"/>
      <c r="C900" s="62"/>
      <c r="D900" s="49"/>
      <c r="E900" s="102"/>
      <c r="F900" s="122"/>
      <c r="G900" s="122"/>
      <c r="H900" s="122"/>
      <c r="I900" s="122"/>
      <c r="J900" s="122"/>
      <c r="K900" s="122"/>
      <c r="L900" s="38"/>
      <c r="M900" s="180"/>
      <c r="N900" s="38"/>
      <c r="O900" s="142"/>
      <c r="P900" s="48"/>
      <c r="Q900" s="48"/>
      <c r="R900" s="48"/>
      <c r="S900" s="48"/>
      <c r="T900" s="48"/>
      <c r="U900" s="48"/>
      <c r="V900" s="48"/>
      <c r="W900" s="48"/>
      <c r="X900" s="48"/>
      <c r="Y900" s="48"/>
      <c r="Z900" s="48"/>
      <c r="AA900" s="48"/>
      <c r="AB900" s="48"/>
    </row>
    <row r="901" spans="1:28" x14ac:dyDescent="0.25">
      <c r="A901" s="50"/>
      <c r="B901" s="49"/>
      <c r="C901" s="62"/>
      <c r="D901" s="49"/>
      <c r="E901" s="102"/>
      <c r="F901" s="122"/>
      <c r="G901" s="122"/>
      <c r="H901" s="122"/>
      <c r="I901" s="122"/>
      <c r="J901" s="122"/>
      <c r="K901" s="122"/>
      <c r="L901" s="38"/>
      <c r="M901" s="180"/>
      <c r="N901" s="38"/>
      <c r="O901" s="142"/>
      <c r="P901" s="48"/>
      <c r="Q901" s="48"/>
      <c r="R901" s="48"/>
      <c r="S901" s="48"/>
      <c r="T901" s="48"/>
      <c r="U901" s="48"/>
      <c r="V901" s="48"/>
      <c r="W901" s="48"/>
      <c r="X901" s="48"/>
      <c r="Y901" s="48"/>
      <c r="Z901" s="48"/>
      <c r="AA901" s="48"/>
      <c r="AB901" s="48"/>
    </row>
    <row r="902" spans="1:28" x14ac:dyDescent="0.25">
      <c r="A902" s="50"/>
      <c r="B902" s="49"/>
      <c r="C902" s="62"/>
      <c r="D902" s="49"/>
      <c r="E902" s="102"/>
      <c r="F902" s="122"/>
      <c r="G902" s="122"/>
      <c r="H902" s="122"/>
      <c r="I902" s="122"/>
      <c r="J902" s="122"/>
      <c r="K902" s="122"/>
      <c r="L902" s="38"/>
      <c r="M902" s="180"/>
      <c r="N902" s="38"/>
      <c r="O902" s="142"/>
      <c r="P902" s="48"/>
      <c r="Q902" s="48"/>
      <c r="R902" s="48"/>
      <c r="S902" s="48"/>
      <c r="T902" s="48"/>
      <c r="U902" s="48"/>
      <c r="V902" s="48"/>
      <c r="W902" s="48"/>
      <c r="X902" s="48"/>
      <c r="Y902" s="48"/>
      <c r="Z902" s="48"/>
      <c r="AA902" s="48"/>
      <c r="AB902" s="48"/>
    </row>
    <row r="903" spans="1:28" x14ac:dyDescent="0.25">
      <c r="A903" s="50"/>
      <c r="B903" s="49"/>
      <c r="C903" s="62"/>
      <c r="D903" s="49"/>
      <c r="E903" s="102"/>
      <c r="F903" s="122"/>
      <c r="G903" s="122"/>
      <c r="H903" s="122"/>
      <c r="I903" s="122"/>
      <c r="J903" s="122"/>
      <c r="K903" s="122"/>
      <c r="L903" s="38"/>
      <c r="M903" s="180"/>
      <c r="N903" s="38"/>
      <c r="O903" s="142"/>
      <c r="P903" s="48"/>
      <c r="Q903" s="48"/>
      <c r="R903" s="48"/>
      <c r="S903" s="48"/>
      <c r="T903" s="48"/>
      <c r="U903" s="48"/>
      <c r="V903" s="48"/>
      <c r="W903" s="48"/>
      <c r="X903" s="48"/>
      <c r="Y903" s="48"/>
      <c r="Z903" s="48"/>
      <c r="AA903" s="48"/>
      <c r="AB903" s="48"/>
    </row>
    <row r="904" spans="1:28" x14ac:dyDescent="0.25">
      <c r="A904" s="50"/>
      <c r="B904" s="49"/>
      <c r="C904" s="62"/>
      <c r="D904" s="49"/>
      <c r="E904" s="102"/>
      <c r="F904" s="122"/>
      <c r="G904" s="122"/>
      <c r="H904" s="122"/>
      <c r="I904" s="122"/>
      <c r="J904" s="122"/>
      <c r="K904" s="122"/>
      <c r="L904" s="38"/>
      <c r="M904" s="180"/>
      <c r="N904" s="38"/>
      <c r="O904" s="142"/>
      <c r="P904" s="48"/>
      <c r="Q904" s="48"/>
      <c r="R904" s="48"/>
      <c r="S904" s="48"/>
      <c r="T904" s="48"/>
      <c r="U904" s="48"/>
      <c r="V904" s="48"/>
      <c r="W904" s="48"/>
      <c r="X904" s="48"/>
      <c r="Y904" s="48"/>
      <c r="Z904" s="48"/>
      <c r="AA904" s="48"/>
      <c r="AB904" s="48"/>
    </row>
    <row r="905" spans="1:28" x14ac:dyDescent="0.25">
      <c r="A905" s="50"/>
      <c r="B905" s="49"/>
      <c r="C905" s="62"/>
      <c r="D905" s="49"/>
      <c r="E905" s="102"/>
      <c r="F905" s="122"/>
      <c r="G905" s="122"/>
      <c r="H905" s="122"/>
      <c r="I905" s="122"/>
      <c r="J905" s="122"/>
      <c r="K905" s="122"/>
      <c r="L905" s="38"/>
      <c r="M905" s="180"/>
      <c r="N905" s="38"/>
      <c r="O905" s="142"/>
      <c r="P905" s="48"/>
      <c r="Q905" s="48"/>
      <c r="R905" s="48"/>
      <c r="S905" s="48"/>
      <c r="T905" s="48"/>
      <c r="U905" s="48"/>
      <c r="V905" s="48"/>
      <c r="W905" s="48"/>
      <c r="X905" s="48"/>
      <c r="Y905" s="48"/>
      <c r="Z905" s="48"/>
      <c r="AA905" s="48"/>
      <c r="AB905" s="48"/>
    </row>
    <row r="906" spans="1:28" x14ac:dyDescent="0.25">
      <c r="A906" s="50"/>
      <c r="B906" s="49"/>
      <c r="C906" s="62"/>
      <c r="D906" s="49"/>
      <c r="E906" s="102"/>
      <c r="F906" s="122"/>
      <c r="G906" s="122"/>
      <c r="H906" s="122"/>
      <c r="I906" s="122"/>
      <c r="J906" s="122"/>
      <c r="K906" s="122"/>
      <c r="L906" s="38"/>
      <c r="M906" s="180"/>
      <c r="N906" s="38"/>
      <c r="O906" s="142"/>
      <c r="P906" s="48"/>
      <c r="Q906" s="48"/>
      <c r="R906" s="48"/>
      <c r="S906" s="48"/>
      <c r="T906" s="48"/>
      <c r="U906" s="48"/>
      <c r="V906" s="48"/>
      <c r="W906" s="48"/>
      <c r="X906" s="48"/>
      <c r="Y906" s="48"/>
      <c r="Z906" s="48"/>
      <c r="AA906" s="48"/>
      <c r="AB906" s="48"/>
    </row>
    <row r="907" spans="1:28" x14ac:dyDescent="0.25">
      <c r="A907" s="50"/>
      <c r="B907" s="49"/>
      <c r="C907" s="62"/>
      <c r="D907" s="49"/>
      <c r="E907" s="102"/>
      <c r="F907" s="122"/>
      <c r="G907" s="122"/>
      <c r="H907" s="122"/>
      <c r="I907" s="122"/>
      <c r="J907" s="122"/>
      <c r="K907" s="122"/>
      <c r="L907" s="38"/>
      <c r="M907" s="180"/>
      <c r="N907" s="38"/>
      <c r="O907" s="142"/>
      <c r="P907" s="48"/>
      <c r="Q907" s="48"/>
      <c r="R907" s="48"/>
      <c r="S907" s="48"/>
      <c r="T907" s="48"/>
      <c r="U907" s="48"/>
      <c r="V907" s="48"/>
      <c r="W907" s="48"/>
      <c r="X907" s="48"/>
      <c r="Y907" s="48"/>
      <c r="Z907" s="48"/>
      <c r="AA907" s="48"/>
      <c r="AB907" s="48"/>
    </row>
    <row r="908" spans="1:28" x14ac:dyDescent="0.25">
      <c r="A908" s="50"/>
      <c r="B908" s="49"/>
      <c r="C908" s="62"/>
      <c r="D908" s="49"/>
      <c r="E908" s="102"/>
      <c r="F908" s="122"/>
      <c r="G908" s="122"/>
      <c r="H908" s="122"/>
      <c r="I908" s="122"/>
      <c r="J908" s="122"/>
      <c r="K908" s="122"/>
      <c r="L908" s="38"/>
      <c r="M908" s="180"/>
      <c r="N908" s="38"/>
      <c r="O908" s="142"/>
      <c r="P908" s="48"/>
      <c r="Q908" s="48"/>
      <c r="R908" s="48"/>
      <c r="S908" s="48"/>
      <c r="T908" s="48"/>
      <c r="U908" s="48"/>
      <c r="V908" s="48"/>
      <c r="W908" s="48"/>
      <c r="X908" s="48"/>
      <c r="Y908" s="48"/>
      <c r="Z908" s="48"/>
      <c r="AA908" s="48"/>
      <c r="AB908" s="48"/>
    </row>
    <row r="909" spans="1:28" x14ac:dyDescent="0.25">
      <c r="A909" s="50"/>
      <c r="B909" s="49"/>
      <c r="C909" s="62"/>
      <c r="D909" s="49"/>
      <c r="E909" s="102"/>
      <c r="F909" s="122"/>
      <c r="G909" s="122"/>
      <c r="H909" s="122"/>
      <c r="I909" s="122"/>
      <c r="J909" s="122"/>
      <c r="K909" s="122"/>
      <c r="L909" s="38"/>
      <c r="M909" s="180"/>
      <c r="N909" s="38"/>
      <c r="O909" s="142"/>
      <c r="P909" s="48"/>
      <c r="Q909" s="48"/>
      <c r="R909" s="48"/>
      <c r="S909" s="48"/>
      <c r="T909" s="48"/>
      <c r="U909" s="48"/>
      <c r="V909" s="48"/>
      <c r="W909" s="48"/>
      <c r="X909" s="48"/>
      <c r="Y909" s="48"/>
      <c r="Z909" s="48"/>
      <c r="AA909" s="48"/>
      <c r="AB909" s="48"/>
    </row>
    <row r="910" spans="1:28" x14ac:dyDescent="0.25">
      <c r="A910" s="50"/>
      <c r="B910" s="49"/>
      <c r="C910" s="62"/>
      <c r="D910" s="49"/>
      <c r="E910" s="102"/>
      <c r="F910" s="122"/>
      <c r="G910" s="122"/>
      <c r="H910" s="122"/>
      <c r="I910" s="122"/>
      <c r="J910" s="122"/>
      <c r="K910" s="122"/>
      <c r="L910" s="38"/>
      <c r="M910" s="180"/>
      <c r="N910" s="38"/>
      <c r="O910" s="142"/>
      <c r="P910" s="48"/>
      <c r="Q910" s="48"/>
      <c r="R910" s="48"/>
      <c r="S910" s="48"/>
      <c r="T910" s="48"/>
      <c r="U910" s="48"/>
      <c r="V910" s="48"/>
      <c r="W910" s="48"/>
      <c r="X910" s="48"/>
      <c r="Y910" s="48"/>
      <c r="Z910" s="48"/>
      <c r="AA910" s="48"/>
      <c r="AB910" s="48"/>
    </row>
    <row r="911" spans="1:28" x14ac:dyDescent="0.25">
      <c r="A911" s="50"/>
      <c r="B911" s="49"/>
      <c r="C911" s="62"/>
      <c r="D911" s="49"/>
      <c r="E911" s="102"/>
      <c r="F911" s="122"/>
      <c r="G911" s="122"/>
      <c r="H911" s="122"/>
      <c r="I911" s="122"/>
      <c r="J911" s="122"/>
      <c r="K911" s="122"/>
      <c r="L911" s="38"/>
      <c r="M911" s="180"/>
      <c r="N911" s="38"/>
      <c r="O911" s="142"/>
      <c r="P911" s="48"/>
      <c r="Q911" s="48"/>
      <c r="R911" s="48"/>
      <c r="S911" s="48"/>
      <c r="T911" s="48"/>
      <c r="U911" s="48"/>
      <c r="V911" s="48"/>
      <c r="W911" s="48"/>
      <c r="X911" s="48"/>
      <c r="Y911" s="48"/>
      <c r="Z911" s="48"/>
      <c r="AA911" s="48"/>
      <c r="AB911" s="48"/>
    </row>
    <row r="912" spans="1:28" x14ac:dyDescent="0.25">
      <c r="A912" s="50"/>
      <c r="B912" s="49"/>
      <c r="C912" s="62"/>
      <c r="D912" s="49"/>
      <c r="E912" s="102"/>
      <c r="F912" s="122"/>
      <c r="G912" s="122"/>
      <c r="H912" s="122"/>
      <c r="I912" s="122"/>
      <c r="J912" s="122"/>
      <c r="K912" s="122"/>
      <c r="L912" s="38"/>
      <c r="M912" s="180"/>
      <c r="N912" s="38"/>
      <c r="O912" s="142"/>
      <c r="P912" s="48"/>
      <c r="Q912" s="48"/>
      <c r="R912" s="48"/>
      <c r="S912" s="48"/>
      <c r="T912" s="48"/>
      <c r="U912" s="48"/>
      <c r="V912" s="48"/>
      <c r="W912" s="48"/>
      <c r="X912" s="48"/>
      <c r="Y912" s="48"/>
      <c r="Z912" s="48"/>
      <c r="AA912" s="48"/>
      <c r="AB912" s="48"/>
    </row>
    <row r="913" spans="1:28" x14ac:dyDescent="0.25">
      <c r="A913" s="50"/>
      <c r="B913" s="49"/>
      <c r="C913" s="62"/>
      <c r="D913" s="49"/>
      <c r="E913" s="102"/>
      <c r="F913" s="122"/>
      <c r="G913" s="122"/>
      <c r="H913" s="122"/>
      <c r="I913" s="122"/>
      <c r="J913" s="122"/>
      <c r="K913" s="122"/>
      <c r="L913" s="38"/>
      <c r="M913" s="180"/>
      <c r="N913" s="38"/>
      <c r="O913" s="142"/>
      <c r="P913" s="48"/>
      <c r="Q913" s="48"/>
      <c r="R913" s="48"/>
      <c r="S913" s="48"/>
      <c r="T913" s="48"/>
      <c r="U913" s="48"/>
      <c r="V913" s="48"/>
      <c r="W913" s="48"/>
      <c r="X913" s="48"/>
      <c r="Y913" s="48"/>
      <c r="Z913" s="48"/>
      <c r="AA913" s="48"/>
      <c r="AB913" s="48"/>
    </row>
    <row r="914" spans="1:28" x14ac:dyDescent="0.25">
      <c r="A914" s="50"/>
      <c r="B914" s="49"/>
      <c r="C914" s="62"/>
      <c r="D914" s="49"/>
      <c r="E914" s="102"/>
      <c r="F914" s="122"/>
      <c r="G914" s="122"/>
      <c r="H914" s="122"/>
      <c r="I914" s="122"/>
      <c r="J914" s="122"/>
      <c r="K914" s="122"/>
      <c r="L914" s="38"/>
      <c r="M914" s="180"/>
      <c r="N914" s="38"/>
      <c r="O914" s="142"/>
      <c r="P914" s="48"/>
      <c r="Q914" s="48"/>
      <c r="R914" s="48"/>
      <c r="S914" s="48"/>
      <c r="T914" s="48"/>
      <c r="U914" s="48"/>
      <c r="V914" s="48"/>
      <c r="W914" s="48"/>
      <c r="X914" s="48"/>
      <c r="Y914" s="48"/>
      <c r="Z914" s="48"/>
      <c r="AA914" s="48"/>
      <c r="AB914" s="48"/>
    </row>
    <row r="915" spans="1:28" x14ac:dyDescent="0.25">
      <c r="A915" s="50"/>
      <c r="B915" s="49"/>
      <c r="C915" s="62"/>
      <c r="D915" s="49"/>
      <c r="E915" s="102"/>
      <c r="F915" s="122"/>
      <c r="G915" s="122"/>
      <c r="H915" s="122"/>
      <c r="I915" s="122"/>
      <c r="J915" s="122"/>
      <c r="K915" s="122"/>
      <c r="L915" s="38"/>
      <c r="M915" s="180"/>
      <c r="N915" s="38"/>
      <c r="O915" s="142"/>
      <c r="P915" s="48"/>
      <c r="Q915" s="48"/>
      <c r="R915" s="48"/>
      <c r="S915" s="48"/>
      <c r="T915" s="48"/>
      <c r="U915" s="48"/>
      <c r="V915" s="48"/>
      <c r="W915" s="48"/>
      <c r="X915" s="48"/>
      <c r="Y915" s="48"/>
      <c r="Z915" s="48"/>
      <c r="AA915" s="48"/>
      <c r="AB915" s="48"/>
    </row>
    <row r="916" spans="1:28" x14ac:dyDescent="0.25">
      <c r="A916" s="50"/>
      <c r="B916" s="49"/>
      <c r="C916" s="62"/>
      <c r="D916" s="49"/>
      <c r="E916" s="102"/>
      <c r="F916" s="122"/>
      <c r="G916" s="122"/>
      <c r="H916" s="122"/>
      <c r="I916" s="122"/>
      <c r="J916" s="122"/>
      <c r="K916" s="122"/>
      <c r="L916" s="38"/>
      <c r="M916" s="180"/>
      <c r="N916" s="38"/>
      <c r="O916" s="142"/>
      <c r="P916" s="48"/>
      <c r="Q916" s="48"/>
      <c r="R916" s="48"/>
      <c r="S916" s="48"/>
      <c r="T916" s="48"/>
      <c r="U916" s="48"/>
      <c r="V916" s="48"/>
      <c r="W916" s="48"/>
      <c r="X916" s="48"/>
      <c r="Y916" s="48"/>
      <c r="Z916" s="48"/>
      <c r="AA916" s="48"/>
      <c r="AB916" s="48"/>
    </row>
    <row r="917" spans="1:28" x14ac:dyDescent="0.25">
      <c r="A917" s="50"/>
      <c r="B917" s="49"/>
      <c r="C917" s="62"/>
      <c r="D917" s="49"/>
      <c r="E917" s="102"/>
      <c r="F917" s="122"/>
      <c r="G917" s="122"/>
      <c r="H917" s="122"/>
      <c r="I917" s="122"/>
      <c r="J917" s="122"/>
      <c r="K917" s="122"/>
      <c r="L917" s="38"/>
      <c r="M917" s="180"/>
      <c r="N917" s="38"/>
      <c r="O917" s="142"/>
      <c r="P917" s="48"/>
      <c r="Q917" s="48"/>
      <c r="R917" s="48"/>
      <c r="S917" s="48"/>
      <c r="T917" s="48"/>
      <c r="U917" s="48"/>
      <c r="V917" s="48"/>
      <c r="W917" s="48"/>
      <c r="X917" s="48"/>
      <c r="Y917" s="48"/>
      <c r="Z917" s="48"/>
      <c r="AA917" s="48"/>
      <c r="AB917" s="48"/>
    </row>
    <row r="918" spans="1:28" x14ac:dyDescent="0.25">
      <c r="A918" s="50"/>
      <c r="B918" s="49"/>
      <c r="C918" s="62"/>
      <c r="D918" s="49"/>
      <c r="E918" s="102"/>
      <c r="F918" s="122"/>
      <c r="G918" s="122"/>
      <c r="H918" s="122"/>
      <c r="I918" s="122"/>
      <c r="J918" s="122"/>
      <c r="K918" s="122"/>
      <c r="L918" s="38"/>
      <c r="M918" s="180"/>
      <c r="N918" s="38"/>
      <c r="O918" s="142"/>
      <c r="P918" s="48"/>
      <c r="Q918" s="48"/>
      <c r="R918" s="48"/>
      <c r="S918" s="48"/>
      <c r="T918" s="48"/>
      <c r="U918" s="48"/>
      <c r="V918" s="48"/>
      <c r="W918" s="48"/>
      <c r="X918" s="48"/>
      <c r="Y918" s="48"/>
      <c r="Z918" s="48"/>
      <c r="AA918" s="48"/>
      <c r="AB918" s="48"/>
    </row>
    <row r="919" spans="1:28" x14ac:dyDescent="0.25">
      <c r="A919" s="50"/>
      <c r="B919" s="49"/>
      <c r="C919" s="62"/>
      <c r="D919" s="49"/>
      <c r="E919" s="102"/>
      <c r="F919" s="122"/>
      <c r="G919" s="122"/>
      <c r="H919" s="122"/>
      <c r="I919" s="122"/>
      <c r="J919" s="122"/>
      <c r="K919" s="122"/>
      <c r="L919" s="38"/>
      <c r="M919" s="180"/>
      <c r="N919" s="38"/>
      <c r="O919" s="142"/>
      <c r="P919" s="48"/>
      <c r="Q919" s="48"/>
      <c r="R919" s="48"/>
      <c r="S919" s="48"/>
      <c r="T919" s="48"/>
      <c r="U919" s="48"/>
      <c r="V919" s="48"/>
      <c r="W919" s="48"/>
      <c r="X919" s="48"/>
      <c r="Y919" s="48"/>
      <c r="Z919" s="48"/>
      <c r="AA919" s="48"/>
      <c r="AB919" s="48"/>
    </row>
    <row r="920" spans="1:28" x14ac:dyDescent="0.25">
      <c r="A920" s="50"/>
      <c r="B920" s="49"/>
      <c r="C920" s="62"/>
      <c r="D920" s="49"/>
      <c r="E920" s="102"/>
      <c r="F920" s="122"/>
      <c r="G920" s="122"/>
      <c r="H920" s="122"/>
      <c r="I920" s="122"/>
      <c r="J920" s="122"/>
      <c r="K920" s="122"/>
      <c r="L920" s="38"/>
      <c r="M920" s="180"/>
      <c r="N920" s="38"/>
      <c r="O920" s="142"/>
      <c r="P920" s="48"/>
      <c r="Q920" s="48"/>
      <c r="R920" s="48"/>
      <c r="S920" s="48"/>
      <c r="T920" s="48"/>
      <c r="U920" s="48"/>
      <c r="V920" s="48"/>
      <c r="W920" s="48"/>
      <c r="X920" s="48"/>
      <c r="Y920" s="48"/>
      <c r="Z920" s="48"/>
      <c r="AA920" s="48"/>
      <c r="AB920" s="48"/>
    </row>
    <row r="921" spans="1:28" x14ac:dyDescent="0.25">
      <c r="A921" s="50"/>
      <c r="B921" s="49"/>
      <c r="C921" s="62"/>
      <c r="D921" s="49"/>
      <c r="E921" s="102"/>
      <c r="F921" s="122"/>
      <c r="G921" s="122"/>
      <c r="H921" s="122"/>
      <c r="I921" s="122"/>
      <c r="J921" s="122"/>
      <c r="K921" s="122"/>
      <c r="L921" s="38"/>
      <c r="M921" s="180"/>
      <c r="N921" s="38"/>
      <c r="O921" s="142"/>
      <c r="P921" s="48"/>
      <c r="Q921" s="48"/>
      <c r="R921" s="48"/>
      <c r="S921" s="48"/>
      <c r="T921" s="48"/>
      <c r="U921" s="48"/>
      <c r="V921" s="48"/>
      <c r="W921" s="48"/>
      <c r="X921" s="48"/>
      <c r="Y921" s="48"/>
      <c r="Z921" s="48"/>
      <c r="AA921" s="48"/>
      <c r="AB921" s="48"/>
    </row>
    <row r="922" spans="1:28" x14ac:dyDescent="0.25">
      <c r="A922" s="50"/>
      <c r="B922" s="49"/>
      <c r="C922" s="62"/>
      <c r="D922" s="49"/>
      <c r="E922" s="102"/>
      <c r="F922" s="122"/>
      <c r="G922" s="122"/>
      <c r="H922" s="122"/>
      <c r="I922" s="122"/>
      <c r="J922" s="122"/>
      <c r="K922" s="122"/>
      <c r="L922" s="38"/>
      <c r="M922" s="180"/>
      <c r="N922" s="38"/>
      <c r="O922" s="142"/>
      <c r="P922" s="48"/>
      <c r="Q922" s="48"/>
      <c r="R922" s="48"/>
      <c r="S922" s="48"/>
      <c r="T922" s="48"/>
      <c r="U922" s="48"/>
      <c r="V922" s="48"/>
      <c r="W922" s="48"/>
      <c r="X922" s="48"/>
      <c r="Y922" s="48"/>
      <c r="Z922" s="48"/>
      <c r="AA922" s="48"/>
      <c r="AB922" s="48"/>
    </row>
    <row r="923" spans="1:28" x14ac:dyDescent="0.25">
      <c r="A923" s="50"/>
      <c r="B923" s="49"/>
      <c r="C923" s="62"/>
      <c r="D923" s="49"/>
      <c r="E923" s="102"/>
      <c r="F923" s="122"/>
      <c r="G923" s="122"/>
      <c r="H923" s="122"/>
      <c r="I923" s="122"/>
      <c r="J923" s="122"/>
      <c r="K923" s="122"/>
      <c r="L923" s="38"/>
      <c r="M923" s="180"/>
      <c r="N923" s="38"/>
      <c r="O923" s="142"/>
      <c r="P923" s="48"/>
      <c r="Q923" s="48"/>
      <c r="R923" s="48"/>
      <c r="S923" s="48"/>
      <c r="T923" s="48"/>
      <c r="U923" s="48"/>
      <c r="V923" s="48"/>
      <c r="W923" s="48"/>
      <c r="X923" s="48"/>
      <c r="Y923" s="48"/>
      <c r="Z923" s="48"/>
      <c r="AA923" s="48"/>
      <c r="AB923" s="48"/>
    </row>
    <row r="924" spans="1:28" x14ac:dyDescent="0.25">
      <c r="A924" s="50"/>
      <c r="B924" s="49"/>
      <c r="C924" s="62"/>
      <c r="D924" s="49"/>
      <c r="E924" s="102"/>
      <c r="F924" s="122"/>
      <c r="G924" s="122"/>
      <c r="H924" s="122"/>
      <c r="I924" s="122"/>
      <c r="J924" s="122"/>
      <c r="K924" s="122"/>
      <c r="L924" s="38"/>
      <c r="M924" s="180"/>
      <c r="N924" s="38"/>
      <c r="O924" s="142"/>
      <c r="P924" s="48"/>
      <c r="Q924" s="48"/>
      <c r="R924" s="48"/>
      <c r="S924" s="48"/>
      <c r="T924" s="48"/>
      <c r="U924" s="48"/>
      <c r="V924" s="48"/>
      <c r="W924" s="48"/>
      <c r="X924" s="48"/>
      <c r="Y924" s="48"/>
      <c r="Z924" s="48"/>
      <c r="AA924" s="48"/>
      <c r="AB924" s="48"/>
    </row>
    <row r="925" spans="1:28" x14ac:dyDescent="0.25">
      <c r="A925" s="50"/>
      <c r="B925" s="49"/>
      <c r="C925" s="62"/>
      <c r="D925" s="49"/>
      <c r="E925" s="102"/>
      <c r="F925" s="122"/>
      <c r="G925" s="122"/>
      <c r="H925" s="122"/>
      <c r="I925" s="122"/>
      <c r="J925" s="122"/>
      <c r="K925" s="122"/>
      <c r="L925" s="38"/>
      <c r="M925" s="180"/>
      <c r="N925" s="38"/>
      <c r="O925" s="142"/>
      <c r="P925" s="48"/>
      <c r="Q925" s="48"/>
      <c r="R925" s="48"/>
      <c r="S925" s="48"/>
      <c r="T925" s="48"/>
      <c r="U925" s="48"/>
      <c r="V925" s="48"/>
      <c r="W925" s="48"/>
      <c r="X925" s="48"/>
      <c r="Y925" s="48"/>
      <c r="Z925" s="48"/>
      <c r="AA925" s="48"/>
      <c r="AB925" s="48"/>
    </row>
    <row r="926" spans="1:28" x14ac:dyDescent="0.25">
      <c r="A926" s="50"/>
      <c r="B926" s="49"/>
      <c r="C926" s="62"/>
      <c r="D926" s="49"/>
      <c r="E926" s="102"/>
      <c r="F926" s="122"/>
      <c r="G926" s="122"/>
      <c r="H926" s="122"/>
      <c r="I926" s="122"/>
      <c r="J926" s="122"/>
      <c r="K926" s="122"/>
      <c r="L926" s="38"/>
      <c r="M926" s="180"/>
      <c r="N926" s="38"/>
      <c r="O926" s="142"/>
      <c r="P926" s="48"/>
      <c r="Q926" s="48"/>
      <c r="R926" s="48"/>
      <c r="S926" s="48"/>
      <c r="T926" s="48"/>
      <c r="U926" s="48"/>
      <c r="V926" s="48"/>
      <c r="W926" s="48"/>
      <c r="X926" s="48"/>
      <c r="Y926" s="48"/>
      <c r="Z926" s="48"/>
      <c r="AA926" s="48"/>
      <c r="AB926" s="48"/>
    </row>
    <row r="927" spans="1:28" x14ac:dyDescent="0.25">
      <c r="A927" s="50"/>
      <c r="B927" s="49"/>
      <c r="C927" s="62"/>
      <c r="D927" s="49"/>
      <c r="E927" s="102"/>
      <c r="F927" s="122"/>
      <c r="G927" s="122"/>
      <c r="H927" s="122"/>
      <c r="I927" s="122"/>
      <c r="J927" s="122"/>
      <c r="K927" s="122"/>
      <c r="L927" s="38"/>
      <c r="M927" s="180"/>
      <c r="N927" s="38"/>
      <c r="O927" s="142"/>
      <c r="P927" s="48"/>
      <c r="Q927" s="48"/>
      <c r="R927" s="48"/>
      <c r="S927" s="48"/>
      <c r="T927" s="48"/>
      <c r="U927" s="48"/>
      <c r="V927" s="48"/>
      <c r="W927" s="48"/>
      <c r="X927" s="48"/>
      <c r="Y927" s="48"/>
      <c r="Z927" s="48"/>
      <c r="AA927" s="48"/>
      <c r="AB927" s="48"/>
    </row>
    <row r="928" spans="1:28" x14ac:dyDescent="0.25">
      <c r="A928" s="50"/>
      <c r="B928" s="49"/>
      <c r="C928" s="62"/>
      <c r="D928" s="49"/>
      <c r="E928" s="102"/>
      <c r="F928" s="122"/>
      <c r="G928" s="122"/>
      <c r="H928" s="122"/>
      <c r="I928" s="122"/>
      <c r="J928" s="122"/>
      <c r="K928" s="122"/>
      <c r="L928" s="38"/>
      <c r="M928" s="180"/>
      <c r="N928" s="38"/>
      <c r="O928" s="142"/>
      <c r="P928" s="48"/>
      <c r="Q928" s="48"/>
      <c r="R928" s="48"/>
      <c r="S928" s="48"/>
      <c r="T928" s="48"/>
      <c r="U928" s="48"/>
      <c r="V928" s="48"/>
      <c r="W928" s="48"/>
      <c r="X928" s="48"/>
      <c r="Y928" s="48"/>
      <c r="Z928" s="48"/>
      <c r="AA928" s="48"/>
      <c r="AB928" s="48"/>
    </row>
    <row r="929" spans="1:28" x14ac:dyDescent="0.25">
      <c r="A929" s="50"/>
      <c r="B929" s="49"/>
      <c r="C929" s="62"/>
      <c r="D929" s="49"/>
      <c r="E929" s="102"/>
      <c r="F929" s="122"/>
      <c r="G929" s="122"/>
      <c r="H929" s="122"/>
      <c r="I929" s="122"/>
      <c r="J929" s="122"/>
      <c r="K929" s="122"/>
      <c r="L929" s="38"/>
      <c r="M929" s="180"/>
      <c r="N929" s="38"/>
      <c r="O929" s="142"/>
      <c r="P929" s="48"/>
      <c r="Q929" s="48"/>
      <c r="R929" s="48"/>
      <c r="S929" s="48"/>
      <c r="T929" s="48"/>
      <c r="U929" s="48"/>
      <c r="V929" s="48"/>
      <c r="W929" s="48"/>
      <c r="X929" s="48"/>
      <c r="Y929" s="48"/>
      <c r="Z929" s="48"/>
      <c r="AA929" s="48"/>
      <c r="AB929" s="48"/>
    </row>
    <row r="930" spans="1:28" x14ac:dyDescent="0.25">
      <c r="A930" s="50"/>
      <c r="B930" s="49"/>
      <c r="C930" s="62"/>
      <c r="D930" s="49"/>
      <c r="E930" s="102"/>
      <c r="F930" s="122"/>
      <c r="G930" s="122"/>
      <c r="H930" s="122"/>
      <c r="I930" s="122"/>
      <c r="J930" s="122"/>
      <c r="K930" s="122"/>
      <c r="L930" s="38"/>
      <c r="M930" s="180"/>
      <c r="N930" s="38"/>
      <c r="O930" s="142"/>
      <c r="P930" s="48"/>
      <c r="Q930" s="48"/>
      <c r="R930" s="48"/>
      <c r="S930" s="48"/>
      <c r="T930" s="48"/>
      <c r="U930" s="48"/>
      <c r="V930" s="48"/>
      <c r="W930" s="48"/>
      <c r="X930" s="48"/>
      <c r="Y930" s="48"/>
      <c r="Z930" s="48"/>
      <c r="AA930" s="48"/>
      <c r="AB930" s="48"/>
    </row>
    <row r="931" spans="1:28" x14ac:dyDescent="0.25">
      <c r="A931" s="50"/>
      <c r="B931" s="49"/>
      <c r="C931" s="62"/>
      <c r="D931" s="49"/>
      <c r="E931" s="102"/>
      <c r="F931" s="122"/>
      <c r="G931" s="122"/>
      <c r="H931" s="122"/>
      <c r="I931" s="122"/>
      <c r="J931" s="122"/>
      <c r="K931" s="122"/>
      <c r="L931" s="38"/>
      <c r="M931" s="180"/>
      <c r="N931" s="38"/>
      <c r="O931" s="142"/>
      <c r="P931" s="48"/>
      <c r="Q931" s="48"/>
      <c r="R931" s="48"/>
      <c r="S931" s="48"/>
      <c r="T931" s="48"/>
      <c r="U931" s="48"/>
      <c r="V931" s="48"/>
      <c r="W931" s="48"/>
      <c r="X931" s="48"/>
      <c r="Y931" s="48"/>
      <c r="Z931" s="48"/>
      <c r="AA931" s="48"/>
      <c r="AB931" s="48"/>
    </row>
    <row r="932" spans="1:28" x14ac:dyDescent="0.25">
      <c r="A932" s="50"/>
      <c r="B932" s="49"/>
      <c r="C932" s="62"/>
      <c r="D932" s="49"/>
      <c r="E932" s="102"/>
      <c r="F932" s="122"/>
      <c r="G932" s="122"/>
      <c r="H932" s="122"/>
      <c r="I932" s="122"/>
      <c r="J932" s="122"/>
      <c r="K932" s="122"/>
      <c r="L932" s="38"/>
      <c r="M932" s="180"/>
      <c r="N932" s="38"/>
      <c r="O932" s="142"/>
      <c r="P932" s="48"/>
      <c r="Q932" s="48"/>
      <c r="R932" s="48"/>
      <c r="S932" s="48"/>
      <c r="T932" s="48"/>
      <c r="U932" s="48"/>
      <c r="V932" s="48"/>
      <c r="W932" s="48"/>
      <c r="X932" s="48"/>
      <c r="Y932" s="48"/>
      <c r="Z932" s="48"/>
      <c r="AA932" s="48"/>
      <c r="AB932" s="48"/>
    </row>
    <row r="933" spans="1:28" x14ac:dyDescent="0.25">
      <c r="A933" s="50"/>
      <c r="B933" s="49"/>
      <c r="C933" s="62"/>
      <c r="D933" s="49"/>
      <c r="E933" s="102"/>
      <c r="F933" s="122"/>
      <c r="G933" s="122"/>
      <c r="H933" s="122"/>
      <c r="I933" s="122"/>
      <c r="J933" s="122"/>
      <c r="K933" s="122"/>
      <c r="L933" s="38"/>
      <c r="M933" s="180"/>
      <c r="N933" s="38"/>
      <c r="O933" s="142"/>
      <c r="P933" s="48"/>
      <c r="Q933" s="48"/>
      <c r="R933" s="48"/>
      <c r="S933" s="48"/>
      <c r="T933" s="48"/>
      <c r="U933" s="48"/>
      <c r="V933" s="48"/>
      <c r="W933" s="48"/>
      <c r="X933" s="48"/>
      <c r="Y933" s="48"/>
      <c r="Z933" s="48"/>
      <c r="AA933" s="48"/>
      <c r="AB933" s="48"/>
    </row>
    <row r="934" spans="1:28" x14ac:dyDescent="0.25">
      <c r="A934" s="50"/>
      <c r="B934" s="49"/>
      <c r="C934" s="62"/>
      <c r="D934" s="49"/>
      <c r="E934" s="102"/>
      <c r="F934" s="122"/>
      <c r="G934" s="122"/>
      <c r="H934" s="122"/>
      <c r="I934" s="122"/>
      <c r="J934" s="122"/>
      <c r="K934" s="122"/>
      <c r="L934" s="38"/>
      <c r="M934" s="180"/>
      <c r="N934" s="38"/>
      <c r="O934" s="142"/>
      <c r="P934" s="48"/>
      <c r="Q934" s="48"/>
      <c r="R934" s="48"/>
      <c r="S934" s="48"/>
      <c r="T934" s="48"/>
      <c r="U934" s="48"/>
      <c r="V934" s="48"/>
      <c r="W934" s="48"/>
      <c r="X934" s="48"/>
      <c r="Y934" s="48"/>
      <c r="Z934" s="48"/>
      <c r="AA934" s="48"/>
      <c r="AB934" s="48"/>
    </row>
    <row r="935" spans="1:28" x14ac:dyDescent="0.25">
      <c r="A935" s="50"/>
      <c r="B935" s="49"/>
      <c r="C935" s="62"/>
      <c r="D935" s="49"/>
      <c r="E935" s="102"/>
      <c r="F935" s="122"/>
      <c r="G935" s="122"/>
      <c r="H935" s="122"/>
      <c r="I935" s="122"/>
      <c r="J935" s="122"/>
      <c r="K935" s="122"/>
      <c r="L935" s="38"/>
      <c r="M935" s="180"/>
      <c r="N935" s="38"/>
      <c r="O935" s="142"/>
      <c r="P935" s="48"/>
      <c r="Q935" s="48"/>
      <c r="R935" s="48"/>
      <c r="S935" s="48"/>
      <c r="T935" s="48"/>
      <c r="U935" s="48"/>
      <c r="V935" s="48"/>
      <c r="W935" s="48"/>
      <c r="X935" s="48"/>
      <c r="Y935" s="48"/>
      <c r="Z935" s="48"/>
      <c r="AA935" s="48"/>
      <c r="AB935" s="48"/>
    </row>
    <row r="936" spans="1:28" x14ac:dyDescent="0.25">
      <c r="A936" s="50"/>
      <c r="B936" s="49"/>
      <c r="C936" s="62"/>
      <c r="D936" s="49"/>
      <c r="E936" s="102"/>
      <c r="F936" s="122"/>
      <c r="G936" s="122"/>
      <c r="H936" s="122"/>
      <c r="I936" s="122"/>
      <c r="J936" s="122"/>
      <c r="K936" s="122"/>
      <c r="L936" s="38"/>
      <c r="M936" s="180"/>
      <c r="N936" s="38"/>
      <c r="O936" s="142"/>
      <c r="P936" s="48"/>
      <c r="Q936" s="48"/>
      <c r="R936" s="48"/>
      <c r="S936" s="48"/>
      <c r="T936" s="48"/>
      <c r="U936" s="48"/>
      <c r="V936" s="48"/>
      <c r="W936" s="48"/>
      <c r="X936" s="48"/>
      <c r="Y936" s="48"/>
      <c r="Z936" s="48"/>
      <c r="AA936" s="48"/>
      <c r="AB936" s="48"/>
    </row>
    <row r="937" spans="1:28" x14ac:dyDescent="0.25">
      <c r="A937" s="50"/>
      <c r="B937" s="49"/>
      <c r="C937" s="62"/>
      <c r="D937" s="49"/>
      <c r="E937" s="102"/>
      <c r="F937" s="122"/>
      <c r="G937" s="122"/>
      <c r="H937" s="122"/>
      <c r="I937" s="122"/>
      <c r="J937" s="122"/>
      <c r="K937" s="122"/>
      <c r="L937" s="38"/>
      <c r="M937" s="180"/>
      <c r="N937" s="38"/>
      <c r="O937" s="142"/>
      <c r="P937" s="48"/>
      <c r="Q937" s="48"/>
      <c r="R937" s="48"/>
      <c r="S937" s="48"/>
      <c r="T937" s="48"/>
      <c r="U937" s="48"/>
      <c r="V937" s="48"/>
      <c r="W937" s="48"/>
      <c r="X937" s="48"/>
      <c r="Y937" s="48"/>
      <c r="Z937" s="48"/>
      <c r="AA937" s="48"/>
      <c r="AB937" s="48"/>
    </row>
    <row r="938" spans="1:28" x14ac:dyDescent="0.25">
      <c r="A938" s="50"/>
      <c r="B938" s="49"/>
      <c r="C938" s="62"/>
      <c r="D938" s="49"/>
      <c r="E938" s="102"/>
      <c r="F938" s="122"/>
      <c r="G938" s="122"/>
      <c r="H938" s="122"/>
      <c r="I938" s="122"/>
      <c r="J938" s="122"/>
      <c r="K938" s="122"/>
      <c r="L938" s="38"/>
      <c r="M938" s="180"/>
      <c r="N938" s="38"/>
      <c r="O938" s="142"/>
      <c r="P938" s="48"/>
      <c r="Q938" s="48"/>
      <c r="R938" s="48"/>
      <c r="S938" s="48"/>
      <c r="T938" s="48"/>
      <c r="U938" s="48"/>
      <c r="V938" s="48"/>
      <c r="W938" s="48"/>
      <c r="X938" s="48"/>
      <c r="Y938" s="48"/>
      <c r="Z938" s="48"/>
      <c r="AA938" s="48"/>
      <c r="AB938" s="48"/>
    </row>
    <row r="939" spans="1:28" x14ac:dyDescent="0.25">
      <c r="A939" s="50"/>
      <c r="B939" s="49"/>
      <c r="C939" s="62"/>
      <c r="D939" s="49"/>
      <c r="E939" s="102"/>
      <c r="F939" s="122"/>
      <c r="G939" s="122"/>
      <c r="H939" s="122"/>
      <c r="I939" s="122"/>
      <c r="J939" s="122"/>
      <c r="K939" s="122"/>
      <c r="L939" s="38"/>
      <c r="M939" s="180"/>
      <c r="N939" s="38"/>
      <c r="O939" s="142"/>
      <c r="P939" s="48"/>
      <c r="Q939" s="48"/>
      <c r="R939" s="48"/>
      <c r="S939" s="48"/>
      <c r="T939" s="48"/>
      <c r="U939" s="48"/>
      <c r="V939" s="48"/>
      <c r="W939" s="48"/>
      <c r="X939" s="48"/>
      <c r="Y939" s="48"/>
      <c r="Z939" s="48"/>
      <c r="AA939" s="48"/>
      <c r="AB939" s="48"/>
    </row>
    <row r="940" spans="1:28" x14ac:dyDescent="0.25">
      <c r="A940" s="50"/>
      <c r="B940" s="49"/>
      <c r="C940" s="62"/>
      <c r="D940" s="49"/>
      <c r="E940" s="102"/>
      <c r="F940" s="122"/>
      <c r="G940" s="122"/>
      <c r="H940" s="122"/>
      <c r="I940" s="122"/>
      <c r="J940" s="122"/>
      <c r="K940" s="122"/>
      <c r="L940" s="38"/>
      <c r="M940" s="180"/>
      <c r="N940" s="38"/>
      <c r="O940" s="142"/>
      <c r="P940" s="48"/>
      <c r="Q940" s="48"/>
      <c r="R940" s="48"/>
      <c r="S940" s="48"/>
      <c r="T940" s="48"/>
      <c r="U940" s="48"/>
      <c r="V940" s="48"/>
      <c r="W940" s="48"/>
      <c r="X940" s="48"/>
      <c r="Y940" s="48"/>
      <c r="Z940" s="48"/>
      <c r="AA940" s="48"/>
      <c r="AB940" s="48"/>
    </row>
    <row r="941" spans="1:28" x14ac:dyDescent="0.25">
      <c r="A941" s="50"/>
      <c r="B941" s="49"/>
      <c r="C941" s="62"/>
      <c r="D941" s="49"/>
      <c r="E941" s="102"/>
      <c r="F941" s="122"/>
      <c r="G941" s="122"/>
      <c r="H941" s="122"/>
      <c r="I941" s="122"/>
      <c r="J941" s="122"/>
      <c r="K941" s="122"/>
      <c r="L941" s="38"/>
      <c r="M941" s="180"/>
      <c r="N941" s="38"/>
      <c r="O941" s="142"/>
      <c r="P941" s="48"/>
      <c r="Q941" s="48"/>
      <c r="R941" s="48"/>
      <c r="S941" s="48"/>
      <c r="T941" s="48"/>
      <c r="U941" s="48"/>
      <c r="V941" s="48"/>
      <c r="W941" s="48"/>
      <c r="X941" s="48"/>
      <c r="Y941" s="48"/>
      <c r="Z941" s="48"/>
      <c r="AA941" s="48"/>
      <c r="AB941" s="48"/>
    </row>
    <row r="942" spans="1:28" x14ac:dyDescent="0.25">
      <c r="A942" s="50"/>
      <c r="B942" s="49"/>
      <c r="C942" s="62"/>
      <c r="D942" s="49"/>
      <c r="E942" s="102"/>
      <c r="F942" s="122"/>
      <c r="G942" s="122"/>
      <c r="H942" s="122"/>
      <c r="I942" s="122"/>
      <c r="J942" s="122"/>
      <c r="K942" s="122"/>
      <c r="L942" s="38"/>
      <c r="M942" s="180"/>
      <c r="N942" s="38"/>
      <c r="O942" s="142"/>
      <c r="P942" s="48"/>
      <c r="Q942" s="48"/>
      <c r="R942" s="48"/>
      <c r="S942" s="48"/>
      <c r="T942" s="48"/>
      <c r="U942" s="48"/>
      <c r="V942" s="48"/>
      <c r="W942" s="48"/>
      <c r="X942" s="48"/>
      <c r="Y942" s="48"/>
      <c r="Z942" s="48"/>
      <c r="AA942" s="48"/>
      <c r="AB942" s="48"/>
    </row>
    <row r="943" spans="1:28" x14ac:dyDescent="0.25">
      <c r="A943" s="50"/>
      <c r="B943" s="49"/>
      <c r="C943" s="62"/>
      <c r="D943" s="49"/>
      <c r="E943" s="102"/>
      <c r="F943" s="122"/>
      <c r="G943" s="122"/>
      <c r="H943" s="122"/>
      <c r="I943" s="122"/>
      <c r="J943" s="122"/>
      <c r="K943" s="122"/>
      <c r="L943" s="38"/>
      <c r="M943" s="180"/>
      <c r="N943" s="38"/>
      <c r="O943" s="142"/>
      <c r="P943" s="48"/>
      <c r="Q943" s="48"/>
      <c r="R943" s="48"/>
      <c r="S943" s="48"/>
      <c r="T943" s="48"/>
      <c r="U943" s="48"/>
      <c r="V943" s="48"/>
      <c r="W943" s="48"/>
      <c r="X943" s="48"/>
      <c r="Y943" s="48"/>
      <c r="Z943" s="48"/>
      <c r="AA943" s="48"/>
      <c r="AB943" s="48"/>
    </row>
    <row r="944" spans="1:28" x14ac:dyDescent="0.25">
      <c r="A944" s="50"/>
      <c r="B944" s="49"/>
      <c r="C944" s="62"/>
      <c r="D944" s="49"/>
      <c r="E944" s="102"/>
      <c r="F944" s="122"/>
      <c r="G944" s="122"/>
      <c r="H944" s="122"/>
      <c r="I944" s="122"/>
      <c r="J944" s="122"/>
      <c r="K944" s="122"/>
      <c r="L944" s="38"/>
      <c r="M944" s="180"/>
      <c r="N944" s="38"/>
      <c r="O944" s="142"/>
      <c r="P944" s="48"/>
      <c r="Q944" s="48"/>
      <c r="R944" s="48"/>
      <c r="S944" s="48"/>
      <c r="T944" s="48"/>
      <c r="U944" s="48"/>
      <c r="V944" s="48"/>
      <c r="W944" s="48"/>
      <c r="X944" s="48"/>
      <c r="Y944" s="48"/>
      <c r="Z944" s="48"/>
      <c r="AA944" s="48"/>
      <c r="AB944" s="48"/>
    </row>
    <row r="945" spans="1:28" x14ac:dyDescent="0.25">
      <c r="A945" s="50"/>
      <c r="B945" s="49"/>
      <c r="C945" s="62"/>
      <c r="D945" s="49"/>
      <c r="E945" s="102"/>
      <c r="F945" s="122"/>
      <c r="G945" s="122"/>
      <c r="H945" s="122"/>
      <c r="I945" s="122"/>
      <c r="J945" s="122"/>
      <c r="K945" s="122"/>
      <c r="L945" s="38"/>
      <c r="M945" s="180"/>
      <c r="N945" s="38"/>
      <c r="O945" s="142"/>
      <c r="P945" s="48"/>
      <c r="Q945" s="48"/>
      <c r="R945" s="48"/>
      <c r="S945" s="48"/>
      <c r="T945" s="48"/>
      <c r="U945" s="48"/>
      <c r="V945" s="48"/>
      <c r="W945" s="48"/>
      <c r="X945" s="48"/>
      <c r="Y945" s="48"/>
      <c r="Z945" s="48"/>
      <c r="AA945" s="48"/>
      <c r="AB945" s="48"/>
    </row>
    <row r="946" spans="1:28" x14ac:dyDescent="0.25">
      <c r="A946" s="50"/>
      <c r="B946" s="49"/>
      <c r="C946" s="62"/>
      <c r="D946" s="49"/>
      <c r="E946" s="102"/>
      <c r="F946" s="122"/>
      <c r="G946" s="122"/>
      <c r="H946" s="122"/>
      <c r="I946" s="122"/>
      <c r="J946" s="122"/>
      <c r="K946" s="122"/>
      <c r="L946" s="38"/>
      <c r="M946" s="180"/>
      <c r="N946" s="38"/>
      <c r="O946" s="142"/>
      <c r="P946" s="48"/>
      <c r="Q946" s="48"/>
      <c r="R946" s="48"/>
      <c r="S946" s="48"/>
      <c r="T946" s="48"/>
      <c r="U946" s="48"/>
      <c r="V946" s="48"/>
      <c r="W946" s="48"/>
      <c r="X946" s="48"/>
      <c r="Y946" s="48"/>
      <c r="Z946" s="48"/>
      <c r="AA946" s="48"/>
      <c r="AB946" s="48"/>
    </row>
    <row r="947" spans="1:28" x14ac:dyDescent="0.25">
      <c r="A947" s="50"/>
      <c r="B947" s="49"/>
      <c r="C947" s="62"/>
      <c r="D947" s="49"/>
      <c r="E947" s="102"/>
      <c r="F947" s="122"/>
      <c r="G947" s="122"/>
      <c r="H947" s="122"/>
      <c r="I947" s="122"/>
      <c r="J947" s="122"/>
      <c r="K947" s="122"/>
      <c r="L947" s="38"/>
      <c r="M947" s="180"/>
      <c r="N947" s="38"/>
      <c r="O947" s="142"/>
      <c r="P947" s="48"/>
      <c r="Q947" s="48"/>
      <c r="R947" s="48"/>
      <c r="S947" s="48"/>
      <c r="T947" s="48"/>
      <c r="U947" s="48"/>
      <c r="V947" s="48"/>
      <c r="W947" s="48"/>
      <c r="X947" s="48"/>
      <c r="Y947" s="48"/>
      <c r="Z947" s="48"/>
      <c r="AA947" s="48"/>
      <c r="AB947" s="48"/>
    </row>
    <row r="948" spans="1:28" x14ac:dyDescent="0.25">
      <c r="A948" s="50"/>
      <c r="B948" s="49"/>
      <c r="C948" s="62"/>
      <c r="D948" s="49"/>
      <c r="E948" s="102"/>
      <c r="F948" s="122"/>
      <c r="G948" s="122"/>
      <c r="H948" s="122"/>
      <c r="I948" s="122"/>
      <c r="J948" s="122"/>
      <c r="K948" s="122"/>
      <c r="L948" s="38"/>
      <c r="M948" s="180"/>
      <c r="N948" s="38"/>
      <c r="O948" s="142"/>
      <c r="P948" s="48"/>
      <c r="Q948" s="48"/>
      <c r="R948" s="48"/>
      <c r="S948" s="48"/>
      <c r="T948" s="48"/>
      <c r="U948" s="48"/>
      <c r="V948" s="48"/>
      <c r="W948" s="48"/>
      <c r="X948" s="48"/>
      <c r="Y948" s="48"/>
      <c r="Z948" s="48"/>
      <c r="AA948" s="48"/>
      <c r="AB948" s="48"/>
    </row>
    <row r="949" spans="1:28" x14ac:dyDescent="0.25">
      <c r="A949" s="50"/>
      <c r="B949" s="49"/>
      <c r="C949" s="62"/>
      <c r="D949" s="49"/>
      <c r="E949" s="102"/>
      <c r="F949" s="122"/>
      <c r="G949" s="122"/>
      <c r="H949" s="122"/>
      <c r="I949" s="122"/>
      <c r="J949" s="122"/>
      <c r="K949" s="122"/>
      <c r="L949" s="38"/>
      <c r="M949" s="180"/>
      <c r="N949" s="38"/>
      <c r="O949" s="142"/>
      <c r="P949" s="48"/>
      <c r="Q949" s="48"/>
      <c r="R949" s="48"/>
      <c r="S949" s="48"/>
      <c r="T949" s="48"/>
      <c r="U949" s="48"/>
      <c r="V949" s="48"/>
      <c r="W949" s="48"/>
      <c r="X949" s="48"/>
      <c r="Y949" s="48"/>
      <c r="Z949" s="48"/>
      <c r="AA949" s="48"/>
      <c r="AB949" s="48"/>
    </row>
    <row r="950" spans="1:28" x14ac:dyDescent="0.25">
      <c r="A950" s="50"/>
      <c r="B950" s="49"/>
      <c r="C950" s="62"/>
      <c r="D950" s="49"/>
      <c r="E950" s="102"/>
      <c r="F950" s="122"/>
      <c r="G950" s="122"/>
      <c r="H950" s="122"/>
      <c r="I950" s="122"/>
      <c r="J950" s="122"/>
      <c r="K950" s="122"/>
      <c r="L950" s="38"/>
      <c r="M950" s="180"/>
      <c r="N950" s="38"/>
      <c r="O950" s="142"/>
      <c r="P950" s="48"/>
      <c r="Q950" s="48"/>
      <c r="R950" s="48"/>
      <c r="S950" s="48"/>
      <c r="T950" s="48"/>
      <c r="U950" s="48"/>
      <c r="V950" s="48"/>
      <c r="W950" s="48"/>
      <c r="X950" s="48"/>
      <c r="Y950" s="48"/>
      <c r="Z950" s="48"/>
      <c r="AA950" s="48"/>
      <c r="AB950" s="48"/>
    </row>
    <row r="951" spans="1:28" x14ac:dyDescent="0.25">
      <c r="A951" s="50"/>
      <c r="B951" s="49"/>
      <c r="C951" s="62"/>
      <c r="D951" s="49"/>
      <c r="E951" s="102"/>
      <c r="F951" s="122"/>
      <c r="G951" s="122"/>
      <c r="H951" s="122"/>
      <c r="I951" s="122"/>
      <c r="J951" s="122"/>
      <c r="K951" s="122"/>
      <c r="L951" s="38"/>
      <c r="M951" s="180"/>
      <c r="N951" s="38"/>
      <c r="O951" s="142"/>
      <c r="P951" s="48"/>
      <c r="Q951" s="48"/>
      <c r="R951" s="48"/>
      <c r="S951" s="48"/>
      <c r="T951" s="48"/>
      <c r="U951" s="48"/>
      <c r="V951" s="48"/>
      <c r="W951" s="48"/>
      <c r="X951" s="48"/>
      <c r="Y951" s="48"/>
      <c r="Z951" s="48"/>
      <c r="AA951" s="48"/>
      <c r="AB951" s="48"/>
    </row>
    <row r="952" spans="1:28" x14ac:dyDescent="0.25">
      <c r="A952" s="50"/>
      <c r="B952" s="49"/>
      <c r="C952" s="62"/>
      <c r="D952" s="49"/>
      <c r="E952" s="102"/>
      <c r="F952" s="122"/>
      <c r="G952" s="122"/>
      <c r="H952" s="122"/>
      <c r="I952" s="122"/>
      <c r="J952" s="122"/>
      <c r="K952" s="122"/>
      <c r="L952" s="38"/>
      <c r="M952" s="180"/>
      <c r="N952" s="38"/>
      <c r="O952" s="142"/>
      <c r="P952" s="48"/>
      <c r="Q952" s="48"/>
      <c r="R952" s="48"/>
      <c r="S952" s="48"/>
      <c r="T952" s="48"/>
      <c r="U952" s="48"/>
      <c r="V952" s="48"/>
      <c r="W952" s="48"/>
      <c r="X952" s="48"/>
      <c r="Y952" s="48"/>
      <c r="Z952" s="48"/>
      <c r="AA952" s="48"/>
      <c r="AB952" s="48"/>
    </row>
    <row r="953" spans="1:28" x14ac:dyDescent="0.25">
      <c r="A953" s="50"/>
      <c r="B953" s="49"/>
      <c r="C953" s="62"/>
      <c r="D953" s="49"/>
      <c r="E953" s="102"/>
      <c r="F953" s="122"/>
      <c r="G953" s="122"/>
      <c r="H953" s="122"/>
      <c r="I953" s="122"/>
      <c r="J953" s="122"/>
      <c r="K953" s="122"/>
      <c r="L953" s="38"/>
      <c r="M953" s="180"/>
      <c r="N953" s="38"/>
      <c r="O953" s="142"/>
      <c r="P953" s="48"/>
      <c r="Q953" s="48"/>
      <c r="R953" s="48"/>
      <c r="S953" s="48"/>
      <c r="T953" s="48"/>
      <c r="U953" s="48"/>
      <c r="V953" s="48"/>
      <c r="W953" s="48"/>
      <c r="X953" s="48"/>
      <c r="Y953" s="48"/>
      <c r="Z953" s="48"/>
      <c r="AA953" s="48"/>
      <c r="AB953" s="48"/>
    </row>
    <row r="954" spans="1:28" x14ac:dyDescent="0.25">
      <c r="A954" s="50"/>
      <c r="B954" s="49"/>
      <c r="C954" s="62"/>
      <c r="D954" s="49"/>
      <c r="E954" s="102"/>
      <c r="F954" s="122"/>
      <c r="G954" s="122"/>
      <c r="H954" s="122"/>
      <c r="I954" s="122"/>
      <c r="J954" s="122"/>
      <c r="K954" s="122"/>
      <c r="L954" s="38"/>
      <c r="M954" s="180"/>
      <c r="N954" s="38"/>
      <c r="O954" s="142"/>
      <c r="P954" s="48"/>
      <c r="Q954" s="48"/>
      <c r="R954" s="48"/>
      <c r="S954" s="48"/>
      <c r="T954" s="48"/>
      <c r="U954" s="48"/>
      <c r="V954" s="48"/>
      <c r="W954" s="48"/>
      <c r="X954" s="48"/>
      <c r="Y954" s="48"/>
      <c r="Z954" s="48"/>
      <c r="AA954" s="48"/>
      <c r="AB954" s="48"/>
    </row>
    <row r="955" spans="1:28" x14ac:dyDescent="0.25">
      <c r="A955" s="50"/>
      <c r="B955" s="49"/>
      <c r="C955" s="62"/>
      <c r="D955" s="49"/>
      <c r="E955" s="102"/>
      <c r="F955" s="122"/>
      <c r="G955" s="122"/>
      <c r="H955" s="122"/>
      <c r="I955" s="122"/>
      <c r="J955" s="122"/>
      <c r="K955" s="122"/>
      <c r="L955" s="38"/>
      <c r="M955" s="180"/>
      <c r="N955" s="38"/>
      <c r="O955" s="142"/>
      <c r="P955" s="48"/>
      <c r="Q955" s="48"/>
      <c r="R955" s="48"/>
      <c r="S955" s="48"/>
      <c r="T955" s="48"/>
      <c r="U955" s="48"/>
      <c r="V955" s="48"/>
      <c r="W955" s="48"/>
      <c r="X955" s="48"/>
      <c r="Y955" s="48"/>
      <c r="Z955" s="48"/>
      <c r="AA955" s="48"/>
      <c r="AB955" s="48"/>
    </row>
    <row r="956" spans="1:28" x14ac:dyDescent="0.25">
      <c r="A956" s="50"/>
      <c r="B956" s="49"/>
      <c r="C956" s="62"/>
      <c r="D956" s="49"/>
      <c r="E956" s="102"/>
      <c r="F956" s="122"/>
      <c r="G956" s="122"/>
      <c r="H956" s="122"/>
      <c r="I956" s="122"/>
      <c r="J956" s="122"/>
      <c r="K956" s="122"/>
      <c r="L956" s="38"/>
      <c r="M956" s="180"/>
      <c r="N956" s="38"/>
      <c r="O956" s="142"/>
      <c r="P956" s="48"/>
      <c r="Q956" s="48"/>
      <c r="R956" s="48"/>
      <c r="S956" s="48"/>
      <c r="T956" s="48"/>
      <c r="U956" s="48"/>
      <c r="V956" s="48"/>
      <c r="W956" s="48"/>
      <c r="X956" s="48"/>
      <c r="Y956" s="48"/>
      <c r="Z956" s="48"/>
      <c r="AA956" s="48"/>
      <c r="AB956" s="48"/>
    </row>
    <row r="957" spans="1:28" x14ac:dyDescent="0.25">
      <c r="A957" s="50"/>
      <c r="B957" s="49"/>
      <c r="C957" s="62"/>
      <c r="D957" s="49"/>
      <c r="E957" s="102"/>
      <c r="F957" s="122"/>
      <c r="G957" s="122"/>
      <c r="H957" s="122"/>
      <c r="I957" s="122"/>
      <c r="J957" s="122"/>
      <c r="K957" s="122"/>
      <c r="L957" s="38"/>
      <c r="M957" s="180"/>
      <c r="N957" s="38"/>
      <c r="O957" s="142"/>
      <c r="P957" s="48"/>
      <c r="Q957" s="48"/>
      <c r="R957" s="48"/>
      <c r="S957" s="48"/>
      <c r="T957" s="48"/>
      <c r="U957" s="48"/>
      <c r="V957" s="48"/>
      <c r="W957" s="48"/>
      <c r="X957" s="48"/>
      <c r="Y957" s="48"/>
      <c r="Z957" s="48"/>
      <c r="AA957" s="48"/>
      <c r="AB957" s="48"/>
    </row>
    <row r="958" spans="1:28" x14ac:dyDescent="0.25">
      <c r="A958" s="50"/>
      <c r="B958" s="49"/>
      <c r="C958" s="62"/>
      <c r="D958" s="49"/>
      <c r="E958" s="102"/>
      <c r="F958" s="122"/>
      <c r="G958" s="122"/>
      <c r="H958" s="122"/>
      <c r="I958" s="122"/>
      <c r="J958" s="122"/>
      <c r="K958" s="122"/>
      <c r="L958" s="38"/>
      <c r="M958" s="180"/>
      <c r="N958" s="38"/>
      <c r="O958" s="142"/>
      <c r="P958" s="48"/>
      <c r="Q958" s="48"/>
      <c r="R958" s="48"/>
      <c r="S958" s="48"/>
      <c r="T958" s="48"/>
      <c r="U958" s="48"/>
      <c r="V958" s="48"/>
      <c r="W958" s="48"/>
      <c r="X958" s="48"/>
      <c r="Y958" s="48"/>
      <c r="Z958" s="48"/>
      <c r="AA958" s="48"/>
      <c r="AB958" s="48"/>
    </row>
    <row r="959" spans="1:28" x14ac:dyDescent="0.25">
      <c r="A959" s="50"/>
      <c r="B959" s="49"/>
      <c r="C959" s="62"/>
      <c r="D959" s="49"/>
      <c r="E959" s="102"/>
      <c r="F959" s="122"/>
      <c r="G959" s="122"/>
      <c r="H959" s="122"/>
      <c r="I959" s="122"/>
      <c r="J959" s="122"/>
      <c r="K959" s="122"/>
      <c r="L959" s="38"/>
      <c r="M959" s="180"/>
      <c r="N959" s="38"/>
      <c r="O959" s="142"/>
      <c r="P959" s="48"/>
      <c r="Q959" s="48"/>
      <c r="R959" s="48"/>
      <c r="S959" s="48"/>
      <c r="T959" s="48"/>
      <c r="U959" s="48"/>
      <c r="V959" s="48"/>
      <c r="W959" s="48"/>
      <c r="X959" s="48"/>
      <c r="Y959" s="48"/>
      <c r="Z959" s="48"/>
      <c r="AA959" s="48"/>
      <c r="AB959" s="48"/>
    </row>
    <row r="960" spans="1:28" x14ac:dyDescent="0.25">
      <c r="A960" s="50"/>
      <c r="B960" s="49"/>
      <c r="C960" s="62"/>
      <c r="D960" s="49"/>
      <c r="E960" s="102"/>
      <c r="F960" s="122"/>
      <c r="G960" s="122"/>
      <c r="H960" s="122"/>
      <c r="I960" s="122"/>
      <c r="J960" s="122"/>
      <c r="K960" s="122"/>
      <c r="L960" s="38"/>
      <c r="M960" s="180"/>
      <c r="N960" s="38"/>
      <c r="O960" s="142"/>
      <c r="P960" s="48"/>
      <c r="Q960" s="48"/>
      <c r="R960" s="48"/>
      <c r="S960" s="48"/>
      <c r="T960" s="48"/>
      <c r="U960" s="48"/>
      <c r="V960" s="48"/>
      <c r="W960" s="48"/>
      <c r="X960" s="48"/>
      <c r="Y960" s="48"/>
      <c r="Z960" s="48"/>
      <c r="AA960" s="48"/>
      <c r="AB960" s="48"/>
    </row>
    <row r="961" spans="1:28" x14ac:dyDescent="0.25">
      <c r="A961" s="50"/>
      <c r="B961" s="49"/>
      <c r="C961" s="62"/>
      <c r="D961" s="49"/>
      <c r="E961" s="102"/>
      <c r="F961" s="122"/>
      <c r="G961" s="122"/>
      <c r="H961" s="122"/>
      <c r="I961" s="122"/>
      <c r="J961" s="122"/>
      <c r="K961" s="122"/>
      <c r="L961" s="38"/>
      <c r="M961" s="180"/>
      <c r="N961" s="38"/>
      <c r="O961" s="142"/>
      <c r="P961" s="48"/>
      <c r="Q961" s="48"/>
      <c r="R961" s="48"/>
      <c r="S961" s="48"/>
      <c r="T961" s="48"/>
      <c r="U961" s="48"/>
      <c r="V961" s="48"/>
      <c r="W961" s="48"/>
      <c r="X961" s="48"/>
      <c r="Y961" s="48"/>
      <c r="Z961" s="48"/>
      <c r="AA961" s="48"/>
      <c r="AB961" s="48"/>
    </row>
    <row r="962" spans="1:28" x14ac:dyDescent="0.25">
      <c r="A962" s="50"/>
      <c r="B962" s="49"/>
      <c r="C962" s="62"/>
      <c r="D962" s="49"/>
      <c r="E962" s="102"/>
      <c r="F962" s="122"/>
      <c r="G962" s="122"/>
      <c r="H962" s="122"/>
      <c r="I962" s="122"/>
      <c r="J962" s="122"/>
      <c r="K962" s="122"/>
      <c r="L962" s="38"/>
      <c r="M962" s="180"/>
      <c r="N962" s="38"/>
      <c r="O962" s="142"/>
      <c r="P962" s="48"/>
      <c r="Q962" s="48"/>
      <c r="R962" s="48"/>
      <c r="S962" s="48"/>
      <c r="T962" s="48"/>
      <c r="U962" s="48"/>
      <c r="V962" s="48"/>
      <c r="W962" s="48"/>
      <c r="X962" s="48"/>
      <c r="Y962" s="48"/>
      <c r="Z962" s="48"/>
      <c r="AA962" s="48"/>
      <c r="AB962" s="48"/>
    </row>
    <row r="963" spans="1:28" x14ac:dyDescent="0.25">
      <c r="A963" s="50"/>
      <c r="B963" s="49"/>
      <c r="C963" s="62"/>
      <c r="D963" s="49"/>
      <c r="E963" s="102"/>
      <c r="F963" s="122"/>
      <c r="G963" s="122"/>
      <c r="H963" s="122"/>
      <c r="I963" s="122"/>
      <c r="J963" s="122"/>
      <c r="K963" s="122"/>
      <c r="L963" s="38"/>
      <c r="M963" s="180"/>
      <c r="N963" s="38"/>
      <c r="O963" s="142"/>
      <c r="P963" s="48"/>
      <c r="Q963" s="48"/>
      <c r="R963" s="48"/>
      <c r="S963" s="48"/>
      <c r="T963" s="48"/>
      <c r="U963" s="48"/>
      <c r="V963" s="48"/>
      <c r="W963" s="48"/>
      <c r="X963" s="48"/>
      <c r="Y963" s="48"/>
      <c r="Z963" s="48"/>
      <c r="AA963" s="48"/>
      <c r="AB963" s="48"/>
    </row>
    <row r="964" spans="1:28" x14ac:dyDescent="0.25">
      <c r="A964" s="50"/>
      <c r="B964" s="49"/>
      <c r="C964" s="62"/>
      <c r="D964" s="49"/>
      <c r="E964" s="102"/>
      <c r="F964" s="122"/>
      <c r="G964" s="122"/>
      <c r="H964" s="122"/>
      <c r="I964" s="122"/>
      <c r="J964" s="122"/>
      <c r="K964" s="122"/>
      <c r="L964" s="38"/>
      <c r="M964" s="180"/>
      <c r="N964" s="38"/>
      <c r="O964" s="142"/>
      <c r="P964" s="48"/>
      <c r="Q964" s="48"/>
      <c r="R964" s="48"/>
      <c r="S964" s="48"/>
      <c r="T964" s="48"/>
      <c r="U964" s="48"/>
      <c r="V964" s="48"/>
      <c r="W964" s="48"/>
      <c r="X964" s="48"/>
      <c r="Y964" s="48"/>
      <c r="Z964" s="48"/>
      <c r="AA964" s="48"/>
      <c r="AB964" s="48"/>
    </row>
    <row r="965" spans="1:28" x14ac:dyDescent="0.25">
      <c r="A965" s="50"/>
      <c r="B965" s="49"/>
      <c r="C965" s="62"/>
      <c r="D965" s="49"/>
      <c r="E965" s="102"/>
      <c r="F965" s="122"/>
      <c r="G965" s="122"/>
      <c r="H965" s="122"/>
      <c r="I965" s="122"/>
      <c r="J965" s="122"/>
      <c r="K965" s="122"/>
      <c r="L965" s="38"/>
      <c r="M965" s="180"/>
      <c r="N965" s="38"/>
      <c r="O965" s="142"/>
      <c r="P965" s="48"/>
      <c r="Q965" s="48"/>
      <c r="R965" s="48"/>
      <c r="S965" s="48"/>
      <c r="T965" s="48"/>
      <c r="U965" s="48"/>
      <c r="V965" s="48"/>
      <c r="W965" s="48"/>
      <c r="X965" s="48"/>
      <c r="Y965" s="48"/>
      <c r="Z965" s="48"/>
      <c r="AA965" s="48"/>
      <c r="AB965" s="48"/>
    </row>
    <row r="966" spans="1:28" x14ac:dyDescent="0.25">
      <c r="A966" s="50"/>
      <c r="B966" s="49"/>
      <c r="C966" s="62"/>
      <c r="D966" s="49"/>
      <c r="E966" s="102"/>
      <c r="F966" s="122"/>
      <c r="G966" s="122"/>
      <c r="H966" s="122"/>
      <c r="I966" s="122"/>
      <c r="J966" s="122"/>
      <c r="K966" s="122"/>
      <c r="L966" s="38"/>
      <c r="M966" s="180"/>
      <c r="N966" s="38"/>
      <c r="O966" s="142"/>
      <c r="P966" s="48"/>
      <c r="Q966" s="48"/>
      <c r="R966" s="48"/>
      <c r="S966" s="48"/>
      <c r="T966" s="48"/>
      <c r="U966" s="48"/>
      <c r="V966" s="48"/>
      <c r="W966" s="48"/>
      <c r="X966" s="48"/>
      <c r="Y966" s="48"/>
      <c r="Z966" s="48"/>
      <c r="AA966" s="48"/>
      <c r="AB966" s="48"/>
    </row>
    <row r="967" spans="1:28" x14ac:dyDescent="0.25">
      <c r="A967" s="50"/>
      <c r="B967" s="49"/>
      <c r="C967" s="62"/>
      <c r="D967" s="49"/>
      <c r="E967" s="102"/>
      <c r="F967" s="122"/>
      <c r="G967" s="122"/>
      <c r="H967" s="122"/>
      <c r="I967" s="122"/>
      <c r="J967" s="122"/>
      <c r="K967" s="122"/>
      <c r="L967" s="38"/>
      <c r="M967" s="180"/>
      <c r="N967" s="38"/>
      <c r="O967" s="142"/>
      <c r="P967" s="48"/>
      <c r="Q967" s="48"/>
      <c r="R967" s="48"/>
      <c r="S967" s="48"/>
      <c r="T967" s="48"/>
      <c r="U967" s="48"/>
      <c r="V967" s="48"/>
      <c r="W967" s="48"/>
      <c r="X967" s="48"/>
      <c r="Y967" s="48"/>
      <c r="Z967" s="48"/>
      <c r="AA967" s="48"/>
      <c r="AB967" s="48"/>
    </row>
    <row r="968" spans="1:28" x14ac:dyDescent="0.25">
      <c r="A968" s="50"/>
      <c r="B968" s="49"/>
      <c r="C968" s="62"/>
      <c r="D968" s="49"/>
      <c r="E968" s="102"/>
      <c r="F968" s="122"/>
      <c r="G968" s="122"/>
      <c r="H968" s="122"/>
      <c r="I968" s="122"/>
      <c r="J968" s="122"/>
      <c r="K968" s="122"/>
      <c r="L968" s="38"/>
      <c r="M968" s="180"/>
      <c r="N968" s="38"/>
      <c r="O968" s="142"/>
      <c r="P968" s="48"/>
      <c r="Q968" s="48"/>
      <c r="R968" s="48"/>
      <c r="S968" s="48"/>
      <c r="T968" s="48"/>
      <c r="U968" s="48"/>
      <c r="V968" s="48"/>
      <c r="W968" s="48"/>
      <c r="X968" s="48"/>
      <c r="Y968" s="48"/>
      <c r="Z968" s="48"/>
      <c r="AA968" s="48"/>
      <c r="AB968" s="48"/>
    </row>
    <row r="969" spans="1:28" x14ac:dyDescent="0.25">
      <c r="A969" s="50"/>
      <c r="B969" s="49"/>
      <c r="C969" s="62"/>
      <c r="D969" s="49"/>
      <c r="E969" s="102"/>
      <c r="F969" s="122"/>
      <c r="G969" s="122"/>
      <c r="H969" s="122"/>
      <c r="I969" s="122"/>
      <c r="J969" s="122"/>
      <c r="K969" s="122"/>
      <c r="L969" s="38"/>
      <c r="M969" s="180"/>
      <c r="N969" s="38"/>
      <c r="O969" s="142"/>
      <c r="P969" s="48"/>
      <c r="Q969" s="48"/>
      <c r="R969" s="48"/>
      <c r="S969" s="48"/>
      <c r="T969" s="48"/>
      <c r="U969" s="48"/>
      <c r="V969" s="48"/>
      <c r="W969" s="48"/>
      <c r="X969" s="48"/>
      <c r="Y969" s="48"/>
      <c r="Z969" s="48"/>
      <c r="AA969" s="48"/>
      <c r="AB969" s="48"/>
    </row>
    <row r="970" spans="1:28" x14ac:dyDescent="0.25">
      <c r="A970" s="50"/>
      <c r="B970" s="49"/>
      <c r="C970" s="62"/>
      <c r="D970" s="49"/>
      <c r="E970" s="102"/>
      <c r="F970" s="122"/>
      <c r="G970" s="122"/>
      <c r="H970" s="122"/>
      <c r="I970" s="122"/>
      <c r="J970" s="122"/>
      <c r="K970" s="122"/>
      <c r="L970" s="38"/>
      <c r="M970" s="180"/>
      <c r="N970" s="38"/>
      <c r="O970" s="142"/>
      <c r="P970" s="48"/>
      <c r="Q970" s="48"/>
      <c r="R970" s="48"/>
      <c r="S970" s="48"/>
      <c r="T970" s="48"/>
      <c r="U970" s="48"/>
      <c r="V970" s="48"/>
      <c r="W970" s="48"/>
      <c r="X970" s="48"/>
      <c r="Y970" s="48"/>
      <c r="Z970" s="48"/>
      <c r="AA970" s="48"/>
      <c r="AB970" s="48"/>
    </row>
    <row r="971" spans="1:28" x14ac:dyDescent="0.25">
      <c r="A971" s="50"/>
      <c r="B971" s="49"/>
      <c r="C971" s="62"/>
      <c r="D971" s="49"/>
      <c r="E971" s="102"/>
      <c r="F971" s="122"/>
      <c r="G971" s="122"/>
      <c r="H971" s="122"/>
      <c r="I971" s="122"/>
      <c r="J971" s="122"/>
      <c r="K971" s="122"/>
      <c r="L971" s="38"/>
      <c r="M971" s="180"/>
      <c r="N971" s="38"/>
      <c r="O971" s="142"/>
      <c r="P971" s="48"/>
      <c r="Q971" s="48"/>
      <c r="R971" s="48"/>
      <c r="S971" s="48"/>
      <c r="T971" s="48"/>
      <c r="U971" s="48"/>
      <c r="V971" s="48"/>
      <c r="W971" s="48"/>
      <c r="X971" s="48"/>
      <c r="Y971" s="48"/>
      <c r="Z971" s="48"/>
      <c r="AA971" s="48"/>
      <c r="AB971" s="48"/>
    </row>
    <row r="972" spans="1:28" x14ac:dyDescent="0.25">
      <c r="A972" s="50"/>
      <c r="B972" s="49"/>
      <c r="C972" s="62"/>
      <c r="D972" s="49"/>
      <c r="E972" s="102"/>
      <c r="F972" s="122"/>
      <c r="G972" s="122"/>
      <c r="H972" s="122"/>
      <c r="I972" s="122"/>
      <c r="J972" s="122"/>
      <c r="K972" s="122"/>
      <c r="L972" s="38"/>
      <c r="M972" s="180"/>
      <c r="N972" s="38"/>
      <c r="O972" s="142"/>
      <c r="P972" s="48"/>
      <c r="Q972" s="48"/>
      <c r="R972" s="48"/>
      <c r="S972" s="48"/>
      <c r="T972" s="48"/>
      <c r="U972" s="48"/>
      <c r="V972" s="48"/>
      <c r="W972" s="48"/>
      <c r="X972" s="48"/>
      <c r="Y972" s="48"/>
      <c r="Z972" s="48"/>
      <c r="AA972" s="48"/>
      <c r="AB972" s="48"/>
    </row>
    <row r="973" spans="1:28" x14ac:dyDescent="0.25">
      <c r="A973" s="50"/>
      <c r="B973" s="49"/>
      <c r="C973" s="62"/>
      <c r="D973" s="49"/>
      <c r="E973" s="102"/>
      <c r="F973" s="122"/>
      <c r="G973" s="122"/>
      <c r="H973" s="122"/>
      <c r="I973" s="122"/>
      <c r="J973" s="122"/>
      <c r="K973" s="122"/>
      <c r="L973" s="38"/>
      <c r="M973" s="180"/>
      <c r="N973" s="38"/>
      <c r="O973" s="142"/>
      <c r="P973" s="48"/>
      <c r="Q973" s="48"/>
      <c r="R973" s="48"/>
      <c r="S973" s="48"/>
      <c r="T973" s="48"/>
      <c r="U973" s="48"/>
      <c r="V973" s="48"/>
      <c r="W973" s="48"/>
      <c r="X973" s="48"/>
      <c r="Y973" s="48"/>
      <c r="Z973" s="48"/>
      <c r="AA973" s="48"/>
      <c r="AB973" s="48"/>
    </row>
    <row r="974" spans="1:28" x14ac:dyDescent="0.25">
      <c r="A974" s="50"/>
      <c r="B974" s="49"/>
      <c r="C974" s="62"/>
      <c r="D974" s="49"/>
      <c r="E974" s="102"/>
      <c r="F974" s="122"/>
      <c r="G974" s="122"/>
      <c r="H974" s="122"/>
      <c r="I974" s="122"/>
      <c r="J974" s="122"/>
      <c r="K974" s="122"/>
      <c r="L974" s="38"/>
      <c r="M974" s="180"/>
      <c r="N974" s="38"/>
      <c r="O974" s="142"/>
      <c r="P974" s="48"/>
      <c r="Q974" s="48"/>
      <c r="R974" s="48"/>
      <c r="S974" s="48"/>
      <c r="T974" s="48"/>
      <c r="U974" s="48"/>
      <c r="V974" s="48"/>
      <c r="W974" s="48"/>
      <c r="X974" s="48"/>
      <c r="Y974" s="48"/>
      <c r="Z974" s="48"/>
      <c r="AA974" s="48"/>
      <c r="AB974" s="48"/>
    </row>
    <row r="975" spans="1:28" x14ac:dyDescent="0.25">
      <c r="A975" s="50"/>
      <c r="B975" s="49"/>
      <c r="C975" s="62"/>
      <c r="D975" s="49"/>
      <c r="E975" s="102"/>
      <c r="F975" s="122"/>
      <c r="G975" s="122"/>
      <c r="H975" s="122"/>
      <c r="I975" s="122"/>
      <c r="J975" s="122"/>
      <c r="K975" s="122"/>
      <c r="L975" s="38"/>
      <c r="M975" s="180"/>
      <c r="N975" s="38"/>
      <c r="O975" s="142"/>
      <c r="P975" s="48"/>
      <c r="Q975" s="48"/>
      <c r="R975" s="48"/>
      <c r="S975" s="48"/>
      <c r="T975" s="48"/>
      <c r="U975" s="48"/>
      <c r="V975" s="48"/>
      <c r="W975" s="48"/>
      <c r="X975" s="48"/>
      <c r="Y975" s="48"/>
      <c r="Z975" s="48"/>
      <c r="AA975" s="48"/>
      <c r="AB975" s="48"/>
    </row>
    <row r="976" spans="1:28" x14ac:dyDescent="0.25">
      <c r="A976" s="50"/>
      <c r="B976" s="49"/>
      <c r="C976" s="62"/>
      <c r="D976" s="49"/>
      <c r="E976" s="102"/>
      <c r="F976" s="122"/>
      <c r="G976" s="122"/>
      <c r="H976" s="122"/>
      <c r="I976" s="122"/>
      <c r="J976" s="122"/>
      <c r="K976" s="122"/>
      <c r="L976" s="38"/>
      <c r="M976" s="180"/>
      <c r="N976" s="38"/>
      <c r="O976" s="142"/>
      <c r="P976" s="48"/>
      <c r="Q976" s="48"/>
      <c r="R976" s="48"/>
      <c r="S976" s="48"/>
      <c r="T976" s="48"/>
      <c r="U976" s="48"/>
      <c r="V976" s="48"/>
      <c r="W976" s="48"/>
      <c r="X976" s="48"/>
      <c r="Y976" s="48"/>
      <c r="Z976" s="48"/>
      <c r="AA976" s="48"/>
      <c r="AB976" s="48"/>
    </row>
    <row r="977" spans="1:28" x14ac:dyDescent="0.25">
      <c r="A977" s="50"/>
      <c r="B977" s="49"/>
      <c r="C977" s="62"/>
      <c r="D977" s="49"/>
      <c r="E977" s="102"/>
      <c r="F977" s="122"/>
      <c r="G977" s="122"/>
      <c r="H977" s="122"/>
      <c r="I977" s="122"/>
      <c r="J977" s="122"/>
      <c r="K977" s="122"/>
      <c r="L977" s="38"/>
      <c r="M977" s="180"/>
      <c r="N977" s="38"/>
      <c r="O977" s="142"/>
      <c r="P977" s="48"/>
      <c r="Q977" s="48"/>
      <c r="R977" s="48"/>
      <c r="S977" s="48"/>
      <c r="T977" s="48"/>
      <c r="U977" s="48"/>
      <c r="V977" s="48"/>
      <c r="W977" s="48"/>
      <c r="X977" s="48"/>
      <c r="Y977" s="48"/>
      <c r="Z977" s="48"/>
      <c r="AA977" s="48"/>
      <c r="AB977" s="48"/>
    </row>
    <row r="978" spans="1:28" x14ac:dyDescent="0.25">
      <c r="A978" s="50"/>
      <c r="B978" s="49"/>
      <c r="C978" s="62"/>
      <c r="D978" s="49"/>
      <c r="E978" s="102"/>
      <c r="F978" s="122"/>
      <c r="G978" s="122"/>
      <c r="H978" s="122"/>
      <c r="I978" s="122"/>
      <c r="J978" s="122"/>
      <c r="K978" s="122"/>
      <c r="L978" s="38"/>
      <c r="M978" s="180"/>
      <c r="N978" s="38"/>
      <c r="O978" s="142"/>
      <c r="P978" s="48"/>
      <c r="Q978" s="48"/>
      <c r="R978" s="48"/>
      <c r="S978" s="48"/>
      <c r="T978" s="48"/>
      <c r="U978" s="48"/>
      <c r="V978" s="48"/>
      <c r="W978" s="48"/>
      <c r="X978" s="48"/>
      <c r="Y978" s="48"/>
      <c r="Z978" s="48"/>
      <c r="AA978" s="48"/>
      <c r="AB978" s="48"/>
    </row>
    <row r="979" spans="1:28" x14ac:dyDescent="0.25">
      <c r="A979" s="50"/>
      <c r="B979" s="49"/>
      <c r="C979" s="62"/>
      <c r="D979" s="49"/>
      <c r="E979" s="102"/>
      <c r="F979" s="122"/>
      <c r="G979" s="122"/>
      <c r="H979" s="122"/>
      <c r="I979" s="122"/>
      <c r="J979" s="122"/>
      <c r="K979" s="122"/>
      <c r="L979" s="38"/>
      <c r="M979" s="180"/>
      <c r="N979" s="38"/>
      <c r="O979" s="142"/>
      <c r="P979" s="48"/>
      <c r="Q979" s="48"/>
      <c r="R979" s="48"/>
      <c r="S979" s="48"/>
      <c r="T979" s="48"/>
      <c r="U979" s="48"/>
      <c r="V979" s="48"/>
      <c r="W979" s="48"/>
      <c r="X979" s="48"/>
      <c r="Y979" s="48"/>
      <c r="Z979" s="48"/>
      <c r="AA979" s="48"/>
      <c r="AB979" s="48"/>
    </row>
    <row r="980" spans="1:28" x14ac:dyDescent="0.25">
      <c r="A980" s="50"/>
      <c r="B980" s="49"/>
      <c r="C980" s="62"/>
      <c r="D980" s="49"/>
      <c r="E980" s="102"/>
      <c r="F980" s="122"/>
      <c r="G980" s="122"/>
      <c r="H980" s="122"/>
      <c r="I980" s="122"/>
      <c r="J980" s="122"/>
      <c r="K980" s="122"/>
      <c r="L980" s="38"/>
      <c r="M980" s="180"/>
      <c r="N980" s="38"/>
      <c r="O980" s="142"/>
      <c r="P980" s="48"/>
      <c r="Q980" s="48"/>
      <c r="R980" s="48"/>
      <c r="S980" s="48"/>
      <c r="T980" s="48"/>
      <c r="U980" s="48"/>
      <c r="V980" s="48"/>
      <c r="W980" s="48"/>
      <c r="X980" s="48"/>
      <c r="Y980" s="48"/>
      <c r="Z980" s="48"/>
      <c r="AA980" s="48"/>
      <c r="AB980" s="48"/>
    </row>
    <row r="981" spans="1:28" x14ac:dyDescent="0.25">
      <c r="A981" s="50"/>
      <c r="B981" s="49"/>
      <c r="C981" s="62"/>
      <c r="D981" s="49"/>
      <c r="E981" s="102"/>
      <c r="F981" s="122"/>
      <c r="G981" s="122"/>
      <c r="H981" s="122"/>
      <c r="I981" s="122"/>
      <c r="J981" s="122"/>
      <c r="K981" s="122"/>
      <c r="L981" s="38"/>
      <c r="M981" s="180"/>
      <c r="N981" s="38"/>
      <c r="O981" s="142"/>
      <c r="P981" s="48"/>
      <c r="Q981" s="48"/>
      <c r="R981" s="48"/>
      <c r="S981" s="48"/>
      <c r="T981" s="48"/>
      <c r="U981" s="48"/>
      <c r="V981" s="48"/>
      <c r="W981" s="48"/>
      <c r="X981" s="48"/>
      <c r="Y981" s="48"/>
      <c r="Z981" s="48"/>
      <c r="AA981" s="48"/>
      <c r="AB981" s="48"/>
    </row>
    <row r="982" spans="1:28" x14ac:dyDescent="0.25">
      <c r="A982" s="50"/>
      <c r="B982" s="49"/>
      <c r="C982" s="62"/>
      <c r="D982" s="49"/>
      <c r="E982" s="102"/>
      <c r="F982" s="122"/>
      <c r="G982" s="122"/>
      <c r="H982" s="122"/>
      <c r="I982" s="122"/>
      <c r="J982" s="122"/>
      <c r="K982" s="122"/>
      <c r="L982" s="38"/>
      <c r="M982" s="180"/>
      <c r="N982" s="38"/>
      <c r="O982" s="142"/>
      <c r="P982" s="48"/>
      <c r="Q982" s="48"/>
      <c r="R982" s="48"/>
      <c r="S982" s="48"/>
      <c r="T982" s="48"/>
      <c r="U982" s="48"/>
      <c r="V982" s="48"/>
      <c r="W982" s="48"/>
      <c r="X982" s="48"/>
      <c r="Y982" s="48"/>
      <c r="Z982" s="48"/>
      <c r="AA982" s="48"/>
      <c r="AB982" s="48"/>
    </row>
    <row r="983" spans="1:28" x14ac:dyDescent="0.25">
      <c r="A983" s="50"/>
      <c r="B983" s="49"/>
      <c r="C983" s="62"/>
      <c r="D983" s="49"/>
      <c r="E983" s="102"/>
      <c r="F983" s="122"/>
      <c r="G983" s="122"/>
      <c r="H983" s="122"/>
      <c r="I983" s="122"/>
      <c r="J983" s="122"/>
      <c r="K983" s="122"/>
      <c r="L983" s="38"/>
      <c r="M983" s="180"/>
      <c r="N983" s="38"/>
      <c r="O983" s="142"/>
      <c r="P983" s="48"/>
      <c r="Q983" s="48"/>
      <c r="R983" s="48"/>
      <c r="S983" s="48"/>
      <c r="T983" s="48"/>
      <c r="U983" s="48"/>
      <c r="V983" s="48"/>
      <c r="W983" s="48"/>
      <c r="X983" s="48"/>
      <c r="Y983" s="48"/>
      <c r="Z983" s="48"/>
      <c r="AA983" s="48"/>
      <c r="AB983" s="48"/>
    </row>
    <row r="984" spans="1:28" x14ac:dyDescent="0.25">
      <c r="A984" s="50"/>
      <c r="B984" s="49"/>
      <c r="C984" s="62"/>
      <c r="D984" s="49"/>
      <c r="E984" s="102"/>
      <c r="F984" s="122"/>
      <c r="G984" s="122"/>
      <c r="H984" s="122"/>
      <c r="I984" s="122"/>
      <c r="J984" s="122"/>
      <c r="K984" s="122"/>
      <c r="L984" s="38"/>
      <c r="M984" s="180"/>
      <c r="N984" s="38"/>
      <c r="O984" s="142"/>
      <c r="P984" s="48"/>
      <c r="Q984" s="48"/>
      <c r="R984" s="48"/>
      <c r="S984" s="48"/>
      <c r="T984" s="48"/>
      <c r="U984" s="48"/>
      <c r="V984" s="48"/>
      <c r="W984" s="48"/>
      <c r="X984" s="48"/>
      <c r="Y984" s="48"/>
      <c r="Z984" s="48"/>
      <c r="AA984" s="48"/>
      <c r="AB984" s="48"/>
    </row>
    <row r="985" spans="1:28" x14ac:dyDescent="0.25">
      <c r="A985" s="50"/>
      <c r="B985" s="49"/>
      <c r="C985" s="62"/>
      <c r="D985" s="49"/>
      <c r="E985" s="102"/>
      <c r="F985" s="122"/>
      <c r="G985" s="122"/>
      <c r="H985" s="122"/>
      <c r="I985" s="122"/>
      <c r="J985" s="122"/>
      <c r="K985" s="122"/>
      <c r="L985" s="38"/>
      <c r="M985" s="180"/>
      <c r="N985" s="38"/>
      <c r="O985" s="142"/>
      <c r="P985" s="48"/>
      <c r="Q985" s="48"/>
      <c r="R985" s="48"/>
      <c r="S985" s="48"/>
      <c r="T985" s="48"/>
      <c r="U985" s="48"/>
      <c r="V985" s="48"/>
      <c r="W985" s="48"/>
      <c r="X985" s="48"/>
      <c r="Y985" s="48"/>
      <c r="Z985" s="48"/>
      <c r="AA985" s="48"/>
      <c r="AB985" s="48"/>
    </row>
    <row r="986" spans="1:28" x14ac:dyDescent="0.25">
      <c r="A986" s="50"/>
      <c r="B986" s="49"/>
      <c r="C986" s="62"/>
      <c r="D986" s="49"/>
      <c r="E986" s="102"/>
      <c r="F986" s="122"/>
      <c r="G986" s="122"/>
      <c r="H986" s="122"/>
      <c r="I986" s="122"/>
      <c r="J986" s="122"/>
      <c r="K986" s="122"/>
      <c r="L986" s="38"/>
      <c r="M986" s="180"/>
      <c r="N986" s="38"/>
      <c r="O986" s="142"/>
      <c r="P986" s="48"/>
      <c r="Q986" s="48"/>
      <c r="R986" s="48"/>
      <c r="S986" s="48"/>
      <c r="T986" s="48"/>
      <c r="U986" s="48"/>
      <c r="V986" s="48"/>
      <c r="W986" s="48"/>
      <c r="X986" s="48"/>
      <c r="Y986" s="48"/>
      <c r="Z986" s="48"/>
      <c r="AA986" s="48"/>
      <c r="AB986" s="48"/>
    </row>
    <row r="987" spans="1:28" x14ac:dyDescent="0.25">
      <c r="A987" s="50"/>
      <c r="B987" s="49"/>
      <c r="C987" s="62"/>
      <c r="D987" s="49"/>
      <c r="E987" s="102"/>
      <c r="F987" s="122"/>
      <c r="G987" s="122"/>
      <c r="H987" s="122"/>
      <c r="I987" s="122"/>
      <c r="J987" s="122"/>
      <c r="K987" s="122"/>
      <c r="L987" s="38"/>
      <c r="M987" s="180"/>
      <c r="N987" s="38"/>
      <c r="O987" s="142"/>
      <c r="P987" s="48"/>
      <c r="Q987" s="48"/>
      <c r="R987" s="48"/>
      <c r="S987" s="48"/>
      <c r="T987" s="48"/>
      <c r="U987" s="48"/>
      <c r="V987" s="48"/>
      <c r="W987" s="48"/>
      <c r="X987" s="48"/>
      <c r="Y987" s="48"/>
      <c r="Z987" s="48"/>
      <c r="AA987" s="48"/>
      <c r="AB987" s="48"/>
    </row>
    <row r="988" spans="1:28" x14ac:dyDescent="0.25">
      <c r="A988" s="50"/>
      <c r="B988" s="49"/>
      <c r="C988" s="62"/>
      <c r="D988" s="49"/>
      <c r="E988" s="102"/>
      <c r="F988" s="122"/>
      <c r="G988" s="122"/>
      <c r="H988" s="122"/>
      <c r="I988" s="122"/>
      <c r="J988" s="122"/>
      <c r="K988" s="122"/>
      <c r="L988" s="38"/>
      <c r="M988" s="180"/>
      <c r="N988" s="38"/>
      <c r="O988" s="142"/>
      <c r="P988" s="48"/>
      <c r="Q988" s="48"/>
      <c r="R988" s="48"/>
      <c r="S988" s="48"/>
      <c r="T988" s="48"/>
      <c r="U988" s="48"/>
      <c r="V988" s="48"/>
      <c r="W988" s="48"/>
      <c r="X988" s="48"/>
      <c r="Y988" s="48"/>
      <c r="Z988" s="48"/>
      <c r="AA988" s="48"/>
      <c r="AB988" s="48"/>
    </row>
    <row r="989" spans="1:28" x14ac:dyDescent="0.25">
      <c r="A989" s="50"/>
      <c r="B989" s="49"/>
      <c r="C989" s="62"/>
      <c r="D989" s="49"/>
      <c r="E989" s="102"/>
      <c r="F989" s="122"/>
      <c r="G989" s="122"/>
      <c r="H989" s="122"/>
      <c r="I989" s="122"/>
      <c r="J989" s="122"/>
      <c r="K989" s="122"/>
      <c r="L989" s="38"/>
      <c r="M989" s="180"/>
      <c r="N989" s="38"/>
      <c r="O989" s="142"/>
      <c r="P989" s="48"/>
      <c r="Q989" s="48"/>
      <c r="R989" s="48"/>
      <c r="S989" s="48"/>
      <c r="T989" s="48"/>
      <c r="U989" s="48"/>
      <c r="V989" s="48"/>
      <c r="W989" s="48"/>
      <c r="X989" s="48"/>
      <c r="Y989" s="48"/>
      <c r="Z989" s="48"/>
      <c r="AA989" s="48"/>
      <c r="AB989" s="48"/>
    </row>
    <row r="990" spans="1:28" x14ac:dyDescent="0.25">
      <c r="A990" s="50"/>
      <c r="B990" s="49"/>
      <c r="C990" s="62"/>
      <c r="D990" s="49"/>
      <c r="E990" s="102"/>
      <c r="F990" s="122"/>
      <c r="G990" s="122"/>
      <c r="H990" s="122"/>
      <c r="I990" s="122"/>
      <c r="J990" s="122"/>
      <c r="K990" s="122"/>
      <c r="L990" s="38"/>
      <c r="M990" s="180"/>
      <c r="N990" s="38"/>
      <c r="O990" s="142"/>
      <c r="P990" s="48"/>
      <c r="Q990" s="48"/>
      <c r="R990" s="48"/>
      <c r="S990" s="48"/>
      <c r="T990" s="48"/>
      <c r="U990" s="48"/>
      <c r="V990" s="48"/>
      <c r="W990" s="48"/>
      <c r="X990" s="48"/>
      <c r="Y990" s="48"/>
      <c r="Z990" s="48"/>
      <c r="AA990" s="48"/>
      <c r="AB990" s="48"/>
    </row>
    <row r="991" spans="1:28" x14ac:dyDescent="0.25">
      <c r="A991" s="50"/>
      <c r="B991" s="49"/>
      <c r="C991" s="62"/>
      <c r="D991" s="49"/>
      <c r="E991" s="102"/>
      <c r="F991" s="122"/>
      <c r="G991" s="122"/>
      <c r="H991" s="122"/>
      <c r="I991" s="122"/>
      <c r="J991" s="122"/>
      <c r="K991" s="122"/>
      <c r="L991" s="38"/>
      <c r="M991" s="180"/>
      <c r="N991" s="38"/>
      <c r="O991" s="142"/>
      <c r="P991" s="48"/>
      <c r="Q991" s="48"/>
      <c r="R991" s="48"/>
      <c r="S991" s="48"/>
      <c r="T991" s="48"/>
      <c r="U991" s="48"/>
      <c r="V991" s="48"/>
      <c r="W991" s="48"/>
      <c r="X991" s="48"/>
      <c r="Y991" s="48"/>
      <c r="Z991" s="48"/>
      <c r="AA991" s="48"/>
      <c r="AB991" s="48"/>
    </row>
    <row r="992" spans="1:28" x14ac:dyDescent="0.25">
      <c r="A992" s="50"/>
      <c r="B992" s="49"/>
      <c r="C992" s="62"/>
      <c r="D992" s="49"/>
      <c r="E992" s="102"/>
      <c r="F992" s="122"/>
      <c r="G992" s="122"/>
      <c r="H992" s="122"/>
      <c r="I992" s="122"/>
      <c r="J992" s="122"/>
      <c r="K992" s="122"/>
      <c r="L992" s="38"/>
      <c r="M992" s="180"/>
      <c r="N992" s="38"/>
      <c r="O992" s="142"/>
      <c r="P992" s="48"/>
      <c r="Q992" s="48"/>
      <c r="R992" s="48"/>
      <c r="S992" s="48"/>
      <c r="T992" s="48"/>
      <c r="U992" s="48"/>
      <c r="V992" s="48"/>
      <c r="W992" s="48"/>
      <c r="X992" s="48"/>
      <c r="Y992" s="48"/>
      <c r="Z992" s="48"/>
      <c r="AA992" s="48"/>
      <c r="AB992" s="48"/>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
      <c r="F996" s="122"/>
      <c r="G996" s="122"/>
      <c r="H996" s="122"/>
      <c r="I996" s="122"/>
      <c r="J996" s="122"/>
      <c r="K996" s="122"/>
      <c r="L996" s="38"/>
      <c r="M996" s="180"/>
      <c r="N996" s="38"/>
    </row>
    <row r="997" spans="6:15" ht="15.75" customHeight="1" x14ac:dyDescent="0.2">
      <c r="I997" s="122"/>
      <c r="J997" s="122"/>
      <c r="K997" s="122"/>
      <c r="L997" s="38"/>
      <c r="M997" s="180"/>
      <c r="N997" s="38"/>
    </row>
  </sheetData>
  <sheetProtection algorithmName="SHA-512" hashValue="PJ8YEcAWSdg0/J1xm9a1zO5T5rnbgyr3md9NK4ZrFErty8hi/xtNgVObSp5ODs+47UxHxd4wXp+zB6LkMhoVqg==" saltValue="b8ZgUrQJLH1eWbe8Gb68ug==" spinCount="100000" sheet="1" objects="1" scenarios="1" insertColumns="0" insertRows="0"/>
  <mergeCells count="7">
    <mergeCell ref="B1:E1"/>
    <mergeCell ref="J1:J2"/>
    <mergeCell ref="K1:K2"/>
    <mergeCell ref="F1:F2"/>
    <mergeCell ref="G1:G2"/>
    <mergeCell ref="H1:H2"/>
    <mergeCell ref="I1:I2"/>
  </mergeCells>
  <phoneticPr fontId="73" type="noConversion"/>
  <conditionalFormatting sqref="H3:H13">
    <cfRule type="cellIs" dxfId="263" priority="52" operator="equal">
      <formula>"FILL IN COLUMN F"</formula>
    </cfRule>
    <cfRule type="cellIs" dxfId="262" priority="53" operator="equal">
      <formula>"FILL IN COLUMN G"</formula>
    </cfRule>
    <cfRule type="cellIs" dxfId="261" priority="54" operator="equal">
      <formula>"INTERVENE"</formula>
    </cfRule>
    <cfRule type="cellIs" dxfId="260" priority="55" operator="equal">
      <formula>"LEAVE"</formula>
    </cfRule>
  </conditionalFormatting>
  <conditionalFormatting sqref="I14:M14">
    <cfRule type="cellIs" dxfId="259" priority="56" operator="equal">
      <formula>"LEAVE IF NO ERRORS"</formula>
    </cfRule>
    <cfRule type="cellIs" dxfId="258" priority="57" operator="equal">
      <formula>"FILL IN COLUMN J"</formula>
    </cfRule>
    <cfRule type="cellIs" dxfId="257" priority="58" operator="equal">
      <formula>"INTERVENE"</formula>
    </cfRule>
    <cfRule type="cellIs" dxfId="256" priority="59" operator="equal">
      <formula>"LEAVE"</formula>
    </cfRule>
  </conditionalFormatting>
  <conditionalFormatting sqref="L3:L13">
    <cfRule type="cellIs" dxfId="255" priority="5" operator="equal">
      <formula>"CARRY OUT PROBE TEST*"</formula>
    </cfRule>
    <cfRule type="cellIs" dxfId="254" priority="7" operator="equal">
      <formula>"LEAVE IF NO ERRORS"</formula>
    </cfRule>
    <cfRule type="cellIs" dxfId="253" priority="8" operator="equal">
      <formula>"FILL IN COLUMN K"</formula>
    </cfRule>
    <cfRule type="cellIs" dxfId="252" priority="9" operator="equal">
      <formula>"CARRY OUT PROBE TEST"</formula>
    </cfRule>
    <cfRule type="cellIs" dxfId="251" priority="10" operator="equal">
      <formula>"LEAVE"</formula>
    </cfRule>
  </conditionalFormatting>
  <conditionalFormatting sqref="L15">
    <cfRule type="cellIs" dxfId="250" priority="64" operator="equal">
      <formula>"LEAVE IF NO ERRORS"</formula>
    </cfRule>
    <cfRule type="cellIs" dxfId="249" priority="65" operator="equal">
      <formula>"FILL IN COLUMN H"</formula>
    </cfRule>
    <cfRule type="cellIs" dxfId="248" priority="66" operator="equal">
      <formula>"CARRY OUT PROBE TEST"</formula>
    </cfRule>
    <cfRule type="cellIs" dxfId="247" priority="67" operator="equal">
      <formula>"LEAVE"</formula>
    </cfRule>
  </conditionalFormatting>
  <conditionalFormatting sqref="N14:N15">
    <cfRule type="cellIs" dxfId="241" priority="60" operator="equal">
      <formula>"LEAVE IF NO ERRORS"</formula>
    </cfRule>
    <cfRule type="cellIs" dxfId="240" priority="61" operator="equal">
      <formula>"FILL IN COLUMN J"</formula>
    </cfRule>
    <cfRule type="cellIs" dxfId="239" priority="62" operator="equal">
      <formula>"INTERVENE"</formula>
    </cfRule>
    <cfRule type="cellIs" dxfId="238" priority="63" operator="equal">
      <formula>"LEAVE"</formula>
    </cfRule>
  </conditionalFormatting>
  <conditionalFormatting sqref="N3:N13">
    <cfRule type="cellIs" dxfId="39" priority="1" operator="equal">
      <formula>"LEAVE IF NO ERRORS"</formula>
    </cfRule>
    <cfRule type="cellIs" dxfId="38" priority="2" operator="equal">
      <formula>"FILL IN COLUMN M"</formula>
    </cfRule>
    <cfRule type="cellIs" dxfId="37" priority="3" operator="equal">
      <formula>"INTERVENE"</formula>
    </cfRule>
    <cfRule type="cellIs" dxfId="36" priority="4" operator="equal">
      <formula>"LEAVE"</formula>
    </cfRule>
  </conditionalFormatting>
  <dataValidations count="2">
    <dataValidation type="decimal" allowBlank="1" showInputMessage="1" showErrorMessage="1" error="percentage score must be between 0 and 100%" prompt="enter % correct" sqref="M3:M13" xr:uid="{E0F7D8F9-6A06-4320-9FC4-33AC0AC9D351}">
      <formula1>0</formula1>
      <formula2>1</formula2>
    </dataValidation>
    <dataValidation type="list" allowBlank="1" showInputMessage="1" showErrorMessage="1" sqref="K3:K13" xr:uid="{A8208FD1-C025-4CBC-90CF-0734AF356D51}">
      <formula1>"Yes, No"</formula1>
    </dataValidation>
  </dataValidations>
  <pageMargins left="0.7" right="0.7" top="0.75" bottom="0.75" header="0.3" footer="0.3"/>
  <pageSetup paperSize="9" orientation="portrait" r:id="rId1"/>
  <ignoredErrors>
    <ignoredError sqref="L4 L6 L11 L3 L12:L13 L7 L5 L8:L10 N3:N13 H3:H13" calculatedColumn="1"/>
  </ignoredErrors>
  <drawing r:id="rId2"/>
  <legacy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CC668-4FC1-4028-BE66-BD93A3442990}">
  <dimension ref="A1:O8"/>
  <sheetViews>
    <sheetView zoomScale="80" zoomScaleNormal="80" workbookViewId="0">
      <pane xSplit="3" ySplit="2" topLeftCell="D3" activePane="bottomRight" state="frozen"/>
      <selection pane="topRight" activeCell="D1" sqref="D1"/>
      <selection pane="bottomLeft" activeCell="A3" sqref="A3"/>
      <selection pane="bottomRight"/>
    </sheetView>
  </sheetViews>
  <sheetFormatPr defaultRowHeight="14.25" x14ac:dyDescent="0.2"/>
  <cols>
    <col min="1" max="1" width="4.5" bestFit="1" customWidth="1"/>
    <col min="2" max="2" width="29" customWidth="1"/>
    <col min="3" max="3" width="27.125" customWidth="1"/>
    <col min="4" max="4" width="28.375" customWidth="1"/>
    <col min="5" max="5" width="57.125" customWidth="1"/>
    <col min="6" max="6" width="17.125" customWidth="1"/>
    <col min="7" max="7" width="16.25" customWidth="1"/>
    <col min="8" max="8" width="18" customWidth="1"/>
    <col min="9" max="9" width="12.125" customWidth="1"/>
    <col min="10" max="10" width="13.25" customWidth="1"/>
    <col min="11" max="11" width="15.125" customWidth="1"/>
    <col min="12" max="12" width="16.125" customWidth="1"/>
    <col min="13" max="13" width="10.25" customWidth="1"/>
    <col min="14" max="14" width="17.875" customWidth="1"/>
    <col min="15" max="15" width="59.5" customWidth="1"/>
  </cols>
  <sheetData>
    <row r="1" spans="1:15" ht="20.25" customHeight="1" x14ac:dyDescent="0.3">
      <c r="A1" s="32"/>
      <c r="B1" s="446" t="s">
        <v>35</v>
      </c>
      <c r="C1" s="447"/>
      <c r="D1" s="447"/>
      <c r="E1" s="447"/>
      <c r="F1" s="450" t="s">
        <v>298</v>
      </c>
      <c r="G1" s="450" t="s">
        <v>299</v>
      </c>
      <c r="H1" s="450" t="s">
        <v>300</v>
      </c>
      <c r="I1" s="448" t="s">
        <v>301</v>
      </c>
      <c r="J1" s="448" t="s">
        <v>302</v>
      </c>
      <c r="K1" s="448" t="s">
        <v>303</v>
      </c>
      <c r="L1" s="35"/>
      <c r="M1" s="184"/>
      <c r="N1" s="454" t="s">
        <v>555</v>
      </c>
      <c r="O1" s="141"/>
    </row>
    <row r="2" spans="1:15" ht="47.25" customHeight="1" x14ac:dyDescent="0.25">
      <c r="A2" s="32"/>
      <c r="B2" s="35" t="s">
        <v>625</v>
      </c>
      <c r="C2" s="55" t="s">
        <v>626</v>
      </c>
      <c r="D2" s="35" t="s">
        <v>643</v>
      </c>
      <c r="E2" s="85" t="s">
        <v>644</v>
      </c>
      <c r="F2" s="451"/>
      <c r="G2" s="451"/>
      <c r="H2" s="451"/>
      <c r="I2" s="449"/>
      <c r="J2" s="449"/>
      <c r="K2" s="449"/>
      <c r="L2" s="129" t="s">
        <v>554</v>
      </c>
      <c r="M2" s="185" t="s">
        <v>305</v>
      </c>
      <c r="N2" s="455"/>
      <c r="O2" s="141" t="s">
        <v>307</v>
      </c>
    </row>
    <row r="3" spans="1:15" ht="52.5" customHeight="1" x14ac:dyDescent="0.2">
      <c r="A3" s="345" t="s">
        <v>50</v>
      </c>
      <c r="B3" s="171" t="s">
        <v>720</v>
      </c>
      <c r="C3" s="84" t="s">
        <v>721</v>
      </c>
      <c r="D3" s="73"/>
      <c r="E3" s="32"/>
      <c r="F3" s="122"/>
      <c r="G3" s="122"/>
      <c r="H3" s="136" t="str">
        <f>IF(F3="","FILL IN COLUMN F", (IF(G3="","FILL IN COLUMN G", (IF(G3/(G3+F3)&gt;0.8,"LEAVE","INTERVENE")))))</f>
        <v>FILL IN COLUMN F</v>
      </c>
      <c r="I3" s="122"/>
      <c r="J3" s="122"/>
      <c r="K3" s="122"/>
      <c r="L3" s="136" t="str">
        <f t="shared" ref="L3:L7" si="0">IF(K3="no","CARRY OUT PROBE TEST",(IF(K3="","FILL IN COLUMN K",(IF(I3="","LEAVE IF NO ERRORS",(IF(((J3-I3)/(J3+I3))&lt;0.5,"CARRY OUT PROBE TEST","LEAVE")))))))</f>
        <v>FILL IN COLUMN K</v>
      </c>
      <c r="M3" s="180"/>
      <c r="N3" s="258" t="str">
        <f t="shared" ref="N3:N8" si="1">IF(M3="",(IF(L3="LEAVE IF NO ERRORS","LEAVE IF NO ERRORS",(IF(L3="LEAVE","LEAVE","FILL IN COLUMN M")))),(IF(AND(M3&lt;0.899,MC3&gt;=0),"INTERVENE","LEAVE")))</f>
        <v>FILL IN COLUMN M</v>
      </c>
      <c r="O3" s="169"/>
    </row>
    <row r="4" spans="1:15" ht="127.5" customHeight="1" x14ac:dyDescent="0.25">
      <c r="A4" s="345" t="s">
        <v>70</v>
      </c>
      <c r="B4" s="36" t="s">
        <v>71</v>
      </c>
      <c r="C4" s="56" t="s">
        <v>414</v>
      </c>
      <c r="D4" s="76" t="s">
        <v>722</v>
      </c>
      <c r="E4" s="100"/>
      <c r="F4" s="121"/>
      <c r="G4" s="121"/>
      <c r="H4" s="258" t="str">
        <f>IF(F4="","FILL IN COLUMN F", (IF(G4="","FILL IN COLUMN G", (IF(G4/(G4+F4)&gt;0.8,"LEAVE","INTERVENE")))))</f>
        <v>FILL IN COLUMN F</v>
      </c>
      <c r="I4" s="251"/>
      <c r="J4" s="251"/>
      <c r="K4" s="251"/>
      <c r="L4" s="258" t="str">
        <f t="shared" si="0"/>
        <v>FILL IN COLUMN K</v>
      </c>
      <c r="M4" s="186"/>
      <c r="N4" s="258" t="str">
        <f t="shared" si="1"/>
        <v>FILL IN COLUMN M</v>
      </c>
      <c r="O4" s="224"/>
    </row>
    <row r="5" spans="1:15" ht="67.5" customHeight="1" x14ac:dyDescent="0.2">
      <c r="A5" s="345" t="s">
        <v>86</v>
      </c>
      <c r="B5" s="83" t="s">
        <v>87</v>
      </c>
      <c r="C5" s="84" t="s">
        <v>415</v>
      </c>
      <c r="D5" s="73" t="s">
        <v>723</v>
      </c>
      <c r="E5" s="32"/>
      <c r="F5" s="122"/>
      <c r="G5" s="122"/>
      <c r="H5" s="136" t="str">
        <f>IF(F5="","FILL IN COLUMN F", (IF(G5="","FILL IN COLUMN G", (IF(G5/(G5+F5)&gt;0.8,"LEAVE","INTERVENE")))))</f>
        <v>FILL IN COLUMN F</v>
      </c>
      <c r="I5" s="122"/>
      <c r="J5" s="122"/>
      <c r="K5" s="122"/>
      <c r="L5" s="136" t="str">
        <f t="shared" si="0"/>
        <v>FILL IN COLUMN K</v>
      </c>
      <c r="M5" s="180"/>
      <c r="N5" s="258" t="str">
        <f t="shared" si="1"/>
        <v>FILL IN COLUMN M</v>
      </c>
      <c r="O5" s="169"/>
    </row>
    <row r="6" spans="1:15" ht="109.5" customHeight="1" x14ac:dyDescent="0.25">
      <c r="A6" s="345" t="s">
        <v>100</v>
      </c>
      <c r="B6" s="36" t="s">
        <v>101</v>
      </c>
      <c r="C6" s="56" t="s">
        <v>416</v>
      </c>
      <c r="D6" s="76"/>
      <c r="E6" s="100"/>
      <c r="F6" s="121"/>
      <c r="G6" s="121"/>
      <c r="H6" s="258" t="str">
        <f>IF(F6="","FILL IN COLUMN F", (IF(G6="","FILL IN COLUMN G", (IF(G6/(G6+F6)&gt;0.8,"LEAVE","INTERVENE")))))</f>
        <v>FILL IN COLUMN F</v>
      </c>
      <c r="I6" s="251"/>
      <c r="J6" s="251"/>
      <c r="K6" s="251"/>
      <c r="L6" s="258" t="str">
        <f t="shared" si="0"/>
        <v>FILL IN COLUMN K</v>
      </c>
      <c r="M6" s="186"/>
      <c r="N6" s="258" t="str">
        <f t="shared" si="1"/>
        <v>FILL IN COLUMN M</v>
      </c>
      <c r="O6" s="224"/>
    </row>
    <row r="7" spans="1:15" ht="67.5" customHeight="1" x14ac:dyDescent="0.2">
      <c r="A7" s="41" t="s">
        <v>163</v>
      </c>
      <c r="B7" s="83" t="s">
        <v>164</v>
      </c>
      <c r="C7" s="84" t="s">
        <v>433</v>
      </c>
      <c r="D7" s="73"/>
      <c r="E7" s="32"/>
      <c r="F7" s="122"/>
      <c r="G7" s="122"/>
      <c r="H7" s="136" t="str">
        <f>IF(F7="","FILL IN COLUMN F", (IF(G7="","FILL IN COLUMN G", (IF(G7/(G7+F7)&gt;0.8,"LEAVE","INTERVENE")))))</f>
        <v>FILL IN COLUMN F</v>
      </c>
      <c r="I7" s="122"/>
      <c r="J7" s="122"/>
      <c r="K7" s="122"/>
      <c r="L7" s="136" t="str">
        <f t="shared" si="0"/>
        <v>FILL IN COLUMN K</v>
      </c>
      <c r="M7" s="180"/>
      <c r="N7" s="258" t="str">
        <f t="shared" si="1"/>
        <v>FILL IN COLUMN M</v>
      </c>
      <c r="O7" s="169"/>
    </row>
    <row r="8" spans="1:15" ht="109.5" customHeight="1" x14ac:dyDescent="0.25">
      <c r="A8" s="41" t="s">
        <v>184</v>
      </c>
      <c r="B8" s="36" t="s">
        <v>185</v>
      </c>
      <c r="C8" s="56" t="s">
        <v>458</v>
      </c>
      <c r="D8" s="76"/>
      <c r="E8" s="100"/>
      <c r="F8" s="121"/>
      <c r="G8" s="121"/>
      <c r="H8" s="258" t="str">
        <f>IF(F8="","FILL IN COLUMN F", (IF(G8="","FILL IN COLUMN G", (IF(G8/(G8+F8)&gt;0.8,"LEAVE","INTERVENE")))))</f>
        <v>FILL IN COLUMN F</v>
      </c>
      <c r="I8" s="251"/>
      <c r="J8" s="251"/>
      <c r="K8" s="251"/>
      <c r="L8" s="258" t="str">
        <f>IF(K8="no","CARRY OUT PROBE TEST",(IF(K8="","FILL IN COLUMN K",(IF(I8="","LEAVE IF NO ERRORS",(IF(((J8-I8)/(J8+I8))&lt;0.5,"CARRY OUT PROBE TEST","LEAVE")))))))</f>
        <v>FILL IN COLUMN K</v>
      </c>
      <c r="M8" s="186"/>
      <c r="N8" s="258" t="str">
        <f t="shared" si="1"/>
        <v>FILL IN COLUMN M</v>
      </c>
      <c r="O8" s="224"/>
    </row>
  </sheetData>
  <sheetProtection algorithmName="SHA-512" hashValue="RR5V5wo3LxAHyr580OAm1mDfqWY0feVNrxUynD6luV0jOWHzRLpHPzlcgqviyPrrc8uiCulhZ/lzplXzz0gISQ==" saltValue="sYM3C1OatlVCGZDcArQ5VQ==" spinCount="100000" sheet="1" objects="1" scenarios="1" insertColumns="0" insertRows="0"/>
  <mergeCells count="8">
    <mergeCell ref="K1:K2"/>
    <mergeCell ref="N1:N2"/>
    <mergeCell ref="B1:E1"/>
    <mergeCell ref="F1:F2"/>
    <mergeCell ref="G1:G2"/>
    <mergeCell ref="H1:H2"/>
    <mergeCell ref="I1:I2"/>
    <mergeCell ref="J1:J2"/>
  </mergeCells>
  <phoneticPr fontId="94" type="noConversion"/>
  <conditionalFormatting sqref="H3:H8">
    <cfRule type="cellIs" dxfId="237" priority="5" operator="equal">
      <formula>"FILL IN COLUMN F"</formula>
    </cfRule>
    <cfRule type="cellIs" dxfId="236" priority="6" operator="equal">
      <formula>"FILL IN COLUMN G"</formula>
    </cfRule>
    <cfRule type="cellIs" dxfId="235" priority="7" operator="equal">
      <formula>"INTERVENE"</formula>
    </cfRule>
    <cfRule type="cellIs" dxfId="234" priority="8" operator="equal">
      <formula>"LEAVE"</formula>
    </cfRule>
  </conditionalFormatting>
  <conditionalFormatting sqref="L3:L8">
    <cfRule type="cellIs" dxfId="233" priority="53" operator="equal">
      <formula>"LEAVE IF NO ERRORS"</formula>
    </cfRule>
    <cfRule type="cellIs" dxfId="232" priority="54" operator="equal">
      <formula>"FILL IN COLUMN K"</formula>
    </cfRule>
    <cfRule type="cellIs" dxfId="231" priority="55" operator="equal">
      <formula>"CARRY OUT PROBE TEST"</formula>
    </cfRule>
    <cfRule type="cellIs" dxfId="230" priority="56" operator="equal">
      <formula>"LEAVE"</formula>
    </cfRule>
  </conditionalFormatting>
  <conditionalFormatting sqref="N3:N8">
    <cfRule type="cellIs" dxfId="35" priority="1" operator="equal">
      <formula>"LEAVE IF NO ERRORS"</formula>
    </cfRule>
    <cfRule type="cellIs" dxfId="34" priority="2" operator="equal">
      <formula>"FILL IN COLUMN M"</formula>
    </cfRule>
    <cfRule type="cellIs" dxfId="33" priority="3" operator="equal">
      <formula>"INTERVENE"</formula>
    </cfRule>
    <cfRule type="cellIs" dxfId="32" priority="4" operator="equal">
      <formula>"LEAVE"</formula>
    </cfRule>
  </conditionalFormatting>
  <dataValidations count="2">
    <dataValidation type="list" allowBlank="1" showInputMessage="1" showErrorMessage="1" sqref="K3:K8" xr:uid="{4FE92CE8-C81E-4963-8143-8AAB18266077}">
      <formula1>"Yes, No"</formula1>
    </dataValidation>
    <dataValidation type="decimal" allowBlank="1" showInputMessage="1" showErrorMessage="1" error="percentage score must be between 0 and 100%" prompt="enter % correct" sqref="M3:M8" xr:uid="{1E6AA9DC-F936-4C9B-9951-8893D46014B7}">
      <formula1>0</formula1>
      <formula2>1</formula2>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37F15-021B-4B4E-B0EE-72B9318AFB6D}">
  <sheetPr codeName="Sheet12">
    <outlinePr summaryBelow="0" summaryRight="0"/>
  </sheetPr>
  <dimension ref="A1:V995"/>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5" style="34" customWidth="1"/>
    <col min="2" max="2" width="21.625" style="34" customWidth="1"/>
    <col min="3" max="3" width="19.375" style="61" customWidth="1"/>
    <col min="4" max="4" width="46.375" style="34" customWidth="1"/>
    <col min="5" max="5" width="57.875" style="88" customWidth="1"/>
    <col min="6" max="6" width="12.25" style="139" customWidth="1"/>
    <col min="7" max="7" width="14.125" style="139" customWidth="1"/>
    <col min="8" max="8" width="14.375" style="139" customWidth="1"/>
    <col min="9" max="9" width="17" style="54" customWidth="1"/>
    <col min="10" max="10" width="12.625" style="183"/>
    <col min="11" max="11" width="16.25" style="54" customWidth="1"/>
    <col min="12" max="12" width="56.875" style="143" customWidth="1"/>
    <col min="13" max="16384" width="12.625" style="34"/>
  </cols>
  <sheetData>
    <row r="1" spans="1:22" ht="30.75" customHeight="1" x14ac:dyDescent="0.3">
      <c r="A1" s="32"/>
      <c r="B1" s="446" t="s">
        <v>36</v>
      </c>
      <c r="C1" s="447"/>
      <c r="D1" s="447"/>
      <c r="E1" s="447"/>
      <c r="F1" s="448" t="s">
        <v>301</v>
      </c>
      <c r="G1" s="448" t="s">
        <v>302</v>
      </c>
      <c r="H1" s="448" t="s">
        <v>303</v>
      </c>
      <c r="I1" s="35"/>
      <c r="J1" s="184"/>
      <c r="K1" s="454" t="s">
        <v>306</v>
      </c>
      <c r="L1" s="141"/>
      <c r="M1" s="33"/>
      <c r="N1" s="33"/>
      <c r="O1" s="33"/>
      <c r="P1" s="33"/>
      <c r="Q1" s="33"/>
      <c r="R1" s="33"/>
      <c r="S1" s="33"/>
      <c r="T1" s="33"/>
      <c r="U1" s="33"/>
      <c r="V1" s="33"/>
    </row>
    <row r="2" spans="1:22" ht="51.75" customHeight="1" x14ac:dyDescent="0.25">
      <c r="A2" s="32"/>
      <c r="B2" s="35" t="s">
        <v>625</v>
      </c>
      <c r="C2" s="55" t="s">
        <v>626</v>
      </c>
      <c r="D2" s="35" t="s">
        <v>627</v>
      </c>
      <c r="E2" s="85" t="s">
        <v>644</v>
      </c>
      <c r="F2" s="449"/>
      <c r="G2" s="449"/>
      <c r="H2" s="449"/>
      <c r="I2" s="129" t="s">
        <v>304</v>
      </c>
      <c r="J2" s="185" t="s">
        <v>305</v>
      </c>
      <c r="K2" s="455"/>
      <c r="L2" s="141" t="s">
        <v>307</v>
      </c>
      <c r="M2" s="35"/>
      <c r="N2" s="35"/>
      <c r="O2" s="35"/>
      <c r="P2" s="35"/>
      <c r="Q2" s="35"/>
      <c r="R2" s="35"/>
      <c r="S2" s="35"/>
      <c r="T2" s="35"/>
      <c r="U2" s="35"/>
      <c r="V2" s="35"/>
    </row>
    <row r="3" spans="1:22" ht="47.25" customHeight="1" x14ac:dyDescent="0.25">
      <c r="A3" s="345" t="s">
        <v>52</v>
      </c>
      <c r="B3" s="32" t="s">
        <v>724</v>
      </c>
      <c r="C3" s="57" t="s">
        <v>354</v>
      </c>
      <c r="D3" s="32" t="s">
        <v>725</v>
      </c>
      <c r="E3" s="100"/>
      <c r="F3" s="122"/>
      <c r="G3" s="122"/>
      <c r="H3" s="122"/>
      <c r="I3" s="136" t="str">
        <f>IF(H3="no","CARRY OUT PROBE TEST",(IF(H3="","FILL IN COLUMN H",(IF(F3="","LEAVE IF NO ERRORS",(IF(((G3-F3)/(G3+F3))&lt;0.5,"CARRY OUT PROBE TEST","LEAVE")))))))</f>
        <v>FILL IN COLUMN H</v>
      </c>
      <c r="J3" s="180"/>
      <c r="K3" s="258" t="str">
        <f>IF(J3="",(IF(I3="LEAVE IF NO ERRORS","LEAVE IF NO ERRORS",(IF(I3="LEAVE","LEAVE","FILL IN COLUMN J")))),(IF(AND(J3&lt;0.899,LZ3&gt;=0),"INTERVENE","LEAVE")))</f>
        <v>FILL IN COLUMN J</v>
      </c>
      <c r="L3" s="169"/>
      <c r="M3" s="37"/>
      <c r="N3" s="37"/>
      <c r="O3" s="37"/>
      <c r="P3" s="37"/>
      <c r="Q3" s="37"/>
      <c r="R3" s="37"/>
      <c r="S3" s="37"/>
      <c r="T3" s="37"/>
      <c r="U3" s="37"/>
      <c r="V3" s="37"/>
    </row>
    <row r="4" spans="1:22" ht="47.25" customHeight="1" x14ac:dyDescent="0.25">
      <c r="A4" s="345" t="s">
        <v>72</v>
      </c>
      <c r="B4" s="32" t="s">
        <v>726</v>
      </c>
      <c r="C4" s="57" t="s">
        <v>357</v>
      </c>
      <c r="D4" s="32" t="s">
        <v>727</v>
      </c>
      <c r="E4" s="100"/>
      <c r="F4" s="122"/>
      <c r="G4" s="122"/>
      <c r="H4" s="122"/>
      <c r="I4" s="138" t="str">
        <f t="shared" ref="I4:I10" si="0">IF(H4="no","CARRY OUT PROBE TEST*",(IF(H4="","FILL IN COLUMN H",(IF(F4="","LEAVE IF NO ERRORS",(IF(((G4-F4)/(G4+F4))&lt;0.5,"CARRY OUT PROBE TEST*","LEAVE")))))))</f>
        <v>FILL IN COLUMN H</v>
      </c>
      <c r="J4" s="180"/>
      <c r="K4" s="258" t="str">
        <f t="shared" ref="K4:K16" si="1">IF(J4="",(IF(I4="LEAVE IF NO ERRORS","LEAVE IF NO ERRORS",(IF(I4="LEAVE","LEAVE","FILL IN COLUMN J")))),(IF(AND(J4&lt;0.899,LZ4&gt;=0),"INTERVENE","LEAVE")))</f>
        <v>FILL IN COLUMN J</v>
      </c>
      <c r="L4" s="169"/>
      <c r="M4" s="37"/>
      <c r="N4" s="37"/>
      <c r="O4" s="37"/>
      <c r="P4" s="37"/>
      <c r="Q4" s="37"/>
      <c r="R4" s="37"/>
      <c r="S4" s="37"/>
      <c r="T4" s="37"/>
      <c r="U4" s="37"/>
      <c r="V4" s="37"/>
    </row>
    <row r="5" spans="1:22" ht="47.25" customHeight="1" x14ac:dyDescent="0.25">
      <c r="A5" s="345" t="s">
        <v>88</v>
      </c>
      <c r="B5" s="32" t="s">
        <v>728</v>
      </c>
      <c r="C5" s="57" t="s">
        <v>365</v>
      </c>
      <c r="D5" s="32" t="s">
        <v>729</v>
      </c>
      <c r="E5" s="100"/>
      <c r="F5" s="122"/>
      <c r="G5" s="122"/>
      <c r="H5" s="122"/>
      <c r="I5" s="136" t="str">
        <f>IF(H5="no","CARRY OUT PROBE TEST",(IF(H5="","FILL IN COLUMN H",(IF(F5="","LEAVE IF NO ERRORS",(IF(((G5-F5)/(G5+F5))&lt;0.5,"CARRY OUT PROBE TEST","LEAVE")))))))</f>
        <v>FILL IN COLUMN H</v>
      </c>
      <c r="J5" s="180"/>
      <c r="K5" s="258" t="str">
        <f t="shared" si="1"/>
        <v>FILL IN COLUMN J</v>
      </c>
      <c r="L5" s="169"/>
      <c r="M5" s="37"/>
      <c r="N5" s="37"/>
      <c r="O5" s="37"/>
      <c r="P5" s="37"/>
      <c r="Q5" s="37"/>
      <c r="R5" s="37"/>
      <c r="S5" s="37"/>
      <c r="T5" s="37"/>
      <c r="U5" s="37"/>
      <c r="V5" s="37"/>
    </row>
    <row r="6" spans="1:22" ht="84" customHeight="1" x14ac:dyDescent="0.25">
      <c r="A6" s="345" t="s">
        <v>102</v>
      </c>
      <c r="B6" s="32" t="s">
        <v>730</v>
      </c>
      <c r="C6" s="57" t="s">
        <v>374</v>
      </c>
      <c r="D6" s="32" t="s">
        <v>731</v>
      </c>
      <c r="E6" s="100"/>
      <c r="F6" s="122"/>
      <c r="G6" s="122"/>
      <c r="H6" s="122"/>
      <c r="I6" s="136" t="str">
        <f>IF(H6="no","CARRY OUT PROBE TEST",(IF(H6="","FILL IN COLUMN H",(IF(F6="","LEAVE IF NO ERRORS",(IF(((G6-F6)/(G6+F6))&lt;0.5,"CARRY OUT PROBE TEST","LEAVE")))))))</f>
        <v>FILL IN COLUMN H</v>
      </c>
      <c r="J6" s="180"/>
      <c r="K6" s="258" t="str">
        <f t="shared" si="1"/>
        <v>FILL IN COLUMN J</v>
      </c>
      <c r="L6" s="169"/>
      <c r="M6" s="37"/>
      <c r="N6" s="37"/>
      <c r="O6" s="37"/>
      <c r="P6" s="37"/>
      <c r="Q6" s="37"/>
      <c r="R6" s="37"/>
      <c r="S6" s="37"/>
      <c r="T6" s="37"/>
      <c r="U6" s="37"/>
      <c r="V6" s="37"/>
    </row>
    <row r="7" spans="1:22" ht="47.25" customHeight="1" x14ac:dyDescent="0.25">
      <c r="A7" s="345" t="s">
        <v>112</v>
      </c>
      <c r="B7" s="32" t="s">
        <v>732</v>
      </c>
      <c r="C7" s="57" t="s">
        <v>733</v>
      </c>
      <c r="D7" s="32" t="s">
        <v>734</v>
      </c>
      <c r="E7" s="100"/>
      <c r="F7" s="122"/>
      <c r="G7" s="122"/>
      <c r="H7" s="122"/>
      <c r="I7" s="136" t="str">
        <f t="shared" si="0"/>
        <v>FILL IN COLUMN H</v>
      </c>
      <c r="J7" s="180"/>
      <c r="K7" s="258" t="str">
        <f t="shared" si="1"/>
        <v>FILL IN COLUMN J</v>
      </c>
      <c r="L7" s="169"/>
      <c r="M7" s="37"/>
      <c r="N7" s="37"/>
      <c r="O7" s="37"/>
      <c r="P7" s="37"/>
      <c r="Q7" s="37"/>
      <c r="R7" s="37"/>
      <c r="S7" s="37"/>
      <c r="T7" s="37"/>
      <c r="U7" s="37"/>
      <c r="V7" s="37"/>
    </row>
    <row r="8" spans="1:22" ht="47.25" customHeight="1" x14ac:dyDescent="0.25">
      <c r="A8" s="41" t="s">
        <v>165</v>
      </c>
      <c r="B8" s="32" t="s">
        <v>166</v>
      </c>
      <c r="C8" s="57" t="s">
        <v>735</v>
      </c>
      <c r="D8" s="32" t="s">
        <v>736</v>
      </c>
      <c r="E8" s="101"/>
      <c r="F8" s="122"/>
      <c r="G8" s="122"/>
      <c r="H8" s="122"/>
      <c r="I8" s="136" t="str">
        <f t="shared" ref="I8:I14" si="2">IF(H8="no","CARRY OUT PROBE TEST",(IF(H8="","FILL IN COLUMN H",(IF(F8="","LEAVE IF NO ERRORS",(IF(((G8-F8)/(G8+F8))&lt;0.5,"CARRY OUT PROBE TEST","LEAVE")))))))</f>
        <v>FILL IN COLUMN H</v>
      </c>
      <c r="J8" s="180"/>
      <c r="K8" s="258" t="str">
        <f t="shared" si="1"/>
        <v>FILL IN COLUMN J</v>
      </c>
      <c r="L8" s="169"/>
      <c r="M8" s="47"/>
      <c r="N8" s="47"/>
      <c r="O8" s="47"/>
      <c r="P8" s="47"/>
      <c r="Q8" s="47"/>
      <c r="R8" s="47"/>
      <c r="S8" s="47"/>
      <c r="T8" s="47"/>
      <c r="U8" s="47"/>
      <c r="V8" s="47"/>
    </row>
    <row r="9" spans="1:22" ht="93" customHeight="1" x14ac:dyDescent="0.25">
      <c r="A9" s="41" t="s">
        <v>186</v>
      </c>
      <c r="B9" s="32" t="s">
        <v>187</v>
      </c>
      <c r="C9" s="57" t="s">
        <v>611</v>
      </c>
      <c r="D9" s="32" t="s">
        <v>737</v>
      </c>
      <c r="E9" s="101"/>
      <c r="F9" s="122"/>
      <c r="G9" s="122"/>
      <c r="H9" s="122"/>
      <c r="I9" s="136" t="str">
        <f t="shared" si="2"/>
        <v>FILL IN COLUMN H</v>
      </c>
      <c r="J9" s="180"/>
      <c r="K9" s="258" t="str">
        <f t="shared" si="1"/>
        <v>FILL IN COLUMN J</v>
      </c>
      <c r="L9" s="169"/>
      <c r="M9" s="47"/>
      <c r="N9" s="47"/>
      <c r="O9" s="47"/>
      <c r="P9" s="47"/>
      <c r="Q9" s="47"/>
      <c r="R9" s="47"/>
      <c r="S9" s="47"/>
      <c r="T9" s="47"/>
      <c r="U9" s="47"/>
      <c r="V9" s="47"/>
    </row>
    <row r="10" spans="1:22" ht="47.25" customHeight="1" x14ac:dyDescent="0.25">
      <c r="A10" s="41" t="s">
        <v>202</v>
      </c>
      <c r="B10" s="32" t="s">
        <v>475</v>
      </c>
      <c r="C10" s="57" t="s">
        <v>476</v>
      </c>
      <c r="D10" s="32" t="s">
        <v>738</v>
      </c>
      <c r="E10" s="101"/>
      <c r="F10" s="122"/>
      <c r="G10" s="122"/>
      <c r="H10" s="122"/>
      <c r="I10" s="136" t="str">
        <f t="shared" si="0"/>
        <v>FILL IN COLUMN H</v>
      </c>
      <c r="J10" s="180"/>
      <c r="K10" s="258" t="str">
        <f t="shared" si="1"/>
        <v>FILL IN COLUMN J</v>
      </c>
      <c r="L10" s="169"/>
      <c r="M10" s="47"/>
      <c r="N10" s="47"/>
      <c r="O10" s="47"/>
      <c r="P10" s="47"/>
      <c r="Q10" s="47"/>
      <c r="R10" s="47"/>
      <c r="S10" s="47"/>
      <c r="T10" s="47"/>
      <c r="U10" s="47"/>
      <c r="V10" s="47"/>
    </row>
    <row r="11" spans="1:22" ht="97.5" customHeight="1" x14ac:dyDescent="0.25">
      <c r="A11" s="41" t="s">
        <v>215</v>
      </c>
      <c r="B11" s="32" t="s">
        <v>216</v>
      </c>
      <c r="C11" s="57" t="s">
        <v>499</v>
      </c>
      <c r="D11" s="32" t="s">
        <v>739</v>
      </c>
      <c r="E11" s="101"/>
      <c r="F11" s="122"/>
      <c r="G11" s="122"/>
      <c r="H11" s="122"/>
      <c r="I11" s="136" t="str">
        <f t="shared" si="2"/>
        <v>FILL IN COLUMN H</v>
      </c>
      <c r="J11" s="180"/>
      <c r="K11" s="258" t="str">
        <f t="shared" si="1"/>
        <v>FILL IN COLUMN J</v>
      </c>
      <c r="L11" s="169"/>
      <c r="M11" s="47"/>
      <c r="N11" s="47"/>
      <c r="O11" s="47"/>
      <c r="P11" s="47"/>
      <c r="Q11" s="47"/>
      <c r="R11" s="47"/>
      <c r="S11" s="47"/>
      <c r="T11" s="47"/>
      <c r="U11" s="47"/>
      <c r="V11" s="47"/>
    </row>
    <row r="12" spans="1:22" ht="47.25" customHeight="1" x14ac:dyDescent="0.25">
      <c r="A12" s="125" t="s">
        <v>248</v>
      </c>
      <c r="B12" s="32" t="s">
        <v>249</v>
      </c>
      <c r="C12" s="57" t="s">
        <v>530</v>
      </c>
      <c r="D12" s="32" t="s">
        <v>740</v>
      </c>
      <c r="E12" s="102"/>
      <c r="F12" s="122"/>
      <c r="G12" s="122"/>
      <c r="H12" s="122"/>
      <c r="I12" s="136" t="str">
        <f t="shared" si="2"/>
        <v>FILL IN COLUMN H</v>
      </c>
      <c r="J12" s="180"/>
      <c r="K12" s="258" t="str">
        <f t="shared" si="1"/>
        <v>FILL IN COLUMN J</v>
      </c>
      <c r="L12" s="169"/>
      <c r="M12" s="47"/>
      <c r="N12" s="47"/>
      <c r="O12" s="47"/>
      <c r="P12" s="47"/>
      <c r="Q12" s="47"/>
      <c r="R12" s="47"/>
      <c r="S12" s="47"/>
      <c r="T12" s="47"/>
      <c r="U12" s="47"/>
      <c r="V12" s="47"/>
    </row>
    <row r="13" spans="1:22" ht="47.25" customHeight="1" x14ac:dyDescent="0.25">
      <c r="A13" s="125" t="s">
        <v>258</v>
      </c>
      <c r="B13" s="32" t="s">
        <v>259</v>
      </c>
      <c r="C13" s="57" t="s">
        <v>531</v>
      </c>
      <c r="D13" s="32" t="s">
        <v>741</v>
      </c>
      <c r="E13" s="102"/>
      <c r="F13" s="122"/>
      <c r="G13" s="122"/>
      <c r="H13" s="122"/>
      <c r="I13" s="136" t="str">
        <f t="shared" si="2"/>
        <v>FILL IN COLUMN H</v>
      </c>
      <c r="J13" s="180"/>
      <c r="K13" s="258" t="str">
        <f t="shared" si="1"/>
        <v>FILL IN COLUMN J</v>
      </c>
      <c r="L13" s="169"/>
      <c r="M13" s="47"/>
      <c r="N13" s="47"/>
      <c r="O13" s="47"/>
      <c r="P13" s="47"/>
      <c r="Q13" s="47"/>
      <c r="R13" s="47"/>
      <c r="S13" s="47"/>
      <c r="T13" s="47"/>
      <c r="U13" s="47"/>
      <c r="V13" s="47"/>
    </row>
    <row r="14" spans="1:22" ht="60.75" customHeight="1" x14ac:dyDescent="0.25">
      <c r="A14" s="125" t="s">
        <v>263</v>
      </c>
      <c r="B14" s="32" t="s">
        <v>264</v>
      </c>
      <c r="C14" s="57" t="s">
        <v>532</v>
      </c>
      <c r="D14" s="32" t="s">
        <v>742</v>
      </c>
      <c r="E14" s="102"/>
      <c r="F14" s="122"/>
      <c r="G14" s="122"/>
      <c r="H14" s="122"/>
      <c r="I14" s="136" t="str">
        <f t="shared" si="2"/>
        <v>FILL IN COLUMN H</v>
      </c>
      <c r="J14" s="180"/>
      <c r="K14" s="258" t="str">
        <f t="shared" si="1"/>
        <v>FILL IN COLUMN J</v>
      </c>
      <c r="L14" s="169"/>
      <c r="M14" s="47"/>
      <c r="N14" s="47"/>
      <c r="O14" s="47"/>
      <c r="P14" s="47"/>
      <c r="Q14" s="47"/>
      <c r="R14" s="47"/>
      <c r="S14" s="47"/>
      <c r="T14" s="47"/>
      <c r="U14" s="47"/>
      <c r="V14" s="47"/>
    </row>
    <row r="15" spans="1:22" ht="47.25" customHeight="1" x14ac:dyDescent="0.25">
      <c r="A15" s="125" t="s">
        <v>268</v>
      </c>
      <c r="B15" s="32" t="s">
        <v>269</v>
      </c>
      <c r="C15" s="57" t="s">
        <v>533</v>
      </c>
      <c r="D15" s="32" t="s">
        <v>743</v>
      </c>
      <c r="E15" s="102"/>
      <c r="F15" s="122"/>
      <c r="G15" s="122"/>
      <c r="H15" s="122"/>
      <c r="I15" s="136" t="str">
        <f>IF(H15="no","CARRY OUT PROBE TEST*",(IF(H15="","FILL IN COLUMN H",(IF(F15="","LEAVE IF NO ERRORS",(IF(((G15-F15)/(G15+F15))&lt;0.5,"CARRY OUT PROBE TEST*","LEAVE")))))))</f>
        <v>FILL IN COLUMN H</v>
      </c>
      <c r="J15" s="180"/>
      <c r="K15" s="258" t="str">
        <f t="shared" si="1"/>
        <v>FILL IN COLUMN J</v>
      </c>
      <c r="L15" s="169"/>
      <c r="M15" s="47"/>
      <c r="N15" s="47"/>
      <c r="O15" s="47"/>
      <c r="P15" s="47"/>
      <c r="Q15" s="47"/>
      <c r="R15" s="47"/>
      <c r="S15" s="47"/>
      <c r="T15" s="47"/>
      <c r="U15" s="47"/>
      <c r="V15" s="47"/>
    </row>
    <row r="16" spans="1:22" ht="47.25" customHeight="1" x14ac:dyDescent="0.25">
      <c r="A16" s="125" t="s">
        <v>273</v>
      </c>
      <c r="B16" s="32" t="s">
        <v>274</v>
      </c>
      <c r="C16" s="57" t="s">
        <v>534</v>
      </c>
      <c r="D16" s="32" t="s">
        <v>744</v>
      </c>
      <c r="E16" s="102"/>
      <c r="F16" s="122"/>
      <c r="G16" s="122"/>
      <c r="H16" s="122"/>
      <c r="I16" s="136" t="str">
        <f>IF(H16="no","CARRY OUT PROBE TEST*",(IF(H16="","FILL IN COLUMN H",(IF(F16="","LEAVE IF NO ERRORS",(IF(((G16-F16)/(G16+F16))&lt;0.5,"CARRY OUT PROBE TEST*","LEAVE")))))))</f>
        <v>FILL IN COLUMN H</v>
      </c>
      <c r="J16" s="180"/>
      <c r="K16" s="258" t="str">
        <f t="shared" si="1"/>
        <v>FILL IN COLUMN J</v>
      </c>
      <c r="L16" s="169"/>
      <c r="M16" s="47"/>
      <c r="N16" s="47"/>
      <c r="O16" s="47"/>
      <c r="P16" s="47"/>
      <c r="Q16" s="47"/>
      <c r="R16" s="47"/>
      <c r="S16" s="47"/>
      <c r="T16" s="47"/>
      <c r="U16" s="47"/>
      <c r="V16" s="47"/>
    </row>
    <row r="17" spans="1:22" x14ac:dyDescent="0.25">
      <c r="A17" s="32"/>
      <c r="B17" s="38"/>
      <c r="C17" s="126"/>
      <c r="D17" s="38"/>
      <c r="E17" s="87"/>
      <c r="F17" s="132"/>
      <c r="G17" s="132"/>
      <c r="H17" s="132"/>
      <c r="I17" s="134"/>
      <c r="J17" s="181"/>
      <c r="K17" s="134"/>
      <c r="L17" s="142"/>
      <c r="M17" s="47"/>
      <c r="N17" s="47"/>
      <c r="O17" s="47"/>
      <c r="P17" s="47"/>
      <c r="Q17" s="47"/>
      <c r="R17" s="47"/>
      <c r="S17" s="47"/>
      <c r="T17" s="47"/>
      <c r="U17" s="47"/>
      <c r="V17" s="47"/>
    </row>
    <row r="18" spans="1:22" x14ac:dyDescent="0.25">
      <c r="A18" s="32"/>
      <c r="B18" s="38"/>
      <c r="C18" s="126"/>
      <c r="D18" s="38"/>
      <c r="E18" s="87"/>
      <c r="F18" s="133"/>
      <c r="G18" s="133"/>
      <c r="H18" s="133"/>
      <c r="I18" s="135"/>
      <c r="J18" s="182"/>
      <c r="K18" s="135"/>
      <c r="L18" s="142"/>
      <c r="M18" s="47"/>
      <c r="N18" s="47"/>
      <c r="O18" s="47"/>
      <c r="P18" s="47"/>
      <c r="Q18" s="47"/>
      <c r="R18" s="47"/>
      <c r="S18" s="47"/>
      <c r="T18" s="47"/>
      <c r="U18" s="47"/>
      <c r="V18" s="47"/>
    </row>
    <row r="19" spans="1:22" x14ac:dyDescent="0.25">
      <c r="A19" s="32"/>
      <c r="B19" s="38"/>
      <c r="C19" s="126"/>
      <c r="D19" s="38"/>
      <c r="E19" s="87"/>
      <c r="F19" s="133"/>
      <c r="G19" s="133"/>
      <c r="H19" s="133"/>
      <c r="I19" s="135"/>
      <c r="J19" s="182"/>
      <c r="K19" s="135"/>
      <c r="L19" s="142"/>
      <c r="M19" s="47"/>
      <c r="N19" s="47"/>
      <c r="O19" s="47"/>
      <c r="P19" s="47"/>
      <c r="Q19" s="47"/>
      <c r="R19" s="47"/>
      <c r="S19" s="47"/>
      <c r="T19" s="47"/>
      <c r="U19" s="47"/>
      <c r="V19" s="47"/>
    </row>
    <row r="20" spans="1:22" x14ac:dyDescent="0.25">
      <c r="A20" s="32"/>
      <c r="B20" s="38"/>
      <c r="C20" s="126"/>
      <c r="D20" s="38"/>
      <c r="E20" s="87"/>
      <c r="F20" s="122"/>
      <c r="G20" s="122"/>
      <c r="H20" s="122"/>
      <c r="I20" s="38"/>
      <c r="J20" s="180"/>
      <c r="K20" s="38"/>
      <c r="L20" s="142"/>
      <c r="M20" s="47"/>
      <c r="N20" s="47"/>
      <c r="O20" s="47"/>
      <c r="P20" s="47"/>
      <c r="Q20" s="47"/>
      <c r="R20" s="47"/>
      <c r="S20" s="47"/>
      <c r="T20" s="47"/>
      <c r="U20" s="47"/>
      <c r="V20" s="47"/>
    </row>
    <row r="21" spans="1:22" x14ac:dyDescent="0.25">
      <c r="A21" s="32"/>
      <c r="B21" s="38"/>
      <c r="C21" s="126"/>
      <c r="D21" s="38"/>
      <c r="E21" s="87"/>
      <c r="F21" s="122"/>
      <c r="G21" s="122"/>
      <c r="H21" s="122"/>
      <c r="I21" s="38"/>
      <c r="J21" s="180"/>
      <c r="K21" s="38"/>
      <c r="L21" s="142"/>
      <c r="M21" s="47"/>
      <c r="N21" s="47"/>
      <c r="O21" s="47"/>
      <c r="P21" s="47"/>
      <c r="Q21" s="47"/>
      <c r="R21" s="47"/>
      <c r="S21" s="47"/>
      <c r="T21" s="47"/>
      <c r="U21" s="47"/>
      <c r="V21" s="47"/>
    </row>
    <row r="22" spans="1:22" x14ac:dyDescent="0.25">
      <c r="A22" s="32"/>
      <c r="B22" s="38"/>
      <c r="C22" s="126"/>
      <c r="D22" s="38"/>
      <c r="E22" s="87"/>
      <c r="F22" s="122"/>
      <c r="G22" s="122"/>
      <c r="H22" s="122"/>
      <c r="I22" s="38"/>
      <c r="J22" s="180"/>
      <c r="K22" s="38"/>
      <c r="L22" s="142"/>
      <c r="M22" s="47"/>
      <c r="N22" s="47"/>
      <c r="O22" s="47"/>
      <c r="P22" s="47"/>
      <c r="Q22" s="47"/>
      <c r="R22" s="47"/>
      <c r="S22" s="47"/>
      <c r="T22" s="47"/>
      <c r="U22" s="47"/>
      <c r="V22" s="47"/>
    </row>
    <row r="23" spans="1:22" x14ac:dyDescent="0.25">
      <c r="A23" s="32"/>
      <c r="B23" s="38"/>
      <c r="C23" s="126"/>
      <c r="D23" s="38"/>
      <c r="E23" s="87"/>
      <c r="F23" s="122"/>
      <c r="G23" s="122"/>
      <c r="H23" s="122"/>
      <c r="I23" s="38"/>
      <c r="J23" s="180"/>
      <c r="K23" s="38"/>
      <c r="L23" s="142"/>
      <c r="M23" s="47"/>
      <c r="N23" s="47"/>
      <c r="O23" s="47"/>
      <c r="P23" s="47"/>
      <c r="Q23" s="47"/>
      <c r="R23" s="47"/>
      <c r="S23" s="47"/>
      <c r="T23" s="47"/>
      <c r="U23" s="47"/>
      <c r="V23" s="47"/>
    </row>
    <row r="24" spans="1:22" x14ac:dyDescent="0.25">
      <c r="A24" s="32"/>
      <c r="B24" s="38"/>
      <c r="C24" s="126"/>
      <c r="D24" s="38"/>
      <c r="E24" s="87"/>
      <c r="F24" s="122"/>
      <c r="G24" s="122"/>
      <c r="H24" s="122"/>
      <c r="I24" s="38"/>
      <c r="J24" s="180"/>
      <c r="K24" s="38"/>
      <c r="L24" s="142"/>
      <c r="M24" s="47"/>
      <c r="N24" s="47"/>
      <c r="O24" s="47"/>
      <c r="P24" s="47"/>
      <c r="Q24" s="47"/>
      <c r="R24" s="47"/>
      <c r="S24" s="47"/>
      <c r="T24" s="47"/>
      <c r="U24" s="47"/>
      <c r="V24" s="47"/>
    </row>
    <row r="25" spans="1:22" x14ac:dyDescent="0.25">
      <c r="A25" s="32"/>
      <c r="B25" s="38"/>
      <c r="C25" s="126"/>
      <c r="D25" s="38"/>
      <c r="E25" s="87"/>
      <c r="F25" s="122"/>
      <c r="G25" s="122"/>
      <c r="H25" s="122"/>
      <c r="I25" s="38"/>
      <c r="J25" s="180"/>
      <c r="K25" s="38"/>
      <c r="L25" s="142"/>
      <c r="M25" s="47"/>
      <c r="N25" s="47"/>
      <c r="O25" s="47"/>
      <c r="P25" s="47"/>
      <c r="Q25" s="47"/>
      <c r="R25" s="47"/>
      <c r="S25" s="47"/>
      <c r="T25" s="47"/>
      <c r="U25" s="47"/>
      <c r="V25" s="47"/>
    </row>
    <row r="26" spans="1:22" x14ac:dyDescent="0.25">
      <c r="A26" s="32"/>
      <c r="B26" s="38"/>
      <c r="C26" s="126"/>
      <c r="D26" s="38"/>
      <c r="E26" s="87"/>
      <c r="F26" s="122"/>
      <c r="G26" s="122"/>
      <c r="H26" s="122"/>
      <c r="I26" s="38"/>
      <c r="J26" s="180"/>
      <c r="K26" s="38"/>
      <c r="L26" s="142"/>
      <c r="M26" s="47"/>
      <c r="N26" s="47"/>
      <c r="O26" s="47"/>
      <c r="P26" s="47"/>
      <c r="Q26" s="47"/>
      <c r="R26" s="47"/>
      <c r="S26" s="47"/>
      <c r="T26" s="47"/>
      <c r="U26" s="47"/>
      <c r="V26" s="47"/>
    </row>
    <row r="27" spans="1:22" x14ac:dyDescent="0.25">
      <c r="A27" s="32"/>
      <c r="B27" s="38"/>
      <c r="C27" s="126"/>
      <c r="D27" s="38"/>
      <c r="E27" s="87"/>
      <c r="F27" s="122"/>
      <c r="G27" s="122"/>
      <c r="H27" s="122"/>
      <c r="I27" s="38"/>
      <c r="J27" s="180"/>
      <c r="K27" s="38"/>
      <c r="L27" s="142"/>
      <c r="M27" s="47"/>
      <c r="N27" s="47"/>
      <c r="O27" s="47"/>
      <c r="P27" s="47"/>
      <c r="Q27" s="47"/>
      <c r="R27" s="47"/>
      <c r="S27" s="47"/>
      <c r="T27" s="47"/>
      <c r="U27" s="47"/>
      <c r="V27" s="47"/>
    </row>
    <row r="28" spans="1:22" x14ac:dyDescent="0.25">
      <c r="A28" s="32"/>
      <c r="B28" s="38"/>
      <c r="C28" s="126"/>
      <c r="D28" s="38"/>
      <c r="E28" s="87"/>
      <c r="F28" s="122"/>
      <c r="G28" s="122"/>
      <c r="H28" s="122"/>
      <c r="I28" s="38"/>
      <c r="J28" s="180"/>
      <c r="K28" s="38"/>
      <c r="L28" s="142"/>
      <c r="M28" s="47"/>
      <c r="N28" s="47"/>
      <c r="O28" s="47"/>
      <c r="P28" s="47"/>
      <c r="Q28" s="47"/>
      <c r="R28" s="47"/>
      <c r="S28" s="47"/>
      <c r="T28" s="47"/>
      <c r="U28" s="47"/>
      <c r="V28" s="47"/>
    </row>
    <row r="29" spans="1:22" x14ac:dyDescent="0.25">
      <c r="A29" s="32"/>
      <c r="B29" s="38"/>
      <c r="C29" s="126"/>
      <c r="D29" s="38"/>
      <c r="E29" s="87"/>
      <c r="F29" s="122"/>
      <c r="G29" s="122"/>
      <c r="H29" s="122"/>
      <c r="I29" s="38"/>
      <c r="J29" s="180"/>
      <c r="K29" s="38"/>
      <c r="L29" s="142"/>
      <c r="M29" s="47"/>
      <c r="N29" s="47"/>
      <c r="O29" s="47"/>
      <c r="P29" s="47"/>
      <c r="Q29" s="47"/>
      <c r="R29" s="47"/>
      <c r="S29" s="47"/>
      <c r="T29" s="47"/>
      <c r="U29" s="47"/>
      <c r="V29" s="47"/>
    </row>
    <row r="30" spans="1:22" x14ac:dyDescent="0.25">
      <c r="A30" s="32"/>
      <c r="B30" s="38"/>
      <c r="C30" s="126"/>
      <c r="D30" s="38"/>
      <c r="E30" s="87"/>
      <c r="F30" s="122"/>
      <c r="G30" s="122"/>
      <c r="H30" s="122"/>
      <c r="I30" s="38"/>
      <c r="J30" s="180"/>
      <c r="K30" s="38"/>
      <c r="L30" s="142"/>
      <c r="M30" s="47"/>
      <c r="N30" s="47"/>
      <c r="O30" s="47"/>
      <c r="P30" s="47"/>
      <c r="Q30" s="47"/>
      <c r="R30" s="47"/>
      <c r="S30" s="47"/>
      <c r="T30" s="47"/>
      <c r="U30" s="47"/>
      <c r="V30" s="47"/>
    </row>
    <row r="31" spans="1:22" x14ac:dyDescent="0.25">
      <c r="A31" s="32"/>
      <c r="B31" s="38"/>
      <c r="C31" s="126"/>
      <c r="D31" s="38"/>
      <c r="E31" s="87"/>
      <c r="F31" s="122"/>
      <c r="G31" s="122"/>
      <c r="H31" s="122"/>
      <c r="I31" s="38"/>
      <c r="J31" s="180"/>
      <c r="K31" s="38"/>
      <c r="L31" s="142"/>
      <c r="M31" s="47"/>
      <c r="N31" s="47"/>
      <c r="O31" s="47"/>
      <c r="P31" s="47"/>
      <c r="Q31" s="47"/>
      <c r="R31" s="47"/>
      <c r="S31" s="47"/>
      <c r="T31" s="47"/>
      <c r="U31" s="47"/>
      <c r="V31" s="47"/>
    </row>
    <row r="32" spans="1:22" x14ac:dyDescent="0.25">
      <c r="A32" s="32"/>
      <c r="B32" s="38"/>
      <c r="C32" s="126"/>
      <c r="D32" s="38"/>
      <c r="E32" s="87"/>
      <c r="F32" s="122"/>
      <c r="G32" s="122"/>
      <c r="H32" s="122"/>
      <c r="I32" s="38"/>
      <c r="J32" s="180"/>
      <c r="K32" s="38"/>
      <c r="L32" s="142"/>
      <c r="M32" s="47"/>
      <c r="N32" s="47"/>
      <c r="O32" s="47"/>
      <c r="P32" s="47"/>
      <c r="Q32" s="47"/>
      <c r="R32" s="47"/>
      <c r="S32" s="47"/>
      <c r="T32" s="47"/>
      <c r="U32" s="47"/>
      <c r="V32" s="47"/>
    </row>
    <row r="33" spans="1:22" x14ac:dyDescent="0.25">
      <c r="A33" s="32"/>
      <c r="B33" s="38"/>
      <c r="C33" s="126"/>
      <c r="D33" s="38"/>
      <c r="E33" s="87"/>
      <c r="F33" s="122"/>
      <c r="G33" s="122"/>
      <c r="H33" s="122"/>
      <c r="I33" s="38"/>
      <c r="J33" s="180"/>
      <c r="K33" s="38"/>
      <c r="L33" s="142"/>
      <c r="M33" s="47"/>
      <c r="N33" s="47"/>
      <c r="O33" s="47"/>
      <c r="P33" s="47"/>
      <c r="Q33" s="47"/>
      <c r="R33" s="47"/>
      <c r="S33" s="47"/>
      <c r="T33" s="47"/>
      <c r="U33" s="47"/>
      <c r="V33" s="47"/>
    </row>
    <row r="34" spans="1:22" x14ac:dyDescent="0.25">
      <c r="A34" s="32"/>
      <c r="B34" s="38"/>
      <c r="C34" s="126"/>
      <c r="D34" s="38"/>
      <c r="E34" s="87"/>
      <c r="F34" s="122"/>
      <c r="G34" s="122"/>
      <c r="H34" s="122"/>
      <c r="I34" s="38"/>
      <c r="J34" s="180"/>
      <c r="K34" s="38"/>
      <c r="L34" s="142"/>
      <c r="M34" s="47"/>
      <c r="N34" s="47"/>
      <c r="O34" s="47"/>
      <c r="P34" s="47"/>
      <c r="Q34" s="47"/>
      <c r="R34" s="47"/>
      <c r="S34" s="47"/>
      <c r="T34" s="47"/>
      <c r="U34" s="47"/>
      <c r="V34" s="47"/>
    </row>
    <row r="35" spans="1:22" x14ac:dyDescent="0.25">
      <c r="A35" s="32"/>
      <c r="B35" s="38"/>
      <c r="C35" s="126"/>
      <c r="D35" s="38"/>
      <c r="E35" s="87"/>
      <c r="F35" s="122"/>
      <c r="G35" s="122"/>
      <c r="H35" s="122"/>
      <c r="I35" s="38"/>
      <c r="J35" s="180"/>
      <c r="K35" s="38"/>
      <c r="L35" s="142"/>
      <c r="M35" s="47"/>
      <c r="N35" s="47"/>
      <c r="O35" s="47"/>
      <c r="P35" s="47"/>
      <c r="Q35" s="47"/>
      <c r="R35" s="47"/>
      <c r="S35" s="47"/>
      <c r="T35" s="47"/>
      <c r="U35" s="47"/>
      <c r="V35" s="47"/>
    </row>
    <row r="36" spans="1:22" x14ac:dyDescent="0.25">
      <c r="A36" s="32"/>
      <c r="B36" s="38"/>
      <c r="C36" s="126"/>
      <c r="D36" s="38"/>
      <c r="E36" s="87"/>
      <c r="F36" s="122"/>
      <c r="G36" s="122"/>
      <c r="H36" s="122"/>
      <c r="I36" s="38"/>
      <c r="J36" s="180"/>
      <c r="K36" s="38"/>
      <c r="L36" s="142"/>
      <c r="M36" s="47"/>
      <c r="N36" s="47"/>
      <c r="O36" s="47"/>
      <c r="P36" s="47"/>
      <c r="Q36" s="47"/>
      <c r="R36" s="47"/>
      <c r="S36" s="47"/>
      <c r="T36" s="47"/>
      <c r="U36" s="47"/>
      <c r="V36" s="47"/>
    </row>
    <row r="37" spans="1:22" x14ac:dyDescent="0.25">
      <c r="A37" s="32"/>
      <c r="B37" s="38"/>
      <c r="C37" s="126"/>
      <c r="D37" s="38"/>
      <c r="E37" s="87"/>
      <c r="F37" s="122"/>
      <c r="G37" s="122"/>
      <c r="H37" s="122"/>
      <c r="I37" s="38"/>
      <c r="J37" s="180"/>
      <c r="K37" s="38"/>
      <c r="L37" s="142"/>
      <c r="M37" s="47"/>
      <c r="N37" s="47"/>
      <c r="O37" s="47"/>
      <c r="P37" s="47"/>
      <c r="Q37" s="47"/>
      <c r="R37" s="47"/>
      <c r="S37" s="47"/>
      <c r="T37" s="47"/>
      <c r="U37" s="47"/>
      <c r="V37" s="47"/>
    </row>
    <row r="38" spans="1:22" x14ac:dyDescent="0.25">
      <c r="A38" s="32"/>
      <c r="B38" s="38"/>
      <c r="C38" s="126"/>
      <c r="D38" s="38"/>
      <c r="E38" s="87"/>
      <c r="F38" s="122"/>
      <c r="G38" s="122"/>
      <c r="H38" s="122"/>
      <c r="I38" s="38"/>
      <c r="J38" s="180"/>
      <c r="K38" s="38"/>
      <c r="L38" s="142"/>
      <c r="M38" s="47"/>
      <c r="N38" s="47"/>
      <c r="O38" s="47"/>
      <c r="P38" s="47"/>
      <c r="Q38" s="47"/>
      <c r="R38" s="47"/>
      <c r="S38" s="47"/>
      <c r="T38" s="47"/>
      <c r="U38" s="47"/>
      <c r="V38" s="47"/>
    </row>
    <row r="39" spans="1:22" x14ac:dyDescent="0.25">
      <c r="A39" s="32"/>
      <c r="B39" s="38"/>
      <c r="C39" s="126"/>
      <c r="D39" s="38"/>
      <c r="E39" s="87"/>
      <c r="F39" s="122"/>
      <c r="G39" s="122"/>
      <c r="H39" s="122"/>
      <c r="I39" s="38"/>
      <c r="J39" s="180"/>
      <c r="K39" s="38"/>
      <c r="L39" s="142"/>
      <c r="M39" s="47"/>
      <c r="N39" s="47"/>
      <c r="O39" s="47"/>
      <c r="P39" s="47"/>
      <c r="Q39" s="47"/>
      <c r="R39" s="47"/>
      <c r="S39" s="47"/>
      <c r="T39" s="47"/>
      <c r="U39" s="47"/>
      <c r="V39" s="47"/>
    </row>
    <row r="40" spans="1:22" x14ac:dyDescent="0.25">
      <c r="A40" s="32"/>
      <c r="B40" s="38"/>
      <c r="C40" s="126"/>
      <c r="D40" s="38"/>
      <c r="E40" s="87"/>
      <c r="F40" s="122"/>
      <c r="G40" s="122"/>
      <c r="H40" s="122"/>
      <c r="I40" s="38"/>
      <c r="J40" s="180"/>
      <c r="K40" s="38"/>
      <c r="L40" s="142"/>
      <c r="M40" s="47"/>
      <c r="N40" s="47"/>
      <c r="O40" s="47"/>
      <c r="P40" s="47"/>
      <c r="Q40" s="47"/>
      <c r="R40" s="47"/>
      <c r="S40" s="47"/>
      <c r="T40" s="47"/>
      <c r="U40" s="47"/>
      <c r="V40" s="47"/>
    </row>
    <row r="41" spans="1:22" x14ac:dyDescent="0.25">
      <c r="A41" s="32"/>
      <c r="B41" s="38"/>
      <c r="C41" s="126"/>
      <c r="D41" s="38"/>
      <c r="E41" s="87"/>
      <c r="F41" s="122"/>
      <c r="G41" s="122"/>
      <c r="H41" s="122"/>
      <c r="I41" s="38"/>
      <c r="J41" s="180"/>
      <c r="K41" s="38"/>
      <c r="L41" s="142"/>
      <c r="M41" s="47"/>
      <c r="N41" s="47"/>
      <c r="O41" s="47"/>
      <c r="P41" s="47"/>
      <c r="Q41" s="47"/>
      <c r="R41" s="47"/>
      <c r="S41" s="47"/>
      <c r="T41" s="47"/>
      <c r="U41" s="47"/>
      <c r="V41" s="47"/>
    </row>
    <row r="42" spans="1:22" x14ac:dyDescent="0.25">
      <c r="A42" s="32"/>
      <c r="B42" s="38"/>
      <c r="C42" s="126"/>
      <c r="D42" s="38"/>
      <c r="E42" s="87"/>
      <c r="F42" s="122"/>
      <c r="G42" s="122"/>
      <c r="H42" s="122"/>
      <c r="I42" s="38"/>
      <c r="J42" s="180"/>
      <c r="K42" s="38"/>
      <c r="L42" s="142"/>
      <c r="M42" s="47"/>
      <c r="N42" s="47"/>
      <c r="O42" s="47"/>
      <c r="P42" s="47"/>
      <c r="Q42" s="47"/>
      <c r="R42" s="47"/>
      <c r="S42" s="47"/>
      <c r="T42" s="47"/>
      <c r="U42" s="47"/>
      <c r="V42" s="47"/>
    </row>
    <row r="43" spans="1:22" x14ac:dyDescent="0.25">
      <c r="A43" s="32"/>
      <c r="B43" s="38"/>
      <c r="C43" s="126"/>
      <c r="D43" s="38"/>
      <c r="E43" s="87"/>
      <c r="F43" s="122"/>
      <c r="G43" s="122"/>
      <c r="H43" s="122"/>
      <c r="I43" s="38"/>
      <c r="J43" s="180"/>
      <c r="K43" s="38"/>
      <c r="L43" s="142"/>
      <c r="M43" s="47"/>
      <c r="N43" s="47"/>
      <c r="O43" s="47"/>
      <c r="P43" s="47"/>
      <c r="Q43" s="47"/>
      <c r="R43" s="47"/>
      <c r="S43" s="47"/>
      <c r="T43" s="47"/>
      <c r="U43" s="47"/>
      <c r="V43" s="47"/>
    </row>
    <row r="44" spans="1:22" x14ac:dyDescent="0.25">
      <c r="A44" s="32"/>
      <c r="B44" s="38"/>
      <c r="C44" s="126"/>
      <c r="D44" s="38"/>
      <c r="E44" s="87"/>
      <c r="F44" s="122"/>
      <c r="G44" s="122"/>
      <c r="H44" s="122"/>
      <c r="I44" s="38"/>
      <c r="J44" s="180"/>
      <c r="K44" s="38"/>
      <c r="L44" s="142"/>
      <c r="M44" s="47"/>
      <c r="N44" s="47"/>
      <c r="O44" s="47"/>
      <c r="P44" s="47"/>
      <c r="Q44" s="47"/>
      <c r="R44" s="47"/>
      <c r="S44" s="47"/>
      <c r="T44" s="47"/>
      <c r="U44" s="47"/>
      <c r="V44" s="47"/>
    </row>
    <row r="45" spans="1:22" x14ac:dyDescent="0.25">
      <c r="A45" s="32"/>
      <c r="B45" s="38"/>
      <c r="C45" s="126"/>
      <c r="D45" s="38"/>
      <c r="E45" s="87"/>
      <c r="F45" s="122"/>
      <c r="G45" s="122"/>
      <c r="H45" s="122"/>
      <c r="I45" s="38"/>
      <c r="J45" s="180"/>
      <c r="K45" s="38"/>
      <c r="L45" s="142"/>
      <c r="M45" s="47"/>
      <c r="N45" s="47"/>
      <c r="O45" s="47"/>
      <c r="P45" s="47"/>
      <c r="Q45" s="47"/>
      <c r="R45" s="47"/>
      <c r="S45" s="47"/>
      <c r="T45" s="47"/>
      <c r="U45" s="47"/>
      <c r="V45" s="47"/>
    </row>
    <row r="46" spans="1:22" x14ac:dyDescent="0.25">
      <c r="A46" s="32"/>
      <c r="B46" s="38"/>
      <c r="C46" s="126"/>
      <c r="D46" s="38"/>
      <c r="E46" s="87"/>
      <c r="F46" s="122"/>
      <c r="G46" s="122"/>
      <c r="H46" s="122"/>
      <c r="I46" s="38"/>
      <c r="J46" s="180"/>
      <c r="K46" s="38"/>
      <c r="L46" s="142"/>
      <c r="M46" s="47"/>
      <c r="N46" s="47"/>
      <c r="O46" s="47"/>
      <c r="P46" s="47"/>
      <c r="Q46" s="47"/>
      <c r="R46" s="47"/>
      <c r="S46" s="47"/>
      <c r="T46" s="47"/>
      <c r="U46" s="47"/>
      <c r="V46" s="47"/>
    </row>
    <row r="47" spans="1:22" x14ac:dyDescent="0.25">
      <c r="A47" s="32"/>
      <c r="B47" s="38"/>
      <c r="C47" s="126"/>
      <c r="D47" s="38"/>
      <c r="E47" s="87"/>
      <c r="F47" s="122"/>
      <c r="G47" s="122"/>
      <c r="H47" s="122"/>
      <c r="I47" s="38"/>
      <c r="J47" s="180"/>
      <c r="K47" s="38"/>
      <c r="L47" s="142"/>
      <c r="M47" s="47"/>
      <c r="N47" s="47"/>
      <c r="O47" s="47"/>
      <c r="P47" s="47"/>
      <c r="Q47" s="47"/>
      <c r="R47" s="47"/>
      <c r="S47" s="47"/>
      <c r="T47" s="47"/>
      <c r="U47" s="47"/>
      <c r="V47" s="47"/>
    </row>
    <row r="48" spans="1:22" x14ac:dyDescent="0.25">
      <c r="A48" s="32"/>
      <c r="B48" s="38"/>
      <c r="C48" s="126"/>
      <c r="D48" s="38"/>
      <c r="E48" s="87"/>
      <c r="F48" s="122"/>
      <c r="G48" s="122"/>
      <c r="H48" s="122"/>
      <c r="I48" s="38"/>
      <c r="J48" s="180"/>
      <c r="K48" s="38"/>
      <c r="L48" s="142"/>
      <c r="M48" s="47"/>
      <c r="N48" s="47"/>
      <c r="O48" s="47"/>
      <c r="P48" s="47"/>
      <c r="Q48" s="47"/>
      <c r="R48" s="47"/>
      <c r="S48" s="47"/>
      <c r="T48" s="47"/>
      <c r="U48" s="47"/>
      <c r="V48" s="47"/>
    </row>
    <row r="49" spans="1:22" x14ac:dyDescent="0.25">
      <c r="A49" s="32"/>
      <c r="B49" s="38"/>
      <c r="C49" s="126"/>
      <c r="D49" s="38"/>
      <c r="E49" s="87"/>
      <c r="F49" s="122"/>
      <c r="G49" s="122"/>
      <c r="H49" s="122"/>
      <c r="I49" s="38"/>
      <c r="J49" s="180"/>
      <c r="K49" s="38"/>
      <c r="L49" s="142"/>
      <c r="M49" s="47"/>
      <c r="N49" s="47"/>
      <c r="O49" s="47"/>
      <c r="P49" s="47"/>
      <c r="Q49" s="47"/>
      <c r="R49" s="47"/>
      <c r="S49" s="47"/>
      <c r="T49" s="47"/>
      <c r="U49" s="47"/>
      <c r="V49" s="47"/>
    </row>
    <row r="50" spans="1:22" x14ac:dyDescent="0.25">
      <c r="A50" s="32"/>
      <c r="B50" s="38"/>
      <c r="C50" s="126"/>
      <c r="D50" s="38"/>
      <c r="E50" s="87"/>
      <c r="F50" s="122"/>
      <c r="G50" s="122"/>
      <c r="H50" s="122"/>
      <c r="I50" s="38"/>
      <c r="J50" s="180"/>
      <c r="K50" s="38"/>
      <c r="L50" s="142"/>
      <c r="M50" s="47"/>
      <c r="N50" s="47"/>
      <c r="O50" s="47"/>
      <c r="P50" s="47"/>
      <c r="Q50" s="47"/>
      <c r="R50" s="47"/>
      <c r="S50" s="47"/>
      <c r="T50" s="47"/>
      <c r="U50" s="47"/>
      <c r="V50" s="47"/>
    </row>
    <row r="51" spans="1:22" x14ac:dyDescent="0.25">
      <c r="A51" s="32"/>
      <c r="B51" s="38"/>
      <c r="C51" s="126"/>
      <c r="D51" s="38"/>
      <c r="E51" s="87"/>
      <c r="F51" s="122"/>
      <c r="G51" s="122"/>
      <c r="H51" s="122"/>
      <c r="I51" s="38"/>
      <c r="J51" s="180"/>
      <c r="K51" s="38"/>
      <c r="L51" s="142"/>
      <c r="M51" s="47"/>
      <c r="N51" s="47"/>
      <c r="O51" s="47"/>
      <c r="P51" s="47"/>
      <c r="Q51" s="47"/>
      <c r="R51" s="47"/>
      <c r="S51" s="47"/>
      <c r="T51" s="47"/>
      <c r="U51" s="47"/>
      <c r="V51" s="47"/>
    </row>
    <row r="52" spans="1:22" x14ac:dyDescent="0.25">
      <c r="A52" s="32"/>
      <c r="B52" s="38"/>
      <c r="C52" s="126"/>
      <c r="D52" s="38"/>
      <c r="E52" s="87"/>
      <c r="F52" s="122"/>
      <c r="G52" s="122"/>
      <c r="H52" s="122"/>
      <c r="I52" s="38"/>
      <c r="J52" s="180"/>
      <c r="K52" s="38"/>
      <c r="L52" s="142"/>
      <c r="M52" s="47"/>
      <c r="N52" s="47"/>
      <c r="O52" s="47"/>
      <c r="P52" s="47"/>
      <c r="Q52" s="47"/>
      <c r="R52" s="47"/>
      <c r="S52" s="47"/>
      <c r="T52" s="47"/>
      <c r="U52" s="47"/>
      <c r="V52" s="47"/>
    </row>
    <row r="53" spans="1:22" x14ac:dyDescent="0.25">
      <c r="A53" s="32"/>
      <c r="B53" s="38"/>
      <c r="C53" s="126"/>
      <c r="D53" s="38"/>
      <c r="E53" s="87"/>
      <c r="F53" s="122"/>
      <c r="G53" s="122"/>
      <c r="H53" s="122"/>
      <c r="I53" s="38"/>
      <c r="J53" s="180"/>
      <c r="K53" s="38"/>
      <c r="L53" s="142"/>
      <c r="M53" s="47"/>
      <c r="N53" s="47"/>
      <c r="O53" s="47"/>
      <c r="P53" s="47"/>
      <c r="Q53" s="47"/>
      <c r="R53" s="47"/>
      <c r="S53" s="47"/>
      <c r="T53" s="47"/>
      <c r="U53" s="47"/>
      <c r="V53" s="47"/>
    </row>
    <row r="54" spans="1:22" x14ac:dyDescent="0.25">
      <c r="A54" s="32"/>
      <c r="B54" s="38"/>
      <c r="C54" s="126"/>
      <c r="D54" s="38"/>
      <c r="E54" s="87"/>
      <c r="F54" s="122"/>
      <c r="G54" s="122"/>
      <c r="H54" s="122"/>
      <c r="I54" s="38"/>
      <c r="J54" s="180"/>
      <c r="K54" s="38"/>
      <c r="L54" s="142"/>
      <c r="M54" s="47"/>
      <c r="N54" s="47"/>
      <c r="O54" s="47"/>
      <c r="P54" s="47"/>
      <c r="Q54" s="47"/>
      <c r="R54" s="47"/>
      <c r="S54" s="47"/>
      <c r="T54" s="47"/>
      <c r="U54" s="47"/>
      <c r="V54" s="47"/>
    </row>
    <row r="55" spans="1:22" x14ac:dyDescent="0.25">
      <c r="A55" s="32"/>
      <c r="B55" s="38"/>
      <c r="C55" s="126"/>
      <c r="D55" s="38"/>
      <c r="E55" s="87"/>
      <c r="F55" s="122"/>
      <c r="G55" s="122"/>
      <c r="H55" s="122"/>
      <c r="I55" s="38"/>
      <c r="J55" s="180"/>
      <c r="K55" s="38"/>
      <c r="L55" s="142"/>
      <c r="M55" s="47"/>
      <c r="N55" s="47"/>
      <c r="O55" s="47"/>
      <c r="P55" s="47"/>
      <c r="Q55" s="47"/>
      <c r="R55" s="47"/>
      <c r="S55" s="47"/>
      <c r="T55" s="47"/>
      <c r="U55" s="47"/>
      <c r="V55" s="47"/>
    </row>
    <row r="56" spans="1:22" x14ac:dyDescent="0.25">
      <c r="A56" s="32"/>
      <c r="B56" s="38"/>
      <c r="C56" s="126"/>
      <c r="D56" s="38"/>
      <c r="E56" s="87"/>
      <c r="F56" s="122"/>
      <c r="G56" s="122"/>
      <c r="H56" s="122"/>
      <c r="I56" s="38"/>
      <c r="J56" s="180"/>
      <c r="K56" s="38"/>
      <c r="L56" s="142"/>
      <c r="M56" s="47"/>
      <c r="N56" s="47"/>
      <c r="O56" s="47"/>
      <c r="P56" s="47"/>
      <c r="Q56" s="47"/>
      <c r="R56" s="47"/>
      <c r="S56" s="47"/>
      <c r="T56" s="47"/>
      <c r="U56" s="47"/>
      <c r="V56" s="47"/>
    </row>
    <row r="57" spans="1:22" x14ac:dyDescent="0.25">
      <c r="A57" s="32"/>
      <c r="B57" s="38"/>
      <c r="C57" s="126"/>
      <c r="D57" s="38"/>
      <c r="E57" s="87"/>
      <c r="F57" s="122"/>
      <c r="G57" s="122"/>
      <c r="H57" s="122"/>
      <c r="I57" s="38"/>
      <c r="J57" s="180"/>
      <c r="K57" s="38"/>
      <c r="L57" s="142"/>
      <c r="M57" s="47"/>
      <c r="N57" s="47"/>
      <c r="O57" s="47"/>
      <c r="P57" s="47"/>
      <c r="Q57" s="47"/>
      <c r="R57" s="47"/>
      <c r="S57" s="47"/>
      <c r="T57" s="47"/>
      <c r="U57" s="47"/>
      <c r="V57" s="47"/>
    </row>
    <row r="58" spans="1:22" x14ac:dyDescent="0.25">
      <c r="A58" s="32"/>
      <c r="B58" s="38"/>
      <c r="C58" s="126"/>
      <c r="D58" s="38"/>
      <c r="E58" s="87"/>
      <c r="F58" s="122"/>
      <c r="G58" s="122"/>
      <c r="H58" s="122"/>
      <c r="I58" s="38"/>
      <c r="J58" s="180"/>
      <c r="K58" s="38"/>
      <c r="L58" s="142"/>
      <c r="M58" s="47"/>
      <c r="N58" s="47"/>
      <c r="O58" s="47"/>
      <c r="P58" s="47"/>
      <c r="Q58" s="47"/>
      <c r="R58" s="47"/>
      <c r="S58" s="47"/>
      <c r="T58" s="47"/>
      <c r="U58" s="47"/>
      <c r="V58" s="47"/>
    </row>
    <row r="59" spans="1:22" x14ac:dyDescent="0.25">
      <c r="A59" s="32"/>
      <c r="B59" s="38"/>
      <c r="C59" s="126"/>
      <c r="D59" s="38"/>
      <c r="E59" s="87"/>
      <c r="F59" s="122"/>
      <c r="G59" s="122"/>
      <c r="H59" s="122"/>
      <c r="I59" s="38"/>
      <c r="J59" s="180"/>
      <c r="K59" s="38"/>
      <c r="L59" s="142"/>
      <c r="M59" s="47"/>
      <c r="N59" s="47"/>
      <c r="O59" s="47"/>
      <c r="P59" s="47"/>
      <c r="Q59" s="47"/>
      <c r="R59" s="47"/>
      <c r="S59" s="47"/>
      <c r="T59" s="47"/>
      <c r="U59" s="47"/>
      <c r="V59" s="47"/>
    </row>
    <row r="60" spans="1:22" x14ac:dyDescent="0.25">
      <c r="A60" s="32"/>
      <c r="B60" s="38"/>
      <c r="C60" s="126"/>
      <c r="D60" s="38"/>
      <c r="E60" s="87"/>
      <c r="F60" s="122"/>
      <c r="G60" s="122"/>
      <c r="H60" s="122"/>
      <c r="I60" s="38"/>
      <c r="J60" s="180"/>
      <c r="K60" s="38"/>
      <c r="L60" s="142"/>
      <c r="M60" s="47"/>
      <c r="N60" s="47"/>
      <c r="O60" s="47"/>
      <c r="P60" s="47"/>
      <c r="Q60" s="47"/>
      <c r="R60" s="47"/>
      <c r="S60" s="47"/>
      <c r="T60" s="47"/>
      <c r="U60" s="47"/>
      <c r="V60" s="47"/>
    </row>
    <row r="61" spans="1:22" x14ac:dyDescent="0.25">
      <c r="A61" s="32"/>
      <c r="B61" s="38"/>
      <c r="C61" s="126"/>
      <c r="D61" s="38"/>
      <c r="E61" s="87"/>
      <c r="F61" s="122"/>
      <c r="G61" s="122"/>
      <c r="H61" s="122"/>
      <c r="I61" s="38"/>
      <c r="J61" s="180"/>
      <c r="K61" s="38"/>
      <c r="L61" s="142"/>
      <c r="M61" s="47"/>
      <c r="N61" s="47"/>
      <c r="O61" s="47"/>
      <c r="P61" s="47"/>
      <c r="Q61" s="47"/>
      <c r="R61" s="47"/>
      <c r="S61" s="47"/>
      <c r="T61" s="47"/>
      <c r="U61" s="47"/>
      <c r="V61" s="47"/>
    </row>
    <row r="62" spans="1:22" x14ac:dyDescent="0.25">
      <c r="A62" s="32"/>
      <c r="B62" s="38"/>
      <c r="C62" s="126"/>
      <c r="D62" s="38"/>
      <c r="E62" s="87"/>
      <c r="F62" s="122"/>
      <c r="G62" s="122"/>
      <c r="H62" s="122"/>
      <c r="I62" s="38"/>
      <c r="J62" s="180"/>
      <c r="K62" s="38"/>
      <c r="L62" s="142"/>
      <c r="M62" s="47"/>
      <c r="N62" s="47"/>
      <c r="O62" s="47"/>
      <c r="P62" s="47"/>
      <c r="Q62" s="47"/>
      <c r="R62" s="47"/>
      <c r="S62" s="47"/>
      <c r="T62" s="47"/>
      <c r="U62" s="47"/>
      <c r="V62" s="47"/>
    </row>
    <row r="63" spans="1:22" x14ac:dyDescent="0.25">
      <c r="A63" s="32"/>
      <c r="B63" s="38"/>
      <c r="C63" s="126"/>
      <c r="D63" s="38"/>
      <c r="E63" s="87"/>
      <c r="F63" s="122"/>
      <c r="G63" s="122"/>
      <c r="H63" s="122"/>
      <c r="I63" s="38"/>
      <c r="J63" s="180"/>
      <c r="K63" s="38"/>
      <c r="L63" s="142"/>
      <c r="M63" s="47"/>
      <c r="N63" s="47"/>
      <c r="O63" s="47"/>
      <c r="P63" s="47"/>
      <c r="Q63" s="47"/>
      <c r="R63" s="47"/>
      <c r="S63" s="47"/>
      <c r="T63" s="47"/>
      <c r="U63" s="47"/>
      <c r="V63" s="47"/>
    </row>
    <row r="64" spans="1:22" x14ac:dyDescent="0.25">
      <c r="A64" s="32"/>
      <c r="B64" s="38"/>
      <c r="C64" s="126"/>
      <c r="D64" s="38"/>
      <c r="E64" s="87"/>
      <c r="F64" s="122"/>
      <c r="G64" s="122"/>
      <c r="H64" s="122"/>
      <c r="I64" s="38"/>
      <c r="J64" s="180"/>
      <c r="K64" s="38"/>
      <c r="L64" s="142"/>
      <c r="M64" s="47"/>
      <c r="N64" s="47"/>
      <c r="O64" s="47"/>
      <c r="P64" s="47"/>
      <c r="Q64" s="47"/>
      <c r="R64" s="47"/>
      <c r="S64" s="47"/>
      <c r="T64" s="47"/>
      <c r="U64" s="47"/>
      <c r="V64" s="47"/>
    </row>
    <row r="65" spans="1:22" x14ac:dyDescent="0.25">
      <c r="A65" s="32"/>
      <c r="B65" s="38"/>
      <c r="C65" s="126"/>
      <c r="D65" s="38"/>
      <c r="E65" s="87"/>
      <c r="F65" s="122"/>
      <c r="G65" s="122"/>
      <c r="H65" s="122"/>
      <c r="I65" s="38"/>
      <c r="J65" s="180"/>
      <c r="K65" s="38"/>
      <c r="L65" s="142"/>
      <c r="M65" s="47"/>
      <c r="N65" s="47"/>
      <c r="O65" s="47"/>
      <c r="P65" s="47"/>
      <c r="Q65" s="47"/>
      <c r="R65" s="47"/>
      <c r="S65" s="47"/>
      <c r="T65" s="47"/>
      <c r="U65" s="47"/>
      <c r="V65" s="47"/>
    </row>
    <row r="66" spans="1:22" x14ac:dyDescent="0.25">
      <c r="A66" s="32"/>
      <c r="B66" s="38"/>
      <c r="C66" s="126"/>
      <c r="D66" s="38"/>
      <c r="E66" s="87"/>
      <c r="F66" s="122"/>
      <c r="G66" s="122"/>
      <c r="H66" s="122"/>
      <c r="I66" s="38"/>
      <c r="J66" s="180"/>
      <c r="K66" s="38"/>
      <c r="L66" s="142"/>
      <c r="M66" s="47"/>
      <c r="N66" s="47"/>
      <c r="O66" s="47"/>
      <c r="P66" s="47"/>
      <c r="Q66" s="47"/>
      <c r="R66" s="47"/>
      <c r="S66" s="47"/>
      <c r="T66" s="47"/>
      <c r="U66" s="47"/>
      <c r="V66" s="47"/>
    </row>
    <row r="67" spans="1:22" x14ac:dyDescent="0.25">
      <c r="A67" s="32"/>
      <c r="B67" s="38"/>
      <c r="C67" s="126"/>
      <c r="D67" s="38"/>
      <c r="E67" s="87"/>
      <c r="F67" s="122"/>
      <c r="G67" s="122"/>
      <c r="H67" s="122"/>
      <c r="I67" s="38"/>
      <c r="J67" s="180"/>
      <c r="K67" s="38"/>
      <c r="L67" s="142"/>
      <c r="M67" s="47"/>
      <c r="N67" s="47"/>
      <c r="O67" s="47"/>
      <c r="P67" s="47"/>
      <c r="Q67" s="47"/>
      <c r="R67" s="47"/>
      <c r="S67" s="47"/>
      <c r="T67" s="47"/>
      <c r="U67" s="47"/>
      <c r="V67" s="47"/>
    </row>
    <row r="68" spans="1:22" x14ac:dyDescent="0.25">
      <c r="A68" s="32"/>
      <c r="B68" s="38"/>
      <c r="C68" s="126"/>
      <c r="D68" s="38"/>
      <c r="E68" s="87"/>
      <c r="F68" s="122"/>
      <c r="G68" s="122"/>
      <c r="H68" s="122"/>
      <c r="I68" s="38"/>
      <c r="J68" s="180"/>
      <c r="K68" s="38"/>
      <c r="L68" s="142"/>
      <c r="M68" s="47"/>
      <c r="N68" s="47"/>
      <c r="O68" s="47"/>
      <c r="P68" s="47"/>
      <c r="Q68" s="47"/>
      <c r="R68" s="47"/>
      <c r="S68" s="47"/>
      <c r="T68" s="47"/>
      <c r="U68" s="47"/>
      <c r="V68" s="47"/>
    </row>
    <row r="69" spans="1:22" x14ac:dyDescent="0.25">
      <c r="A69" s="32"/>
      <c r="B69" s="38"/>
      <c r="C69" s="126"/>
      <c r="D69" s="38"/>
      <c r="E69" s="87"/>
      <c r="F69" s="122"/>
      <c r="G69" s="122"/>
      <c r="H69" s="122"/>
      <c r="I69" s="38"/>
      <c r="J69" s="180"/>
      <c r="K69" s="38"/>
      <c r="L69" s="142"/>
      <c r="M69" s="47"/>
      <c r="N69" s="47"/>
      <c r="O69" s="47"/>
      <c r="P69" s="47"/>
      <c r="Q69" s="47"/>
      <c r="R69" s="47"/>
      <c r="S69" s="47"/>
      <c r="T69" s="47"/>
      <c r="U69" s="47"/>
      <c r="V69" s="47"/>
    </row>
    <row r="70" spans="1:22" x14ac:dyDescent="0.25">
      <c r="A70" s="32"/>
      <c r="B70" s="38"/>
      <c r="C70" s="126"/>
      <c r="D70" s="38"/>
      <c r="E70" s="87"/>
      <c r="F70" s="122"/>
      <c r="G70" s="122"/>
      <c r="H70" s="122"/>
      <c r="I70" s="38"/>
      <c r="J70" s="180"/>
      <c r="K70" s="38"/>
      <c r="L70" s="142"/>
      <c r="M70" s="47"/>
      <c r="N70" s="47"/>
      <c r="O70" s="47"/>
      <c r="P70" s="47"/>
      <c r="Q70" s="47"/>
      <c r="R70" s="47"/>
      <c r="S70" s="47"/>
      <c r="T70" s="47"/>
      <c r="U70" s="47"/>
      <c r="V70" s="47"/>
    </row>
    <row r="71" spans="1:22" x14ac:dyDescent="0.25">
      <c r="A71" s="32"/>
      <c r="B71" s="38"/>
      <c r="C71" s="126"/>
      <c r="D71" s="38"/>
      <c r="E71" s="87"/>
      <c r="F71" s="122"/>
      <c r="G71" s="122"/>
      <c r="H71" s="122"/>
      <c r="I71" s="38"/>
      <c r="J71" s="180"/>
      <c r="K71" s="38"/>
      <c r="L71" s="142"/>
      <c r="M71" s="47"/>
      <c r="N71" s="47"/>
      <c r="O71" s="47"/>
      <c r="P71" s="47"/>
      <c r="Q71" s="47"/>
      <c r="R71" s="47"/>
      <c r="S71" s="47"/>
      <c r="T71" s="47"/>
      <c r="U71" s="47"/>
      <c r="V71" s="47"/>
    </row>
    <row r="72" spans="1:22" x14ac:dyDescent="0.25">
      <c r="A72" s="32"/>
      <c r="B72" s="38"/>
      <c r="C72" s="126"/>
      <c r="D72" s="38"/>
      <c r="E72" s="87"/>
      <c r="F72" s="122"/>
      <c r="G72" s="122"/>
      <c r="H72" s="122"/>
      <c r="I72" s="38"/>
      <c r="J72" s="180"/>
      <c r="K72" s="38"/>
      <c r="L72" s="142"/>
      <c r="M72" s="47"/>
      <c r="N72" s="47"/>
      <c r="O72" s="47"/>
      <c r="P72" s="47"/>
      <c r="Q72" s="47"/>
      <c r="R72" s="47"/>
      <c r="S72" s="47"/>
      <c r="T72" s="47"/>
      <c r="U72" s="47"/>
      <c r="V72" s="47"/>
    </row>
    <row r="73" spans="1:22" x14ac:dyDescent="0.25">
      <c r="A73" s="32"/>
      <c r="B73" s="38"/>
      <c r="C73" s="126"/>
      <c r="D73" s="38"/>
      <c r="E73" s="87"/>
      <c r="F73" s="122"/>
      <c r="G73" s="122"/>
      <c r="H73" s="122"/>
      <c r="I73" s="38"/>
      <c r="J73" s="180"/>
      <c r="K73" s="38"/>
      <c r="L73" s="142"/>
      <c r="M73" s="47"/>
      <c r="N73" s="47"/>
      <c r="O73" s="47"/>
      <c r="P73" s="47"/>
      <c r="Q73" s="47"/>
      <c r="R73" s="47"/>
      <c r="S73" s="47"/>
      <c r="T73" s="47"/>
      <c r="U73" s="47"/>
      <c r="V73" s="47"/>
    </row>
    <row r="74" spans="1:22" x14ac:dyDescent="0.25">
      <c r="A74" s="32"/>
      <c r="B74" s="38"/>
      <c r="C74" s="126"/>
      <c r="D74" s="38"/>
      <c r="E74" s="87"/>
      <c r="F74" s="122"/>
      <c r="G74" s="122"/>
      <c r="H74" s="122"/>
      <c r="I74" s="38"/>
      <c r="J74" s="180"/>
      <c r="K74" s="38"/>
      <c r="L74" s="142"/>
      <c r="M74" s="47"/>
      <c r="N74" s="47"/>
      <c r="O74" s="47"/>
      <c r="P74" s="47"/>
      <c r="Q74" s="47"/>
      <c r="R74" s="47"/>
      <c r="S74" s="47"/>
      <c r="T74" s="47"/>
      <c r="U74" s="47"/>
      <c r="V74" s="47"/>
    </row>
    <row r="75" spans="1:22" x14ac:dyDescent="0.25">
      <c r="A75" s="32"/>
      <c r="B75" s="38"/>
      <c r="C75" s="126"/>
      <c r="D75" s="38"/>
      <c r="E75" s="87"/>
      <c r="F75" s="122"/>
      <c r="G75" s="122"/>
      <c r="H75" s="122"/>
      <c r="I75" s="38"/>
      <c r="J75" s="180"/>
      <c r="K75" s="38"/>
      <c r="L75" s="142"/>
      <c r="M75" s="47"/>
      <c r="N75" s="47"/>
      <c r="O75" s="47"/>
      <c r="P75" s="47"/>
      <c r="Q75" s="47"/>
      <c r="R75" s="47"/>
      <c r="S75" s="47"/>
      <c r="T75" s="47"/>
      <c r="U75" s="47"/>
      <c r="V75" s="47"/>
    </row>
    <row r="76" spans="1:22" x14ac:dyDescent="0.25">
      <c r="A76" s="32"/>
      <c r="B76" s="38"/>
      <c r="C76" s="126"/>
      <c r="D76" s="38"/>
      <c r="E76" s="87"/>
      <c r="F76" s="122"/>
      <c r="G76" s="122"/>
      <c r="H76" s="122"/>
      <c r="I76" s="38"/>
      <c r="J76" s="180"/>
      <c r="K76" s="38"/>
      <c r="L76" s="142"/>
      <c r="M76" s="47"/>
      <c r="N76" s="47"/>
      <c r="O76" s="47"/>
      <c r="P76" s="47"/>
      <c r="Q76" s="47"/>
      <c r="R76" s="47"/>
      <c r="S76" s="47"/>
      <c r="T76" s="47"/>
      <c r="U76" s="47"/>
      <c r="V76" s="47"/>
    </row>
    <row r="77" spans="1:22" x14ac:dyDescent="0.25">
      <c r="A77" s="32"/>
      <c r="B77" s="38"/>
      <c r="C77" s="126"/>
      <c r="D77" s="38"/>
      <c r="E77" s="87"/>
      <c r="F77" s="122"/>
      <c r="G77" s="122"/>
      <c r="H77" s="122"/>
      <c r="I77" s="38"/>
      <c r="J77" s="180"/>
      <c r="K77" s="38"/>
      <c r="L77" s="142"/>
      <c r="M77" s="47"/>
      <c r="N77" s="47"/>
      <c r="O77" s="47"/>
      <c r="P77" s="47"/>
      <c r="Q77" s="47"/>
      <c r="R77" s="47"/>
      <c r="S77" s="47"/>
      <c r="T77" s="47"/>
      <c r="U77" s="47"/>
      <c r="V77" s="47"/>
    </row>
    <row r="78" spans="1:22" x14ac:dyDescent="0.25">
      <c r="A78" s="32"/>
      <c r="B78" s="38"/>
      <c r="C78" s="126"/>
      <c r="D78" s="38"/>
      <c r="E78" s="87"/>
      <c r="F78" s="122"/>
      <c r="G78" s="122"/>
      <c r="H78" s="122"/>
      <c r="I78" s="38"/>
      <c r="J78" s="180"/>
      <c r="K78" s="38"/>
      <c r="L78" s="142"/>
      <c r="M78" s="47"/>
      <c r="N78" s="47"/>
      <c r="O78" s="47"/>
      <c r="P78" s="47"/>
      <c r="Q78" s="47"/>
      <c r="R78" s="47"/>
      <c r="S78" s="47"/>
      <c r="T78" s="47"/>
      <c r="U78" s="47"/>
      <c r="V78" s="47"/>
    </row>
    <row r="79" spans="1:22" x14ac:dyDescent="0.25">
      <c r="A79" s="32"/>
      <c r="B79" s="38"/>
      <c r="C79" s="126"/>
      <c r="D79" s="38"/>
      <c r="E79" s="87"/>
      <c r="F79" s="122"/>
      <c r="G79" s="122"/>
      <c r="H79" s="122"/>
      <c r="I79" s="38"/>
      <c r="J79" s="180"/>
      <c r="K79" s="38"/>
      <c r="L79" s="142"/>
      <c r="M79" s="47"/>
      <c r="N79" s="47"/>
      <c r="O79" s="47"/>
      <c r="P79" s="47"/>
      <c r="Q79" s="47"/>
      <c r="R79" s="47"/>
      <c r="S79" s="47"/>
      <c r="T79" s="47"/>
      <c r="U79" s="47"/>
      <c r="V79" s="47"/>
    </row>
    <row r="80" spans="1:22" x14ac:dyDescent="0.25">
      <c r="A80" s="32"/>
      <c r="B80" s="38"/>
      <c r="C80" s="126"/>
      <c r="D80" s="38"/>
      <c r="E80" s="87"/>
      <c r="F80" s="122"/>
      <c r="G80" s="122"/>
      <c r="H80" s="122"/>
      <c r="I80" s="38"/>
      <c r="J80" s="180"/>
      <c r="K80" s="38"/>
      <c r="L80" s="142"/>
      <c r="M80" s="47"/>
      <c r="N80" s="47"/>
      <c r="O80" s="47"/>
      <c r="P80" s="47"/>
      <c r="Q80" s="47"/>
      <c r="R80" s="47"/>
      <c r="S80" s="47"/>
      <c r="T80" s="47"/>
      <c r="U80" s="47"/>
      <c r="V80" s="47"/>
    </row>
    <row r="81" spans="1:22" x14ac:dyDescent="0.25">
      <c r="A81" s="32"/>
      <c r="B81" s="38"/>
      <c r="C81" s="126"/>
      <c r="D81" s="38"/>
      <c r="E81" s="87"/>
      <c r="F81" s="122"/>
      <c r="G81" s="122"/>
      <c r="H81" s="122"/>
      <c r="I81" s="38"/>
      <c r="J81" s="180"/>
      <c r="K81" s="38"/>
      <c r="L81" s="142"/>
      <c r="M81" s="47"/>
      <c r="N81" s="47"/>
      <c r="O81" s="47"/>
      <c r="P81" s="47"/>
      <c r="Q81" s="47"/>
      <c r="R81" s="47"/>
      <c r="S81" s="47"/>
      <c r="T81" s="47"/>
      <c r="U81" s="47"/>
      <c r="V81" s="47"/>
    </row>
    <row r="82" spans="1:22" x14ac:dyDescent="0.25">
      <c r="A82" s="32"/>
      <c r="B82" s="38"/>
      <c r="C82" s="126"/>
      <c r="D82" s="38"/>
      <c r="E82" s="87"/>
      <c r="F82" s="122"/>
      <c r="G82" s="122"/>
      <c r="H82" s="122"/>
      <c r="I82" s="38"/>
      <c r="J82" s="180"/>
      <c r="K82" s="38"/>
      <c r="L82" s="142"/>
      <c r="M82" s="47"/>
      <c r="N82" s="47"/>
      <c r="O82" s="47"/>
      <c r="P82" s="47"/>
      <c r="Q82" s="47"/>
      <c r="R82" s="47"/>
      <c r="S82" s="47"/>
      <c r="T82" s="47"/>
      <c r="U82" s="47"/>
      <c r="V82" s="47"/>
    </row>
    <row r="83" spans="1:22" x14ac:dyDescent="0.25">
      <c r="A83" s="32"/>
      <c r="B83" s="38"/>
      <c r="C83" s="126"/>
      <c r="D83" s="38"/>
      <c r="E83" s="87"/>
      <c r="F83" s="122"/>
      <c r="G83" s="122"/>
      <c r="H83" s="122"/>
      <c r="I83" s="38"/>
      <c r="J83" s="180"/>
      <c r="K83" s="38"/>
      <c r="L83" s="142"/>
      <c r="M83" s="47"/>
      <c r="N83" s="47"/>
      <c r="O83" s="47"/>
      <c r="P83" s="47"/>
      <c r="Q83" s="47"/>
      <c r="R83" s="47"/>
      <c r="S83" s="47"/>
      <c r="T83" s="47"/>
      <c r="U83" s="47"/>
      <c r="V83" s="47"/>
    </row>
    <row r="84" spans="1:22" x14ac:dyDescent="0.25">
      <c r="A84" s="32"/>
      <c r="B84" s="38"/>
      <c r="C84" s="126"/>
      <c r="D84" s="38"/>
      <c r="E84" s="87"/>
      <c r="F84" s="122"/>
      <c r="G84" s="122"/>
      <c r="H84" s="122"/>
      <c r="I84" s="38"/>
      <c r="J84" s="180"/>
      <c r="K84" s="38"/>
      <c r="L84" s="142"/>
      <c r="M84" s="47"/>
      <c r="N84" s="47"/>
      <c r="O84" s="47"/>
      <c r="P84" s="47"/>
      <c r="Q84" s="47"/>
      <c r="R84" s="47"/>
      <c r="S84" s="47"/>
      <c r="T84" s="47"/>
      <c r="U84" s="47"/>
      <c r="V84" s="47"/>
    </row>
    <row r="85" spans="1:22" x14ac:dyDescent="0.25">
      <c r="A85" s="32"/>
      <c r="B85" s="38"/>
      <c r="C85" s="126"/>
      <c r="D85" s="38"/>
      <c r="E85" s="87"/>
      <c r="F85" s="122"/>
      <c r="G85" s="122"/>
      <c r="H85" s="122"/>
      <c r="I85" s="38"/>
      <c r="J85" s="180"/>
      <c r="K85" s="38"/>
      <c r="L85" s="142"/>
      <c r="M85" s="47"/>
      <c r="N85" s="47"/>
      <c r="O85" s="47"/>
      <c r="P85" s="47"/>
      <c r="Q85" s="47"/>
      <c r="R85" s="47"/>
      <c r="S85" s="47"/>
      <c r="T85" s="47"/>
      <c r="U85" s="47"/>
      <c r="V85" s="47"/>
    </row>
    <row r="86" spans="1:22" x14ac:dyDescent="0.25">
      <c r="A86" s="32"/>
      <c r="B86" s="38"/>
      <c r="C86" s="126"/>
      <c r="D86" s="38"/>
      <c r="E86" s="87"/>
      <c r="F86" s="122"/>
      <c r="G86" s="122"/>
      <c r="H86" s="122"/>
      <c r="I86" s="38"/>
      <c r="J86" s="180"/>
      <c r="K86" s="38"/>
      <c r="L86" s="142"/>
      <c r="M86" s="47"/>
      <c r="N86" s="47"/>
      <c r="O86" s="47"/>
      <c r="P86" s="47"/>
      <c r="Q86" s="47"/>
      <c r="R86" s="47"/>
      <c r="S86" s="47"/>
      <c r="T86" s="47"/>
      <c r="U86" s="47"/>
      <c r="V86" s="47"/>
    </row>
    <row r="87" spans="1:22" x14ac:dyDescent="0.25">
      <c r="A87" s="32"/>
      <c r="B87" s="38"/>
      <c r="C87" s="126"/>
      <c r="D87" s="38"/>
      <c r="E87" s="87"/>
      <c r="F87" s="122"/>
      <c r="G87" s="122"/>
      <c r="H87" s="122"/>
      <c r="I87" s="38"/>
      <c r="J87" s="180"/>
      <c r="K87" s="38"/>
      <c r="L87" s="142"/>
      <c r="M87" s="47"/>
      <c r="N87" s="47"/>
      <c r="O87" s="47"/>
      <c r="P87" s="47"/>
      <c r="Q87" s="47"/>
      <c r="R87" s="47"/>
      <c r="S87" s="47"/>
      <c r="T87" s="47"/>
      <c r="U87" s="47"/>
      <c r="V87" s="47"/>
    </row>
    <row r="88" spans="1:22" x14ac:dyDescent="0.25">
      <c r="A88" s="32"/>
      <c r="B88" s="38"/>
      <c r="C88" s="126"/>
      <c r="D88" s="38"/>
      <c r="E88" s="87"/>
      <c r="F88" s="122"/>
      <c r="G88" s="122"/>
      <c r="H88" s="122"/>
      <c r="I88" s="38"/>
      <c r="J88" s="180"/>
      <c r="K88" s="38"/>
      <c r="L88" s="142"/>
      <c r="M88" s="47"/>
      <c r="N88" s="47"/>
      <c r="O88" s="47"/>
      <c r="P88" s="47"/>
      <c r="Q88" s="47"/>
      <c r="R88" s="47"/>
      <c r="S88" s="47"/>
      <c r="T88" s="47"/>
      <c r="U88" s="47"/>
      <c r="V88" s="47"/>
    </row>
    <row r="89" spans="1:22" x14ac:dyDescent="0.25">
      <c r="A89" s="32"/>
      <c r="B89" s="38"/>
      <c r="C89" s="126"/>
      <c r="D89" s="38"/>
      <c r="E89" s="87"/>
      <c r="F89" s="122"/>
      <c r="G89" s="122"/>
      <c r="H89" s="122"/>
      <c r="I89" s="38"/>
      <c r="J89" s="180"/>
      <c r="K89" s="38"/>
      <c r="L89" s="142"/>
      <c r="M89" s="47"/>
      <c r="N89" s="47"/>
      <c r="O89" s="47"/>
      <c r="P89" s="47"/>
      <c r="Q89" s="47"/>
      <c r="R89" s="47"/>
      <c r="S89" s="47"/>
      <c r="T89" s="47"/>
      <c r="U89" s="47"/>
      <c r="V89" s="47"/>
    </row>
    <row r="90" spans="1:22" x14ac:dyDescent="0.25">
      <c r="A90" s="32"/>
      <c r="B90" s="38"/>
      <c r="C90" s="126"/>
      <c r="D90" s="38"/>
      <c r="E90" s="87"/>
      <c r="F90" s="122"/>
      <c r="G90" s="122"/>
      <c r="H90" s="122"/>
      <c r="I90" s="38"/>
      <c r="J90" s="180"/>
      <c r="K90" s="38"/>
      <c r="L90" s="142"/>
      <c r="M90" s="47"/>
      <c r="N90" s="47"/>
      <c r="O90" s="47"/>
      <c r="P90" s="47"/>
      <c r="Q90" s="47"/>
      <c r="R90" s="47"/>
      <c r="S90" s="47"/>
      <c r="T90" s="47"/>
      <c r="U90" s="47"/>
      <c r="V90" s="47"/>
    </row>
    <row r="91" spans="1:22" x14ac:dyDescent="0.25">
      <c r="A91" s="32"/>
      <c r="B91" s="38"/>
      <c r="C91" s="126"/>
      <c r="D91" s="38"/>
      <c r="E91" s="87"/>
      <c r="F91" s="122"/>
      <c r="G91" s="122"/>
      <c r="H91" s="122"/>
      <c r="I91" s="38"/>
      <c r="J91" s="180"/>
      <c r="K91" s="38"/>
      <c r="L91" s="142"/>
      <c r="M91" s="47"/>
      <c r="N91" s="47"/>
      <c r="O91" s="47"/>
      <c r="P91" s="47"/>
      <c r="Q91" s="47"/>
      <c r="R91" s="47"/>
      <c r="S91" s="47"/>
      <c r="T91" s="47"/>
      <c r="U91" s="47"/>
      <c r="V91" s="47"/>
    </row>
    <row r="92" spans="1:22" x14ac:dyDescent="0.25">
      <c r="A92" s="32"/>
      <c r="B92" s="38"/>
      <c r="C92" s="126"/>
      <c r="D92" s="38"/>
      <c r="E92" s="87"/>
      <c r="F92" s="122"/>
      <c r="G92" s="122"/>
      <c r="H92" s="122"/>
      <c r="I92" s="38"/>
      <c r="J92" s="180"/>
      <c r="K92" s="38"/>
      <c r="L92" s="142"/>
      <c r="M92" s="47"/>
      <c r="N92" s="47"/>
      <c r="O92" s="47"/>
      <c r="P92" s="47"/>
      <c r="Q92" s="47"/>
      <c r="R92" s="47"/>
      <c r="S92" s="47"/>
      <c r="T92" s="47"/>
      <c r="U92" s="47"/>
      <c r="V92" s="47"/>
    </row>
    <row r="93" spans="1:22" x14ac:dyDescent="0.25">
      <c r="A93" s="32"/>
      <c r="B93" s="38"/>
      <c r="C93" s="126"/>
      <c r="D93" s="38"/>
      <c r="E93" s="87"/>
      <c r="F93" s="122"/>
      <c r="G93" s="122"/>
      <c r="H93" s="122"/>
      <c r="I93" s="38"/>
      <c r="J93" s="180"/>
      <c r="K93" s="38"/>
      <c r="L93" s="142"/>
      <c r="M93" s="47"/>
      <c r="N93" s="47"/>
      <c r="O93" s="47"/>
      <c r="P93" s="47"/>
      <c r="Q93" s="47"/>
      <c r="R93" s="47"/>
      <c r="S93" s="47"/>
      <c r="T93" s="47"/>
      <c r="U93" s="47"/>
      <c r="V93" s="47"/>
    </row>
    <row r="94" spans="1:22" x14ac:dyDescent="0.25">
      <c r="A94" s="32"/>
      <c r="B94" s="38"/>
      <c r="C94" s="126"/>
      <c r="D94" s="38"/>
      <c r="E94" s="87"/>
      <c r="F94" s="122"/>
      <c r="G94" s="122"/>
      <c r="H94" s="122"/>
      <c r="I94" s="38"/>
      <c r="J94" s="180"/>
      <c r="K94" s="38"/>
      <c r="L94" s="142"/>
      <c r="M94" s="47"/>
      <c r="N94" s="47"/>
      <c r="O94" s="47"/>
      <c r="P94" s="47"/>
      <c r="Q94" s="47"/>
      <c r="R94" s="47"/>
      <c r="S94" s="47"/>
      <c r="T94" s="47"/>
      <c r="U94" s="47"/>
      <c r="V94" s="47"/>
    </row>
    <row r="95" spans="1:22" x14ac:dyDescent="0.25">
      <c r="A95" s="32"/>
      <c r="B95" s="38"/>
      <c r="C95" s="126"/>
      <c r="D95" s="38"/>
      <c r="E95" s="87"/>
      <c r="F95" s="122"/>
      <c r="G95" s="122"/>
      <c r="H95" s="122"/>
      <c r="I95" s="38"/>
      <c r="J95" s="180"/>
      <c r="K95" s="38"/>
      <c r="L95" s="142"/>
      <c r="M95" s="47"/>
      <c r="N95" s="47"/>
      <c r="O95" s="47"/>
      <c r="P95" s="47"/>
      <c r="Q95" s="47"/>
      <c r="R95" s="47"/>
      <c r="S95" s="47"/>
      <c r="T95" s="47"/>
      <c r="U95" s="47"/>
      <c r="V95" s="47"/>
    </row>
    <row r="96" spans="1:22" x14ac:dyDescent="0.25">
      <c r="A96" s="32"/>
      <c r="B96" s="38"/>
      <c r="C96" s="126"/>
      <c r="D96" s="38"/>
      <c r="E96" s="87"/>
      <c r="F96" s="122"/>
      <c r="G96" s="122"/>
      <c r="H96" s="122"/>
      <c r="I96" s="38"/>
      <c r="J96" s="180"/>
      <c r="K96" s="38"/>
      <c r="L96" s="142"/>
      <c r="M96" s="47"/>
      <c r="N96" s="47"/>
      <c r="O96" s="47"/>
      <c r="P96" s="47"/>
      <c r="Q96" s="47"/>
      <c r="R96" s="47"/>
      <c r="S96" s="47"/>
      <c r="T96" s="47"/>
      <c r="U96" s="47"/>
      <c r="V96" s="47"/>
    </row>
    <row r="97" spans="1:22" x14ac:dyDescent="0.25">
      <c r="A97" s="32"/>
      <c r="B97" s="38"/>
      <c r="C97" s="126"/>
      <c r="D97" s="38"/>
      <c r="E97" s="87"/>
      <c r="F97" s="122"/>
      <c r="G97" s="122"/>
      <c r="H97" s="122"/>
      <c r="I97" s="38"/>
      <c r="J97" s="180"/>
      <c r="K97" s="38"/>
      <c r="L97" s="142"/>
      <c r="M97" s="47"/>
      <c r="N97" s="47"/>
      <c r="O97" s="47"/>
      <c r="P97" s="47"/>
      <c r="Q97" s="47"/>
      <c r="R97" s="47"/>
      <c r="S97" s="47"/>
      <c r="T97" s="47"/>
      <c r="U97" s="47"/>
      <c r="V97" s="47"/>
    </row>
    <row r="98" spans="1:22" x14ac:dyDescent="0.25">
      <c r="A98" s="32"/>
      <c r="B98" s="38"/>
      <c r="C98" s="126"/>
      <c r="D98" s="38"/>
      <c r="E98" s="87"/>
      <c r="F98" s="122"/>
      <c r="G98" s="122"/>
      <c r="H98" s="122"/>
      <c r="I98" s="38"/>
      <c r="J98" s="180"/>
      <c r="K98" s="38"/>
      <c r="L98" s="142"/>
      <c r="M98" s="47"/>
      <c r="N98" s="47"/>
      <c r="O98" s="47"/>
      <c r="P98" s="47"/>
      <c r="Q98" s="47"/>
      <c r="R98" s="47"/>
      <c r="S98" s="47"/>
      <c r="T98" s="47"/>
      <c r="U98" s="47"/>
      <c r="V98" s="47"/>
    </row>
    <row r="99" spans="1:22" x14ac:dyDescent="0.25">
      <c r="A99" s="32"/>
      <c r="B99" s="38"/>
      <c r="C99" s="126"/>
      <c r="D99" s="38"/>
      <c r="E99" s="87"/>
      <c r="F99" s="122"/>
      <c r="G99" s="122"/>
      <c r="H99" s="122"/>
      <c r="I99" s="38"/>
      <c r="J99" s="180"/>
      <c r="K99" s="38"/>
      <c r="L99" s="142"/>
      <c r="M99" s="47"/>
      <c r="N99" s="47"/>
      <c r="O99" s="47"/>
      <c r="P99" s="47"/>
      <c r="Q99" s="47"/>
      <c r="R99" s="47"/>
      <c r="S99" s="47"/>
      <c r="T99" s="47"/>
      <c r="U99" s="47"/>
      <c r="V99" s="47"/>
    </row>
    <row r="100" spans="1:22" x14ac:dyDescent="0.25">
      <c r="A100" s="32"/>
      <c r="B100" s="38"/>
      <c r="C100" s="126"/>
      <c r="D100" s="38"/>
      <c r="E100" s="87"/>
      <c r="F100" s="122"/>
      <c r="G100" s="122"/>
      <c r="H100" s="122"/>
      <c r="I100" s="38"/>
      <c r="J100" s="180"/>
      <c r="K100" s="38"/>
      <c r="L100" s="142"/>
      <c r="M100" s="47"/>
      <c r="N100" s="47"/>
      <c r="O100" s="47"/>
      <c r="P100" s="47"/>
      <c r="Q100" s="47"/>
      <c r="R100" s="47"/>
      <c r="S100" s="47"/>
      <c r="T100" s="47"/>
      <c r="U100" s="47"/>
      <c r="V100" s="47"/>
    </row>
    <row r="101" spans="1:22" x14ac:dyDescent="0.25">
      <c r="A101" s="32"/>
      <c r="B101" s="38"/>
      <c r="C101" s="126"/>
      <c r="D101" s="38"/>
      <c r="E101" s="87"/>
      <c r="F101" s="122"/>
      <c r="G101" s="122"/>
      <c r="H101" s="122"/>
      <c r="I101" s="38"/>
      <c r="J101" s="180"/>
      <c r="K101" s="38"/>
      <c r="L101" s="142"/>
      <c r="M101" s="47"/>
      <c r="N101" s="47"/>
      <c r="O101" s="47"/>
      <c r="P101" s="47"/>
      <c r="Q101" s="47"/>
      <c r="R101" s="47"/>
      <c r="S101" s="47"/>
      <c r="T101" s="47"/>
      <c r="U101" s="47"/>
      <c r="V101" s="47"/>
    </row>
    <row r="102" spans="1:22" x14ac:dyDescent="0.25">
      <c r="A102" s="32"/>
      <c r="B102" s="38"/>
      <c r="C102" s="126"/>
      <c r="D102" s="38"/>
      <c r="E102" s="87"/>
      <c r="F102" s="122"/>
      <c r="G102" s="122"/>
      <c r="H102" s="122"/>
      <c r="I102" s="38"/>
      <c r="J102" s="180"/>
      <c r="K102" s="38"/>
      <c r="L102" s="142"/>
      <c r="M102" s="47"/>
      <c r="N102" s="47"/>
      <c r="O102" s="47"/>
      <c r="P102" s="47"/>
      <c r="Q102" s="47"/>
      <c r="R102" s="47"/>
      <c r="S102" s="47"/>
      <c r="T102" s="47"/>
      <c r="U102" s="47"/>
      <c r="V102" s="47"/>
    </row>
    <row r="103" spans="1:22" x14ac:dyDescent="0.25">
      <c r="A103" s="32"/>
      <c r="B103" s="38"/>
      <c r="C103" s="126"/>
      <c r="D103" s="38"/>
      <c r="E103" s="87"/>
      <c r="F103" s="122"/>
      <c r="G103" s="122"/>
      <c r="H103" s="122"/>
      <c r="I103" s="38"/>
      <c r="J103" s="180"/>
      <c r="K103" s="38"/>
      <c r="L103" s="142"/>
      <c r="M103" s="47"/>
      <c r="N103" s="47"/>
      <c r="O103" s="47"/>
      <c r="P103" s="47"/>
      <c r="Q103" s="47"/>
      <c r="R103" s="47"/>
      <c r="S103" s="47"/>
      <c r="T103" s="47"/>
      <c r="U103" s="47"/>
      <c r="V103" s="47"/>
    </row>
    <row r="104" spans="1:22" x14ac:dyDescent="0.25">
      <c r="A104" s="32"/>
      <c r="B104" s="38"/>
      <c r="C104" s="126"/>
      <c r="D104" s="38"/>
      <c r="E104" s="87"/>
      <c r="F104" s="122"/>
      <c r="G104" s="122"/>
      <c r="H104" s="122"/>
      <c r="I104" s="38"/>
      <c r="J104" s="180"/>
      <c r="K104" s="38"/>
      <c r="L104" s="142"/>
      <c r="M104" s="47"/>
      <c r="N104" s="47"/>
      <c r="O104" s="47"/>
      <c r="P104" s="47"/>
      <c r="Q104" s="47"/>
      <c r="R104" s="47"/>
      <c r="S104" s="47"/>
      <c r="T104" s="47"/>
      <c r="U104" s="47"/>
      <c r="V104" s="47"/>
    </row>
    <row r="105" spans="1:22" x14ac:dyDescent="0.25">
      <c r="A105" s="32"/>
      <c r="B105" s="38"/>
      <c r="C105" s="126"/>
      <c r="D105" s="38"/>
      <c r="E105" s="87"/>
      <c r="F105" s="122"/>
      <c r="G105" s="122"/>
      <c r="H105" s="122"/>
      <c r="I105" s="38"/>
      <c r="J105" s="180"/>
      <c r="K105" s="38"/>
      <c r="L105" s="142"/>
      <c r="M105" s="47"/>
      <c r="N105" s="47"/>
      <c r="O105" s="47"/>
      <c r="P105" s="47"/>
      <c r="Q105" s="47"/>
      <c r="R105" s="47"/>
      <c r="S105" s="47"/>
      <c r="T105" s="47"/>
      <c r="U105" s="47"/>
      <c r="V105" s="47"/>
    </row>
    <row r="106" spans="1:22" x14ac:dyDescent="0.25">
      <c r="A106" s="32"/>
      <c r="B106" s="38"/>
      <c r="C106" s="126"/>
      <c r="D106" s="38"/>
      <c r="E106" s="87"/>
      <c r="F106" s="122"/>
      <c r="G106" s="122"/>
      <c r="H106" s="122"/>
      <c r="I106" s="38"/>
      <c r="J106" s="180"/>
      <c r="K106" s="38"/>
      <c r="L106" s="142"/>
      <c r="M106" s="47"/>
      <c r="N106" s="47"/>
      <c r="O106" s="47"/>
      <c r="P106" s="47"/>
      <c r="Q106" s="47"/>
      <c r="R106" s="47"/>
      <c r="S106" s="47"/>
      <c r="T106" s="47"/>
      <c r="U106" s="47"/>
      <c r="V106" s="47"/>
    </row>
    <row r="107" spans="1:22" x14ac:dyDescent="0.25">
      <c r="A107" s="32"/>
      <c r="B107" s="38"/>
      <c r="C107" s="126"/>
      <c r="D107" s="38"/>
      <c r="E107" s="87"/>
      <c r="F107" s="122"/>
      <c r="G107" s="122"/>
      <c r="H107" s="122"/>
      <c r="I107" s="38"/>
      <c r="J107" s="180"/>
      <c r="K107" s="38"/>
      <c r="L107" s="142"/>
      <c r="M107" s="47"/>
      <c r="N107" s="47"/>
      <c r="O107" s="47"/>
      <c r="P107" s="47"/>
      <c r="Q107" s="47"/>
      <c r="R107" s="47"/>
      <c r="S107" s="47"/>
      <c r="T107" s="47"/>
      <c r="U107" s="47"/>
      <c r="V107" s="47"/>
    </row>
    <row r="108" spans="1:22" x14ac:dyDescent="0.25">
      <c r="A108" s="32"/>
      <c r="B108" s="38"/>
      <c r="C108" s="126"/>
      <c r="D108" s="38"/>
      <c r="E108" s="87"/>
      <c r="F108" s="122"/>
      <c r="G108" s="122"/>
      <c r="H108" s="122"/>
      <c r="I108" s="38"/>
      <c r="J108" s="180"/>
      <c r="K108" s="38"/>
      <c r="L108" s="142"/>
      <c r="M108" s="47"/>
      <c r="N108" s="47"/>
      <c r="O108" s="47"/>
      <c r="P108" s="47"/>
      <c r="Q108" s="47"/>
      <c r="R108" s="47"/>
      <c r="S108" s="47"/>
      <c r="T108" s="47"/>
      <c r="U108" s="47"/>
      <c r="V108" s="47"/>
    </row>
    <row r="109" spans="1:22" x14ac:dyDescent="0.25">
      <c r="A109" s="32"/>
      <c r="B109" s="38"/>
      <c r="C109" s="126"/>
      <c r="D109" s="38"/>
      <c r="E109" s="87"/>
      <c r="F109" s="122"/>
      <c r="G109" s="122"/>
      <c r="H109" s="122"/>
      <c r="I109" s="38"/>
      <c r="J109" s="180"/>
      <c r="K109" s="38"/>
      <c r="L109" s="142"/>
      <c r="M109" s="47"/>
      <c r="N109" s="47"/>
      <c r="O109" s="47"/>
      <c r="P109" s="47"/>
      <c r="Q109" s="47"/>
      <c r="R109" s="47"/>
      <c r="S109" s="47"/>
      <c r="T109" s="47"/>
      <c r="U109" s="47"/>
      <c r="V109" s="47"/>
    </row>
    <row r="110" spans="1:22" x14ac:dyDescent="0.25">
      <c r="A110" s="32"/>
      <c r="B110" s="38"/>
      <c r="C110" s="126"/>
      <c r="D110" s="38"/>
      <c r="E110" s="87"/>
      <c r="F110" s="122"/>
      <c r="G110" s="122"/>
      <c r="H110" s="122"/>
      <c r="I110" s="38"/>
      <c r="J110" s="180"/>
      <c r="K110" s="38"/>
      <c r="L110" s="142"/>
      <c r="M110" s="47"/>
      <c r="N110" s="47"/>
      <c r="O110" s="47"/>
      <c r="P110" s="47"/>
      <c r="Q110" s="47"/>
      <c r="R110" s="47"/>
      <c r="S110" s="47"/>
      <c r="T110" s="47"/>
      <c r="U110" s="47"/>
      <c r="V110" s="47"/>
    </row>
    <row r="111" spans="1:22" x14ac:dyDescent="0.25">
      <c r="A111" s="32"/>
      <c r="B111" s="38"/>
      <c r="C111" s="126"/>
      <c r="D111" s="38"/>
      <c r="E111" s="87"/>
      <c r="F111" s="122"/>
      <c r="G111" s="122"/>
      <c r="H111" s="122"/>
      <c r="I111" s="38"/>
      <c r="J111" s="180"/>
      <c r="K111" s="38"/>
      <c r="L111" s="142"/>
      <c r="M111" s="47"/>
      <c r="N111" s="47"/>
      <c r="O111" s="47"/>
      <c r="P111" s="47"/>
      <c r="Q111" s="47"/>
      <c r="R111" s="47"/>
      <c r="S111" s="47"/>
      <c r="T111" s="47"/>
      <c r="U111" s="47"/>
      <c r="V111" s="47"/>
    </row>
    <row r="112" spans="1:22" x14ac:dyDescent="0.25">
      <c r="A112" s="32"/>
      <c r="B112" s="38"/>
      <c r="C112" s="126"/>
      <c r="D112" s="38"/>
      <c r="E112" s="87"/>
      <c r="F112" s="122"/>
      <c r="G112" s="122"/>
      <c r="H112" s="122"/>
      <c r="I112" s="38"/>
      <c r="J112" s="180"/>
      <c r="K112" s="38"/>
      <c r="L112" s="142"/>
      <c r="M112" s="47"/>
      <c r="N112" s="47"/>
      <c r="O112" s="47"/>
      <c r="P112" s="47"/>
      <c r="Q112" s="47"/>
      <c r="R112" s="47"/>
      <c r="S112" s="47"/>
      <c r="T112" s="47"/>
      <c r="U112" s="47"/>
      <c r="V112" s="47"/>
    </row>
    <row r="113" spans="1:22" x14ac:dyDescent="0.25">
      <c r="A113" s="32"/>
      <c r="B113" s="38"/>
      <c r="C113" s="126"/>
      <c r="D113" s="38"/>
      <c r="E113" s="87"/>
      <c r="F113" s="122"/>
      <c r="G113" s="122"/>
      <c r="H113" s="122"/>
      <c r="I113" s="38"/>
      <c r="J113" s="180"/>
      <c r="K113" s="38"/>
      <c r="L113" s="142"/>
      <c r="M113" s="47"/>
      <c r="N113" s="47"/>
      <c r="O113" s="47"/>
      <c r="P113" s="47"/>
      <c r="Q113" s="47"/>
      <c r="R113" s="47"/>
      <c r="S113" s="47"/>
      <c r="T113" s="47"/>
      <c r="U113" s="47"/>
      <c r="V113" s="47"/>
    </row>
    <row r="114" spans="1:22" x14ac:dyDescent="0.25">
      <c r="A114" s="32"/>
      <c r="B114" s="38"/>
      <c r="C114" s="126"/>
      <c r="D114" s="38"/>
      <c r="E114" s="87"/>
      <c r="F114" s="122"/>
      <c r="G114" s="122"/>
      <c r="H114" s="122"/>
      <c r="I114" s="38"/>
      <c r="J114" s="180"/>
      <c r="K114" s="38"/>
      <c r="L114" s="142"/>
      <c r="M114" s="47"/>
      <c r="N114" s="47"/>
      <c r="O114" s="47"/>
      <c r="P114" s="47"/>
      <c r="Q114" s="47"/>
      <c r="R114" s="47"/>
      <c r="S114" s="47"/>
      <c r="T114" s="47"/>
      <c r="U114" s="47"/>
      <c r="V114" s="47"/>
    </row>
    <row r="115" spans="1:22" x14ac:dyDescent="0.25">
      <c r="A115" s="32"/>
      <c r="B115" s="38"/>
      <c r="C115" s="126"/>
      <c r="D115" s="38"/>
      <c r="E115" s="87"/>
      <c r="F115" s="122"/>
      <c r="G115" s="122"/>
      <c r="H115" s="122"/>
      <c r="I115" s="38"/>
      <c r="J115" s="180"/>
      <c r="K115" s="38"/>
      <c r="L115" s="142"/>
      <c r="M115" s="47"/>
      <c r="N115" s="47"/>
      <c r="O115" s="47"/>
      <c r="P115" s="47"/>
      <c r="Q115" s="47"/>
      <c r="R115" s="47"/>
      <c r="S115" s="47"/>
      <c r="T115" s="47"/>
      <c r="U115" s="47"/>
      <c r="V115" s="47"/>
    </row>
    <row r="116" spans="1:22" x14ac:dyDescent="0.25">
      <c r="A116" s="32"/>
      <c r="B116" s="38"/>
      <c r="C116" s="126"/>
      <c r="D116" s="38"/>
      <c r="E116" s="87"/>
      <c r="F116" s="122"/>
      <c r="G116" s="122"/>
      <c r="H116" s="122"/>
      <c r="I116" s="38"/>
      <c r="J116" s="180"/>
      <c r="K116" s="38"/>
      <c r="L116" s="142"/>
      <c r="M116" s="47"/>
      <c r="N116" s="47"/>
      <c r="O116" s="47"/>
      <c r="P116" s="47"/>
      <c r="Q116" s="47"/>
      <c r="R116" s="47"/>
      <c r="S116" s="47"/>
      <c r="T116" s="47"/>
      <c r="U116" s="47"/>
      <c r="V116" s="47"/>
    </row>
    <row r="117" spans="1:22" x14ac:dyDescent="0.25">
      <c r="A117" s="32"/>
      <c r="B117" s="38"/>
      <c r="C117" s="126"/>
      <c r="D117" s="38"/>
      <c r="E117" s="87"/>
      <c r="F117" s="122"/>
      <c r="G117" s="122"/>
      <c r="H117" s="122"/>
      <c r="I117" s="38"/>
      <c r="J117" s="180"/>
      <c r="K117" s="38"/>
      <c r="L117" s="142"/>
      <c r="M117" s="47"/>
      <c r="N117" s="47"/>
      <c r="O117" s="47"/>
      <c r="P117" s="47"/>
      <c r="Q117" s="47"/>
      <c r="R117" s="47"/>
      <c r="S117" s="47"/>
      <c r="T117" s="47"/>
      <c r="U117" s="47"/>
      <c r="V117" s="47"/>
    </row>
    <row r="118" spans="1:22" x14ac:dyDescent="0.25">
      <c r="A118" s="32"/>
      <c r="B118" s="38"/>
      <c r="C118" s="126"/>
      <c r="D118" s="38"/>
      <c r="E118" s="87"/>
      <c r="F118" s="122"/>
      <c r="G118" s="122"/>
      <c r="H118" s="122"/>
      <c r="I118" s="38"/>
      <c r="J118" s="180"/>
      <c r="K118" s="38"/>
      <c r="L118" s="142"/>
      <c r="M118" s="47"/>
      <c r="N118" s="47"/>
      <c r="O118" s="47"/>
      <c r="P118" s="47"/>
      <c r="Q118" s="47"/>
      <c r="R118" s="47"/>
      <c r="S118" s="47"/>
      <c r="T118" s="47"/>
      <c r="U118" s="47"/>
      <c r="V118" s="47"/>
    </row>
    <row r="119" spans="1:22" x14ac:dyDescent="0.25">
      <c r="A119" s="32"/>
      <c r="B119" s="38"/>
      <c r="C119" s="126"/>
      <c r="D119" s="38"/>
      <c r="E119" s="87"/>
      <c r="F119" s="122"/>
      <c r="G119" s="122"/>
      <c r="H119" s="122"/>
      <c r="I119" s="38"/>
      <c r="J119" s="180"/>
      <c r="K119" s="38"/>
      <c r="L119" s="142"/>
      <c r="M119" s="47"/>
      <c r="N119" s="47"/>
      <c r="O119" s="47"/>
      <c r="P119" s="47"/>
      <c r="Q119" s="47"/>
      <c r="R119" s="47"/>
      <c r="S119" s="47"/>
      <c r="T119" s="47"/>
      <c r="U119" s="47"/>
      <c r="V119" s="47"/>
    </row>
    <row r="120" spans="1:22" x14ac:dyDescent="0.25">
      <c r="A120" s="32"/>
      <c r="B120" s="38"/>
      <c r="C120" s="126"/>
      <c r="D120" s="38"/>
      <c r="E120" s="87"/>
      <c r="F120" s="122"/>
      <c r="G120" s="122"/>
      <c r="H120" s="122"/>
      <c r="I120" s="38"/>
      <c r="J120" s="180"/>
      <c r="K120" s="38"/>
      <c r="L120" s="142"/>
      <c r="M120" s="47"/>
      <c r="N120" s="47"/>
      <c r="O120" s="47"/>
      <c r="P120" s="47"/>
      <c r="Q120" s="47"/>
      <c r="R120" s="47"/>
      <c r="S120" s="47"/>
      <c r="T120" s="47"/>
      <c r="U120" s="47"/>
      <c r="V120" s="47"/>
    </row>
    <row r="121" spans="1:22" x14ac:dyDescent="0.25">
      <c r="A121" s="32"/>
      <c r="B121" s="38"/>
      <c r="C121" s="126"/>
      <c r="D121" s="38"/>
      <c r="E121" s="87"/>
      <c r="F121" s="122"/>
      <c r="G121" s="122"/>
      <c r="H121" s="122"/>
      <c r="I121" s="38"/>
      <c r="J121" s="180"/>
      <c r="K121" s="38"/>
      <c r="L121" s="142"/>
      <c r="M121" s="47"/>
      <c r="N121" s="47"/>
      <c r="O121" s="47"/>
      <c r="P121" s="47"/>
      <c r="Q121" s="47"/>
      <c r="R121" s="47"/>
      <c r="S121" s="47"/>
      <c r="T121" s="47"/>
      <c r="U121" s="47"/>
      <c r="V121" s="47"/>
    </row>
    <row r="122" spans="1:22" x14ac:dyDescent="0.25">
      <c r="A122" s="32"/>
      <c r="B122" s="38"/>
      <c r="C122" s="126"/>
      <c r="D122" s="38"/>
      <c r="E122" s="87"/>
      <c r="F122" s="122"/>
      <c r="G122" s="122"/>
      <c r="H122" s="122"/>
      <c r="I122" s="38"/>
      <c r="J122" s="180"/>
      <c r="K122" s="38"/>
      <c r="L122" s="142"/>
      <c r="M122" s="47"/>
      <c r="N122" s="47"/>
      <c r="O122" s="47"/>
      <c r="P122" s="47"/>
      <c r="Q122" s="47"/>
      <c r="R122" s="47"/>
      <c r="S122" s="47"/>
      <c r="T122" s="47"/>
      <c r="U122" s="47"/>
      <c r="V122" s="47"/>
    </row>
    <row r="123" spans="1:22" x14ac:dyDescent="0.25">
      <c r="A123" s="32"/>
      <c r="B123" s="38"/>
      <c r="C123" s="126"/>
      <c r="D123" s="38"/>
      <c r="E123" s="87"/>
      <c r="F123" s="122"/>
      <c r="G123" s="122"/>
      <c r="H123" s="122"/>
      <c r="I123" s="38"/>
      <c r="J123" s="180"/>
      <c r="K123" s="38"/>
      <c r="L123" s="142"/>
      <c r="M123" s="47"/>
      <c r="N123" s="47"/>
      <c r="O123" s="47"/>
      <c r="P123" s="47"/>
      <c r="Q123" s="47"/>
      <c r="R123" s="47"/>
      <c r="S123" s="47"/>
      <c r="T123" s="47"/>
      <c r="U123" s="47"/>
      <c r="V123" s="47"/>
    </row>
    <row r="124" spans="1:22" x14ac:dyDescent="0.25">
      <c r="A124" s="32"/>
      <c r="B124" s="38"/>
      <c r="C124" s="126"/>
      <c r="D124" s="38"/>
      <c r="E124" s="87"/>
      <c r="F124" s="122"/>
      <c r="G124" s="122"/>
      <c r="H124" s="122"/>
      <c r="I124" s="38"/>
      <c r="J124" s="180"/>
      <c r="K124" s="38"/>
      <c r="L124" s="142"/>
      <c r="M124" s="47"/>
      <c r="N124" s="47"/>
      <c r="O124" s="47"/>
      <c r="P124" s="47"/>
      <c r="Q124" s="47"/>
      <c r="R124" s="47"/>
      <c r="S124" s="47"/>
      <c r="T124" s="47"/>
      <c r="U124" s="47"/>
      <c r="V124" s="47"/>
    </row>
    <row r="125" spans="1:22" x14ac:dyDescent="0.25">
      <c r="A125" s="32"/>
      <c r="B125" s="38"/>
      <c r="C125" s="126"/>
      <c r="D125" s="38"/>
      <c r="E125" s="87"/>
      <c r="F125" s="122"/>
      <c r="G125" s="122"/>
      <c r="H125" s="122"/>
      <c r="I125" s="38"/>
      <c r="J125" s="180"/>
      <c r="K125" s="38"/>
      <c r="L125" s="142"/>
      <c r="M125" s="47"/>
      <c r="N125" s="47"/>
      <c r="O125" s="47"/>
      <c r="P125" s="47"/>
      <c r="Q125" s="47"/>
      <c r="R125" s="47"/>
      <c r="S125" s="47"/>
      <c r="T125" s="47"/>
      <c r="U125" s="47"/>
      <c r="V125" s="47"/>
    </row>
    <row r="126" spans="1:22" x14ac:dyDescent="0.25">
      <c r="A126" s="32"/>
      <c r="B126" s="38"/>
      <c r="C126" s="126"/>
      <c r="D126" s="38"/>
      <c r="E126" s="87"/>
      <c r="F126" s="122"/>
      <c r="G126" s="122"/>
      <c r="H126" s="122"/>
      <c r="I126" s="38"/>
      <c r="J126" s="180"/>
      <c r="K126" s="38"/>
      <c r="L126" s="142"/>
      <c r="M126" s="47"/>
      <c r="N126" s="47"/>
      <c r="O126" s="47"/>
      <c r="P126" s="47"/>
      <c r="Q126" s="47"/>
      <c r="R126" s="47"/>
      <c r="S126" s="47"/>
      <c r="T126" s="47"/>
      <c r="U126" s="47"/>
      <c r="V126" s="47"/>
    </row>
    <row r="127" spans="1:22" x14ac:dyDescent="0.25">
      <c r="A127" s="32"/>
      <c r="B127" s="38"/>
      <c r="C127" s="126"/>
      <c r="D127" s="38"/>
      <c r="E127" s="87"/>
      <c r="F127" s="122"/>
      <c r="G127" s="122"/>
      <c r="H127" s="122"/>
      <c r="I127" s="38"/>
      <c r="J127" s="180"/>
      <c r="K127" s="38"/>
      <c r="L127" s="142"/>
      <c r="M127" s="47"/>
      <c r="N127" s="47"/>
      <c r="O127" s="47"/>
      <c r="P127" s="47"/>
      <c r="Q127" s="47"/>
      <c r="R127" s="47"/>
      <c r="S127" s="47"/>
      <c r="T127" s="47"/>
      <c r="U127" s="47"/>
      <c r="V127" s="47"/>
    </row>
    <row r="128" spans="1:22" x14ac:dyDescent="0.25">
      <c r="A128" s="32"/>
      <c r="B128" s="38"/>
      <c r="C128" s="126"/>
      <c r="D128" s="38"/>
      <c r="E128" s="87"/>
      <c r="F128" s="122"/>
      <c r="G128" s="122"/>
      <c r="H128" s="122"/>
      <c r="I128" s="38"/>
      <c r="J128" s="180"/>
      <c r="K128" s="38"/>
      <c r="L128" s="142"/>
      <c r="M128" s="47"/>
      <c r="N128" s="47"/>
      <c r="O128" s="47"/>
      <c r="P128" s="47"/>
      <c r="Q128" s="47"/>
      <c r="R128" s="47"/>
      <c r="S128" s="47"/>
      <c r="T128" s="47"/>
      <c r="U128" s="47"/>
      <c r="V128" s="47"/>
    </row>
    <row r="129" spans="1:22" x14ac:dyDescent="0.25">
      <c r="A129" s="32"/>
      <c r="B129" s="38"/>
      <c r="C129" s="126"/>
      <c r="D129" s="38"/>
      <c r="E129" s="87"/>
      <c r="F129" s="122"/>
      <c r="G129" s="122"/>
      <c r="H129" s="122"/>
      <c r="I129" s="38"/>
      <c r="J129" s="180"/>
      <c r="K129" s="38"/>
      <c r="L129" s="142"/>
      <c r="M129" s="47"/>
      <c r="N129" s="47"/>
      <c r="O129" s="47"/>
      <c r="P129" s="47"/>
      <c r="Q129" s="47"/>
      <c r="R129" s="47"/>
      <c r="S129" s="47"/>
      <c r="T129" s="47"/>
      <c r="U129" s="47"/>
      <c r="V129" s="47"/>
    </row>
    <row r="130" spans="1:22" x14ac:dyDescent="0.25">
      <c r="A130" s="32"/>
      <c r="B130" s="38"/>
      <c r="C130" s="126"/>
      <c r="D130" s="38"/>
      <c r="E130" s="87"/>
      <c r="F130" s="122"/>
      <c r="G130" s="122"/>
      <c r="H130" s="122"/>
      <c r="I130" s="38"/>
      <c r="J130" s="180"/>
      <c r="K130" s="38"/>
      <c r="L130" s="142"/>
      <c r="M130" s="47"/>
      <c r="N130" s="47"/>
      <c r="O130" s="47"/>
      <c r="P130" s="47"/>
      <c r="Q130" s="47"/>
      <c r="R130" s="47"/>
      <c r="S130" s="47"/>
      <c r="T130" s="47"/>
      <c r="U130" s="47"/>
      <c r="V130" s="47"/>
    </row>
    <row r="131" spans="1:22" x14ac:dyDescent="0.25">
      <c r="A131" s="32"/>
      <c r="B131" s="38"/>
      <c r="C131" s="126"/>
      <c r="D131" s="38"/>
      <c r="E131" s="87"/>
      <c r="F131" s="122"/>
      <c r="G131" s="122"/>
      <c r="H131" s="122"/>
      <c r="I131" s="38"/>
      <c r="J131" s="180"/>
      <c r="K131" s="38"/>
      <c r="L131" s="142"/>
      <c r="M131" s="47"/>
      <c r="N131" s="47"/>
      <c r="O131" s="47"/>
      <c r="P131" s="47"/>
      <c r="Q131" s="47"/>
      <c r="R131" s="47"/>
      <c r="S131" s="47"/>
      <c r="T131" s="47"/>
      <c r="U131" s="47"/>
      <c r="V131" s="47"/>
    </row>
    <row r="132" spans="1:22" x14ac:dyDescent="0.25">
      <c r="A132" s="32"/>
      <c r="B132" s="38"/>
      <c r="C132" s="126"/>
      <c r="D132" s="38"/>
      <c r="E132" s="87"/>
      <c r="F132" s="122"/>
      <c r="G132" s="122"/>
      <c r="H132" s="122"/>
      <c r="I132" s="38"/>
      <c r="J132" s="180"/>
      <c r="K132" s="38"/>
      <c r="L132" s="142"/>
      <c r="M132" s="47"/>
      <c r="N132" s="47"/>
      <c r="O132" s="47"/>
      <c r="P132" s="47"/>
      <c r="Q132" s="47"/>
      <c r="R132" s="47"/>
      <c r="S132" s="47"/>
      <c r="T132" s="47"/>
      <c r="U132" s="47"/>
      <c r="V132" s="47"/>
    </row>
    <row r="133" spans="1:22" x14ac:dyDescent="0.25">
      <c r="A133" s="32"/>
      <c r="B133" s="38"/>
      <c r="C133" s="126"/>
      <c r="D133" s="38"/>
      <c r="E133" s="87"/>
      <c r="F133" s="122"/>
      <c r="G133" s="122"/>
      <c r="H133" s="122"/>
      <c r="I133" s="38"/>
      <c r="J133" s="180"/>
      <c r="K133" s="38"/>
      <c r="L133" s="142"/>
      <c r="M133" s="47"/>
      <c r="N133" s="47"/>
      <c r="O133" s="47"/>
      <c r="P133" s="47"/>
      <c r="Q133" s="47"/>
      <c r="R133" s="47"/>
      <c r="S133" s="47"/>
      <c r="T133" s="47"/>
      <c r="U133" s="47"/>
      <c r="V133" s="47"/>
    </row>
    <row r="134" spans="1:22" x14ac:dyDescent="0.25">
      <c r="A134" s="32"/>
      <c r="B134" s="38"/>
      <c r="C134" s="126"/>
      <c r="D134" s="38"/>
      <c r="E134" s="87"/>
      <c r="F134" s="122"/>
      <c r="G134" s="122"/>
      <c r="H134" s="122"/>
      <c r="I134" s="38"/>
      <c r="J134" s="180"/>
      <c r="K134" s="38"/>
      <c r="L134" s="142"/>
      <c r="M134" s="47"/>
      <c r="N134" s="47"/>
      <c r="O134" s="47"/>
      <c r="P134" s="47"/>
      <c r="Q134" s="47"/>
      <c r="R134" s="47"/>
      <c r="S134" s="47"/>
      <c r="T134" s="47"/>
      <c r="U134" s="47"/>
      <c r="V134" s="47"/>
    </row>
    <row r="135" spans="1:22" x14ac:dyDescent="0.25">
      <c r="A135" s="32"/>
      <c r="B135" s="38"/>
      <c r="C135" s="126"/>
      <c r="D135" s="38"/>
      <c r="E135" s="87"/>
      <c r="F135" s="122"/>
      <c r="G135" s="122"/>
      <c r="H135" s="122"/>
      <c r="I135" s="38"/>
      <c r="J135" s="180"/>
      <c r="K135" s="38"/>
      <c r="L135" s="142"/>
      <c r="M135" s="47"/>
      <c r="N135" s="47"/>
      <c r="O135" s="47"/>
      <c r="P135" s="47"/>
      <c r="Q135" s="47"/>
      <c r="R135" s="47"/>
      <c r="S135" s="47"/>
      <c r="T135" s="47"/>
      <c r="U135" s="47"/>
      <c r="V135" s="47"/>
    </row>
    <row r="136" spans="1:22" x14ac:dyDescent="0.25">
      <c r="A136" s="32"/>
      <c r="B136" s="38"/>
      <c r="C136" s="126"/>
      <c r="D136" s="38"/>
      <c r="E136" s="87"/>
      <c r="F136" s="122"/>
      <c r="G136" s="122"/>
      <c r="H136" s="122"/>
      <c r="I136" s="38"/>
      <c r="J136" s="180"/>
      <c r="K136" s="38"/>
      <c r="L136" s="142"/>
      <c r="M136" s="47"/>
      <c r="N136" s="47"/>
      <c r="O136" s="47"/>
      <c r="P136" s="47"/>
      <c r="Q136" s="47"/>
      <c r="R136" s="47"/>
      <c r="S136" s="47"/>
      <c r="T136" s="47"/>
      <c r="U136" s="47"/>
      <c r="V136" s="47"/>
    </row>
    <row r="137" spans="1:22" x14ac:dyDescent="0.25">
      <c r="A137" s="32"/>
      <c r="B137" s="38"/>
      <c r="C137" s="126"/>
      <c r="D137" s="38"/>
      <c r="E137" s="87"/>
      <c r="F137" s="122"/>
      <c r="G137" s="122"/>
      <c r="H137" s="122"/>
      <c r="I137" s="38"/>
      <c r="J137" s="180"/>
      <c r="K137" s="38"/>
      <c r="L137" s="142"/>
      <c r="M137" s="47"/>
      <c r="N137" s="47"/>
      <c r="O137" s="47"/>
      <c r="P137" s="47"/>
      <c r="Q137" s="47"/>
      <c r="R137" s="47"/>
      <c r="S137" s="47"/>
      <c r="T137" s="47"/>
      <c r="U137" s="47"/>
      <c r="V137" s="47"/>
    </row>
    <row r="138" spans="1:22" x14ac:dyDescent="0.25">
      <c r="A138" s="32"/>
      <c r="B138" s="38"/>
      <c r="C138" s="126"/>
      <c r="D138" s="38"/>
      <c r="E138" s="87"/>
      <c r="F138" s="122"/>
      <c r="G138" s="122"/>
      <c r="H138" s="122"/>
      <c r="I138" s="38"/>
      <c r="J138" s="180"/>
      <c r="K138" s="38"/>
      <c r="L138" s="142"/>
      <c r="M138" s="47"/>
      <c r="N138" s="47"/>
      <c r="O138" s="47"/>
      <c r="P138" s="47"/>
      <c r="Q138" s="47"/>
      <c r="R138" s="47"/>
      <c r="S138" s="47"/>
      <c r="T138" s="47"/>
      <c r="U138" s="47"/>
      <c r="V138" s="47"/>
    </row>
    <row r="139" spans="1:22" x14ac:dyDescent="0.25">
      <c r="A139" s="32"/>
      <c r="B139" s="38"/>
      <c r="C139" s="126"/>
      <c r="D139" s="38"/>
      <c r="E139" s="87"/>
      <c r="F139" s="122"/>
      <c r="G139" s="122"/>
      <c r="H139" s="122"/>
      <c r="I139" s="38"/>
      <c r="J139" s="180"/>
      <c r="K139" s="38"/>
      <c r="L139" s="142"/>
      <c r="M139" s="47"/>
      <c r="N139" s="47"/>
      <c r="O139" s="47"/>
      <c r="P139" s="47"/>
      <c r="Q139" s="47"/>
      <c r="R139" s="47"/>
      <c r="S139" s="47"/>
      <c r="T139" s="47"/>
      <c r="U139" s="47"/>
      <c r="V139" s="47"/>
    </row>
    <row r="140" spans="1:22" x14ac:dyDescent="0.25">
      <c r="A140" s="32"/>
      <c r="B140" s="38"/>
      <c r="C140" s="126"/>
      <c r="D140" s="38"/>
      <c r="E140" s="87"/>
      <c r="F140" s="122"/>
      <c r="G140" s="122"/>
      <c r="H140" s="122"/>
      <c r="I140" s="38"/>
      <c r="J140" s="180"/>
      <c r="K140" s="38"/>
      <c r="L140" s="142"/>
      <c r="M140" s="47"/>
      <c r="N140" s="47"/>
      <c r="O140" s="47"/>
      <c r="P140" s="47"/>
      <c r="Q140" s="47"/>
      <c r="R140" s="47"/>
      <c r="S140" s="47"/>
      <c r="T140" s="47"/>
      <c r="U140" s="47"/>
      <c r="V140" s="47"/>
    </row>
    <row r="141" spans="1:22" x14ac:dyDescent="0.25">
      <c r="A141" s="32"/>
      <c r="B141" s="38"/>
      <c r="C141" s="126"/>
      <c r="D141" s="38"/>
      <c r="E141" s="87"/>
      <c r="F141" s="122"/>
      <c r="G141" s="122"/>
      <c r="H141" s="122"/>
      <c r="I141" s="38"/>
      <c r="J141" s="180"/>
      <c r="K141" s="38"/>
      <c r="L141" s="142"/>
      <c r="M141" s="47"/>
      <c r="N141" s="47"/>
      <c r="O141" s="47"/>
      <c r="P141" s="47"/>
      <c r="Q141" s="47"/>
      <c r="R141" s="47"/>
      <c r="S141" s="47"/>
      <c r="T141" s="47"/>
      <c r="U141" s="47"/>
      <c r="V141" s="47"/>
    </row>
    <row r="142" spans="1:22" x14ac:dyDescent="0.25">
      <c r="A142" s="32"/>
      <c r="B142" s="38"/>
      <c r="C142" s="126"/>
      <c r="D142" s="38"/>
      <c r="E142" s="87"/>
      <c r="F142" s="122"/>
      <c r="G142" s="122"/>
      <c r="H142" s="122"/>
      <c r="I142" s="38"/>
      <c r="J142" s="180"/>
      <c r="K142" s="38"/>
      <c r="L142" s="142"/>
      <c r="M142" s="47"/>
      <c r="N142" s="47"/>
      <c r="O142" s="47"/>
      <c r="P142" s="47"/>
      <c r="Q142" s="47"/>
      <c r="R142" s="47"/>
      <c r="S142" s="47"/>
      <c r="T142" s="47"/>
      <c r="U142" s="47"/>
      <c r="V142" s="47"/>
    </row>
    <row r="143" spans="1:22" x14ac:dyDescent="0.25">
      <c r="A143" s="32"/>
      <c r="B143" s="38"/>
      <c r="C143" s="126"/>
      <c r="D143" s="38"/>
      <c r="E143" s="87"/>
      <c r="F143" s="122"/>
      <c r="G143" s="122"/>
      <c r="H143" s="122"/>
      <c r="I143" s="38"/>
      <c r="J143" s="180"/>
      <c r="K143" s="38"/>
      <c r="L143" s="142"/>
      <c r="M143" s="47"/>
      <c r="N143" s="47"/>
      <c r="O143" s="47"/>
      <c r="P143" s="47"/>
      <c r="Q143" s="47"/>
      <c r="R143" s="47"/>
      <c r="S143" s="47"/>
      <c r="T143" s="47"/>
      <c r="U143" s="47"/>
      <c r="V143" s="47"/>
    </row>
    <row r="144" spans="1:22" x14ac:dyDescent="0.25">
      <c r="A144" s="32"/>
      <c r="B144" s="38"/>
      <c r="C144" s="126"/>
      <c r="D144" s="38"/>
      <c r="E144" s="87"/>
      <c r="F144" s="122"/>
      <c r="G144" s="122"/>
      <c r="H144" s="122"/>
      <c r="I144" s="38"/>
      <c r="J144" s="180"/>
      <c r="K144" s="38"/>
      <c r="L144" s="142"/>
      <c r="M144" s="47"/>
      <c r="N144" s="47"/>
      <c r="O144" s="47"/>
      <c r="P144" s="47"/>
      <c r="Q144" s="47"/>
      <c r="R144" s="47"/>
      <c r="S144" s="47"/>
      <c r="T144" s="47"/>
      <c r="U144" s="47"/>
      <c r="V144" s="47"/>
    </row>
    <row r="145" spans="1:22" x14ac:dyDescent="0.25">
      <c r="A145" s="32"/>
      <c r="B145" s="38"/>
      <c r="C145" s="126"/>
      <c r="D145" s="38"/>
      <c r="E145" s="87"/>
      <c r="F145" s="122"/>
      <c r="G145" s="122"/>
      <c r="H145" s="122"/>
      <c r="I145" s="38"/>
      <c r="J145" s="180"/>
      <c r="K145" s="38"/>
      <c r="L145" s="142"/>
      <c r="M145" s="47"/>
      <c r="N145" s="47"/>
      <c r="O145" s="47"/>
      <c r="P145" s="47"/>
      <c r="Q145" s="47"/>
      <c r="R145" s="47"/>
      <c r="S145" s="47"/>
      <c r="T145" s="47"/>
      <c r="U145" s="47"/>
      <c r="V145" s="47"/>
    </row>
    <row r="146" spans="1:22" x14ac:dyDescent="0.25">
      <c r="A146" s="32"/>
      <c r="B146" s="38"/>
      <c r="C146" s="126"/>
      <c r="D146" s="38"/>
      <c r="E146" s="87"/>
      <c r="F146" s="122"/>
      <c r="G146" s="122"/>
      <c r="H146" s="122"/>
      <c r="I146" s="38"/>
      <c r="J146" s="180"/>
      <c r="K146" s="38"/>
      <c r="L146" s="142"/>
      <c r="M146" s="47"/>
      <c r="N146" s="47"/>
      <c r="O146" s="47"/>
      <c r="P146" s="47"/>
      <c r="Q146" s="47"/>
      <c r="R146" s="47"/>
      <c r="S146" s="47"/>
      <c r="T146" s="47"/>
      <c r="U146" s="47"/>
      <c r="V146" s="47"/>
    </row>
    <row r="147" spans="1:22" x14ac:dyDescent="0.25">
      <c r="A147" s="32"/>
      <c r="B147" s="38"/>
      <c r="C147" s="126"/>
      <c r="D147" s="38"/>
      <c r="E147" s="87"/>
      <c r="F147" s="122"/>
      <c r="G147" s="122"/>
      <c r="H147" s="122"/>
      <c r="I147" s="38"/>
      <c r="J147" s="180"/>
      <c r="K147" s="38"/>
      <c r="L147" s="142"/>
      <c r="M147" s="47"/>
      <c r="N147" s="47"/>
      <c r="O147" s="47"/>
      <c r="P147" s="47"/>
      <c r="Q147" s="47"/>
      <c r="R147" s="47"/>
      <c r="S147" s="47"/>
      <c r="T147" s="47"/>
      <c r="U147" s="47"/>
      <c r="V147" s="47"/>
    </row>
    <row r="148" spans="1:22" x14ac:dyDescent="0.25">
      <c r="A148" s="32"/>
      <c r="B148" s="38"/>
      <c r="C148" s="126"/>
      <c r="D148" s="38"/>
      <c r="E148" s="87"/>
      <c r="F148" s="122"/>
      <c r="G148" s="122"/>
      <c r="H148" s="122"/>
      <c r="I148" s="38"/>
      <c r="J148" s="180"/>
      <c r="K148" s="38"/>
      <c r="L148" s="142"/>
      <c r="M148" s="47"/>
      <c r="N148" s="47"/>
      <c r="O148" s="47"/>
      <c r="P148" s="47"/>
      <c r="Q148" s="47"/>
      <c r="R148" s="47"/>
      <c r="S148" s="47"/>
      <c r="T148" s="47"/>
      <c r="U148" s="47"/>
      <c r="V148" s="47"/>
    </row>
    <row r="149" spans="1:22" x14ac:dyDescent="0.25">
      <c r="A149" s="32"/>
      <c r="B149" s="38"/>
      <c r="C149" s="126"/>
      <c r="D149" s="38"/>
      <c r="E149" s="87"/>
      <c r="F149" s="122"/>
      <c r="G149" s="122"/>
      <c r="H149" s="122"/>
      <c r="I149" s="38"/>
      <c r="J149" s="180"/>
      <c r="K149" s="38"/>
      <c r="L149" s="142"/>
      <c r="M149" s="47"/>
      <c r="N149" s="47"/>
      <c r="O149" s="47"/>
      <c r="P149" s="47"/>
      <c r="Q149" s="47"/>
      <c r="R149" s="47"/>
      <c r="S149" s="47"/>
      <c r="T149" s="47"/>
      <c r="U149" s="47"/>
      <c r="V149" s="47"/>
    </row>
    <row r="150" spans="1:22" x14ac:dyDescent="0.25">
      <c r="A150" s="32"/>
      <c r="B150" s="38"/>
      <c r="C150" s="126"/>
      <c r="D150" s="38"/>
      <c r="E150" s="87"/>
      <c r="F150" s="122"/>
      <c r="G150" s="122"/>
      <c r="H150" s="122"/>
      <c r="I150" s="38"/>
      <c r="J150" s="180"/>
      <c r="K150" s="38"/>
      <c r="L150" s="142"/>
      <c r="M150" s="47"/>
      <c r="N150" s="47"/>
      <c r="O150" s="47"/>
      <c r="P150" s="47"/>
      <c r="Q150" s="47"/>
      <c r="R150" s="47"/>
      <c r="S150" s="47"/>
      <c r="T150" s="47"/>
      <c r="U150" s="47"/>
      <c r="V150" s="47"/>
    </row>
    <row r="151" spans="1:22" x14ac:dyDescent="0.25">
      <c r="A151" s="32"/>
      <c r="B151" s="38"/>
      <c r="C151" s="126"/>
      <c r="D151" s="38"/>
      <c r="E151" s="87"/>
      <c r="F151" s="122"/>
      <c r="G151" s="122"/>
      <c r="H151" s="122"/>
      <c r="I151" s="38"/>
      <c r="J151" s="180"/>
      <c r="K151" s="38"/>
      <c r="L151" s="142"/>
      <c r="M151" s="47"/>
      <c r="N151" s="47"/>
      <c r="O151" s="47"/>
      <c r="P151" s="47"/>
      <c r="Q151" s="47"/>
      <c r="R151" s="47"/>
      <c r="S151" s="47"/>
      <c r="T151" s="47"/>
      <c r="U151" s="47"/>
      <c r="V151" s="47"/>
    </row>
    <row r="152" spans="1:22" x14ac:dyDescent="0.25">
      <c r="A152" s="32"/>
      <c r="B152" s="38"/>
      <c r="C152" s="126"/>
      <c r="D152" s="38"/>
      <c r="E152" s="87"/>
      <c r="F152" s="122"/>
      <c r="G152" s="122"/>
      <c r="H152" s="122"/>
      <c r="I152" s="38"/>
      <c r="J152" s="180"/>
      <c r="K152" s="38"/>
      <c r="L152" s="142"/>
      <c r="M152" s="47"/>
      <c r="N152" s="47"/>
      <c r="O152" s="47"/>
      <c r="P152" s="47"/>
      <c r="Q152" s="47"/>
      <c r="R152" s="47"/>
      <c r="S152" s="47"/>
      <c r="T152" s="47"/>
      <c r="U152" s="47"/>
      <c r="V152" s="47"/>
    </row>
    <row r="153" spans="1:22" x14ac:dyDescent="0.25">
      <c r="A153" s="32"/>
      <c r="B153" s="38"/>
      <c r="C153" s="126"/>
      <c r="D153" s="38"/>
      <c r="E153" s="87"/>
      <c r="F153" s="122"/>
      <c r="G153" s="122"/>
      <c r="H153" s="122"/>
      <c r="I153" s="38"/>
      <c r="J153" s="180"/>
      <c r="K153" s="38"/>
      <c r="L153" s="142"/>
      <c r="M153" s="47"/>
      <c r="N153" s="47"/>
      <c r="O153" s="47"/>
      <c r="P153" s="47"/>
      <c r="Q153" s="47"/>
      <c r="R153" s="47"/>
      <c r="S153" s="47"/>
      <c r="T153" s="47"/>
      <c r="U153" s="47"/>
      <c r="V153" s="47"/>
    </row>
    <row r="154" spans="1:22" x14ac:dyDescent="0.25">
      <c r="A154" s="32"/>
      <c r="B154" s="38"/>
      <c r="C154" s="126"/>
      <c r="D154" s="38"/>
      <c r="E154" s="87"/>
      <c r="F154" s="122"/>
      <c r="G154" s="122"/>
      <c r="H154" s="122"/>
      <c r="I154" s="38"/>
      <c r="J154" s="180"/>
      <c r="K154" s="38"/>
      <c r="L154" s="142"/>
      <c r="M154" s="47"/>
      <c r="N154" s="47"/>
      <c r="O154" s="47"/>
      <c r="P154" s="47"/>
      <c r="Q154" s="47"/>
      <c r="R154" s="47"/>
      <c r="S154" s="47"/>
      <c r="T154" s="47"/>
      <c r="U154" s="47"/>
      <c r="V154" s="47"/>
    </row>
    <row r="155" spans="1:22" x14ac:dyDescent="0.25">
      <c r="A155" s="32"/>
      <c r="B155" s="38"/>
      <c r="C155" s="126"/>
      <c r="D155" s="38"/>
      <c r="E155" s="87"/>
      <c r="F155" s="122"/>
      <c r="G155" s="122"/>
      <c r="H155" s="122"/>
      <c r="I155" s="38"/>
      <c r="J155" s="180"/>
      <c r="K155" s="38"/>
      <c r="L155" s="142"/>
      <c r="M155" s="47"/>
      <c r="N155" s="47"/>
      <c r="O155" s="47"/>
      <c r="P155" s="47"/>
      <c r="Q155" s="47"/>
      <c r="R155" s="47"/>
      <c r="S155" s="47"/>
      <c r="T155" s="47"/>
      <c r="U155" s="47"/>
      <c r="V155" s="47"/>
    </row>
    <row r="156" spans="1:22" x14ac:dyDescent="0.25">
      <c r="A156" s="32"/>
      <c r="B156" s="38"/>
      <c r="C156" s="126"/>
      <c r="D156" s="38"/>
      <c r="E156" s="87"/>
      <c r="F156" s="122"/>
      <c r="G156" s="122"/>
      <c r="H156" s="122"/>
      <c r="I156" s="38"/>
      <c r="J156" s="180"/>
      <c r="K156" s="38"/>
      <c r="L156" s="142"/>
      <c r="M156" s="47"/>
      <c r="N156" s="47"/>
      <c r="O156" s="47"/>
      <c r="P156" s="47"/>
      <c r="Q156" s="47"/>
      <c r="R156" s="47"/>
      <c r="S156" s="47"/>
      <c r="T156" s="47"/>
      <c r="U156" s="47"/>
      <c r="V156" s="47"/>
    </row>
    <row r="157" spans="1:22" x14ac:dyDescent="0.25">
      <c r="A157" s="32"/>
      <c r="B157" s="38"/>
      <c r="C157" s="126"/>
      <c r="D157" s="38"/>
      <c r="E157" s="87"/>
      <c r="F157" s="122"/>
      <c r="G157" s="122"/>
      <c r="H157" s="122"/>
      <c r="I157" s="38"/>
      <c r="J157" s="180"/>
      <c r="K157" s="38"/>
      <c r="L157" s="142"/>
      <c r="M157" s="47"/>
      <c r="N157" s="47"/>
      <c r="O157" s="47"/>
      <c r="P157" s="47"/>
      <c r="Q157" s="47"/>
      <c r="R157" s="47"/>
      <c r="S157" s="47"/>
      <c r="T157" s="47"/>
      <c r="U157" s="47"/>
      <c r="V157" s="47"/>
    </row>
    <row r="158" spans="1:22" x14ac:dyDescent="0.25">
      <c r="A158" s="32"/>
      <c r="B158" s="38"/>
      <c r="C158" s="126"/>
      <c r="D158" s="38"/>
      <c r="E158" s="87"/>
      <c r="F158" s="122"/>
      <c r="G158" s="122"/>
      <c r="H158" s="122"/>
      <c r="I158" s="38"/>
      <c r="J158" s="180"/>
      <c r="K158" s="38"/>
      <c r="L158" s="142"/>
      <c r="M158" s="47"/>
      <c r="N158" s="47"/>
      <c r="O158" s="47"/>
      <c r="P158" s="47"/>
      <c r="Q158" s="47"/>
      <c r="R158" s="47"/>
      <c r="S158" s="47"/>
      <c r="T158" s="47"/>
      <c r="U158" s="47"/>
      <c r="V158" s="47"/>
    </row>
    <row r="159" spans="1:22" x14ac:dyDescent="0.25">
      <c r="A159" s="32"/>
      <c r="B159" s="38"/>
      <c r="C159" s="126"/>
      <c r="D159" s="38"/>
      <c r="E159" s="87"/>
      <c r="F159" s="122"/>
      <c r="G159" s="122"/>
      <c r="H159" s="122"/>
      <c r="I159" s="38"/>
      <c r="J159" s="180"/>
      <c r="K159" s="38"/>
      <c r="L159" s="142"/>
      <c r="M159" s="47"/>
      <c r="N159" s="47"/>
      <c r="O159" s="47"/>
      <c r="P159" s="47"/>
      <c r="Q159" s="47"/>
      <c r="R159" s="47"/>
      <c r="S159" s="47"/>
      <c r="T159" s="47"/>
      <c r="U159" s="47"/>
      <c r="V159" s="47"/>
    </row>
    <row r="160" spans="1:22" x14ac:dyDescent="0.25">
      <c r="A160" s="32"/>
      <c r="B160" s="38"/>
      <c r="C160" s="126"/>
      <c r="D160" s="38"/>
      <c r="E160" s="87"/>
      <c r="F160" s="122"/>
      <c r="G160" s="122"/>
      <c r="H160" s="122"/>
      <c r="I160" s="38"/>
      <c r="J160" s="180"/>
      <c r="K160" s="38"/>
      <c r="L160" s="142"/>
      <c r="M160" s="47"/>
      <c r="N160" s="47"/>
      <c r="O160" s="47"/>
      <c r="P160" s="47"/>
      <c r="Q160" s="47"/>
      <c r="R160" s="47"/>
      <c r="S160" s="47"/>
      <c r="T160" s="47"/>
      <c r="U160" s="47"/>
      <c r="V160" s="47"/>
    </row>
    <row r="161" spans="1:22" x14ac:dyDescent="0.25">
      <c r="A161" s="32"/>
      <c r="B161" s="38"/>
      <c r="C161" s="126"/>
      <c r="D161" s="38"/>
      <c r="E161" s="87"/>
      <c r="F161" s="122"/>
      <c r="G161" s="122"/>
      <c r="H161" s="122"/>
      <c r="I161" s="38"/>
      <c r="J161" s="180"/>
      <c r="K161" s="38"/>
      <c r="L161" s="142"/>
      <c r="M161" s="47"/>
      <c r="N161" s="47"/>
      <c r="O161" s="47"/>
      <c r="P161" s="47"/>
      <c r="Q161" s="47"/>
      <c r="R161" s="47"/>
      <c r="S161" s="47"/>
      <c r="T161" s="47"/>
      <c r="U161" s="47"/>
      <c r="V161" s="47"/>
    </row>
    <row r="162" spans="1:22" x14ac:dyDescent="0.25">
      <c r="A162" s="32"/>
      <c r="B162" s="38"/>
      <c r="C162" s="126"/>
      <c r="D162" s="38"/>
      <c r="E162" s="87"/>
      <c r="F162" s="122"/>
      <c r="G162" s="122"/>
      <c r="H162" s="122"/>
      <c r="I162" s="38"/>
      <c r="J162" s="180"/>
      <c r="K162" s="38"/>
      <c r="L162" s="142"/>
      <c r="M162" s="47"/>
      <c r="N162" s="47"/>
      <c r="O162" s="47"/>
      <c r="P162" s="47"/>
      <c r="Q162" s="47"/>
      <c r="R162" s="47"/>
      <c r="S162" s="47"/>
      <c r="T162" s="47"/>
      <c r="U162" s="47"/>
      <c r="V162" s="47"/>
    </row>
    <row r="163" spans="1:22" x14ac:dyDescent="0.25">
      <c r="A163" s="32"/>
      <c r="B163" s="38"/>
      <c r="C163" s="126"/>
      <c r="D163" s="38"/>
      <c r="E163" s="87"/>
      <c r="F163" s="122"/>
      <c r="G163" s="122"/>
      <c r="H163" s="122"/>
      <c r="I163" s="38"/>
      <c r="J163" s="180"/>
      <c r="K163" s="38"/>
      <c r="L163" s="142"/>
      <c r="M163" s="47"/>
      <c r="N163" s="47"/>
      <c r="O163" s="47"/>
      <c r="P163" s="47"/>
      <c r="Q163" s="47"/>
      <c r="R163" s="47"/>
      <c r="S163" s="47"/>
      <c r="T163" s="47"/>
      <c r="U163" s="47"/>
      <c r="V163" s="47"/>
    </row>
    <row r="164" spans="1:22" x14ac:dyDescent="0.25">
      <c r="A164" s="32"/>
      <c r="B164" s="38"/>
      <c r="C164" s="126"/>
      <c r="D164" s="38"/>
      <c r="E164" s="87"/>
      <c r="F164" s="122"/>
      <c r="G164" s="122"/>
      <c r="H164" s="122"/>
      <c r="I164" s="38"/>
      <c r="J164" s="180"/>
      <c r="K164" s="38"/>
      <c r="L164" s="142"/>
      <c r="M164" s="47"/>
      <c r="N164" s="47"/>
      <c r="O164" s="47"/>
      <c r="P164" s="47"/>
      <c r="Q164" s="47"/>
      <c r="R164" s="47"/>
      <c r="S164" s="47"/>
      <c r="T164" s="47"/>
      <c r="U164" s="47"/>
      <c r="V164" s="47"/>
    </row>
    <row r="165" spans="1:22" x14ac:dyDescent="0.25">
      <c r="A165" s="32"/>
      <c r="B165" s="38"/>
      <c r="C165" s="126"/>
      <c r="D165" s="38"/>
      <c r="E165" s="87"/>
      <c r="F165" s="122"/>
      <c r="G165" s="122"/>
      <c r="H165" s="122"/>
      <c r="I165" s="38"/>
      <c r="J165" s="180"/>
      <c r="K165" s="38"/>
      <c r="L165" s="142"/>
      <c r="M165" s="47"/>
      <c r="N165" s="47"/>
      <c r="O165" s="47"/>
      <c r="P165" s="47"/>
      <c r="Q165" s="47"/>
      <c r="R165" s="47"/>
      <c r="S165" s="47"/>
      <c r="T165" s="47"/>
      <c r="U165" s="47"/>
      <c r="V165" s="47"/>
    </row>
    <row r="166" spans="1:22" x14ac:dyDescent="0.25">
      <c r="A166" s="32"/>
      <c r="B166" s="38"/>
      <c r="C166" s="126"/>
      <c r="D166" s="38"/>
      <c r="E166" s="87"/>
      <c r="F166" s="122"/>
      <c r="G166" s="122"/>
      <c r="H166" s="122"/>
      <c r="I166" s="38"/>
      <c r="J166" s="180"/>
      <c r="K166" s="38"/>
      <c r="L166" s="142"/>
      <c r="M166" s="47"/>
      <c r="N166" s="47"/>
      <c r="O166" s="47"/>
      <c r="P166" s="47"/>
      <c r="Q166" s="47"/>
      <c r="R166" s="47"/>
      <c r="S166" s="47"/>
      <c r="T166" s="47"/>
      <c r="U166" s="47"/>
      <c r="V166" s="47"/>
    </row>
    <row r="167" spans="1:22" x14ac:dyDescent="0.25">
      <c r="A167" s="32"/>
      <c r="B167" s="38"/>
      <c r="C167" s="126"/>
      <c r="D167" s="38"/>
      <c r="E167" s="87"/>
      <c r="F167" s="122"/>
      <c r="G167" s="122"/>
      <c r="H167" s="122"/>
      <c r="I167" s="38"/>
      <c r="J167" s="180"/>
      <c r="K167" s="38"/>
      <c r="L167" s="142"/>
      <c r="M167" s="47"/>
      <c r="N167" s="47"/>
      <c r="O167" s="47"/>
      <c r="P167" s="47"/>
      <c r="Q167" s="47"/>
      <c r="R167" s="47"/>
      <c r="S167" s="47"/>
      <c r="T167" s="47"/>
      <c r="U167" s="47"/>
      <c r="V167" s="47"/>
    </row>
    <row r="168" spans="1:22" x14ac:dyDescent="0.25">
      <c r="A168" s="32"/>
      <c r="B168" s="38"/>
      <c r="C168" s="126"/>
      <c r="D168" s="38"/>
      <c r="E168" s="87"/>
      <c r="F168" s="122"/>
      <c r="G168" s="122"/>
      <c r="H168" s="122"/>
      <c r="I168" s="38"/>
      <c r="J168" s="180"/>
      <c r="K168" s="38"/>
      <c r="L168" s="142"/>
      <c r="M168" s="47"/>
      <c r="N168" s="47"/>
      <c r="O168" s="47"/>
      <c r="P168" s="47"/>
      <c r="Q168" s="47"/>
      <c r="R168" s="47"/>
      <c r="S168" s="47"/>
      <c r="T168" s="47"/>
      <c r="U168" s="47"/>
      <c r="V168" s="47"/>
    </row>
    <row r="169" spans="1:22" x14ac:dyDescent="0.25">
      <c r="A169" s="32"/>
      <c r="B169" s="38"/>
      <c r="C169" s="126"/>
      <c r="D169" s="38"/>
      <c r="E169" s="87"/>
      <c r="F169" s="122"/>
      <c r="G169" s="122"/>
      <c r="H169" s="122"/>
      <c r="I169" s="38"/>
      <c r="J169" s="180"/>
      <c r="K169" s="38"/>
      <c r="L169" s="142"/>
      <c r="M169" s="47"/>
      <c r="N169" s="47"/>
      <c r="O169" s="47"/>
      <c r="P169" s="47"/>
      <c r="Q169" s="47"/>
      <c r="R169" s="47"/>
      <c r="S169" s="47"/>
      <c r="T169" s="47"/>
      <c r="U169" s="47"/>
      <c r="V169" s="47"/>
    </row>
    <row r="170" spans="1:22" x14ac:dyDescent="0.25">
      <c r="A170" s="32"/>
      <c r="B170" s="38"/>
      <c r="C170" s="126"/>
      <c r="D170" s="38"/>
      <c r="E170" s="87"/>
      <c r="F170" s="122"/>
      <c r="G170" s="122"/>
      <c r="H170" s="122"/>
      <c r="I170" s="38"/>
      <c r="J170" s="180"/>
      <c r="K170" s="38"/>
      <c r="L170" s="142"/>
      <c r="M170" s="47"/>
      <c r="N170" s="47"/>
      <c r="O170" s="47"/>
      <c r="P170" s="47"/>
      <c r="Q170" s="47"/>
      <c r="R170" s="47"/>
      <c r="S170" s="47"/>
      <c r="T170" s="47"/>
      <c r="U170" s="47"/>
      <c r="V170" s="47"/>
    </row>
    <row r="171" spans="1:22" x14ac:dyDescent="0.25">
      <c r="A171" s="32"/>
      <c r="B171" s="38"/>
      <c r="C171" s="126"/>
      <c r="D171" s="38"/>
      <c r="E171" s="87"/>
      <c r="F171" s="122"/>
      <c r="G171" s="122"/>
      <c r="H171" s="122"/>
      <c r="I171" s="38"/>
      <c r="J171" s="180"/>
      <c r="K171" s="38"/>
      <c r="L171" s="142"/>
      <c r="M171" s="47"/>
      <c r="N171" s="47"/>
      <c r="O171" s="47"/>
      <c r="P171" s="47"/>
      <c r="Q171" s="47"/>
      <c r="R171" s="47"/>
      <c r="S171" s="47"/>
      <c r="T171" s="47"/>
      <c r="U171" s="47"/>
      <c r="V171" s="47"/>
    </row>
    <row r="172" spans="1:22" x14ac:dyDescent="0.25">
      <c r="A172" s="32"/>
      <c r="B172" s="38"/>
      <c r="C172" s="126"/>
      <c r="D172" s="38"/>
      <c r="E172" s="87"/>
      <c r="F172" s="122"/>
      <c r="G172" s="122"/>
      <c r="H172" s="122"/>
      <c r="I172" s="38"/>
      <c r="J172" s="180"/>
      <c r="K172" s="38"/>
      <c r="L172" s="142"/>
      <c r="M172" s="47"/>
      <c r="N172" s="47"/>
      <c r="O172" s="47"/>
      <c r="P172" s="47"/>
      <c r="Q172" s="47"/>
      <c r="R172" s="47"/>
      <c r="S172" s="47"/>
      <c r="T172" s="47"/>
      <c r="U172" s="47"/>
      <c r="V172" s="47"/>
    </row>
    <row r="173" spans="1:22" x14ac:dyDescent="0.25">
      <c r="A173" s="32"/>
      <c r="B173" s="38"/>
      <c r="C173" s="126"/>
      <c r="D173" s="38"/>
      <c r="E173" s="87"/>
      <c r="F173" s="122"/>
      <c r="G173" s="122"/>
      <c r="H173" s="122"/>
      <c r="I173" s="38"/>
      <c r="J173" s="180"/>
      <c r="K173" s="38"/>
      <c r="L173" s="142"/>
      <c r="M173" s="47"/>
      <c r="N173" s="47"/>
      <c r="O173" s="47"/>
      <c r="P173" s="47"/>
      <c r="Q173" s="47"/>
      <c r="R173" s="47"/>
      <c r="S173" s="47"/>
      <c r="T173" s="47"/>
      <c r="U173" s="47"/>
      <c r="V173" s="47"/>
    </row>
    <row r="174" spans="1:22" x14ac:dyDescent="0.25">
      <c r="A174" s="32"/>
      <c r="B174" s="38"/>
      <c r="C174" s="126"/>
      <c r="D174" s="38"/>
      <c r="E174" s="87"/>
      <c r="F174" s="122"/>
      <c r="G174" s="122"/>
      <c r="H174" s="122"/>
      <c r="I174" s="38"/>
      <c r="J174" s="180"/>
      <c r="K174" s="38"/>
      <c r="L174" s="142"/>
      <c r="M174" s="47"/>
      <c r="N174" s="47"/>
      <c r="O174" s="47"/>
      <c r="P174" s="47"/>
      <c r="Q174" s="47"/>
      <c r="R174" s="47"/>
      <c r="S174" s="47"/>
      <c r="T174" s="47"/>
      <c r="U174" s="47"/>
      <c r="V174" s="47"/>
    </row>
    <row r="175" spans="1:22" x14ac:dyDescent="0.25">
      <c r="A175" s="32"/>
      <c r="B175" s="38"/>
      <c r="C175" s="126"/>
      <c r="D175" s="38"/>
      <c r="E175" s="87"/>
      <c r="F175" s="122"/>
      <c r="G175" s="122"/>
      <c r="H175" s="122"/>
      <c r="I175" s="38"/>
      <c r="J175" s="180"/>
      <c r="K175" s="38"/>
      <c r="L175" s="142"/>
      <c r="M175" s="47"/>
      <c r="N175" s="47"/>
      <c r="O175" s="47"/>
      <c r="P175" s="47"/>
      <c r="Q175" s="47"/>
      <c r="R175" s="47"/>
      <c r="S175" s="47"/>
      <c r="T175" s="47"/>
      <c r="U175" s="47"/>
      <c r="V175" s="47"/>
    </row>
    <row r="176" spans="1:22" x14ac:dyDescent="0.25">
      <c r="A176" s="32"/>
      <c r="B176" s="38"/>
      <c r="C176" s="126"/>
      <c r="D176" s="38"/>
      <c r="E176" s="87"/>
      <c r="F176" s="122"/>
      <c r="G176" s="122"/>
      <c r="H176" s="122"/>
      <c r="I176" s="38"/>
      <c r="J176" s="180"/>
      <c r="K176" s="38"/>
      <c r="L176" s="142"/>
      <c r="M176" s="47"/>
      <c r="N176" s="47"/>
      <c r="O176" s="47"/>
      <c r="P176" s="47"/>
      <c r="Q176" s="47"/>
      <c r="R176" s="47"/>
      <c r="S176" s="47"/>
      <c r="T176" s="47"/>
      <c r="U176" s="47"/>
      <c r="V176" s="47"/>
    </row>
    <row r="177" spans="1:22" x14ac:dyDescent="0.25">
      <c r="A177" s="32"/>
      <c r="B177" s="38"/>
      <c r="C177" s="126"/>
      <c r="D177" s="38"/>
      <c r="E177" s="87"/>
      <c r="F177" s="122"/>
      <c r="G177" s="122"/>
      <c r="H177" s="122"/>
      <c r="I177" s="38"/>
      <c r="J177" s="180"/>
      <c r="K177" s="38"/>
      <c r="L177" s="142"/>
      <c r="M177" s="47"/>
      <c r="N177" s="47"/>
      <c r="O177" s="47"/>
      <c r="P177" s="47"/>
      <c r="Q177" s="47"/>
      <c r="R177" s="47"/>
      <c r="S177" s="47"/>
      <c r="T177" s="47"/>
      <c r="U177" s="47"/>
      <c r="V177" s="47"/>
    </row>
    <row r="178" spans="1:22" x14ac:dyDescent="0.25">
      <c r="A178" s="32"/>
      <c r="B178" s="38"/>
      <c r="C178" s="126"/>
      <c r="D178" s="38"/>
      <c r="E178" s="87"/>
      <c r="F178" s="122"/>
      <c r="G178" s="122"/>
      <c r="H178" s="122"/>
      <c r="I178" s="38"/>
      <c r="J178" s="180"/>
      <c r="K178" s="38"/>
      <c r="L178" s="142"/>
      <c r="M178" s="47"/>
      <c r="N178" s="47"/>
      <c r="O178" s="47"/>
      <c r="P178" s="47"/>
      <c r="Q178" s="47"/>
      <c r="R178" s="47"/>
      <c r="S178" s="47"/>
      <c r="T178" s="47"/>
      <c r="U178" s="47"/>
      <c r="V178" s="47"/>
    </row>
    <row r="179" spans="1:22" x14ac:dyDescent="0.25">
      <c r="A179" s="32"/>
      <c r="B179" s="38"/>
      <c r="C179" s="126"/>
      <c r="D179" s="38"/>
      <c r="E179" s="87"/>
      <c r="F179" s="122"/>
      <c r="G179" s="122"/>
      <c r="H179" s="122"/>
      <c r="I179" s="38"/>
      <c r="J179" s="180"/>
      <c r="K179" s="38"/>
      <c r="L179" s="142"/>
      <c r="M179" s="47"/>
      <c r="N179" s="47"/>
      <c r="O179" s="47"/>
      <c r="P179" s="47"/>
      <c r="Q179" s="47"/>
      <c r="R179" s="47"/>
      <c r="S179" s="47"/>
      <c r="T179" s="47"/>
      <c r="U179" s="47"/>
      <c r="V179" s="47"/>
    </row>
    <row r="180" spans="1:22" x14ac:dyDescent="0.25">
      <c r="A180" s="32"/>
      <c r="B180" s="38"/>
      <c r="C180" s="126"/>
      <c r="D180" s="38"/>
      <c r="E180" s="87"/>
      <c r="F180" s="122"/>
      <c r="G180" s="122"/>
      <c r="H180" s="122"/>
      <c r="I180" s="38"/>
      <c r="J180" s="180"/>
      <c r="K180" s="38"/>
      <c r="L180" s="142"/>
      <c r="M180" s="47"/>
      <c r="N180" s="47"/>
      <c r="O180" s="47"/>
      <c r="P180" s="47"/>
      <c r="Q180" s="47"/>
      <c r="R180" s="47"/>
      <c r="S180" s="47"/>
      <c r="T180" s="47"/>
      <c r="U180" s="47"/>
      <c r="V180" s="47"/>
    </row>
    <row r="181" spans="1:22" x14ac:dyDescent="0.25">
      <c r="A181" s="32"/>
      <c r="B181" s="38"/>
      <c r="C181" s="126"/>
      <c r="D181" s="38"/>
      <c r="E181" s="87"/>
      <c r="F181" s="122"/>
      <c r="G181" s="122"/>
      <c r="H181" s="122"/>
      <c r="I181" s="38"/>
      <c r="J181" s="180"/>
      <c r="K181" s="38"/>
      <c r="L181" s="142"/>
      <c r="M181" s="47"/>
      <c r="N181" s="47"/>
      <c r="O181" s="47"/>
      <c r="P181" s="47"/>
      <c r="Q181" s="47"/>
      <c r="R181" s="47"/>
      <c r="S181" s="47"/>
      <c r="T181" s="47"/>
      <c r="U181" s="47"/>
      <c r="V181" s="47"/>
    </row>
    <row r="182" spans="1:22" x14ac:dyDescent="0.25">
      <c r="A182" s="32"/>
      <c r="B182" s="38"/>
      <c r="C182" s="126"/>
      <c r="D182" s="38"/>
      <c r="E182" s="87"/>
      <c r="F182" s="122"/>
      <c r="G182" s="122"/>
      <c r="H182" s="122"/>
      <c r="I182" s="38"/>
      <c r="J182" s="180"/>
      <c r="K182" s="38"/>
      <c r="L182" s="142"/>
      <c r="M182" s="47"/>
      <c r="N182" s="47"/>
      <c r="O182" s="47"/>
      <c r="P182" s="47"/>
      <c r="Q182" s="47"/>
      <c r="R182" s="47"/>
      <c r="S182" s="47"/>
      <c r="T182" s="47"/>
      <c r="U182" s="47"/>
      <c r="V182" s="47"/>
    </row>
    <row r="183" spans="1:22" x14ac:dyDescent="0.25">
      <c r="A183" s="32"/>
      <c r="B183" s="38"/>
      <c r="C183" s="126"/>
      <c r="D183" s="38"/>
      <c r="E183" s="87"/>
      <c r="F183" s="122"/>
      <c r="G183" s="122"/>
      <c r="H183" s="122"/>
      <c r="I183" s="38"/>
      <c r="J183" s="180"/>
      <c r="K183" s="38"/>
      <c r="L183" s="142"/>
      <c r="M183" s="47"/>
      <c r="N183" s="47"/>
      <c r="O183" s="47"/>
      <c r="P183" s="47"/>
      <c r="Q183" s="47"/>
      <c r="R183" s="47"/>
      <c r="S183" s="47"/>
      <c r="T183" s="47"/>
      <c r="U183" s="47"/>
      <c r="V183" s="47"/>
    </row>
    <row r="184" spans="1:22" x14ac:dyDescent="0.25">
      <c r="A184" s="32"/>
      <c r="B184" s="38"/>
      <c r="C184" s="126"/>
      <c r="D184" s="38"/>
      <c r="E184" s="87"/>
      <c r="F184" s="122"/>
      <c r="G184" s="122"/>
      <c r="H184" s="122"/>
      <c r="I184" s="38"/>
      <c r="J184" s="180"/>
      <c r="K184" s="38"/>
      <c r="L184" s="142"/>
      <c r="M184" s="47"/>
      <c r="N184" s="47"/>
      <c r="O184" s="47"/>
      <c r="P184" s="47"/>
      <c r="Q184" s="47"/>
      <c r="R184" s="47"/>
      <c r="S184" s="47"/>
      <c r="T184" s="47"/>
      <c r="U184" s="47"/>
      <c r="V184" s="47"/>
    </row>
    <row r="185" spans="1:22" x14ac:dyDescent="0.25">
      <c r="A185" s="32"/>
      <c r="B185" s="38"/>
      <c r="C185" s="126"/>
      <c r="D185" s="38"/>
      <c r="E185" s="87"/>
      <c r="F185" s="122"/>
      <c r="G185" s="122"/>
      <c r="H185" s="122"/>
      <c r="I185" s="38"/>
      <c r="J185" s="180"/>
      <c r="K185" s="38"/>
      <c r="L185" s="142"/>
      <c r="M185" s="47"/>
      <c r="N185" s="47"/>
      <c r="O185" s="47"/>
      <c r="P185" s="47"/>
      <c r="Q185" s="47"/>
      <c r="R185" s="47"/>
      <c r="S185" s="47"/>
      <c r="T185" s="47"/>
      <c r="U185" s="47"/>
      <c r="V185" s="47"/>
    </row>
    <row r="186" spans="1:22" x14ac:dyDescent="0.25">
      <c r="A186" s="32"/>
      <c r="B186" s="38"/>
      <c r="C186" s="126"/>
      <c r="D186" s="38"/>
      <c r="E186" s="87"/>
      <c r="F186" s="122"/>
      <c r="G186" s="122"/>
      <c r="H186" s="122"/>
      <c r="I186" s="38"/>
      <c r="J186" s="180"/>
      <c r="K186" s="38"/>
      <c r="L186" s="142"/>
      <c r="M186" s="47"/>
      <c r="N186" s="47"/>
      <c r="O186" s="47"/>
      <c r="P186" s="47"/>
      <c r="Q186" s="47"/>
      <c r="R186" s="47"/>
      <c r="S186" s="47"/>
      <c r="T186" s="47"/>
      <c r="U186" s="47"/>
      <c r="V186" s="47"/>
    </row>
    <row r="187" spans="1:22" x14ac:dyDescent="0.25">
      <c r="A187" s="32"/>
      <c r="B187" s="38"/>
      <c r="C187" s="126"/>
      <c r="D187" s="38"/>
      <c r="E187" s="87"/>
      <c r="F187" s="122"/>
      <c r="G187" s="122"/>
      <c r="H187" s="122"/>
      <c r="I187" s="38"/>
      <c r="J187" s="180"/>
      <c r="K187" s="38"/>
      <c r="L187" s="142"/>
      <c r="M187" s="47"/>
      <c r="N187" s="47"/>
      <c r="O187" s="47"/>
      <c r="P187" s="47"/>
      <c r="Q187" s="47"/>
      <c r="R187" s="47"/>
      <c r="S187" s="47"/>
      <c r="T187" s="47"/>
      <c r="U187" s="47"/>
      <c r="V187" s="47"/>
    </row>
    <row r="188" spans="1:22" x14ac:dyDescent="0.25">
      <c r="A188" s="32"/>
      <c r="B188" s="38"/>
      <c r="C188" s="126"/>
      <c r="D188" s="38"/>
      <c r="E188" s="87"/>
      <c r="F188" s="122"/>
      <c r="G188" s="122"/>
      <c r="H188" s="122"/>
      <c r="I188" s="38"/>
      <c r="J188" s="180"/>
      <c r="K188" s="38"/>
      <c r="L188" s="142"/>
      <c r="M188" s="47"/>
      <c r="N188" s="47"/>
      <c r="O188" s="47"/>
      <c r="P188" s="47"/>
      <c r="Q188" s="47"/>
      <c r="R188" s="47"/>
      <c r="S188" s="47"/>
      <c r="T188" s="47"/>
      <c r="U188" s="47"/>
      <c r="V188" s="47"/>
    </row>
    <row r="189" spans="1:22" x14ac:dyDescent="0.25">
      <c r="A189" s="32"/>
      <c r="B189" s="38"/>
      <c r="C189" s="126"/>
      <c r="D189" s="38"/>
      <c r="E189" s="87"/>
      <c r="F189" s="122"/>
      <c r="G189" s="122"/>
      <c r="H189" s="122"/>
      <c r="I189" s="38"/>
      <c r="J189" s="180"/>
      <c r="K189" s="38"/>
      <c r="L189" s="142"/>
      <c r="M189" s="47"/>
      <c r="N189" s="47"/>
      <c r="O189" s="47"/>
      <c r="P189" s="47"/>
      <c r="Q189" s="47"/>
      <c r="R189" s="47"/>
      <c r="S189" s="47"/>
      <c r="T189" s="47"/>
      <c r="U189" s="47"/>
      <c r="V189" s="47"/>
    </row>
    <row r="190" spans="1:22" x14ac:dyDescent="0.25">
      <c r="A190" s="32"/>
      <c r="B190" s="38"/>
      <c r="C190" s="126"/>
      <c r="D190" s="38"/>
      <c r="E190" s="87"/>
      <c r="F190" s="122"/>
      <c r="G190" s="122"/>
      <c r="H190" s="122"/>
      <c r="I190" s="38"/>
      <c r="J190" s="180"/>
      <c r="K190" s="38"/>
      <c r="L190" s="142"/>
      <c r="M190" s="47"/>
      <c r="N190" s="47"/>
      <c r="O190" s="47"/>
      <c r="P190" s="47"/>
      <c r="Q190" s="47"/>
      <c r="R190" s="47"/>
      <c r="S190" s="47"/>
      <c r="T190" s="47"/>
      <c r="U190" s="47"/>
      <c r="V190" s="47"/>
    </row>
    <row r="191" spans="1:22" x14ac:dyDescent="0.25">
      <c r="A191" s="32"/>
      <c r="B191" s="38"/>
      <c r="C191" s="126"/>
      <c r="D191" s="38"/>
      <c r="E191" s="87"/>
      <c r="F191" s="122"/>
      <c r="G191" s="122"/>
      <c r="H191" s="122"/>
      <c r="I191" s="38"/>
      <c r="J191" s="180"/>
      <c r="K191" s="38"/>
      <c r="L191" s="142"/>
      <c r="M191" s="47"/>
      <c r="N191" s="47"/>
      <c r="O191" s="47"/>
      <c r="P191" s="47"/>
      <c r="Q191" s="47"/>
      <c r="R191" s="47"/>
      <c r="S191" s="47"/>
      <c r="T191" s="47"/>
      <c r="U191" s="47"/>
      <c r="V191" s="47"/>
    </row>
    <row r="192" spans="1:22" x14ac:dyDescent="0.25">
      <c r="A192" s="32"/>
      <c r="B192" s="38"/>
      <c r="C192" s="126"/>
      <c r="D192" s="38"/>
      <c r="E192" s="87"/>
      <c r="F192" s="122"/>
      <c r="G192" s="122"/>
      <c r="H192" s="122"/>
      <c r="I192" s="38"/>
      <c r="J192" s="180"/>
      <c r="K192" s="38"/>
      <c r="L192" s="142"/>
      <c r="M192" s="47"/>
      <c r="N192" s="47"/>
      <c r="O192" s="47"/>
      <c r="P192" s="47"/>
      <c r="Q192" s="47"/>
      <c r="R192" s="47"/>
      <c r="S192" s="47"/>
      <c r="T192" s="47"/>
      <c r="U192" s="47"/>
      <c r="V192" s="47"/>
    </row>
    <row r="193" spans="1:22" x14ac:dyDescent="0.25">
      <c r="A193" s="32"/>
      <c r="B193" s="38"/>
      <c r="C193" s="126"/>
      <c r="D193" s="38"/>
      <c r="E193" s="87"/>
      <c r="F193" s="122"/>
      <c r="G193" s="122"/>
      <c r="H193" s="122"/>
      <c r="I193" s="38"/>
      <c r="J193" s="180"/>
      <c r="K193" s="38"/>
      <c r="L193" s="142"/>
      <c r="M193" s="47"/>
      <c r="N193" s="47"/>
      <c r="O193" s="47"/>
      <c r="P193" s="47"/>
      <c r="Q193" s="47"/>
      <c r="R193" s="47"/>
      <c r="S193" s="47"/>
      <c r="T193" s="47"/>
      <c r="U193" s="47"/>
      <c r="V193" s="47"/>
    </row>
    <row r="194" spans="1:22" x14ac:dyDescent="0.25">
      <c r="A194" s="32"/>
      <c r="B194" s="38"/>
      <c r="C194" s="126"/>
      <c r="D194" s="38"/>
      <c r="E194" s="87"/>
      <c r="F194" s="122"/>
      <c r="G194" s="122"/>
      <c r="H194" s="122"/>
      <c r="I194" s="38"/>
      <c r="J194" s="180"/>
      <c r="K194" s="38"/>
      <c r="L194" s="142"/>
      <c r="M194" s="47"/>
      <c r="N194" s="47"/>
      <c r="O194" s="47"/>
      <c r="P194" s="47"/>
      <c r="Q194" s="47"/>
      <c r="R194" s="47"/>
      <c r="S194" s="47"/>
      <c r="T194" s="47"/>
      <c r="U194" s="47"/>
      <c r="V194" s="47"/>
    </row>
    <row r="195" spans="1:22" x14ac:dyDescent="0.25">
      <c r="A195" s="32"/>
      <c r="B195" s="38"/>
      <c r="C195" s="126"/>
      <c r="D195" s="38"/>
      <c r="E195" s="87"/>
      <c r="F195" s="122"/>
      <c r="G195" s="122"/>
      <c r="H195" s="122"/>
      <c r="I195" s="38"/>
      <c r="J195" s="180"/>
      <c r="K195" s="38"/>
      <c r="L195" s="142"/>
      <c r="M195" s="47"/>
      <c r="N195" s="47"/>
      <c r="O195" s="47"/>
      <c r="P195" s="47"/>
      <c r="Q195" s="47"/>
      <c r="R195" s="47"/>
      <c r="S195" s="47"/>
      <c r="T195" s="47"/>
      <c r="U195" s="47"/>
      <c r="V195" s="47"/>
    </row>
    <row r="196" spans="1:22" x14ac:dyDescent="0.25">
      <c r="A196" s="32"/>
      <c r="B196" s="38"/>
      <c r="C196" s="126"/>
      <c r="D196" s="38"/>
      <c r="E196" s="87"/>
      <c r="F196" s="122"/>
      <c r="G196" s="122"/>
      <c r="H196" s="122"/>
      <c r="I196" s="38"/>
      <c r="J196" s="180"/>
      <c r="K196" s="38"/>
      <c r="L196" s="142"/>
      <c r="M196" s="47"/>
      <c r="N196" s="47"/>
      <c r="O196" s="47"/>
      <c r="P196" s="47"/>
      <c r="Q196" s="47"/>
      <c r="R196" s="47"/>
      <c r="S196" s="47"/>
      <c r="T196" s="47"/>
      <c r="U196" s="47"/>
      <c r="V196" s="47"/>
    </row>
    <row r="197" spans="1:22" x14ac:dyDescent="0.25">
      <c r="A197" s="32"/>
      <c r="B197" s="38"/>
      <c r="C197" s="126"/>
      <c r="D197" s="38"/>
      <c r="E197" s="87"/>
      <c r="F197" s="122"/>
      <c r="G197" s="122"/>
      <c r="H197" s="122"/>
      <c r="I197" s="38"/>
      <c r="J197" s="180"/>
      <c r="K197" s="38"/>
      <c r="L197" s="142"/>
      <c r="M197" s="47"/>
      <c r="N197" s="47"/>
      <c r="O197" s="47"/>
      <c r="P197" s="47"/>
      <c r="Q197" s="47"/>
      <c r="R197" s="47"/>
      <c r="S197" s="47"/>
      <c r="T197" s="47"/>
      <c r="U197" s="47"/>
      <c r="V197" s="47"/>
    </row>
    <row r="198" spans="1:22" x14ac:dyDescent="0.25">
      <c r="A198" s="32"/>
      <c r="B198" s="38"/>
      <c r="C198" s="126"/>
      <c r="D198" s="38"/>
      <c r="E198" s="87"/>
      <c r="F198" s="122"/>
      <c r="G198" s="122"/>
      <c r="H198" s="122"/>
      <c r="I198" s="38"/>
      <c r="J198" s="180"/>
      <c r="K198" s="38"/>
      <c r="L198" s="142"/>
      <c r="M198" s="47"/>
      <c r="N198" s="47"/>
      <c r="O198" s="47"/>
      <c r="P198" s="47"/>
      <c r="Q198" s="47"/>
      <c r="R198" s="47"/>
      <c r="S198" s="47"/>
      <c r="T198" s="47"/>
      <c r="U198" s="47"/>
      <c r="V198" s="47"/>
    </row>
    <row r="199" spans="1:22" x14ac:dyDescent="0.25">
      <c r="A199" s="32"/>
      <c r="B199" s="38"/>
      <c r="C199" s="126"/>
      <c r="D199" s="38"/>
      <c r="E199" s="87"/>
      <c r="F199" s="122"/>
      <c r="G199" s="122"/>
      <c r="H199" s="122"/>
      <c r="I199" s="38"/>
      <c r="J199" s="180"/>
      <c r="K199" s="38"/>
      <c r="L199" s="142"/>
      <c r="M199" s="47"/>
      <c r="N199" s="47"/>
      <c r="O199" s="47"/>
      <c r="P199" s="47"/>
      <c r="Q199" s="47"/>
      <c r="R199" s="47"/>
      <c r="S199" s="47"/>
      <c r="T199" s="47"/>
      <c r="U199" s="47"/>
      <c r="V199" s="47"/>
    </row>
    <row r="200" spans="1:22" x14ac:dyDescent="0.25">
      <c r="A200" s="32"/>
      <c r="B200" s="38"/>
      <c r="C200" s="126"/>
      <c r="D200" s="38"/>
      <c r="E200" s="87"/>
      <c r="F200" s="122"/>
      <c r="G200" s="122"/>
      <c r="H200" s="122"/>
      <c r="I200" s="38"/>
      <c r="J200" s="180"/>
      <c r="K200" s="38"/>
      <c r="L200" s="142"/>
      <c r="M200" s="47"/>
      <c r="N200" s="47"/>
      <c r="O200" s="47"/>
      <c r="P200" s="47"/>
      <c r="Q200" s="47"/>
      <c r="R200" s="47"/>
      <c r="S200" s="47"/>
      <c r="T200" s="47"/>
      <c r="U200" s="47"/>
      <c r="V200" s="47"/>
    </row>
    <row r="201" spans="1:22" x14ac:dyDescent="0.25">
      <c r="A201" s="32"/>
      <c r="B201" s="38"/>
      <c r="C201" s="126"/>
      <c r="D201" s="38"/>
      <c r="E201" s="87"/>
      <c r="F201" s="122"/>
      <c r="G201" s="122"/>
      <c r="H201" s="122"/>
      <c r="I201" s="38"/>
      <c r="J201" s="180"/>
      <c r="K201" s="38"/>
      <c r="L201" s="142"/>
      <c r="M201" s="47"/>
      <c r="N201" s="47"/>
      <c r="O201" s="47"/>
      <c r="P201" s="47"/>
      <c r="Q201" s="47"/>
      <c r="R201" s="47"/>
      <c r="S201" s="47"/>
      <c r="T201" s="47"/>
      <c r="U201" s="47"/>
      <c r="V201" s="47"/>
    </row>
    <row r="202" spans="1:22" x14ac:dyDescent="0.25">
      <c r="A202" s="32"/>
      <c r="B202" s="38"/>
      <c r="C202" s="126"/>
      <c r="D202" s="38"/>
      <c r="E202" s="87"/>
      <c r="F202" s="122"/>
      <c r="G202" s="122"/>
      <c r="H202" s="122"/>
      <c r="I202" s="38"/>
      <c r="J202" s="180"/>
      <c r="K202" s="38"/>
      <c r="L202" s="142"/>
      <c r="M202" s="47"/>
      <c r="N202" s="47"/>
      <c r="O202" s="47"/>
      <c r="P202" s="47"/>
      <c r="Q202" s="47"/>
      <c r="R202" s="47"/>
      <c r="S202" s="47"/>
      <c r="T202" s="47"/>
      <c r="U202" s="47"/>
      <c r="V202" s="47"/>
    </row>
    <row r="203" spans="1:22" x14ac:dyDescent="0.25">
      <c r="A203" s="32"/>
      <c r="B203" s="38"/>
      <c r="C203" s="126"/>
      <c r="D203" s="38"/>
      <c r="E203" s="87"/>
      <c r="F203" s="122"/>
      <c r="G203" s="122"/>
      <c r="H203" s="122"/>
      <c r="I203" s="38"/>
      <c r="J203" s="180"/>
      <c r="K203" s="38"/>
      <c r="L203" s="142"/>
      <c r="M203" s="47"/>
      <c r="N203" s="47"/>
      <c r="O203" s="47"/>
      <c r="P203" s="47"/>
      <c r="Q203" s="47"/>
      <c r="R203" s="47"/>
      <c r="S203" s="47"/>
      <c r="T203" s="47"/>
      <c r="U203" s="47"/>
      <c r="V203" s="47"/>
    </row>
    <row r="204" spans="1:22" x14ac:dyDescent="0.25">
      <c r="A204" s="32"/>
      <c r="B204" s="38"/>
      <c r="C204" s="126"/>
      <c r="D204" s="38"/>
      <c r="E204" s="87"/>
      <c r="F204" s="122"/>
      <c r="G204" s="122"/>
      <c r="H204" s="122"/>
      <c r="I204" s="38"/>
      <c r="J204" s="180"/>
      <c r="K204" s="38"/>
      <c r="L204" s="142"/>
      <c r="M204" s="47"/>
      <c r="N204" s="47"/>
      <c r="O204" s="47"/>
      <c r="P204" s="47"/>
      <c r="Q204" s="47"/>
      <c r="R204" s="47"/>
      <c r="S204" s="47"/>
      <c r="T204" s="47"/>
      <c r="U204" s="47"/>
      <c r="V204" s="47"/>
    </row>
    <row r="205" spans="1:22" x14ac:dyDescent="0.25">
      <c r="A205" s="32"/>
      <c r="B205" s="38"/>
      <c r="C205" s="126"/>
      <c r="D205" s="38"/>
      <c r="E205" s="87"/>
      <c r="F205" s="122"/>
      <c r="G205" s="122"/>
      <c r="H205" s="122"/>
      <c r="I205" s="38"/>
      <c r="J205" s="180"/>
      <c r="K205" s="38"/>
      <c r="L205" s="142"/>
      <c r="M205" s="47"/>
      <c r="N205" s="47"/>
      <c r="O205" s="47"/>
      <c r="P205" s="47"/>
      <c r="Q205" s="47"/>
      <c r="R205" s="47"/>
      <c r="S205" s="47"/>
      <c r="T205" s="47"/>
      <c r="U205" s="47"/>
      <c r="V205" s="47"/>
    </row>
    <row r="206" spans="1:22" x14ac:dyDescent="0.25">
      <c r="A206" s="32"/>
      <c r="B206" s="38"/>
      <c r="C206" s="126"/>
      <c r="D206" s="38"/>
      <c r="E206" s="87"/>
      <c r="F206" s="122"/>
      <c r="G206" s="122"/>
      <c r="H206" s="122"/>
      <c r="I206" s="38"/>
      <c r="J206" s="180"/>
      <c r="K206" s="38"/>
      <c r="L206" s="142"/>
      <c r="M206" s="47"/>
      <c r="N206" s="47"/>
      <c r="O206" s="47"/>
      <c r="P206" s="47"/>
      <c r="Q206" s="47"/>
      <c r="R206" s="47"/>
      <c r="S206" s="47"/>
      <c r="T206" s="47"/>
      <c r="U206" s="47"/>
      <c r="V206" s="47"/>
    </row>
    <row r="207" spans="1:22" x14ac:dyDescent="0.25">
      <c r="A207" s="32"/>
      <c r="B207" s="38"/>
      <c r="C207" s="126"/>
      <c r="D207" s="38"/>
      <c r="E207" s="87"/>
      <c r="F207" s="122"/>
      <c r="G207" s="122"/>
      <c r="H207" s="122"/>
      <c r="I207" s="38"/>
      <c r="J207" s="180"/>
      <c r="K207" s="38"/>
      <c r="L207" s="142"/>
      <c r="M207" s="47"/>
      <c r="N207" s="47"/>
      <c r="O207" s="47"/>
      <c r="P207" s="47"/>
      <c r="Q207" s="47"/>
      <c r="R207" s="47"/>
      <c r="S207" s="47"/>
      <c r="T207" s="47"/>
      <c r="U207" s="47"/>
      <c r="V207" s="47"/>
    </row>
    <row r="208" spans="1:22" x14ac:dyDescent="0.25">
      <c r="A208" s="32"/>
      <c r="B208" s="38"/>
      <c r="C208" s="126"/>
      <c r="D208" s="38"/>
      <c r="E208" s="87"/>
      <c r="F208" s="122"/>
      <c r="G208" s="122"/>
      <c r="H208" s="122"/>
      <c r="I208" s="38"/>
      <c r="J208" s="180"/>
      <c r="K208" s="38"/>
      <c r="L208" s="142"/>
      <c r="M208" s="47"/>
      <c r="N208" s="47"/>
      <c r="O208" s="47"/>
      <c r="P208" s="47"/>
      <c r="Q208" s="47"/>
      <c r="R208" s="47"/>
      <c r="S208" s="47"/>
      <c r="T208" s="47"/>
      <c r="U208" s="47"/>
      <c r="V208" s="47"/>
    </row>
    <row r="209" spans="1:22" x14ac:dyDescent="0.25">
      <c r="A209" s="32"/>
      <c r="B209" s="38"/>
      <c r="C209" s="126"/>
      <c r="D209" s="38"/>
      <c r="E209" s="87"/>
      <c r="F209" s="122"/>
      <c r="G209" s="122"/>
      <c r="H209" s="122"/>
      <c r="I209" s="38"/>
      <c r="J209" s="180"/>
      <c r="K209" s="38"/>
      <c r="L209" s="142"/>
      <c r="M209" s="47"/>
      <c r="N209" s="47"/>
      <c r="O209" s="47"/>
      <c r="P209" s="47"/>
      <c r="Q209" s="47"/>
      <c r="R209" s="47"/>
      <c r="S209" s="47"/>
      <c r="T209" s="47"/>
      <c r="U209" s="47"/>
      <c r="V209" s="47"/>
    </row>
    <row r="210" spans="1:22" x14ac:dyDescent="0.25">
      <c r="A210" s="32"/>
      <c r="B210" s="38"/>
      <c r="C210" s="126"/>
      <c r="D210" s="38"/>
      <c r="E210" s="87"/>
      <c r="F210" s="122"/>
      <c r="G210" s="122"/>
      <c r="H210" s="122"/>
      <c r="I210" s="38"/>
      <c r="J210" s="180"/>
      <c r="K210" s="38"/>
      <c r="L210" s="142"/>
      <c r="M210" s="47"/>
      <c r="N210" s="47"/>
      <c r="O210" s="47"/>
      <c r="P210" s="47"/>
      <c r="Q210" s="47"/>
      <c r="R210" s="47"/>
      <c r="S210" s="47"/>
      <c r="T210" s="47"/>
      <c r="U210" s="47"/>
      <c r="V210" s="47"/>
    </row>
    <row r="211" spans="1:22" x14ac:dyDescent="0.25">
      <c r="A211" s="32"/>
      <c r="B211" s="38"/>
      <c r="C211" s="126"/>
      <c r="D211" s="38"/>
      <c r="E211" s="87"/>
      <c r="F211" s="122"/>
      <c r="G211" s="122"/>
      <c r="H211" s="122"/>
      <c r="I211" s="38"/>
      <c r="J211" s="180"/>
      <c r="K211" s="38"/>
      <c r="L211" s="142"/>
      <c r="M211" s="47"/>
      <c r="N211" s="47"/>
      <c r="O211" s="47"/>
      <c r="P211" s="47"/>
      <c r="Q211" s="47"/>
      <c r="R211" s="47"/>
      <c r="S211" s="47"/>
      <c r="T211" s="47"/>
      <c r="U211" s="47"/>
      <c r="V211" s="47"/>
    </row>
    <row r="212" spans="1:22" x14ac:dyDescent="0.25">
      <c r="A212" s="32"/>
      <c r="B212" s="38"/>
      <c r="C212" s="126"/>
      <c r="D212" s="38"/>
      <c r="E212" s="87"/>
      <c r="F212" s="122"/>
      <c r="G212" s="122"/>
      <c r="H212" s="122"/>
      <c r="I212" s="38"/>
      <c r="J212" s="180"/>
      <c r="K212" s="38"/>
      <c r="L212" s="142"/>
      <c r="M212" s="47"/>
      <c r="N212" s="47"/>
      <c r="O212" s="47"/>
      <c r="P212" s="47"/>
      <c r="Q212" s="47"/>
      <c r="R212" s="47"/>
      <c r="S212" s="47"/>
      <c r="T212" s="47"/>
      <c r="U212" s="47"/>
      <c r="V212" s="47"/>
    </row>
    <row r="213" spans="1:22" x14ac:dyDescent="0.25">
      <c r="A213" s="32"/>
      <c r="B213" s="38"/>
      <c r="C213" s="126"/>
      <c r="D213" s="38"/>
      <c r="E213" s="87"/>
      <c r="F213" s="122"/>
      <c r="G213" s="122"/>
      <c r="H213" s="122"/>
      <c r="I213" s="38"/>
      <c r="J213" s="180"/>
      <c r="K213" s="38"/>
      <c r="L213" s="142"/>
      <c r="M213" s="47"/>
      <c r="N213" s="47"/>
      <c r="O213" s="47"/>
      <c r="P213" s="47"/>
      <c r="Q213" s="47"/>
      <c r="R213" s="47"/>
      <c r="S213" s="47"/>
      <c r="T213" s="47"/>
      <c r="U213" s="47"/>
      <c r="V213" s="47"/>
    </row>
    <row r="214" spans="1:22" x14ac:dyDescent="0.25">
      <c r="A214" s="32"/>
      <c r="B214" s="38"/>
      <c r="C214" s="126"/>
      <c r="D214" s="38"/>
      <c r="E214" s="87"/>
      <c r="F214" s="122"/>
      <c r="G214" s="122"/>
      <c r="H214" s="122"/>
      <c r="I214" s="38"/>
      <c r="J214" s="180"/>
      <c r="K214" s="38"/>
      <c r="L214" s="142"/>
      <c r="M214" s="47"/>
      <c r="N214" s="47"/>
      <c r="O214" s="47"/>
      <c r="P214" s="47"/>
      <c r="Q214" s="47"/>
      <c r="R214" s="47"/>
      <c r="S214" s="47"/>
      <c r="T214" s="47"/>
      <c r="U214" s="47"/>
      <c r="V214" s="47"/>
    </row>
    <row r="215" spans="1:22" x14ac:dyDescent="0.25">
      <c r="A215" s="32"/>
      <c r="B215" s="38"/>
      <c r="C215" s="126"/>
      <c r="D215" s="38"/>
      <c r="E215" s="87"/>
      <c r="F215" s="122"/>
      <c r="G215" s="122"/>
      <c r="H215" s="122"/>
      <c r="I215" s="38"/>
      <c r="J215" s="180"/>
      <c r="K215" s="38"/>
      <c r="L215" s="142"/>
      <c r="M215" s="47"/>
      <c r="N215" s="47"/>
      <c r="O215" s="47"/>
      <c r="P215" s="47"/>
      <c r="Q215" s="47"/>
      <c r="R215" s="47"/>
      <c r="S215" s="47"/>
      <c r="T215" s="47"/>
      <c r="U215" s="47"/>
      <c r="V215" s="47"/>
    </row>
    <row r="216" spans="1:22" x14ac:dyDescent="0.25">
      <c r="A216" s="32"/>
      <c r="B216" s="38"/>
      <c r="C216" s="126"/>
      <c r="D216" s="38"/>
      <c r="E216" s="87"/>
      <c r="F216" s="122"/>
      <c r="G216" s="122"/>
      <c r="H216" s="122"/>
      <c r="I216" s="38"/>
      <c r="J216" s="180"/>
      <c r="K216" s="38"/>
      <c r="L216" s="142"/>
      <c r="M216" s="47"/>
      <c r="N216" s="47"/>
      <c r="O216" s="47"/>
      <c r="P216" s="47"/>
      <c r="Q216" s="47"/>
      <c r="R216" s="47"/>
      <c r="S216" s="47"/>
      <c r="T216" s="47"/>
      <c r="U216" s="47"/>
      <c r="V216" s="47"/>
    </row>
    <row r="217" spans="1:22" x14ac:dyDescent="0.25">
      <c r="A217" s="32"/>
      <c r="B217" s="38"/>
      <c r="C217" s="126"/>
      <c r="D217" s="38"/>
      <c r="E217" s="87"/>
      <c r="F217" s="122"/>
      <c r="G217" s="122"/>
      <c r="H217" s="122"/>
      <c r="I217" s="38"/>
      <c r="J217" s="180"/>
      <c r="K217" s="38"/>
      <c r="L217" s="142"/>
      <c r="M217" s="47"/>
      <c r="N217" s="47"/>
      <c r="O217" s="47"/>
      <c r="P217" s="47"/>
      <c r="Q217" s="47"/>
      <c r="R217" s="47"/>
      <c r="S217" s="47"/>
      <c r="T217" s="47"/>
      <c r="U217" s="47"/>
      <c r="V217" s="47"/>
    </row>
    <row r="218" spans="1:22" x14ac:dyDescent="0.25">
      <c r="A218" s="32"/>
      <c r="B218" s="38"/>
      <c r="C218" s="126"/>
      <c r="D218" s="38"/>
      <c r="E218" s="87"/>
      <c r="F218" s="122"/>
      <c r="G218" s="122"/>
      <c r="H218" s="122"/>
      <c r="I218" s="38"/>
      <c r="J218" s="180"/>
      <c r="K218" s="38"/>
      <c r="L218" s="142"/>
      <c r="M218" s="47"/>
      <c r="N218" s="47"/>
      <c r="O218" s="47"/>
      <c r="P218" s="47"/>
      <c r="Q218" s="47"/>
      <c r="R218" s="47"/>
      <c r="S218" s="47"/>
      <c r="T218" s="47"/>
      <c r="U218" s="47"/>
      <c r="V218" s="47"/>
    </row>
    <row r="219" spans="1:22" x14ac:dyDescent="0.25">
      <c r="A219" s="32"/>
      <c r="B219" s="38"/>
      <c r="C219" s="126"/>
      <c r="D219" s="38"/>
      <c r="E219" s="87"/>
      <c r="F219" s="122"/>
      <c r="G219" s="122"/>
      <c r="H219" s="122"/>
      <c r="I219" s="38"/>
      <c r="J219" s="180"/>
      <c r="K219" s="38"/>
      <c r="L219" s="142"/>
      <c r="M219" s="47"/>
      <c r="N219" s="47"/>
      <c r="O219" s="47"/>
      <c r="P219" s="47"/>
      <c r="Q219" s="47"/>
      <c r="R219" s="47"/>
      <c r="S219" s="47"/>
      <c r="T219" s="47"/>
      <c r="U219" s="47"/>
      <c r="V219" s="47"/>
    </row>
    <row r="220" spans="1:22" x14ac:dyDescent="0.25">
      <c r="A220" s="32"/>
      <c r="B220" s="38"/>
      <c r="C220" s="126"/>
      <c r="D220" s="38"/>
      <c r="E220" s="87"/>
      <c r="F220" s="122"/>
      <c r="G220" s="122"/>
      <c r="H220" s="122"/>
      <c r="I220" s="38"/>
      <c r="J220" s="180"/>
      <c r="K220" s="38"/>
      <c r="L220" s="142"/>
      <c r="M220" s="47"/>
      <c r="N220" s="47"/>
      <c r="O220" s="47"/>
      <c r="P220" s="47"/>
      <c r="Q220" s="47"/>
      <c r="R220" s="47"/>
      <c r="S220" s="47"/>
      <c r="T220" s="47"/>
      <c r="U220" s="47"/>
      <c r="V220" s="47"/>
    </row>
    <row r="221" spans="1:22" x14ac:dyDescent="0.25">
      <c r="A221" s="32"/>
      <c r="B221" s="38"/>
      <c r="C221" s="126"/>
      <c r="D221" s="38"/>
      <c r="E221" s="87"/>
      <c r="F221" s="122"/>
      <c r="G221" s="122"/>
      <c r="H221" s="122"/>
      <c r="I221" s="38"/>
      <c r="J221" s="180"/>
      <c r="K221" s="38"/>
      <c r="L221" s="142"/>
      <c r="M221" s="47"/>
      <c r="N221" s="47"/>
      <c r="O221" s="47"/>
      <c r="P221" s="47"/>
      <c r="Q221" s="47"/>
      <c r="R221" s="47"/>
      <c r="S221" s="47"/>
      <c r="T221" s="47"/>
      <c r="U221" s="47"/>
      <c r="V221" s="47"/>
    </row>
    <row r="222" spans="1:22" x14ac:dyDescent="0.25">
      <c r="A222" s="32"/>
      <c r="B222" s="38"/>
      <c r="C222" s="126"/>
      <c r="D222" s="38"/>
      <c r="E222" s="87"/>
      <c r="F222" s="122"/>
      <c r="G222" s="122"/>
      <c r="H222" s="122"/>
      <c r="I222" s="38"/>
      <c r="J222" s="180"/>
      <c r="K222" s="38"/>
      <c r="L222" s="142"/>
      <c r="M222" s="47"/>
      <c r="N222" s="47"/>
      <c r="O222" s="47"/>
      <c r="P222" s="47"/>
      <c r="Q222" s="47"/>
      <c r="R222" s="47"/>
      <c r="S222" s="47"/>
      <c r="T222" s="47"/>
      <c r="U222" s="47"/>
      <c r="V222" s="47"/>
    </row>
    <row r="223" spans="1:22" x14ac:dyDescent="0.25">
      <c r="A223" s="32"/>
      <c r="B223" s="38"/>
      <c r="C223" s="126"/>
      <c r="D223" s="38"/>
      <c r="E223" s="87"/>
      <c r="F223" s="122"/>
      <c r="G223" s="122"/>
      <c r="H223" s="122"/>
      <c r="I223" s="38"/>
      <c r="J223" s="180"/>
      <c r="K223" s="38"/>
      <c r="L223" s="142"/>
      <c r="M223" s="47"/>
      <c r="N223" s="47"/>
      <c r="O223" s="47"/>
      <c r="P223" s="47"/>
      <c r="Q223" s="47"/>
      <c r="R223" s="47"/>
      <c r="S223" s="47"/>
      <c r="T223" s="47"/>
      <c r="U223" s="47"/>
      <c r="V223" s="47"/>
    </row>
    <row r="224" spans="1:22" x14ac:dyDescent="0.25">
      <c r="A224" s="32"/>
      <c r="B224" s="38"/>
      <c r="C224" s="126"/>
      <c r="D224" s="38"/>
      <c r="E224" s="87"/>
      <c r="F224" s="122"/>
      <c r="G224" s="122"/>
      <c r="H224" s="122"/>
      <c r="I224" s="38"/>
      <c r="J224" s="180"/>
      <c r="K224" s="38"/>
      <c r="L224" s="142"/>
      <c r="M224" s="47"/>
      <c r="N224" s="47"/>
      <c r="O224" s="47"/>
      <c r="P224" s="47"/>
      <c r="Q224" s="47"/>
      <c r="R224" s="47"/>
      <c r="S224" s="47"/>
      <c r="T224" s="47"/>
      <c r="U224" s="47"/>
      <c r="V224" s="47"/>
    </row>
    <row r="225" spans="1:22" x14ac:dyDescent="0.25">
      <c r="A225" s="32"/>
      <c r="B225" s="38"/>
      <c r="C225" s="126"/>
      <c r="D225" s="38"/>
      <c r="E225" s="87"/>
      <c r="F225" s="122"/>
      <c r="G225" s="122"/>
      <c r="H225" s="122"/>
      <c r="I225" s="38"/>
      <c r="J225" s="180"/>
      <c r="K225" s="38"/>
      <c r="L225" s="142"/>
      <c r="M225" s="47"/>
      <c r="N225" s="47"/>
      <c r="O225" s="47"/>
      <c r="P225" s="47"/>
      <c r="Q225" s="47"/>
      <c r="R225" s="47"/>
      <c r="S225" s="47"/>
      <c r="T225" s="47"/>
      <c r="U225" s="47"/>
      <c r="V225" s="47"/>
    </row>
    <row r="226" spans="1:22" x14ac:dyDescent="0.25">
      <c r="A226" s="32"/>
      <c r="B226" s="38"/>
      <c r="C226" s="126"/>
      <c r="D226" s="38"/>
      <c r="E226" s="87"/>
      <c r="F226" s="122"/>
      <c r="G226" s="122"/>
      <c r="H226" s="122"/>
      <c r="I226" s="38"/>
      <c r="J226" s="180"/>
      <c r="K226" s="38"/>
      <c r="L226" s="142"/>
      <c r="M226" s="47"/>
      <c r="N226" s="47"/>
      <c r="O226" s="47"/>
      <c r="P226" s="47"/>
      <c r="Q226" s="47"/>
      <c r="R226" s="47"/>
      <c r="S226" s="47"/>
      <c r="T226" s="47"/>
      <c r="U226" s="47"/>
      <c r="V226" s="47"/>
    </row>
    <row r="227" spans="1:22" x14ac:dyDescent="0.25">
      <c r="A227" s="32"/>
      <c r="B227" s="38"/>
      <c r="C227" s="126"/>
      <c r="D227" s="38"/>
      <c r="E227" s="87"/>
      <c r="F227" s="122"/>
      <c r="G227" s="122"/>
      <c r="H227" s="122"/>
      <c r="I227" s="38"/>
      <c r="J227" s="180"/>
      <c r="K227" s="38"/>
      <c r="L227" s="142"/>
      <c r="M227" s="47"/>
      <c r="N227" s="47"/>
      <c r="O227" s="47"/>
      <c r="P227" s="47"/>
      <c r="Q227" s="47"/>
      <c r="R227" s="47"/>
      <c r="S227" s="47"/>
      <c r="T227" s="47"/>
      <c r="U227" s="47"/>
      <c r="V227" s="47"/>
    </row>
    <row r="228" spans="1:22" x14ac:dyDescent="0.25">
      <c r="A228" s="32"/>
      <c r="B228" s="38"/>
      <c r="C228" s="126"/>
      <c r="D228" s="38"/>
      <c r="E228" s="87"/>
      <c r="F228" s="122"/>
      <c r="G228" s="122"/>
      <c r="H228" s="122"/>
      <c r="I228" s="38"/>
      <c r="J228" s="180"/>
      <c r="K228" s="38"/>
      <c r="L228" s="142"/>
      <c r="M228" s="47"/>
      <c r="N228" s="47"/>
      <c r="O228" s="47"/>
      <c r="P228" s="47"/>
      <c r="Q228" s="47"/>
      <c r="R228" s="47"/>
      <c r="S228" s="47"/>
      <c r="T228" s="47"/>
      <c r="U228" s="47"/>
      <c r="V228" s="47"/>
    </row>
    <row r="229" spans="1:22" x14ac:dyDescent="0.25">
      <c r="A229" s="32"/>
      <c r="B229" s="38"/>
      <c r="C229" s="126"/>
      <c r="D229" s="38"/>
      <c r="E229" s="87"/>
      <c r="F229" s="122"/>
      <c r="G229" s="122"/>
      <c r="H229" s="122"/>
      <c r="I229" s="38"/>
      <c r="J229" s="180"/>
      <c r="K229" s="38"/>
      <c r="L229" s="142"/>
      <c r="M229" s="47"/>
      <c r="N229" s="47"/>
      <c r="O229" s="47"/>
      <c r="P229" s="47"/>
      <c r="Q229" s="47"/>
      <c r="R229" s="47"/>
      <c r="S229" s="47"/>
      <c r="T229" s="47"/>
      <c r="U229" s="47"/>
      <c r="V229" s="47"/>
    </row>
    <row r="230" spans="1:22" x14ac:dyDescent="0.25">
      <c r="A230" s="32"/>
      <c r="B230" s="38"/>
      <c r="C230" s="126"/>
      <c r="D230" s="38"/>
      <c r="E230" s="87"/>
      <c r="F230" s="122"/>
      <c r="G230" s="122"/>
      <c r="H230" s="122"/>
      <c r="I230" s="38"/>
      <c r="J230" s="180"/>
      <c r="K230" s="38"/>
      <c r="L230" s="142"/>
      <c r="M230" s="47"/>
      <c r="N230" s="47"/>
      <c r="O230" s="47"/>
      <c r="P230" s="47"/>
      <c r="Q230" s="47"/>
      <c r="R230" s="47"/>
      <c r="S230" s="47"/>
      <c r="T230" s="47"/>
      <c r="U230" s="47"/>
      <c r="V230" s="47"/>
    </row>
    <row r="231" spans="1:22" x14ac:dyDescent="0.25">
      <c r="A231" s="32"/>
      <c r="B231" s="38"/>
      <c r="C231" s="126"/>
      <c r="D231" s="38"/>
      <c r="E231" s="87"/>
      <c r="F231" s="122"/>
      <c r="G231" s="122"/>
      <c r="H231" s="122"/>
      <c r="I231" s="38"/>
      <c r="J231" s="180"/>
      <c r="K231" s="38"/>
      <c r="L231" s="142"/>
      <c r="M231" s="47"/>
      <c r="N231" s="47"/>
      <c r="O231" s="47"/>
      <c r="P231" s="47"/>
      <c r="Q231" s="47"/>
      <c r="R231" s="47"/>
      <c r="S231" s="47"/>
      <c r="T231" s="47"/>
      <c r="U231" s="47"/>
      <c r="V231" s="47"/>
    </row>
    <row r="232" spans="1:22" x14ac:dyDescent="0.25">
      <c r="A232" s="32"/>
      <c r="B232" s="38"/>
      <c r="C232" s="126"/>
      <c r="D232" s="38"/>
      <c r="E232" s="87"/>
      <c r="F232" s="122"/>
      <c r="G232" s="122"/>
      <c r="H232" s="122"/>
      <c r="I232" s="38"/>
      <c r="J232" s="180"/>
      <c r="K232" s="38"/>
      <c r="L232" s="142"/>
      <c r="M232" s="47"/>
      <c r="N232" s="47"/>
      <c r="O232" s="47"/>
      <c r="P232" s="47"/>
      <c r="Q232" s="47"/>
      <c r="R232" s="47"/>
      <c r="S232" s="47"/>
      <c r="T232" s="47"/>
      <c r="U232" s="47"/>
      <c r="V232" s="47"/>
    </row>
    <row r="233" spans="1:22" x14ac:dyDescent="0.25">
      <c r="A233" s="32"/>
      <c r="B233" s="38"/>
      <c r="C233" s="126"/>
      <c r="D233" s="38"/>
      <c r="E233" s="87"/>
      <c r="F233" s="122"/>
      <c r="G233" s="122"/>
      <c r="H233" s="122"/>
      <c r="I233" s="38"/>
      <c r="J233" s="180"/>
      <c r="K233" s="38"/>
      <c r="L233" s="142"/>
      <c r="M233" s="47"/>
      <c r="N233" s="47"/>
      <c r="O233" s="47"/>
      <c r="P233" s="47"/>
      <c r="Q233" s="47"/>
      <c r="R233" s="47"/>
      <c r="S233" s="47"/>
      <c r="T233" s="47"/>
      <c r="U233" s="47"/>
      <c r="V233" s="47"/>
    </row>
    <row r="234" spans="1:22" x14ac:dyDescent="0.25">
      <c r="A234" s="32"/>
      <c r="B234" s="38"/>
      <c r="C234" s="126"/>
      <c r="D234" s="38"/>
      <c r="E234" s="87"/>
      <c r="F234" s="122"/>
      <c r="G234" s="122"/>
      <c r="H234" s="122"/>
      <c r="I234" s="38"/>
      <c r="J234" s="180"/>
      <c r="K234" s="38"/>
      <c r="L234" s="142"/>
      <c r="M234" s="47"/>
      <c r="N234" s="47"/>
      <c r="O234" s="47"/>
      <c r="P234" s="47"/>
      <c r="Q234" s="47"/>
      <c r="R234" s="47"/>
      <c r="S234" s="47"/>
      <c r="T234" s="47"/>
      <c r="U234" s="47"/>
      <c r="V234" s="47"/>
    </row>
    <row r="235" spans="1:22" x14ac:dyDescent="0.25">
      <c r="A235" s="32"/>
      <c r="B235" s="38"/>
      <c r="C235" s="126"/>
      <c r="D235" s="38"/>
      <c r="E235" s="87"/>
      <c r="F235" s="122"/>
      <c r="G235" s="122"/>
      <c r="H235" s="122"/>
      <c r="I235" s="38"/>
      <c r="J235" s="180"/>
      <c r="K235" s="38"/>
      <c r="L235" s="142"/>
      <c r="M235" s="47"/>
      <c r="N235" s="47"/>
      <c r="O235" s="47"/>
      <c r="P235" s="47"/>
      <c r="Q235" s="47"/>
      <c r="R235" s="47"/>
      <c r="S235" s="47"/>
      <c r="T235" s="47"/>
      <c r="U235" s="47"/>
      <c r="V235" s="47"/>
    </row>
    <row r="236" spans="1:22" x14ac:dyDescent="0.25">
      <c r="A236" s="32"/>
      <c r="B236" s="38"/>
      <c r="C236" s="126"/>
      <c r="D236" s="38"/>
      <c r="E236" s="87"/>
      <c r="F236" s="122"/>
      <c r="G236" s="122"/>
      <c r="H236" s="122"/>
      <c r="I236" s="38"/>
      <c r="J236" s="180"/>
      <c r="K236" s="38"/>
      <c r="L236" s="142"/>
      <c r="M236" s="47"/>
      <c r="N236" s="47"/>
      <c r="O236" s="47"/>
      <c r="P236" s="47"/>
      <c r="Q236" s="47"/>
      <c r="R236" s="47"/>
      <c r="S236" s="47"/>
      <c r="T236" s="47"/>
      <c r="U236" s="47"/>
      <c r="V236" s="47"/>
    </row>
    <row r="237" spans="1:22" x14ac:dyDescent="0.25">
      <c r="A237" s="32"/>
      <c r="B237" s="38"/>
      <c r="C237" s="126"/>
      <c r="D237" s="38"/>
      <c r="E237" s="87"/>
      <c r="F237" s="122"/>
      <c r="G237" s="122"/>
      <c r="H237" s="122"/>
      <c r="I237" s="38"/>
      <c r="J237" s="180"/>
      <c r="K237" s="38"/>
      <c r="L237" s="142"/>
      <c r="M237" s="47"/>
      <c r="N237" s="47"/>
      <c r="O237" s="47"/>
      <c r="P237" s="47"/>
      <c r="Q237" s="47"/>
      <c r="R237" s="47"/>
      <c r="S237" s="47"/>
      <c r="T237" s="47"/>
      <c r="U237" s="47"/>
      <c r="V237" s="47"/>
    </row>
    <row r="238" spans="1:22" x14ac:dyDescent="0.25">
      <c r="A238" s="32"/>
      <c r="B238" s="38"/>
      <c r="C238" s="126"/>
      <c r="D238" s="38"/>
      <c r="E238" s="87"/>
      <c r="F238" s="122"/>
      <c r="G238" s="122"/>
      <c r="H238" s="122"/>
      <c r="I238" s="38"/>
      <c r="J238" s="180"/>
      <c r="K238" s="38"/>
      <c r="L238" s="142"/>
      <c r="M238" s="47"/>
      <c r="N238" s="47"/>
      <c r="O238" s="47"/>
      <c r="P238" s="47"/>
      <c r="Q238" s="47"/>
      <c r="R238" s="47"/>
      <c r="S238" s="47"/>
      <c r="T238" s="47"/>
      <c r="U238" s="47"/>
      <c r="V238" s="47"/>
    </row>
    <row r="239" spans="1:22" x14ac:dyDescent="0.25">
      <c r="A239" s="32"/>
      <c r="B239" s="38"/>
      <c r="C239" s="126"/>
      <c r="D239" s="38"/>
      <c r="E239" s="87"/>
      <c r="F239" s="122"/>
      <c r="G239" s="122"/>
      <c r="H239" s="122"/>
      <c r="I239" s="38"/>
      <c r="J239" s="180"/>
      <c r="K239" s="38"/>
      <c r="L239" s="142"/>
      <c r="M239" s="47"/>
      <c r="N239" s="47"/>
      <c r="O239" s="47"/>
      <c r="P239" s="47"/>
      <c r="Q239" s="47"/>
      <c r="R239" s="47"/>
      <c r="S239" s="47"/>
      <c r="T239" s="47"/>
      <c r="U239" s="47"/>
      <c r="V239" s="47"/>
    </row>
    <row r="240" spans="1:22" x14ac:dyDescent="0.25">
      <c r="A240" s="32"/>
      <c r="B240" s="38"/>
      <c r="C240" s="126"/>
      <c r="D240" s="38"/>
      <c r="E240" s="87"/>
      <c r="F240" s="122"/>
      <c r="G240" s="122"/>
      <c r="H240" s="122"/>
      <c r="I240" s="38"/>
      <c r="J240" s="180"/>
      <c r="K240" s="38"/>
      <c r="L240" s="142"/>
      <c r="M240" s="47"/>
      <c r="N240" s="47"/>
      <c r="O240" s="47"/>
      <c r="P240" s="47"/>
      <c r="Q240" s="47"/>
      <c r="R240" s="47"/>
      <c r="S240" s="47"/>
      <c r="T240" s="47"/>
      <c r="U240" s="47"/>
      <c r="V240" s="47"/>
    </row>
    <row r="241" spans="1:22" x14ac:dyDescent="0.25">
      <c r="A241" s="32"/>
      <c r="B241" s="38"/>
      <c r="C241" s="126"/>
      <c r="D241" s="38"/>
      <c r="E241" s="87"/>
      <c r="F241" s="122"/>
      <c r="G241" s="122"/>
      <c r="H241" s="122"/>
      <c r="I241" s="38"/>
      <c r="J241" s="180"/>
      <c r="K241" s="38"/>
      <c r="L241" s="142"/>
      <c r="M241" s="47"/>
      <c r="N241" s="47"/>
      <c r="O241" s="47"/>
      <c r="P241" s="47"/>
      <c r="Q241" s="47"/>
      <c r="R241" s="47"/>
      <c r="S241" s="47"/>
      <c r="T241" s="47"/>
      <c r="U241" s="47"/>
      <c r="V241" s="47"/>
    </row>
    <row r="242" spans="1:22" x14ac:dyDescent="0.25">
      <c r="A242" s="32"/>
      <c r="B242" s="38"/>
      <c r="C242" s="126"/>
      <c r="D242" s="38"/>
      <c r="E242" s="87"/>
      <c r="F242" s="122"/>
      <c r="G242" s="122"/>
      <c r="H242" s="122"/>
      <c r="I242" s="38"/>
      <c r="J242" s="180"/>
      <c r="K242" s="38"/>
      <c r="L242" s="142"/>
      <c r="M242" s="47"/>
      <c r="N242" s="47"/>
      <c r="O242" s="47"/>
      <c r="P242" s="47"/>
      <c r="Q242" s="47"/>
      <c r="R242" s="47"/>
      <c r="S242" s="47"/>
      <c r="T242" s="47"/>
      <c r="U242" s="47"/>
      <c r="V242" s="47"/>
    </row>
    <row r="243" spans="1:22" x14ac:dyDescent="0.25">
      <c r="A243" s="32"/>
      <c r="B243" s="38"/>
      <c r="C243" s="126"/>
      <c r="D243" s="38"/>
      <c r="E243" s="87"/>
      <c r="F243" s="122"/>
      <c r="G243" s="122"/>
      <c r="H243" s="122"/>
      <c r="I243" s="38"/>
      <c r="J243" s="180"/>
      <c r="K243" s="38"/>
      <c r="L243" s="142"/>
      <c r="M243" s="47"/>
      <c r="N243" s="47"/>
      <c r="O243" s="47"/>
      <c r="P243" s="47"/>
      <c r="Q243" s="47"/>
      <c r="R243" s="47"/>
      <c r="S243" s="47"/>
      <c r="T243" s="47"/>
      <c r="U243" s="47"/>
      <c r="V243" s="47"/>
    </row>
    <row r="244" spans="1:22" x14ac:dyDescent="0.25">
      <c r="A244" s="32"/>
      <c r="B244" s="38"/>
      <c r="C244" s="126"/>
      <c r="D244" s="38"/>
      <c r="E244" s="87"/>
      <c r="F244" s="122"/>
      <c r="G244" s="122"/>
      <c r="H244" s="122"/>
      <c r="I244" s="38"/>
      <c r="J244" s="180"/>
      <c r="K244" s="38"/>
      <c r="L244" s="142"/>
      <c r="M244" s="47"/>
      <c r="N244" s="47"/>
      <c r="O244" s="47"/>
      <c r="P244" s="47"/>
      <c r="Q244" s="47"/>
      <c r="R244" s="47"/>
      <c r="S244" s="47"/>
      <c r="T244" s="47"/>
      <c r="U244" s="47"/>
      <c r="V244" s="47"/>
    </row>
    <row r="245" spans="1:22" x14ac:dyDescent="0.25">
      <c r="A245" s="32"/>
      <c r="B245" s="38"/>
      <c r="C245" s="126"/>
      <c r="D245" s="38"/>
      <c r="E245" s="87"/>
      <c r="F245" s="122"/>
      <c r="G245" s="122"/>
      <c r="H245" s="122"/>
      <c r="I245" s="38"/>
      <c r="J245" s="180"/>
      <c r="K245" s="38"/>
      <c r="L245" s="142"/>
      <c r="M245" s="47"/>
      <c r="N245" s="47"/>
      <c r="O245" s="47"/>
      <c r="P245" s="47"/>
      <c r="Q245" s="47"/>
      <c r="R245" s="47"/>
      <c r="S245" s="47"/>
      <c r="T245" s="47"/>
      <c r="U245" s="47"/>
      <c r="V245" s="47"/>
    </row>
    <row r="246" spans="1:22" x14ac:dyDescent="0.25">
      <c r="A246" s="32"/>
      <c r="B246" s="38"/>
      <c r="C246" s="126"/>
      <c r="D246" s="38"/>
      <c r="E246" s="87"/>
      <c r="F246" s="122"/>
      <c r="G246" s="122"/>
      <c r="H246" s="122"/>
      <c r="I246" s="38"/>
      <c r="J246" s="180"/>
      <c r="K246" s="38"/>
      <c r="L246" s="142"/>
      <c r="M246" s="47"/>
      <c r="N246" s="47"/>
      <c r="O246" s="47"/>
      <c r="P246" s="47"/>
      <c r="Q246" s="47"/>
      <c r="R246" s="47"/>
      <c r="S246" s="47"/>
      <c r="T246" s="47"/>
      <c r="U246" s="47"/>
      <c r="V246" s="47"/>
    </row>
    <row r="247" spans="1:22" x14ac:dyDescent="0.25">
      <c r="A247" s="32"/>
      <c r="B247" s="38"/>
      <c r="C247" s="126"/>
      <c r="D247" s="38"/>
      <c r="E247" s="87"/>
      <c r="F247" s="122"/>
      <c r="G247" s="122"/>
      <c r="H247" s="122"/>
      <c r="I247" s="38"/>
      <c r="J247" s="180"/>
      <c r="K247" s="38"/>
      <c r="L247" s="142"/>
      <c r="M247" s="47"/>
      <c r="N247" s="47"/>
      <c r="O247" s="47"/>
      <c r="P247" s="47"/>
      <c r="Q247" s="47"/>
      <c r="R247" s="47"/>
      <c r="S247" s="47"/>
      <c r="T247" s="47"/>
      <c r="U247" s="47"/>
      <c r="V247" s="47"/>
    </row>
    <row r="248" spans="1:22" x14ac:dyDescent="0.25">
      <c r="A248" s="32"/>
      <c r="B248" s="38"/>
      <c r="C248" s="126"/>
      <c r="D248" s="38"/>
      <c r="E248" s="87"/>
      <c r="F248" s="122"/>
      <c r="G248" s="122"/>
      <c r="H248" s="122"/>
      <c r="I248" s="38"/>
      <c r="J248" s="180"/>
      <c r="K248" s="38"/>
      <c r="L248" s="142"/>
      <c r="M248" s="47"/>
      <c r="N248" s="47"/>
      <c r="O248" s="47"/>
      <c r="P248" s="47"/>
      <c r="Q248" s="47"/>
      <c r="R248" s="47"/>
      <c r="S248" s="47"/>
      <c r="T248" s="47"/>
      <c r="U248" s="47"/>
      <c r="V248" s="47"/>
    </row>
    <row r="249" spans="1:22" x14ac:dyDescent="0.25">
      <c r="A249" s="32"/>
      <c r="B249" s="38"/>
      <c r="C249" s="126"/>
      <c r="D249" s="38"/>
      <c r="E249" s="87"/>
      <c r="F249" s="122"/>
      <c r="G249" s="122"/>
      <c r="H249" s="122"/>
      <c r="I249" s="38"/>
      <c r="J249" s="180"/>
      <c r="K249" s="38"/>
      <c r="L249" s="142"/>
      <c r="M249" s="47"/>
      <c r="N249" s="47"/>
      <c r="O249" s="47"/>
      <c r="P249" s="47"/>
      <c r="Q249" s="47"/>
      <c r="R249" s="47"/>
      <c r="S249" s="47"/>
      <c r="T249" s="47"/>
      <c r="U249" s="47"/>
      <c r="V249" s="47"/>
    </row>
    <row r="250" spans="1:22" x14ac:dyDescent="0.25">
      <c r="A250" s="32"/>
      <c r="B250" s="38"/>
      <c r="C250" s="126"/>
      <c r="D250" s="38"/>
      <c r="E250" s="87"/>
      <c r="F250" s="122"/>
      <c r="G250" s="122"/>
      <c r="H250" s="122"/>
      <c r="I250" s="38"/>
      <c r="J250" s="180"/>
      <c r="K250" s="38"/>
      <c r="L250" s="142"/>
      <c r="M250" s="47"/>
      <c r="N250" s="47"/>
      <c r="O250" s="47"/>
      <c r="P250" s="47"/>
      <c r="Q250" s="47"/>
      <c r="R250" s="47"/>
      <c r="S250" s="47"/>
      <c r="T250" s="47"/>
      <c r="U250" s="47"/>
      <c r="V250" s="47"/>
    </row>
    <row r="251" spans="1:22" x14ac:dyDescent="0.25">
      <c r="A251" s="32"/>
      <c r="B251" s="38"/>
      <c r="C251" s="126"/>
      <c r="D251" s="38"/>
      <c r="E251" s="87"/>
      <c r="F251" s="122"/>
      <c r="G251" s="122"/>
      <c r="H251" s="122"/>
      <c r="I251" s="38"/>
      <c r="J251" s="180"/>
      <c r="K251" s="38"/>
      <c r="L251" s="142"/>
      <c r="M251" s="47"/>
      <c r="N251" s="47"/>
      <c r="O251" s="47"/>
      <c r="P251" s="47"/>
      <c r="Q251" s="47"/>
      <c r="R251" s="47"/>
      <c r="S251" s="47"/>
      <c r="T251" s="47"/>
      <c r="U251" s="47"/>
      <c r="V251" s="47"/>
    </row>
    <row r="252" spans="1:22" x14ac:dyDescent="0.25">
      <c r="A252" s="32"/>
      <c r="B252" s="38"/>
      <c r="C252" s="126"/>
      <c r="D252" s="38"/>
      <c r="E252" s="87"/>
      <c r="F252" s="122"/>
      <c r="G252" s="122"/>
      <c r="H252" s="122"/>
      <c r="I252" s="38"/>
      <c r="J252" s="180"/>
      <c r="K252" s="38"/>
      <c r="L252" s="142"/>
      <c r="M252" s="47"/>
      <c r="N252" s="47"/>
      <c r="O252" s="47"/>
      <c r="P252" s="47"/>
      <c r="Q252" s="47"/>
      <c r="R252" s="47"/>
      <c r="S252" s="47"/>
      <c r="T252" s="47"/>
      <c r="U252" s="47"/>
      <c r="V252" s="47"/>
    </row>
    <row r="253" spans="1:22" x14ac:dyDescent="0.25">
      <c r="A253" s="32"/>
      <c r="B253" s="38"/>
      <c r="C253" s="126"/>
      <c r="D253" s="38"/>
      <c r="E253" s="87"/>
      <c r="F253" s="122"/>
      <c r="G253" s="122"/>
      <c r="H253" s="122"/>
      <c r="I253" s="38"/>
      <c r="J253" s="180"/>
      <c r="K253" s="38"/>
      <c r="L253" s="142"/>
      <c r="M253" s="47"/>
      <c r="N253" s="47"/>
      <c r="O253" s="47"/>
      <c r="P253" s="47"/>
      <c r="Q253" s="47"/>
      <c r="R253" s="47"/>
      <c r="S253" s="47"/>
      <c r="T253" s="47"/>
      <c r="U253" s="47"/>
      <c r="V253" s="47"/>
    </row>
    <row r="254" spans="1:22" x14ac:dyDescent="0.25">
      <c r="A254" s="32"/>
      <c r="B254" s="38"/>
      <c r="C254" s="126"/>
      <c r="D254" s="38"/>
      <c r="E254" s="87"/>
      <c r="F254" s="122"/>
      <c r="G254" s="122"/>
      <c r="H254" s="122"/>
      <c r="I254" s="38"/>
      <c r="J254" s="180"/>
      <c r="K254" s="38"/>
      <c r="L254" s="142"/>
      <c r="M254" s="47"/>
      <c r="N254" s="47"/>
      <c r="O254" s="47"/>
      <c r="P254" s="47"/>
      <c r="Q254" s="47"/>
      <c r="R254" s="47"/>
      <c r="S254" s="47"/>
      <c r="T254" s="47"/>
      <c r="U254" s="47"/>
      <c r="V254" s="47"/>
    </row>
    <row r="255" spans="1:22" x14ac:dyDescent="0.25">
      <c r="A255" s="32"/>
      <c r="B255" s="38"/>
      <c r="C255" s="126"/>
      <c r="D255" s="38"/>
      <c r="E255" s="87"/>
      <c r="F255" s="122"/>
      <c r="G255" s="122"/>
      <c r="H255" s="122"/>
      <c r="I255" s="38"/>
      <c r="J255" s="180"/>
      <c r="K255" s="38"/>
      <c r="L255" s="142"/>
      <c r="M255" s="47"/>
      <c r="N255" s="47"/>
      <c r="O255" s="47"/>
      <c r="P255" s="47"/>
      <c r="Q255" s="47"/>
      <c r="R255" s="47"/>
      <c r="S255" s="47"/>
      <c r="T255" s="47"/>
      <c r="U255" s="47"/>
      <c r="V255" s="47"/>
    </row>
    <row r="256" spans="1:22" x14ac:dyDescent="0.25">
      <c r="A256" s="32"/>
      <c r="B256" s="38"/>
      <c r="C256" s="126"/>
      <c r="D256" s="38"/>
      <c r="E256" s="87"/>
      <c r="F256" s="122"/>
      <c r="G256" s="122"/>
      <c r="H256" s="122"/>
      <c r="I256" s="38"/>
      <c r="J256" s="180"/>
      <c r="K256" s="38"/>
      <c r="L256" s="142"/>
      <c r="M256" s="47"/>
      <c r="N256" s="47"/>
      <c r="O256" s="47"/>
      <c r="P256" s="47"/>
      <c r="Q256" s="47"/>
      <c r="R256" s="47"/>
      <c r="S256" s="47"/>
      <c r="T256" s="47"/>
      <c r="U256" s="47"/>
      <c r="V256" s="47"/>
    </row>
    <row r="257" spans="1:22" x14ac:dyDescent="0.25">
      <c r="A257" s="32"/>
      <c r="B257" s="38"/>
      <c r="C257" s="126"/>
      <c r="D257" s="38"/>
      <c r="E257" s="87"/>
      <c r="F257" s="122"/>
      <c r="G257" s="122"/>
      <c r="H257" s="122"/>
      <c r="I257" s="38"/>
      <c r="J257" s="180"/>
      <c r="K257" s="38"/>
      <c r="L257" s="142"/>
      <c r="M257" s="47"/>
      <c r="N257" s="47"/>
      <c r="O257" s="47"/>
      <c r="P257" s="47"/>
      <c r="Q257" s="47"/>
      <c r="R257" s="47"/>
      <c r="S257" s="47"/>
      <c r="T257" s="47"/>
      <c r="U257" s="47"/>
      <c r="V257" s="47"/>
    </row>
    <row r="258" spans="1:22" x14ac:dyDescent="0.25">
      <c r="A258" s="32"/>
      <c r="B258" s="38"/>
      <c r="C258" s="126"/>
      <c r="D258" s="38"/>
      <c r="E258" s="87"/>
      <c r="F258" s="122"/>
      <c r="G258" s="122"/>
      <c r="H258" s="122"/>
      <c r="I258" s="38"/>
      <c r="J258" s="180"/>
      <c r="K258" s="38"/>
      <c r="L258" s="142"/>
      <c r="M258" s="47"/>
      <c r="N258" s="47"/>
      <c r="O258" s="47"/>
      <c r="P258" s="47"/>
      <c r="Q258" s="47"/>
      <c r="R258" s="47"/>
      <c r="S258" s="47"/>
      <c r="T258" s="47"/>
      <c r="U258" s="47"/>
      <c r="V258" s="47"/>
    </row>
    <row r="259" spans="1:22" x14ac:dyDescent="0.25">
      <c r="A259" s="32"/>
      <c r="B259" s="38"/>
      <c r="C259" s="126"/>
      <c r="D259" s="38"/>
      <c r="E259" s="87"/>
      <c r="F259" s="122"/>
      <c r="G259" s="122"/>
      <c r="H259" s="122"/>
      <c r="I259" s="38"/>
      <c r="J259" s="180"/>
      <c r="K259" s="38"/>
      <c r="L259" s="142"/>
      <c r="M259" s="47"/>
      <c r="N259" s="47"/>
      <c r="O259" s="47"/>
      <c r="P259" s="47"/>
      <c r="Q259" s="47"/>
      <c r="R259" s="47"/>
      <c r="S259" s="47"/>
      <c r="T259" s="47"/>
      <c r="U259" s="47"/>
      <c r="V259" s="47"/>
    </row>
    <row r="260" spans="1:22" x14ac:dyDescent="0.25">
      <c r="A260" s="32"/>
      <c r="B260" s="38"/>
      <c r="C260" s="126"/>
      <c r="D260" s="38"/>
      <c r="E260" s="87"/>
      <c r="F260" s="122"/>
      <c r="G260" s="122"/>
      <c r="H260" s="122"/>
      <c r="I260" s="38"/>
      <c r="J260" s="180"/>
      <c r="K260" s="38"/>
      <c r="L260" s="142"/>
      <c r="M260" s="47"/>
      <c r="N260" s="47"/>
      <c r="O260" s="47"/>
      <c r="P260" s="47"/>
      <c r="Q260" s="47"/>
      <c r="R260" s="47"/>
      <c r="S260" s="47"/>
      <c r="T260" s="47"/>
      <c r="U260" s="47"/>
      <c r="V260" s="47"/>
    </row>
    <row r="261" spans="1:22" x14ac:dyDescent="0.25">
      <c r="A261" s="32"/>
      <c r="B261" s="38"/>
      <c r="C261" s="126"/>
      <c r="D261" s="38"/>
      <c r="E261" s="87"/>
      <c r="F261" s="122"/>
      <c r="G261" s="122"/>
      <c r="H261" s="122"/>
      <c r="I261" s="38"/>
      <c r="J261" s="180"/>
      <c r="K261" s="38"/>
      <c r="L261" s="142"/>
      <c r="M261" s="47"/>
      <c r="N261" s="47"/>
      <c r="O261" s="47"/>
      <c r="P261" s="47"/>
      <c r="Q261" s="47"/>
      <c r="R261" s="47"/>
      <c r="S261" s="47"/>
      <c r="T261" s="47"/>
      <c r="U261" s="47"/>
      <c r="V261" s="47"/>
    </row>
    <row r="262" spans="1:22" x14ac:dyDescent="0.25">
      <c r="A262" s="32"/>
      <c r="B262" s="38"/>
      <c r="C262" s="126"/>
      <c r="D262" s="38"/>
      <c r="E262" s="87"/>
      <c r="F262" s="122"/>
      <c r="G262" s="122"/>
      <c r="H262" s="122"/>
      <c r="I262" s="38"/>
      <c r="J262" s="180"/>
      <c r="K262" s="38"/>
      <c r="L262" s="142"/>
      <c r="M262" s="47"/>
      <c r="N262" s="47"/>
      <c r="O262" s="47"/>
      <c r="P262" s="47"/>
      <c r="Q262" s="47"/>
      <c r="R262" s="47"/>
      <c r="S262" s="47"/>
      <c r="T262" s="47"/>
      <c r="U262" s="47"/>
      <c r="V262" s="47"/>
    </row>
    <row r="263" spans="1:22" x14ac:dyDescent="0.25">
      <c r="A263" s="32"/>
      <c r="B263" s="38"/>
      <c r="C263" s="126"/>
      <c r="D263" s="38"/>
      <c r="E263" s="87"/>
      <c r="F263" s="122"/>
      <c r="G263" s="122"/>
      <c r="H263" s="122"/>
      <c r="I263" s="38"/>
      <c r="J263" s="180"/>
      <c r="K263" s="38"/>
      <c r="L263" s="142"/>
      <c r="M263" s="47"/>
      <c r="N263" s="47"/>
      <c r="O263" s="47"/>
      <c r="P263" s="47"/>
      <c r="Q263" s="47"/>
      <c r="R263" s="47"/>
      <c r="S263" s="47"/>
      <c r="T263" s="47"/>
      <c r="U263" s="47"/>
      <c r="V263" s="47"/>
    </row>
    <row r="264" spans="1:22" x14ac:dyDescent="0.25">
      <c r="A264" s="32"/>
      <c r="B264" s="38"/>
      <c r="C264" s="126"/>
      <c r="D264" s="38"/>
      <c r="E264" s="87"/>
      <c r="F264" s="122"/>
      <c r="G264" s="122"/>
      <c r="H264" s="122"/>
      <c r="I264" s="38"/>
      <c r="J264" s="180"/>
      <c r="K264" s="38"/>
      <c r="L264" s="142"/>
      <c r="M264" s="47"/>
      <c r="N264" s="47"/>
      <c r="O264" s="47"/>
      <c r="P264" s="47"/>
      <c r="Q264" s="47"/>
      <c r="R264" s="47"/>
      <c r="S264" s="47"/>
      <c r="T264" s="47"/>
      <c r="U264" s="47"/>
      <c r="V264" s="47"/>
    </row>
    <row r="265" spans="1:22" x14ac:dyDescent="0.25">
      <c r="A265" s="32"/>
      <c r="B265" s="38"/>
      <c r="C265" s="126"/>
      <c r="D265" s="38"/>
      <c r="E265" s="87"/>
      <c r="F265" s="122"/>
      <c r="G265" s="122"/>
      <c r="H265" s="122"/>
      <c r="I265" s="38"/>
      <c r="J265" s="180"/>
      <c r="K265" s="38"/>
      <c r="L265" s="142"/>
      <c r="M265" s="47"/>
      <c r="N265" s="47"/>
      <c r="O265" s="47"/>
      <c r="P265" s="47"/>
      <c r="Q265" s="47"/>
      <c r="R265" s="47"/>
      <c r="S265" s="47"/>
      <c r="T265" s="47"/>
      <c r="U265" s="47"/>
      <c r="V265" s="47"/>
    </row>
    <row r="266" spans="1:22" x14ac:dyDescent="0.25">
      <c r="A266" s="32"/>
      <c r="B266" s="38"/>
      <c r="C266" s="126"/>
      <c r="D266" s="38"/>
      <c r="E266" s="87"/>
      <c r="F266" s="122"/>
      <c r="G266" s="122"/>
      <c r="H266" s="122"/>
      <c r="I266" s="38"/>
      <c r="J266" s="180"/>
      <c r="K266" s="38"/>
      <c r="L266" s="142"/>
      <c r="M266" s="47"/>
      <c r="N266" s="47"/>
      <c r="O266" s="47"/>
      <c r="P266" s="47"/>
      <c r="Q266" s="47"/>
      <c r="R266" s="47"/>
      <c r="S266" s="47"/>
      <c r="T266" s="47"/>
      <c r="U266" s="47"/>
      <c r="V266" s="47"/>
    </row>
    <row r="267" spans="1:22" x14ac:dyDescent="0.25">
      <c r="A267" s="32"/>
      <c r="B267" s="38"/>
      <c r="C267" s="126"/>
      <c r="D267" s="38"/>
      <c r="E267" s="87"/>
      <c r="F267" s="122"/>
      <c r="G267" s="122"/>
      <c r="H267" s="122"/>
      <c r="I267" s="38"/>
      <c r="J267" s="180"/>
      <c r="K267" s="38"/>
      <c r="L267" s="142"/>
      <c r="M267" s="47"/>
      <c r="N267" s="47"/>
      <c r="O267" s="47"/>
      <c r="P267" s="47"/>
      <c r="Q267" s="47"/>
      <c r="R267" s="47"/>
      <c r="S267" s="47"/>
      <c r="T267" s="47"/>
      <c r="U267" s="47"/>
      <c r="V267" s="47"/>
    </row>
    <row r="268" spans="1:22" x14ac:dyDescent="0.25">
      <c r="A268" s="32"/>
      <c r="B268" s="38"/>
      <c r="C268" s="126"/>
      <c r="D268" s="38"/>
      <c r="E268" s="87"/>
      <c r="F268" s="122"/>
      <c r="G268" s="122"/>
      <c r="H268" s="122"/>
      <c r="I268" s="38"/>
      <c r="J268" s="180"/>
      <c r="K268" s="38"/>
      <c r="L268" s="142"/>
      <c r="M268" s="47"/>
      <c r="N268" s="47"/>
      <c r="O268" s="47"/>
      <c r="P268" s="47"/>
      <c r="Q268" s="47"/>
      <c r="R268" s="47"/>
      <c r="S268" s="47"/>
      <c r="T268" s="47"/>
      <c r="U268" s="47"/>
      <c r="V268" s="47"/>
    </row>
    <row r="269" spans="1:22" x14ac:dyDescent="0.25">
      <c r="A269" s="32"/>
      <c r="B269" s="38"/>
      <c r="C269" s="126"/>
      <c r="D269" s="38"/>
      <c r="E269" s="87"/>
      <c r="F269" s="122"/>
      <c r="G269" s="122"/>
      <c r="H269" s="122"/>
      <c r="I269" s="38"/>
      <c r="J269" s="180"/>
      <c r="K269" s="38"/>
      <c r="L269" s="142"/>
      <c r="M269" s="47"/>
      <c r="N269" s="47"/>
      <c r="O269" s="47"/>
      <c r="P269" s="47"/>
      <c r="Q269" s="47"/>
      <c r="R269" s="47"/>
      <c r="S269" s="47"/>
      <c r="T269" s="47"/>
      <c r="U269" s="47"/>
      <c r="V269" s="47"/>
    </row>
    <row r="270" spans="1:22" x14ac:dyDescent="0.25">
      <c r="A270" s="32"/>
      <c r="B270" s="38"/>
      <c r="C270" s="126"/>
      <c r="D270" s="38"/>
      <c r="E270" s="87"/>
      <c r="F270" s="122"/>
      <c r="G270" s="122"/>
      <c r="H270" s="122"/>
      <c r="I270" s="38"/>
      <c r="J270" s="180"/>
      <c r="K270" s="38"/>
      <c r="L270" s="142"/>
      <c r="M270" s="47"/>
      <c r="N270" s="47"/>
      <c r="O270" s="47"/>
      <c r="P270" s="47"/>
      <c r="Q270" s="47"/>
      <c r="R270" s="47"/>
      <c r="S270" s="47"/>
      <c r="T270" s="47"/>
      <c r="U270" s="47"/>
      <c r="V270" s="47"/>
    </row>
    <row r="271" spans="1:22" x14ac:dyDescent="0.25">
      <c r="A271" s="32"/>
      <c r="B271" s="38"/>
      <c r="C271" s="126"/>
      <c r="D271" s="38"/>
      <c r="E271" s="87"/>
      <c r="F271" s="122"/>
      <c r="G271" s="122"/>
      <c r="H271" s="122"/>
      <c r="I271" s="38"/>
      <c r="J271" s="180"/>
      <c r="K271" s="38"/>
      <c r="L271" s="142"/>
      <c r="M271" s="47"/>
      <c r="N271" s="47"/>
      <c r="O271" s="47"/>
      <c r="P271" s="47"/>
      <c r="Q271" s="47"/>
      <c r="R271" s="47"/>
      <c r="S271" s="47"/>
      <c r="T271" s="47"/>
      <c r="U271" s="47"/>
      <c r="V271" s="47"/>
    </row>
    <row r="272" spans="1:22" x14ac:dyDescent="0.25">
      <c r="A272" s="32"/>
      <c r="B272" s="38"/>
      <c r="C272" s="126"/>
      <c r="D272" s="38"/>
      <c r="E272" s="87"/>
      <c r="F272" s="122"/>
      <c r="G272" s="122"/>
      <c r="H272" s="122"/>
      <c r="I272" s="38"/>
      <c r="J272" s="180"/>
      <c r="K272" s="38"/>
      <c r="L272" s="142"/>
      <c r="M272" s="47"/>
      <c r="N272" s="47"/>
      <c r="O272" s="47"/>
      <c r="P272" s="47"/>
      <c r="Q272" s="47"/>
      <c r="R272" s="47"/>
      <c r="S272" s="47"/>
      <c r="T272" s="47"/>
      <c r="U272" s="47"/>
      <c r="V272" s="47"/>
    </row>
    <row r="273" spans="1:22" x14ac:dyDescent="0.25">
      <c r="A273" s="32"/>
      <c r="B273" s="38"/>
      <c r="C273" s="126"/>
      <c r="D273" s="38"/>
      <c r="E273" s="87"/>
      <c r="F273" s="122"/>
      <c r="G273" s="122"/>
      <c r="H273" s="122"/>
      <c r="I273" s="38"/>
      <c r="J273" s="180"/>
      <c r="K273" s="38"/>
      <c r="L273" s="142"/>
      <c r="M273" s="47"/>
      <c r="N273" s="47"/>
      <c r="O273" s="47"/>
      <c r="P273" s="47"/>
      <c r="Q273" s="47"/>
      <c r="R273" s="47"/>
      <c r="S273" s="47"/>
      <c r="T273" s="47"/>
      <c r="U273" s="47"/>
      <c r="V273" s="47"/>
    </row>
    <row r="274" spans="1:22" x14ac:dyDescent="0.25">
      <c r="A274" s="32"/>
      <c r="B274" s="38"/>
      <c r="C274" s="126"/>
      <c r="D274" s="38"/>
      <c r="E274" s="87"/>
      <c r="F274" s="122"/>
      <c r="G274" s="122"/>
      <c r="H274" s="122"/>
      <c r="I274" s="38"/>
      <c r="J274" s="180"/>
      <c r="K274" s="38"/>
      <c r="L274" s="142"/>
      <c r="M274" s="47"/>
      <c r="N274" s="47"/>
      <c r="O274" s="47"/>
      <c r="P274" s="47"/>
      <c r="Q274" s="47"/>
      <c r="R274" s="47"/>
      <c r="S274" s="47"/>
      <c r="T274" s="47"/>
      <c r="U274" s="47"/>
      <c r="V274" s="47"/>
    </row>
    <row r="275" spans="1:22" x14ac:dyDescent="0.25">
      <c r="A275" s="32"/>
      <c r="B275" s="38"/>
      <c r="C275" s="126"/>
      <c r="D275" s="38"/>
      <c r="E275" s="87"/>
      <c r="F275" s="122"/>
      <c r="G275" s="122"/>
      <c r="H275" s="122"/>
      <c r="I275" s="38"/>
      <c r="J275" s="180"/>
      <c r="K275" s="38"/>
      <c r="L275" s="142"/>
      <c r="M275" s="47"/>
      <c r="N275" s="47"/>
      <c r="O275" s="47"/>
      <c r="P275" s="47"/>
      <c r="Q275" s="47"/>
      <c r="R275" s="47"/>
      <c r="S275" s="47"/>
      <c r="T275" s="47"/>
      <c r="U275" s="47"/>
      <c r="V275" s="47"/>
    </row>
    <row r="276" spans="1:22" x14ac:dyDescent="0.25">
      <c r="A276" s="32"/>
      <c r="B276" s="38"/>
      <c r="C276" s="126"/>
      <c r="D276" s="38"/>
      <c r="E276" s="87"/>
      <c r="F276" s="122"/>
      <c r="G276" s="122"/>
      <c r="H276" s="122"/>
      <c r="I276" s="38"/>
      <c r="J276" s="180"/>
      <c r="K276" s="38"/>
      <c r="L276" s="142"/>
      <c r="M276" s="47"/>
      <c r="N276" s="47"/>
      <c r="O276" s="47"/>
      <c r="P276" s="47"/>
      <c r="Q276" s="47"/>
      <c r="R276" s="47"/>
      <c r="S276" s="47"/>
      <c r="T276" s="47"/>
      <c r="U276" s="47"/>
      <c r="V276" s="47"/>
    </row>
    <row r="277" spans="1:22" x14ac:dyDescent="0.25">
      <c r="A277" s="32"/>
      <c r="B277" s="38"/>
      <c r="C277" s="126"/>
      <c r="D277" s="38"/>
      <c r="E277" s="87"/>
      <c r="F277" s="122"/>
      <c r="G277" s="122"/>
      <c r="H277" s="122"/>
      <c r="I277" s="38"/>
      <c r="J277" s="180"/>
      <c r="K277" s="38"/>
      <c r="L277" s="142"/>
      <c r="M277" s="47"/>
      <c r="N277" s="47"/>
      <c r="O277" s="47"/>
      <c r="P277" s="47"/>
      <c r="Q277" s="47"/>
      <c r="R277" s="47"/>
      <c r="S277" s="47"/>
      <c r="T277" s="47"/>
      <c r="U277" s="47"/>
      <c r="V277" s="47"/>
    </row>
    <row r="278" spans="1:22" x14ac:dyDescent="0.25">
      <c r="A278" s="32"/>
      <c r="B278" s="38"/>
      <c r="C278" s="126"/>
      <c r="D278" s="38"/>
      <c r="E278" s="87"/>
      <c r="F278" s="122"/>
      <c r="G278" s="122"/>
      <c r="H278" s="122"/>
      <c r="I278" s="38"/>
      <c r="J278" s="180"/>
      <c r="K278" s="38"/>
      <c r="L278" s="142"/>
      <c r="M278" s="47"/>
      <c r="N278" s="47"/>
      <c r="O278" s="47"/>
      <c r="P278" s="47"/>
      <c r="Q278" s="47"/>
      <c r="R278" s="47"/>
      <c r="S278" s="47"/>
      <c r="T278" s="47"/>
      <c r="U278" s="47"/>
      <c r="V278" s="47"/>
    </row>
    <row r="279" spans="1:22" x14ac:dyDescent="0.25">
      <c r="A279" s="32"/>
      <c r="B279" s="38"/>
      <c r="C279" s="126"/>
      <c r="D279" s="38"/>
      <c r="E279" s="87"/>
      <c r="F279" s="122"/>
      <c r="G279" s="122"/>
      <c r="H279" s="122"/>
      <c r="I279" s="38"/>
      <c r="J279" s="180"/>
      <c r="K279" s="38"/>
      <c r="L279" s="142"/>
      <c r="M279" s="47"/>
      <c r="N279" s="47"/>
      <c r="O279" s="47"/>
      <c r="P279" s="47"/>
      <c r="Q279" s="47"/>
      <c r="R279" s="47"/>
      <c r="S279" s="47"/>
      <c r="T279" s="47"/>
      <c r="U279" s="47"/>
      <c r="V279" s="47"/>
    </row>
    <row r="280" spans="1:22" x14ac:dyDescent="0.25">
      <c r="A280" s="32"/>
      <c r="B280" s="38"/>
      <c r="C280" s="126"/>
      <c r="D280" s="38"/>
      <c r="E280" s="87"/>
      <c r="F280" s="122"/>
      <c r="G280" s="122"/>
      <c r="H280" s="122"/>
      <c r="I280" s="38"/>
      <c r="J280" s="180"/>
      <c r="K280" s="38"/>
      <c r="L280" s="142"/>
      <c r="M280" s="47"/>
      <c r="N280" s="47"/>
      <c r="O280" s="47"/>
      <c r="P280" s="47"/>
      <c r="Q280" s="47"/>
      <c r="R280" s="47"/>
      <c r="S280" s="47"/>
      <c r="T280" s="47"/>
      <c r="U280" s="47"/>
      <c r="V280" s="47"/>
    </row>
    <row r="281" spans="1:22" x14ac:dyDescent="0.25">
      <c r="A281" s="32"/>
      <c r="B281" s="38"/>
      <c r="C281" s="126"/>
      <c r="D281" s="38"/>
      <c r="E281" s="87"/>
      <c r="F281" s="122"/>
      <c r="G281" s="122"/>
      <c r="H281" s="122"/>
      <c r="I281" s="38"/>
      <c r="J281" s="180"/>
      <c r="K281" s="38"/>
      <c r="L281" s="142"/>
      <c r="M281" s="47"/>
      <c r="N281" s="47"/>
      <c r="O281" s="47"/>
      <c r="P281" s="47"/>
      <c r="Q281" s="47"/>
      <c r="R281" s="47"/>
      <c r="S281" s="47"/>
      <c r="T281" s="47"/>
      <c r="U281" s="47"/>
      <c r="V281" s="47"/>
    </row>
    <row r="282" spans="1:22" x14ac:dyDescent="0.25">
      <c r="A282" s="32"/>
      <c r="B282" s="38"/>
      <c r="C282" s="126"/>
      <c r="D282" s="38"/>
      <c r="E282" s="87"/>
      <c r="F282" s="122"/>
      <c r="G282" s="122"/>
      <c r="H282" s="122"/>
      <c r="I282" s="38"/>
      <c r="J282" s="180"/>
      <c r="K282" s="38"/>
      <c r="L282" s="142"/>
      <c r="M282" s="47"/>
      <c r="N282" s="47"/>
      <c r="O282" s="47"/>
      <c r="P282" s="47"/>
      <c r="Q282" s="47"/>
      <c r="R282" s="47"/>
      <c r="S282" s="47"/>
      <c r="T282" s="47"/>
      <c r="U282" s="47"/>
      <c r="V282" s="47"/>
    </row>
    <row r="283" spans="1:22" x14ac:dyDescent="0.25">
      <c r="A283" s="32"/>
      <c r="B283" s="38"/>
      <c r="C283" s="126"/>
      <c r="D283" s="38"/>
      <c r="E283" s="87"/>
      <c r="F283" s="122"/>
      <c r="G283" s="122"/>
      <c r="H283" s="122"/>
      <c r="I283" s="38"/>
      <c r="J283" s="180"/>
      <c r="K283" s="38"/>
      <c r="L283" s="142"/>
      <c r="M283" s="47"/>
      <c r="N283" s="47"/>
      <c r="O283" s="47"/>
      <c r="P283" s="47"/>
      <c r="Q283" s="47"/>
      <c r="R283" s="47"/>
      <c r="S283" s="47"/>
      <c r="T283" s="47"/>
      <c r="U283" s="47"/>
      <c r="V283" s="47"/>
    </row>
    <row r="284" spans="1:22" x14ac:dyDescent="0.25">
      <c r="A284" s="32"/>
      <c r="B284" s="38"/>
      <c r="C284" s="126"/>
      <c r="D284" s="38"/>
      <c r="E284" s="87"/>
      <c r="F284" s="122"/>
      <c r="G284" s="122"/>
      <c r="H284" s="122"/>
      <c r="I284" s="38"/>
      <c r="J284" s="180"/>
      <c r="K284" s="38"/>
      <c r="L284" s="142"/>
      <c r="M284" s="47"/>
      <c r="N284" s="47"/>
      <c r="O284" s="47"/>
      <c r="P284" s="47"/>
      <c r="Q284" s="47"/>
      <c r="R284" s="47"/>
      <c r="S284" s="47"/>
      <c r="T284" s="47"/>
      <c r="U284" s="47"/>
      <c r="V284" s="47"/>
    </row>
    <row r="285" spans="1:22" x14ac:dyDescent="0.25">
      <c r="A285" s="32"/>
      <c r="B285" s="38"/>
      <c r="C285" s="126"/>
      <c r="D285" s="38"/>
      <c r="E285" s="87"/>
      <c r="F285" s="122"/>
      <c r="G285" s="122"/>
      <c r="H285" s="122"/>
      <c r="I285" s="38"/>
      <c r="J285" s="180"/>
      <c r="K285" s="38"/>
      <c r="L285" s="142"/>
      <c r="M285" s="47"/>
      <c r="N285" s="47"/>
      <c r="O285" s="47"/>
      <c r="P285" s="47"/>
      <c r="Q285" s="47"/>
      <c r="R285" s="47"/>
      <c r="S285" s="47"/>
      <c r="T285" s="47"/>
      <c r="U285" s="47"/>
      <c r="V285" s="47"/>
    </row>
    <row r="286" spans="1:22" x14ac:dyDescent="0.25">
      <c r="A286" s="32"/>
      <c r="B286" s="38"/>
      <c r="C286" s="126"/>
      <c r="D286" s="38"/>
      <c r="E286" s="87"/>
      <c r="F286" s="122"/>
      <c r="G286" s="122"/>
      <c r="H286" s="122"/>
      <c r="I286" s="38"/>
      <c r="J286" s="180"/>
      <c r="K286" s="38"/>
      <c r="L286" s="142"/>
      <c r="M286" s="47"/>
      <c r="N286" s="47"/>
      <c r="O286" s="47"/>
      <c r="P286" s="47"/>
      <c r="Q286" s="47"/>
      <c r="R286" s="47"/>
      <c r="S286" s="47"/>
      <c r="T286" s="47"/>
      <c r="U286" s="47"/>
      <c r="V286" s="47"/>
    </row>
    <row r="287" spans="1:22" x14ac:dyDescent="0.25">
      <c r="A287" s="32"/>
      <c r="B287" s="38"/>
      <c r="C287" s="126"/>
      <c r="D287" s="38"/>
      <c r="E287" s="87"/>
      <c r="F287" s="122"/>
      <c r="G287" s="122"/>
      <c r="H287" s="122"/>
      <c r="I287" s="38"/>
      <c r="J287" s="180"/>
      <c r="K287" s="38"/>
      <c r="L287" s="142"/>
      <c r="M287" s="47"/>
      <c r="N287" s="47"/>
      <c r="O287" s="47"/>
      <c r="P287" s="47"/>
      <c r="Q287" s="47"/>
      <c r="R287" s="47"/>
      <c r="S287" s="47"/>
      <c r="T287" s="47"/>
      <c r="U287" s="47"/>
      <c r="V287" s="47"/>
    </row>
    <row r="288" spans="1:22" x14ac:dyDescent="0.25">
      <c r="A288" s="32"/>
      <c r="B288" s="38"/>
      <c r="C288" s="126"/>
      <c r="D288" s="38"/>
      <c r="E288" s="87"/>
      <c r="F288" s="122"/>
      <c r="G288" s="122"/>
      <c r="H288" s="122"/>
      <c r="I288" s="38"/>
      <c r="J288" s="180"/>
      <c r="K288" s="38"/>
      <c r="L288" s="142"/>
      <c r="M288" s="47"/>
      <c r="N288" s="47"/>
      <c r="O288" s="47"/>
      <c r="P288" s="47"/>
      <c r="Q288" s="47"/>
      <c r="R288" s="47"/>
      <c r="S288" s="47"/>
      <c r="T288" s="47"/>
      <c r="U288" s="47"/>
      <c r="V288" s="47"/>
    </row>
    <row r="289" spans="1:22" x14ac:dyDescent="0.25">
      <c r="A289" s="32"/>
      <c r="B289" s="38"/>
      <c r="C289" s="126"/>
      <c r="D289" s="38"/>
      <c r="E289" s="87"/>
      <c r="F289" s="122"/>
      <c r="G289" s="122"/>
      <c r="H289" s="122"/>
      <c r="I289" s="38"/>
      <c r="J289" s="180"/>
      <c r="K289" s="38"/>
      <c r="L289" s="142"/>
      <c r="M289" s="47"/>
      <c r="N289" s="47"/>
      <c r="O289" s="47"/>
      <c r="P289" s="47"/>
      <c r="Q289" s="47"/>
      <c r="R289" s="47"/>
      <c r="S289" s="47"/>
      <c r="T289" s="47"/>
      <c r="U289" s="47"/>
      <c r="V289" s="47"/>
    </row>
    <row r="290" spans="1:22" x14ac:dyDescent="0.25">
      <c r="A290" s="32"/>
      <c r="B290" s="38"/>
      <c r="C290" s="126"/>
      <c r="D290" s="38"/>
      <c r="E290" s="87"/>
      <c r="F290" s="122"/>
      <c r="G290" s="122"/>
      <c r="H290" s="122"/>
      <c r="I290" s="38"/>
      <c r="J290" s="180"/>
      <c r="K290" s="38"/>
      <c r="L290" s="142"/>
      <c r="M290" s="47"/>
      <c r="N290" s="47"/>
      <c r="O290" s="47"/>
      <c r="P290" s="47"/>
      <c r="Q290" s="47"/>
      <c r="R290" s="47"/>
      <c r="S290" s="47"/>
      <c r="T290" s="47"/>
      <c r="U290" s="47"/>
      <c r="V290" s="47"/>
    </row>
    <row r="291" spans="1:22" x14ac:dyDescent="0.25">
      <c r="A291" s="32"/>
      <c r="B291" s="38"/>
      <c r="C291" s="126"/>
      <c r="D291" s="38"/>
      <c r="E291" s="87"/>
      <c r="F291" s="122"/>
      <c r="G291" s="122"/>
      <c r="H291" s="122"/>
      <c r="I291" s="38"/>
      <c r="J291" s="180"/>
      <c r="K291" s="38"/>
      <c r="L291" s="142"/>
      <c r="M291" s="47"/>
      <c r="N291" s="47"/>
      <c r="O291" s="47"/>
      <c r="P291" s="47"/>
      <c r="Q291" s="47"/>
      <c r="R291" s="47"/>
      <c r="S291" s="47"/>
      <c r="T291" s="47"/>
      <c r="U291" s="47"/>
      <c r="V291" s="47"/>
    </row>
    <row r="292" spans="1:22" x14ac:dyDescent="0.25">
      <c r="A292" s="32"/>
      <c r="B292" s="38"/>
      <c r="C292" s="126"/>
      <c r="D292" s="38"/>
      <c r="E292" s="87"/>
      <c r="F292" s="122"/>
      <c r="G292" s="122"/>
      <c r="H292" s="122"/>
      <c r="I292" s="38"/>
      <c r="J292" s="180"/>
      <c r="K292" s="38"/>
      <c r="L292" s="142"/>
      <c r="M292" s="47"/>
      <c r="N292" s="47"/>
      <c r="O292" s="47"/>
      <c r="P292" s="47"/>
      <c r="Q292" s="47"/>
      <c r="R292" s="47"/>
      <c r="S292" s="47"/>
      <c r="T292" s="47"/>
      <c r="U292" s="47"/>
      <c r="V292" s="47"/>
    </row>
    <row r="293" spans="1:22" x14ac:dyDescent="0.25">
      <c r="A293" s="32"/>
      <c r="B293" s="38"/>
      <c r="C293" s="126"/>
      <c r="D293" s="38"/>
      <c r="E293" s="87"/>
      <c r="F293" s="122"/>
      <c r="G293" s="122"/>
      <c r="H293" s="122"/>
      <c r="I293" s="38"/>
      <c r="J293" s="180"/>
      <c r="K293" s="38"/>
      <c r="L293" s="142"/>
      <c r="M293" s="47"/>
      <c r="N293" s="47"/>
      <c r="O293" s="47"/>
      <c r="P293" s="47"/>
      <c r="Q293" s="47"/>
      <c r="R293" s="47"/>
      <c r="S293" s="47"/>
      <c r="T293" s="47"/>
      <c r="U293" s="47"/>
      <c r="V293" s="47"/>
    </row>
    <row r="294" spans="1:22" x14ac:dyDescent="0.25">
      <c r="A294" s="32"/>
      <c r="B294" s="38"/>
      <c r="C294" s="126"/>
      <c r="D294" s="38"/>
      <c r="E294" s="87"/>
      <c r="F294" s="122"/>
      <c r="G294" s="122"/>
      <c r="H294" s="122"/>
      <c r="I294" s="38"/>
      <c r="J294" s="180"/>
      <c r="K294" s="38"/>
      <c r="L294" s="142"/>
      <c r="M294" s="47"/>
      <c r="N294" s="47"/>
      <c r="O294" s="47"/>
      <c r="P294" s="47"/>
      <c r="Q294" s="47"/>
      <c r="R294" s="47"/>
      <c r="S294" s="47"/>
      <c r="T294" s="47"/>
      <c r="U294" s="47"/>
      <c r="V294" s="47"/>
    </row>
    <row r="295" spans="1:22" x14ac:dyDescent="0.25">
      <c r="A295" s="32"/>
      <c r="B295" s="38"/>
      <c r="C295" s="126"/>
      <c r="D295" s="38"/>
      <c r="E295" s="87"/>
      <c r="F295" s="122"/>
      <c r="G295" s="122"/>
      <c r="H295" s="122"/>
      <c r="I295" s="38"/>
      <c r="J295" s="180"/>
      <c r="K295" s="38"/>
      <c r="L295" s="142"/>
      <c r="M295" s="47"/>
      <c r="N295" s="47"/>
      <c r="O295" s="47"/>
      <c r="P295" s="47"/>
      <c r="Q295" s="47"/>
      <c r="R295" s="47"/>
      <c r="S295" s="47"/>
      <c r="T295" s="47"/>
      <c r="U295" s="47"/>
      <c r="V295" s="47"/>
    </row>
    <row r="296" spans="1:22" x14ac:dyDescent="0.25">
      <c r="A296" s="32"/>
      <c r="B296" s="38"/>
      <c r="C296" s="126"/>
      <c r="D296" s="38"/>
      <c r="E296" s="87"/>
      <c r="F296" s="122"/>
      <c r="G296" s="122"/>
      <c r="H296" s="122"/>
      <c r="I296" s="38"/>
      <c r="J296" s="180"/>
      <c r="K296" s="38"/>
      <c r="L296" s="142"/>
      <c r="M296" s="47"/>
      <c r="N296" s="47"/>
      <c r="O296" s="47"/>
      <c r="P296" s="47"/>
      <c r="Q296" s="47"/>
      <c r="R296" s="47"/>
      <c r="S296" s="47"/>
      <c r="T296" s="47"/>
      <c r="U296" s="47"/>
      <c r="V296" s="47"/>
    </row>
    <row r="297" spans="1:22" x14ac:dyDescent="0.25">
      <c r="A297" s="32"/>
      <c r="B297" s="38"/>
      <c r="C297" s="126"/>
      <c r="D297" s="38"/>
      <c r="E297" s="87"/>
      <c r="F297" s="122"/>
      <c r="G297" s="122"/>
      <c r="H297" s="122"/>
      <c r="I297" s="38"/>
      <c r="J297" s="180"/>
      <c r="K297" s="38"/>
      <c r="L297" s="142"/>
      <c r="M297" s="47"/>
      <c r="N297" s="47"/>
      <c r="O297" s="47"/>
      <c r="P297" s="47"/>
      <c r="Q297" s="47"/>
      <c r="R297" s="47"/>
      <c r="S297" s="47"/>
      <c r="T297" s="47"/>
      <c r="U297" s="47"/>
      <c r="V297" s="47"/>
    </row>
    <row r="298" spans="1:22" x14ac:dyDescent="0.25">
      <c r="A298" s="32"/>
      <c r="B298" s="38"/>
      <c r="C298" s="126"/>
      <c r="D298" s="38"/>
      <c r="E298" s="87"/>
      <c r="F298" s="122"/>
      <c r="G298" s="122"/>
      <c r="H298" s="122"/>
      <c r="I298" s="38"/>
      <c r="J298" s="180"/>
      <c r="K298" s="38"/>
      <c r="L298" s="142"/>
      <c r="M298" s="47"/>
      <c r="N298" s="47"/>
      <c r="O298" s="47"/>
      <c r="P298" s="47"/>
      <c r="Q298" s="47"/>
      <c r="R298" s="47"/>
      <c r="S298" s="47"/>
      <c r="T298" s="47"/>
      <c r="U298" s="47"/>
      <c r="V298" s="47"/>
    </row>
    <row r="299" spans="1:22" x14ac:dyDescent="0.25">
      <c r="A299" s="32"/>
      <c r="B299" s="38"/>
      <c r="C299" s="126"/>
      <c r="D299" s="38"/>
      <c r="E299" s="87"/>
      <c r="F299" s="122"/>
      <c r="G299" s="122"/>
      <c r="H299" s="122"/>
      <c r="I299" s="38"/>
      <c r="J299" s="180"/>
      <c r="K299" s="38"/>
      <c r="L299" s="142"/>
      <c r="M299" s="47"/>
      <c r="N299" s="47"/>
      <c r="O299" s="47"/>
      <c r="P299" s="47"/>
      <c r="Q299" s="47"/>
      <c r="R299" s="47"/>
      <c r="S299" s="47"/>
      <c r="T299" s="47"/>
      <c r="U299" s="47"/>
      <c r="V299" s="47"/>
    </row>
    <row r="300" spans="1:22" x14ac:dyDescent="0.25">
      <c r="A300" s="32"/>
      <c r="B300" s="38"/>
      <c r="C300" s="126"/>
      <c r="D300" s="38"/>
      <c r="E300" s="87"/>
      <c r="F300" s="122"/>
      <c r="G300" s="122"/>
      <c r="H300" s="122"/>
      <c r="I300" s="38"/>
      <c r="J300" s="180"/>
      <c r="K300" s="38"/>
      <c r="L300" s="142"/>
      <c r="M300" s="47"/>
      <c r="N300" s="47"/>
      <c r="O300" s="47"/>
      <c r="P300" s="47"/>
      <c r="Q300" s="47"/>
      <c r="R300" s="47"/>
      <c r="S300" s="47"/>
      <c r="T300" s="47"/>
      <c r="U300" s="47"/>
      <c r="V300" s="47"/>
    </row>
    <row r="301" spans="1:22" x14ac:dyDescent="0.25">
      <c r="A301" s="32"/>
      <c r="B301" s="38"/>
      <c r="C301" s="126"/>
      <c r="D301" s="38"/>
      <c r="E301" s="87"/>
      <c r="F301" s="122"/>
      <c r="G301" s="122"/>
      <c r="H301" s="122"/>
      <c r="I301" s="38"/>
      <c r="J301" s="180"/>
      <c r="K301" s="38"/>
      <c r="L301" s="142"/>
      <c r="M301" s="47"/>
      <c r="N301" s="47"/>
      <c r="O301" s="47"/>
      <c r="P301" s="47"/>
      <c r="Q301" s="47"/>
      <c r="R301" s="47"/>
      <c r="S301" s="47"/>
      <c r="T301" s="47"/>
      <c r="U301" s="47"/>
      <c r="V301" s="47"/>
    </row>
    <row r="302" spans="1:22" x14ac:dyDescent="0.25">
      <c r="A302" s="32"/>
      <c r="B302" s="38"/>
      <c r="C302" s="126"/>
      <c r="D302" s="38"/>
      <c r="E302" s="87"/>
      <c r="F302" s="122"/>
      <c r="G302" s="122"/>
      <c r="H302" s="122"/>
      <c r="I302" s="38"/>
      <c r="J302" s="180"/>
      <c r="K302" s="38"/>
      <c r="L302" s="142"/>
      <c r="M302" s="47"/>
      <c r="N302" s="47"/>
      <c r="O302" s="47"/>
      <c r="P302" s="47"/>
      <c r="Q302" s="47"/>
      <c r="R302" s="47"/>
      <c r="S302" s="47"/>
      <c r="T302" s="47"/>
      <c r="U302" s="47"/>
      <c r="V302" s="47"/>
    </row>
    <row r="303" spans="1:22" x14ac:dyDescent="0.25">
      <c r="A303" s="32"/>
      <c r="B303" s="38"/>
      <c r="C303" s="126"/>
      <c r="D303" s="38"/>
      <c r="E303" s="87"/>
      <c r="F303" s="122"/>
      <c r="G303" s="122"/>
      <c r="H303" s="122"/>
      <c r="I303" s="38"/>
      <c r="J303" s="180"/>
      <c r="K303" s="38"/>
      <c r="L303" s="142"/>
      <c r="M303" s="47"/>
      <c r="N303" s="47"/>
      <c r="O303" s="47"/>
      <c r="P303" s="47"/>
      <c r="Q303" s="47"/>
      <c r="R303" s="47"/>
      <c r="S303" s="47"/>
      <c r="T303" s="47"/>
      <c r="U303" s="47"/>
      <c r="V303" s="47"/>
    </row>
    <row r="304" spans="1:22" x14ac:dyDescent="0.25">
      <c r="A304" s="32"/>
      <c r="B304" s="38"/>
      <c r="C304" s="126"/>
      <c r="D304" s="38"/>
      <c r="E304" s="87"/>
      <c r="F304" s="122"/>
      <c r="G304" s="122"/>
      <c r="H304" s="122"/>
      <c r="I304" s="38"/>
      <c r="J304" s="180"/>
      <c r="K304" s="38"/>
      <c r="L304" s="142"/>
      <c r="M304" s="47"/>
      <c r="N304" s="47"/>
      <c r="O304" s="47"/>
      <c r="P304" s="47"/>
      <c r="Q304" s="47"/>
      <c r="R304" s="47"/>
      <c r="S304" s="47"/>
      <c r="T304" s="47"/>
      <c r="U304" s="47"/>
      <c r="V304" s="47"/>
    </row>
    <row r="305" spans="1:22" x14ac:dyDescent="0.25">
      <c r="A305" s="32"/>
      <c r="B305" s="38"/>
      <c r="C305" s="126"/>
      <c r="D305" s="38"/>
      <c r="E305" s="87"/>
      <c r="F305" s="122"/>
      <c r="G305" s="122"/>
      <c r="H305" s="122"/>
      <c r="I305" s="38"/>
      <c r="J305" s="180"/>
      <c r="K305" s="38"/>
      <c r="L305" s="142"/>
      <c r="M305" s="47"/>
      <c r="N305" s="47"/>
      <c r="O305" s="47"/>
      <c r="P305" s="47"/>
      <c r="Q305" s="47"/>
      <c r="R305" s="47"/>
      <c r="S305" s="47"/>
      <c r="T305" s="47"/>
      <c r="U305" s="47"/>
      <c r="V305" s="47"/>
    </row>
    <row r="306" spans="1:22" x14ac:dyDescent="0.25">
      <c r="A306" s="32"/>
      <c r="B306" s="38"/>
      <c r="C306" s="126"/>
      <c r="D306" s="38"/>
      <c r="E306" s="87"/>
      <c r="F306" s="122"/>
      <c r="G306" s="122"/>
      <c r="H306" s="122"/>
      <c r="I306" s="38"/>
      <c r="J306" s="180"/>
      <c r="K306" s="38"/>
      <c r="L306" s="142"/>
      <c r="M306" s="47"/>
      <c r="N306" s="47"/>
      <c r="O306" s="47"/>
      <c r="P306" s="47"/>
      <c r="Q306" s="47"/>
      <c r="R306" s="47"/>
      <c r="S306" s="47"/>
      <c r="T306" s="47"/>
      <c r="U306" s="47"/>
      <c r="V306" s="47"/>
    </row>
    <row r="307" spans="1:22" x14ac:dyDescent="0.25">
      <c r="A307" s="32"/>
      <c r="B307" s="38"/>
      <c r="C307" s="126"/>
      <c r="D307" s="38"/>
      <c r="E307" s="87"/>
      <c r="F307" s="122"/>
      <c r="G307" s="122"/>
      <c r="H307" s="122"/>
      <c r="I307" s="38"/>
      <c r="J307" s="180"/>
      <c r="K307" s="38"/>
      <c r="L307" s="142"/>
      <c r="M307" s="47"/>
      <c r="N307" s="47"/>
      <c r="O307" s="47"/>
      <c r="P307" s="47"/>
      <c r="Q307" s="47"/>
      <c r="R307" s="47"/>
      <c r="S307" s="47"/>
      <c r="T307" s="47"/>
      <c r="U307" s="47"/>
      <c r="V307" s="47"/>
    </row>
    <row r="308" spans="1:22" x14ac:dyDescent="0.25">
      <c r="A308" s="32"/>
      <c r="B308" s="38"/>
      <c r="C308" s="126"/>
      <c r="D308" s="38"/>
      <c r="E308" s="87"/>
      <c r="F308" s="122"/>
      <c r="G308" s="122"/>
      <c r="H308" s="122"/>
      <c r="I308" s="38"/>
      <c r="J308" s="180"/>
      <c r="K308" s="38"/>
      <c r="L308" s="142"/>
      <c r="M308" s="47"/>
      <c r="N308" s="47"/>
      <c r="O308" s="47"/>
      <c r="P308" s="47"/>
      <c r="Q308" s="47"/>
      <c r="R308" s="47"/>
      <c r="S308" s="47"/>
      <c r="T308" s="47"/>
      <c r="U308" s="47"/>
      <c r="V308" s="47"/>
    </row>
    <row r="309" spans="1:22" x14ac:dyDescent="0.25">
      <c r="A309" s="32"/>
      <c r="B309" s="38"/>
      <c r="C309" s="126"/>
      <c r="D309" s="38"/>
      <c r="E309" s="87"/>
      <c r="F309" s="122"/>
      <c r="G309" s="122"/>
      <c r="H309" s="122"/>
      <c r="I309" s="38"/>
      <c r="J309" s="180"/>
      <c r="K309" s="38"/>
      <c r="L309" s="142"/>
      <c r="M309" s="47"/>
      <c r="N309" s="47"/>
      <c r="O309" s="47"/>
      <c r="P309" s="47"/>
      <c r="Q309" s="47"/>
      <c r="R309" s="47"/>
      <c r="S309" s="47"/>
      <c r="T309" s="47"/>
      <c r="U309" s="47"/>
      <c r="V309" s="47"/>
    </row>
    <row r="310" spans="1:22" x14ac:dyDescent="0.25">
      <c r="A310" s="32"/>
      <c r="B310" s="38"/>
      <c r="C310" s="126"/>
      <c r="D310" s="38"/>
      <c r="E310" s="87"/>
      <c r="F310" s="122"/>
      <c r="G310" s="122"/>
      <c r="H310" s="122"/>
      <c r="I310" s="38"/>
      <c r="J310" s="180"/>
      <c r="K310" s="38"/>
      <c r="L310" s="142"/>
      <c r="M310" s="47"/>
      <c r="N310" s="47"/>
      <c r="O310" s="47"/>
      <c r="P310" s="47"/>
      <c r="Q310" s="47"/>
      <c r="R310" s="47"/>
      <c r="S310" s="47"/>
      <c r="T310" s="47"/>
      <c r="U310" s="47"/>
      <c r="V310" s="47"/>
    </row>
    <row r="311" spans="1:22" x14ac:dyDescent="0.25">
      <c r="A311" s="32"/>
      <c r="B311" s="38"/>
      <c r="C311" s="126"/>
      <c r="D311" s="38"/>
      <c r="E311" s="87"/>
      <c r="F311" s="122"/>
      <c r="G311" s="122"/>
      <c r="H311" s="122"/>
      <c r="I311" s="38"/>
      <c r="J311" s="180"/>
      <c r="K311" s="38"/>
      <c r="L311" s="142"/>
      <c r="M311" s="47"/>
      <c r="N311" s="47"/>
      <c r="O311" s="47"/>
      <c r="P311" s="47"/>
      <c r="Q311" s="47"/>
      <c r="R311" s="47"/>
      <c r="S311" s="47"/>
      <c r="T311" s="47"/>
      <c r="U311" s="47"/>
      <c r="V311" s="47"/>
    </row>
    <row r="312" spans="1:22" x14ac:dyDescent="0.25">
      <c r="A312" s="32"/>
      <c r="B312" s="38"/>
      <c r="C312" s="126"/>
      <c r="D312" s="38"/>
      <c r="E312" s="87"/>
      <c r="F312" s="122"/>
      <c r="G312" s="122"/>
      <c r="H312" s="122"/>
      <c r="I312" s="38"/>
      <c r="J312" s="180"/>
      <c r="K312" s="38"/>
      <c r="L312" s="142"/>
      <c r="M312" s="47"/>
      <c r="N312" s="47"/>
      <c r="O312" s="47"/>
      <c r="P312" s="47"/>
      <c r="Q312" s="47"/>
      <c r="R312" s="47"/>
      <c r="S312" s="47"/>
      <c r="T312" s="47"/>
      <c r="U312" s="47"/>
      <c r="V312" s="47"/>
    </row>
    <row r="313" spans="1:22" x14ac:dyDescent="0.25">
      <c r="A313" s="32"/>
      <c r="B313" s="38"/>
      <c r="C313" s="126"/>
      <c r="D313" s="38"/>
      <c r="E313" s="87"/>
      <c r="F313" s="122"/>
      <c r="G313" s="122"/>
      <c r="H313" s="122"/>
      <c r="I313" s="38"/>
      <c r="J313" s="180"/>
      <c r="K313" s="38"/>
      <c r="L313" s="142"/>
      <c r="M313" s="47"/>
      <c r="N313" s="47"/>
      <c r="O313" s="47"/>
      <c r="P313" s="47"/>
      <c r="Q313" s="47"/>
      <c r="R313" s="47"/>
      <c r="S313" s="47"/>
      <c r="T313" s="47"/>
      <c r="U313" s="47"/>
      <c r="V313" s="47"/>
    </row>
    <row r="314" spans="1:22" x14ac:dyDescent="0.25">
      <c r="A314" s="32"/>
      <c r="B314" s="38"/>
      <c r="C314" s="126"/>
      <c r="D314" s="38"/>
      <c r="E314" s="87"/>
      <c r="F314" s="122"/>
      <c r="G314" s="122"/>
      <c r="H314" s="122"/>
      <c r="I314" s="38"/>
      <c r="J314" s="180"/>
      <c r="K314" s="38"/>
      <c r="L314" s="142"/>
      <c r="M314" s="47"/>
      <c r="N314" s="47"/>
      <c r="O314" s="47"/>
      <c r="P314" s="47"/>
      <c r="Q314" s="47"/>
      <c r="R314" s="47"/>
      <c r="S314" s="47"/>
      <c r="T314" s="47"/>
      <c r="U314" s="47"/>
      <c r="V314" s="47"/>
    </row>
    <row r="315" spans="1:22" x14ac:dyDescent="0.25">
      <c r="A315" s="32"/>
      <c r="B315" s="38"/>
      <c r="C315" s="126"/>
      <c r="D315" s="38"/>
      <c r="E315" s="87"/>
      <c r="F315" s="122"/>
      <c r="G315" s="122"/>
      <c r="H315" s="122"/>
      <c r="I315" s="38"/>
      <c r="J315" s="180"/>
      <c r="K315" s="38"/>
      <c r="L315" s="142"/>
      <c r="M315" s="47"/>
      <c r="N315" s="47"/>
      <c r="O315" s="47"/>
      <c r="P315" s="47"/>
      <c r="Q315" s="47"/>
      <c r="R315" s="47"/>
      <c r="S315" s="47"/>
      <c r="T315" s="47"/>
      <c r="U315" s="47"/>
      <c r="V315" s="47"/>
    </row>
    <row r="316" spans="1:22" x14ac:dyDescent="0.25">
      <c r="A316" s="32"/>
      <c r="B316" s="38"/>
      <c r="C316" s="126"/>
      <c r="D316" s="38"/>
      <c r="E316" s="87"/>
      <c r="F316" s="122"/>
      <c r="G316" s="122"/>
      <c r="H316" s="122"/>
      <c r="I316" s="38"/>
      <c r="J316" s="180"/>
      <c r="K316" s="38"/>
      <c r="L316" s="142"/>
      <c r="M316" s="47"/>
      <c r="N316" s="47"/>
      <c r="O316" s="47"/>
      <c r="P316" s="47"/>
      <c r="Q316" s="47"/>
      <c r="R316" s="47"/>
      <c r="S316" s="47"/>
      <c r="T316" s="47"/>
      <c r="U316" s="47"/>
      <c r="V316" s="47"/>
    </row>
    <row r="317" spans="1:22" x14ac:dyDescent="0.25">
      <c r="A317" s="32"/>
      <c r="B317" s="38"/>
      <c r="C317" s="126"/>
      <c r="D317" s="38"/>
      <c r="E317" s="87"/>
      <c r="F317" s="122"/>
      <c r="G317" s="122"/>
      <c r="H317" s="122"/>
      <c r="I317" s="38"/>
      <c r="J317" s="180"/>
      <c r="K317" s="38"/>
      <c r="L317" s="142"/>
      <c r="M317" s="47"/>
      <c r="N317" s="47"/>
      <c r="O317" s="47"/>
      <c r="P317" s="47"/>
      <c r="Q317" s="47"/>
      <c r="R317" s="47"/>
      <c r="S317" s="47"/>
      <c r="T317" s="47"/>
      <c r="U317" s="47"/>
      <c r="V317" s="47"/>
    </row>
    <row r="318" spans="1:22" x14ac:dyDescent="0.25">
      <c r="A318" s="32"/>
      <c r="B318" s="38"/>
      <c r="C318" s="126"/>
      <c r="D318" s="38"/>
      <c r="E318" s="87"/>
      <c r="F318" s="122"/>
      <c r="G318" s="122"/>
      <c r="H318" s="122"/>
      <c r="I318" s="38"/>
      <c r="J318" s="180"/>
      <c r="K318" s="38"/>
      <c r="L318" s="142"/>
      <c r="M318" s="47"/>
      <c r="N318" s="47"/>
      <c r="O318" s="47"/>
      <c r="P318" s="47"/>
      <c r="Q318" s="47"/>
      <c r="R318" s="47"/>
      <c r="S318" s="47"/>
      <c r="T318" s="47"/>
      <c r="U318" s="47"/>
      <c r="V318" s="47"/>
    </row>
    <row r="319" spans="1:22" x14ac:dyDescent="0.25">
      <c r="A319" s="32"/>
      <c r="B319" s="38"/>
      <c r="C319" s="126"/>
      <c r="D319" s="38"/>
      <c r="E319" s="87"/>
      <c r="F319" s="122"/>
      <c r="G319" s="122"/>
      <c r="H319" s="122"/>
      <c r="I319" s="38"/>
      <c r="J319" s="180"/>
      <c r="K319" s="38"/>
      <c r="L319" s="142"/>
      <c r="M319" s="47"/>
      <c r="N319" s="47"/>
      <c r="O319" s="47"/>
      <c r="P319" s="47"/>
      <c r="Q319" s="47"/>
      <c r="R319" s="47"/>
      <c r="S319" s="47"/>
      <c r="T319" s="47"/>
      <c r="U319" s="47"/>
      <c r="V319" s="47"/>
    </row>
    <row r="320" spans="1:22" x14ac:dyDescent="0.25">
      <c r="A320" s="32"/>
      <c r="B320" s="38"/>
      <c r="C320" s="126"/>
      <c r="D320" s="38"/>
      <c r="E320" s="87"/>
      <c r="F320" s="122"/>
      <c r="G320" s="122"/>
      <c r="H320" s="122"/>
      <c r="I320" s="38"/>
      <c r="J320" s="180"/>
      <c r="K320" s="38"/>
      <c r="L320" s="142"/>
      <c r="M320" s="47"/>
      <c r="N320" s="47"/>
      <c r="O320" s="47"/>
      <c r="P320" s="47"/>
      <c r="Q320" s="47"/>
      <c r="R320" s="47"/>
      <c r="S320" s="47"/>
      <c r="T320" s="47"/>
      <c r="U320" s="47"/>
      <c r="V320" s="47"/>
    </row>
    <row r="321" spans="1:22" x14ac:dyDescent="0.25">
      <c r="A321" s="32"/>
      <c r="B321" s="38"/>
      <c r="C321" s="126"/>
      <c r="D321" s="38"/>
      <c r="E321" s="87"/>
      <c r="F321" s="122"/>
      <c r="G321" s="122"/>
      <c r="H321" s="122"/>
      <c r="I321" s="38"/>
      <c r="J321" s="180"/>
      <c r="K321" s="38"/>
      <c r="L321" s="142"/>
      <c r="M321" s="47"/>
      <c r="N321" s="47"/>
      <c r="O321" s="47"/>
      <c r="P321" s="47"/>
      <c r="Q321" s="47"/>
      <c r="R321" s="47"/>
      <c r="S321" s="47"/>
      <c r="T321" s="47"/>
      <c r="U321" s="47"/>
      <c r="V321" s="47"/>
    </row>
    <row r="322" spans="1:22" x14ac:dyDescent="0.25">
      <c r="A322" s="32"/>
      <c r="B322" s="38"/>
      <c r="C322" s="126"/>
      <c r="D322" s="38"/>
      <c r="E322" s="87"/>
      <c r="F322" s="122"/>
      <c r="G322" s="122"/>
      <c r="H322" s="122"/>
      <c r="I322" s="38"/>
      <c r="J322" s="180"/>
      <c r="K322" s="38"/>
      <c r="L322" s="142"/>
      <c r="M322" s="47"/>
      <c r="N322" s="47"/>
      <c r="O322" s="47"/>
      <c r="P322" s="47"/>
      <c r="Q322" s="47"/>
      <c r="R322" s="47"/>
      <c r="S322" s="47"/>
      <c r="T322" s="47"/>
      <c r="U322" s="47"/>
      <c r="V322" s="47"/>
    </row>
    <row r="323" spans="1:22" x14ac:dyDescent="0.25">
      <c r="A323" s="32"/>
      <c r="B323" s="38"/>
      <c r="C323" s="126"/>
      <c r="D323" s="38"/>
      <c r="E323" s="87"/>
      <c r="F323" s="122"/>
      <c r="G323" s="122"/>
      <c r="H323" s="122"/>
      <c r="I323" s="38"/>
      <c r="J323" s="180"/>
      <c r="K323" s="38"/>
      <c r="L323" s="142"/>
      <c r="M323" s="47"/>
      <c r="N323" s="47"/>
      <c r="O323" s="47"/>
      <c r="P323" s="47"/>
      <c r="Q323" s="47"/>
      <c r="R323" s="47"/>
      <c r="S323" s="47"/>
      <c r="T323" s="47"/>
      <c r="U323" s="47"/>
      <c r="V323" s="47"/>
    </row>
    <row r="324" spans="1:22" x14ac:dyDescent="0.25">
      <c r="A324" s="32"/>
      <c r="B324" s="38"/>
      <c r="C324" s="126"/>
      <c r="D324" s="38"/>
      <c r="E324" s="87"/>
      <c r="F324" s="122"/>
      <c r="G324" s="122"/>
      <c r="H324" s="122"/>
      <c r="I324" s="38"/>
      <c r="J324" s="180"/>
      <c r="K324" s="38"/>
      <c r="L324" s="142"/>
      <c r="M324" s="47"/>
      <c r="N324" s="47"/>
      <c r="O324" s="47"/>
      <c r="P324" s="47"/>
      <c r="Q324" s="47"/>
      <c r="R324" s="47"/>
      <c r="S324" s="47"/>
      <c r="T324" s="47"/>
      <c r="U324" s="47"/>
      <c r="V324" s="47"/>
    </row>
    <row r="325" spans="1:22" x14ac:dyDescent="0.25">
      <c r="A325" s="32"/>
      <c r="B325" s="38"/>
      <c r="C325" s="126"/>
      <c r="D325" s="38"/>
      <c r="E325" s="87"/>
      <c r="F325" s="122"/>
      <c r="G325" s="122"/>
      <c r="H325" s="122"/>
      <c r="I325" s="38"/>
      <c r="J325" s="180"/>
      <c r="K325" s="38"/>
      <c r="L325" s="142"/>
      <c r="M325" s="47"/>
      <c r="N325" s="47"/>
      <c r="O325" s="47"/>
      <c r="P325" s="47"/>
      <c r="Q325" s="47"/>
      <c r="R325" s="47"/>
      <c r="S325" s="47"/>
      <c r="T325" s="47"/>
      <c r="U325" s="47"/>
      <c r="V325" s="47"/>
    </row>
    <row r="326" spans="1:22" x14ac:dyDescent="0.25">
      <c r="A326" s="32"/>
      <c r="B326" s="38"/>
      <c r="C326" s="126"/>
      <c r="D326" s="38"/>
      <c r="E326" s="87"/>
      <c r="F326" s="122"/>
      <c r="G326" s="122"/>
      <c r="H326" s="122"/>
      <c r="I326" s="38"/>
      <c r="J326" s="180"/>
      <c r="K326" s="38"/>
      <c r="L326" s="142"/>
      <c r="M326" s="47"/>
      <c r="N326" s="47"/>
      <c r="O326" s="47"/>
      <c r="P326" s="47"/>
      <c r="Q326" s="47"/>
      <c r="R326" s="47"/>
      <c r="S326" s="47"/>
      <c r="T326" s="47"/>
      <c r="U326" s="47"/>
      <c r="V326" s="47"/>
    </row>
    <row r="327" spans="1:22" x14ac:dyDescent="0.25">
      <c r="A327" s="32"/>
      <c r="B327" s="38"/>
      <c r="C327" s="126"/>
      <c r="D327" s="38"/>
      <c r="E327" s="87"/>
      <c r="F327" s="122"/>
      <c r="G327" s="122"/>
      <c r="H327" s="122"/>
      <c r="I327" s="38"/>
      <c r="J327" s="180"/>
      <c r="K327" s="38"/>
      <c r="L327" s="142"/>
      <c r="M327" s="47"/>
      <c r="N327" s="47"/>
      <c r="O327" s="47"/>
      <c r="P327" s="47"/>
      <c r="Q327" s="47"/>
      <c r="R327" s="47"/>
      <c r="S327" s="47"/>
      <c r="T327" s="47"/>
      <c r="U327" s="47"/>
      <c r="V327" s="47"/>
    </row>
    <row r="328" spans="1:22" x14ac:dyDescent="0.25">
      <c r="A328" s="32"/>
      <c r="B328" s="38"/>
      <c r="C328" s="126"/>
      <c r="D328" s="38"/>
      <c r="E328" s="87"/>
      <c r="F328" s="122"/>
      <c r="G328" s="122"/>
      <c r="H328" s="122"/>
      <c r="I328" s="38"/>
      <c r="J328" s="180"/>
      <c r="K328" s="38"/>
      <c r="L328" s="142"/>
      <c r="M328" s="47"/>
      <c r="N328" s="47"/>
      <c r="O328" s="47"/>
      <c r="P328" s="47"/>
      <c r="Q328" s="47"/>
      <c r="R328" s="47"/>
      <c r="S328" s="47"/>
      <c r="T328" s="47"/>
      <c r="U328" s="47"/>
      <c r="V328" s="47"/>
    </row>
    <row r="329" spans="1:22" x14ac:dyDescent="0.25">
      <c r="A329" s="32"/>
      <c r="B329" s="38"/>
      <c r="C329" s="126"/>
      <c r="D329" s="38"/>
      <c r="E329" s="87"/>
      <c r="F329" s="122"/>
      <c r="G329" s="122"/>
      <c r="H329" s="122"/>
      <c r="I329" s="38"/>
      <c r="J329" s="180"/>
      <c r="K329" s="38"/>
      <c r="L329" s="142"/>
      <c r="M329" s="47"/>
      <c r="N329" s="47"/>
      <c r="O329" s="47"/>
      <c r="P329" s="47"/>
      <c r="Q329" s="47"/>
      <c r="R329" s="47"/>
      <c r="S329" s="47"/>
      <c r="T329" s="47"/>
      <c r="U329" s="47"/>
      <c r="V329" s="47"/>
    </row>
    <row r="330" spans="1:22" x14ac:dyDescent="0.25">
      <c r="A330" s="32"/>
      <c r="B330" s="38"/>
      <c r="C330" s="126"/>
      <c r="D330" s="38"/>
      <c r="E330" s="87"/>
      <c r="F330" s="122"/>
      <c r="G330" s="122"/>
      <c r="H330" s="122"/>
      <c r="I330" s="38"/>
      <c r="J330" s="180"/>
      <c r="K330" s="38"/>
      <c r="L330" s="142"/>
      <c r="M330" s="47"/>
      <c r="N330" s="47"/>
      <c r="O330" s="47"/>
      <c r="P330" s="47"/>
      <c r="Q330" s="47"/>
      <c r="R330" s="47"/>
      <c r="S330" s="47"/>
      <c r="T330" s="47"/>
      <c r="U330" s="47"/>
      <c r="V330" s="47"/>
    </row>
    <row r="331" spans="1:22" x14ac:dyDescent="0.25">
      <c r="A331" s="32"/>
      <c r="B331" s="38"/>
      <c r="C331" s="126"/>
      <c r="D331" s="38"/>
      <c r="E331" s="87"/>
      <c r="F331" s="122"/>
      <c r="G331" s="122"/>
      <c r="H331" s="122"/>
      <c r="I331" s="38"/>
      <c r="J331" s="180"/>
      <c r="K331" s="38"/>
      <c r="L331" s="142"/>
      <c r="M331" s="47"/>
      <c r="N331" s="47"/>
      <c r="O331" s="47"/>
      <c r="P331" s="47"/>
      <c r="Q331" s="47"/>
      <c r="R331" s="47"/>
      <c r="S331" s="47"/>
      <c r="T331" s="47"/>
      <c r="U331" s="47"/>
      <c r="V331" s="47"/>
    </row>
    <row r="332" spans="1:22" x14ac:dyDescent="0.25">
      <c r="A332" s="32"/>
      <c r="B332" s="38"/>
      <c r="C332" s="126"/>
      <c r="D332" s="38"/>
      <c r="E332" s="87"/>
      <c r="F332" s="122"/>
      <c r="G332" s="122"/>
      <c r="H332" s="122"/>
      <c r="I332" s="38"/>
      <c r="J332" s="180"/>
      <c r="K332" s="38"/>
      <c r="L332" s="142"/>
      <c r="M332" s="47"/>
      <c r="N332" s="47"/>
      <c r="O332" s="47"/>
      <c r="P332" s="47"/>
      <c r="Q332" s="47"/>
      <c r="R332" s="47"/>
      <c r="S332" s="47"/>
      <c r="T332" s="47"/>
      <c r="U332" s="47"/>
      <c r="V332" s="47"/>
    </row>
    <row r="333" spans="1:22" x14ac:dyDescent="0.25">
      <c r="A333" s="32"/>
      <c r="B333" s="38"/>
      <c r="C333" s="126"/>
      <c r="D333" s="38"/>
      <c r="E333" s="87"/>
      <c r="F333" s="122"/>
      <c r="G333" s="122"/>
      <c r="H333" s="122"/>
      <c r="I333" s="38"/>
      <c r="J333" s="180"/>
      <c r="K333" s="38"/>
      <c r="L333" s="142"/>
      <c r="M333" s="47"/>
      <c r="N333" s="47"/>
      <c r="O333" s="47"/>
      <c r="P333" s="47"/>
      <c r="Q333" s="47"/>
      <c r="R333" s="47"/>
      <c r="S333" s="47"/>
      <c r="T333" s="47"/>
      <c r="U333" s="47"/>
      <c r="V333" s="47"/>
    </row>
    <row r="334" spans="1:22" x14ac:dyDescent="0.25">
      <c r="A334" s="32"/>
      <c r="B334" s="38"/>
      <c r="C334" s="126"/>
      <c r="D334" s="38"/>
      <c r="E334" s="87"/>
      <c r="F334" s="122"/>
      <c r="G334" s="122"/>
      <c r="H334" s="122"/>
      <c r="I334" s="38"/>
      <c r="J334" s="180"/>
      <c r="K334" s="38"/>
      <c r="L334" s="142"/>
      <c r="M334" s="47"/>
      <c r="N334" s="47"/>
      <c r="O334" s="47"/>
      <c r="P334" s="47"/>
      <c r="Q334" s="47"/>
      <c r="R334" s="47"/>
      <c r="S334" s="47"/>
      <c r="T334" s="47"/>
      <c r="U334" s="47"/>
      <c r="V334" s="47"/>
    </row>
    <row r="335" spans="1:22" x14ac:dyDescent="0.25">
      <c r="A335" s="32"/>
      <c r="B335" s="38"/>
      <c r="C335" s="126"/>
      <c r="D335" s="38"/>
      <c r="E335" s="87"/>
      <c r="F335" s="122"/>
      <c r="G335" s="122"/>
      <c r="H335" s="122"/>
      <c r="I335" s="38"/>
      <c r="J335" s="180"/>
      <c r="K335" s="38"/>
      <c r="L335" s="142"/>
      <c r="M335" s="47"/>
      <c r="N335" s="47"/>
      <c r="O335" s="47"/>
      <c r="P335" s="47"/>
      <c r="Q335" s="47"/>
      <c r="R335" s="47"/>
      <c r="S335" s="47"/>
      <c r="T335" s="47"/>
      <c r="U335" s="47"/>
      <c r="V335" s="47"/>
    </row>
    <row r="336" spans="1:22" x14ac:dyDescent="0.25">
      <c r="A336" s="32"/>
      <c r="B336" s="38"/>
      <c r="C336" s="126"/>
      <c r="D336" s="38"/>
      <c r="E336" s="87"/>
      <c r="F336" s="122"/>
      <c r="G336" s="122"/>
      <c r="H336" s="122"/>
      <c r="I336" s="38"/>
      <c r="J336" s="180"/>
      <c r="K336" s="38"/>
      <c r="L336" s="142"/>
      <c r="M336" s="47"/>
      <c r="N336" s="47"/>
      <c r="O336" s="47"/>
      <c r="P336" s="47"/>
      <c r="Q336" s="47"/>
      <c r="R336" s="47"/>
      <c r="S336" s="47"/>
      <c r="T336" s="47"/>
      <c r="U336" s="47"/>
      <c r="V336" s="47"/>
    </row>
    <row r="337" spans="1:22" x14ac:dyDescent="0.25">
      <c r="A337" s="32"/>
      <c r="B337" s="38"/>
      <c r="C337" s="126"/>
      <c r="D337" s="38"/>
      <c r="E337" s="87"/>
      <c r="F337" s="122"/>
      <c r="G337" s="122"/>
      <c r="H337" s="122"/>
      <c r="I337" s="38"/>
      <c r="J337" s="180"/>
      <c r="K337" s="38"/>
      <c r="L337" s="142"/>
      <c r="M337" s="47"/>
      <c r="N337" s="47"/>
      <c r="O337" s="47"/>
      <c r="P337" s="47"/>
      <c r="Q337" s="47"/>
      <c r="R337" s="47"/>
      <c r="S337" s="47"/>
      <c r="T337" s="47"/>
      <c r="U337" s="47"/>
      <c r="V337" s="47"/>
    </row>
    <row r="338" spans="1:22" x14ac:dyDescent="0.25">
      <c r="A338" s="32"/>
      <c r="B338" s="38"/>
      <c r="C338" s="126"/>
      <c r="D338" s="38"/>
      <c r="E338" s="87"/>
      <c r="F338" s="122"/>
      <c r="G338" s="122"/>
      <c r="H338" s="122"/>
      <c r="I338" s="38"/>
      <c r="J338" s="180"/>
      <c r="K338" s="38"/>
      <c r="L338" s="142"/>
      <c r="M338" s="47"/>
      <c r="N338" s="47"/>
      <c r="O338" s="47"/>
      <c r="P338" s="47"/>
      <c r="Q338" s="47"/>
      <c r="R338" s="47"/>
      <c r="S338" s="47"/>
      <c r="T338" s="47"/>
      <c r="U338" s="47"/>
      <c r="V338" s="47"/>
    </row>
    <row r="339" spans="1:22" x14ac:dyDescent="0.25">
      <c r="A339" s="32"/>
      <c r="B339" s="38"/>
      <c r="C339" s="126"/>
      <c r="D339" s="38"/>
      <c r="E339" s="87"/>
      <c r="F339" s="122"/>
      <c r="G339" s="122"/>
      <c r="H339" s="122"/>
      <c r="I339" s="38"/>
      <c r="J339" s="180"/>
      <c r="K339" s="38"/>
      <c r="L339" s="142"/>
      <c r="M339" s="47"/>
      <c r="N339" s="47"/>
      <c r="O339" s="47"/>
      <c r="P339" s="47"/>
      <c r="Q339" s="47"/>
      <c r="R339" s="47"/>
      <c r="S339" s="47"/>
      <c r="T339" s="47"/>
      <c r="U339" s="47"/>
      <c r="V339" s="47"/>
    </row>
    <row r="340" spans="1:22" x14ac:dyDescent="0.25">
      <c r="A340" s="32"/>
      <c r="B340" s="38"/>
      <c r="C340" s="126"/>
      <c r="D340" s="38"/>
      <c r="E340" s="87"/>
      <c r="F340" s="122"/>
      <c r="G340" s="122"/>
      <c r="H340" s="122"/>
      <c r="I340" s="38"/>
      <c r="J340" s="180"/>
      <c r="K340" s="38"/>
      <c r="L340" s="142"/>
      <c r="M340" s="47"/>
      <c r="N340" s="47"/>
      <c r="O340" s="47"/>
      <c r="P340" s="47"/>
      <c r="Q340" s="47"/>
      <c r="R340" s="47"/>
      <c r="S340" s="47"/>
      <c r="T340" s="47"/>
      <c r="U340" s="47"/>
      <c r="V340" s="47"/>
    </row>
    <row r="341" spans="1:22" x14ac:dyDescent="0.25">
      <c r="A341" s="32"/>
      <c r="B341" s="38"/>
      <c r="C341" s="126"/>
      <c r="D341" s="38"/>
      <c r="E341" s="87"/>
      <c r="F341" s="122"/>
      <c r="G341" s="122"/>
      <c r="H341" s="122"/>
      <c r="I341" s="38"/>
      <c r="J341" s="180"/>
      <c r="K341" s="38"/>
      <c r="L341" s="142"/>
      <c r="M341" s="47"/>
      <c r="N341" s="47"/>
      <c r="O341" s="47"/>
      <c r="P341" s="47"/>
      <c r="Q341" s="47"/>
      <c r="R341" s="47"/>
      <c r="S341" s="47"/>
      <c r="T341" s="47"/>
      <c r="U341" s="47"/>
      <c r="V341" s="47"/>
    </row>
    <row r="342" spans="1:22" x14ac:dyDescent="0.25">
      <c r="A342" s="32"/>
      <c r="B342" s="38"/>
      <c r="C342" s="126"/>
      <c r="D342" s="38"/>
      <c r="E342" s="87"/>
      <c r="F342" s="122"/>
      <c r="G342" s="122"/>
      <c r="H342" s="122"/>
      <c r="I342" s="38"/>
      <c r="J342" s="180"/>
      <c r="K342" s="38"/>
      <c r="L342" s="142"/>
      <c r="M342" s="47"/>
      <c r="N342" s="47"/>
      <c r="O342" s="47"/>
      <c r="P342" s="47"/>
      <c r="Q342" s="47"/>
      <c r="R342" s="47"/>
      <c r="S342" s="47"/>
      <c r="T342" s="47"/>
      <c r="U342" s="47"/>
      <c r="V342" s="47"/>
    </row>
    <row r="343" spans="1:22" x14ac:dyDescent="0.25">
      <c r="A343" s="32"/>
      <c r="B343" s="38"/>
      <c r="C343" s="126"/>
      <c r="D343" s="38"/>
      <c r="E343" s="87"/>
      <c r="F343" s="122"/>
      <c r="G343" s="122"/>
      <c r="H343" s="122"/>
      <c r="I343" s="38"/>
      <c r="J343" s="180"/>
      <c r="K343" s="38"/>
      <c r="L343" s="142"/>
      <c r="M343" s="47"/>
      <c r="N343" s="47"/>
      <c r="O343" s="47"/>
      <c r="P343" s="47"/>
      <c r="Q343" s="47"/>
      <c r="R343" s="47"/>
      <c r="S343" s="47"/>
      <c r="T343" s="47"/>
      <c r="U343" s="47"/>
      <c r="V343" s="47"/>
    </row>
    <row r="344" spans="1:22" x14ac:dyDescent="0.25">
      <c r="A344" s="32"/>
      <c r="B344" s="38"/>
      <c r="C344" s="126"/>
      <c r="D344" s="38"/>
      <c r="E344" s="87"/>
      <c r="F344" s="122"/>
      <c r="G344" s="122"/>
      <c r="H344" s="122"/>
      <c r="I344" s="38"/>
      <c r="J344" s="180"/>
      <c r="K344" s="38"/>
      <c r="L344" s="142"/>
      <c r="M344" s="47"/>
      <c r="N344" s="47"/>
      <c r="O344" s="47"/>
      <c r="P344" s="47"/>
      <c r="Q344" s="47"/>
      <c r="R344" s="47"/>
      <c r="S344" s="47"/>
      <c r="T344" s="47"/>
      <c r="U344" s="47"/>
      <c r="V344" s="47"/>
    </row>
    <row r="345" spans="1:22" x14ac:dyDescent="0.25">
      <c r="A345" s="32"/>
      <c r="B345" s="38"/>
      <c r="C345" s="126"/>
      <c r="D345" s="38"/>
      <c r="E345" s="87"/>
      <c r="F345" s="122"/>
      <c r="G345" s="122"/>
      <c r="H345" s="122"/>
      <c r="I345" s="38"/>
      <c r="J345" s="180"/>
      <c r="K345" s="38"/>
      <c r="L345" s="142"/>
      <c r="M345" s="47"/>
      <c r="N345" s="47"/>
      <c r="O345" s="47"/>
      <c r="P345" s="47"/>
      <c r="Q345" s="47"/>
      <c r="R345" s="47"/>
      <c r="S345" s="47"/>
      <c r="T345" s="47"/>
      <c r="U345" s="47"/>
      <c r="V345" s="47"/>
    </row>
    <row r="346" spans="1:22" x14ac:dyDescent="0.25">
      <c r="A346" s="32"/>
      <c r="B346" s="38"/>
      <c r="C346" s="126"/>
      <c r="D346" s="38"/>
      <c r="E346" s="87"/>
      <c r="F346" s="122"/>
      <c r="G346" s="122"/>
      <c r="H346" s="122"/>
      <c r="I346" s="38"/>
      <c r="J346" s="180"/>
      <c r="K346" s="38"/>
      <c r="L346" s="142"/>
      <c r="M346" s="47"/>
      <c r="N346" s="47"/>
      <c r="O346" s="47"/>
      <c r="P346" s="47"/>
      <c r="Q346" s="47"/>
      <c r="R346" s="47"/>
      <c r="S346" s="47"/>
      <c r="T346" s="47"/>
      <c r="U346" s="47"/>
      <c r="V346" s="47"/>
    </row>
    <row r="347" spans="1:22" x14ac:dyDescent="0.25">
      <c r="A347" s="32"/>
      <c r="B347" s="38"/>
      <c r="C347" s="126"/>
      <c r="D347" s="38"/>
      <c r="E347" s="87"/>
      <c r="F347" s="122"/>
      <c r="G347" s="122"/>
      <c r="H347" s="122"/>
      <c r="I347" s="38"/>
      <c r="J347" s="180"/>
      <c r="K347" s="38"/>
      <c r="L347" s="142"/>
      <c r="M347" s="47"/>
      <c r="N347" s="47"/>
      <c r="O347" s="47"/>
      <c r="P347" s="47"/>
      <c r="Q347" s="47"/>
      <c r="R347" s="47"/>
      <c r="S347" s="47"/>
      <c r="T347" s="47"/>
      <c r="U347" s="47"/>
      <c r="V347" s="47"/>
    </row>
    <row r="348" spans="1:22" x14ac:dyDescent="0.25">
      <c r="A348" s="32"/>
      <c r="B348" s="38"/>
      <c r="C348" s="126"/>
      <c r="D348" s="38"/>
      <c r="E348" s="87"/>
      <c r="F348" s="122"/>
      <c r="G348" s="122"/>
      <c r="H348" s="122"/>
      <c r="I348" s="38"/>
      <c r="J348" s="180"/>
      <c r="K348" s="38"/>
      <c r="L348" s="142"/>
      <c r="M348" s="47"/>
      <c r="N348" s="47"/>
      <c r="O348" s="47"/>
      <c r="P348" s="47"/>
      <c r="Q348" s="47"/>
      <c r="R348" s="47"/>
      <c r="S348" s="47"/>
      <c r="T348" s="47"/>
      <c r="U348" s="47"/>
      <c r="V348" s="47"/>
    </row>
    <row r="349" spans="1:22" x14ac:dyDescent="0.25">
      <c r="A349" s="32"/>
      <c r="B349" s="38"/>
      <c r="C349" s="126"/>
      <c r="D349" s="38"/>
      <c r="E349" s="87"/>
      <c r="F349" s="122"/>
      <c r="G349" s="122"/>
      <c r="H349" s="122"/>
      <c r="I349" s="38"/>
      <c r="J349" s="180"/>
      <c r="K349" s="38"/>
      <c r="L349" s="142"/>
      <c r="M349" s="47"/>
      <c r="N349" s="47"/>
      <c r="O349" s="47"/>
      <c r="P349" s="47"/>
      <c r="Q349" s="47"/>
      <c r="R349" s="47"/>
      <c r="S349" s="47"/>
      <c r="T349" s="47"/>
      <c r="U349" s="47"/>
      <c r="V349" s="47"/>
    </row>
    <row r="350" spans="1:22" x14ac:dyDescent="0.25">
      <c r="A350" s="32"/>
      <c r="B350" s="38"/>
      <c r="C350" s="126"/>
      <c r="D350" s="38"/>
      <c r="E350" s="87"/>
      <c r="F350" s="122"/>
      <c r="G350" s="122"/>
      <c r="H350" s="122"/>
      <c r="I350" s="38"/>
      <c r="J350" s="180"/>
      <c r="K350" s="38"/>
      <c r="L350" s="142"/>
      <c r="M350" s="47"/>
      <c r="N350" s="47"/>
      <c r="O350" s="47"/>
      <c r="P350" s="47"/>
      <c r="Q350" s="47"/>
      <c r="R350" s="47"/>
      <c r="S350" s="47"/>
      <c r="T350" s="47"/>
      <c r="U350" s="47"/>
      <c r="V350" s="47"/>
    </row>
    <row r="351" spans="1:22" x14ac:dyDescent="0.25">
      <c r="A351" s="32"/>
      <c r="B351" s="38"/>
      <c r="C351" s="126"/>
      <c r="D351" s="38"/>
      <c r="E351" s="87"/>
      <c r="F351" s="122"/>
      <c r="G351" s="122"/>
      <c r="H351" s="122"/>
      <c r="I351" s="38"/>
      <c r="J351" s="180"/>
      <c r="K351" s="38"/>
      <c r="L351" s="142"/>
      <c r="M351" s="47"/>
      <c r="N351" s="47"/>
      <c r="O351" s="47"/>
      <c r="P351" s="47"/>
      <c r="Q351" s="47"/>
      <c r="R351" s="47"/>
      <c r="S351" s="47"/>
      <c r="T351" s="47"/>
      <c r="U351" s="47"/>
      <c r="V351" s="47"/>
    </row>
    <row r="352" spans="1:22" x14ac:dyDescent="0.25">
      <c r="A352" s="32"/>
      <c r="B352" s="38"/>
      <c r="C352" s="126"/>
      <c r="D352" s="38"/>
      <c r="E352" s="87"/>
      <c r="F352" s="122"/>
      <c r="G352" s="122"/>
      <c r="H352" s="122"/>
      <c r="I352" s="38"/>
      <c r="J352" s="180"/>
      <c r="K352" s="38"/>
      <c r="L352" s="142"/>
      <c r="M352" s="47"/>
      <c r="N352" s="47"/>
      <c r="O352" s="47"/>
      <c r="P352" s="47"/>
      <c r="Q352" s="47"/>
      <c r="R352" s="47"/>
      <c r="S352" s="47"/>
      <c r="T352" s="47"/>
      <c r="U352" s="47"/>
      <c r="V352" s="47"/>
    </row>
    <row r="353" spans="1:22" x14ac:dyDescent="0.25">
      <c r="A353" s="32"/>
      <c r="B353" s="38"/>
      <c r="C353" s="126"/>
      <c r="D353" s="38"/>
      <c r="E353" s="87"/>
      <c r="F353" s="122"/>
      <c r="G353" s="122"/>
      <c r="H353" s="122"/>
      <c r="I353" s="38"/>
      <c r="J353" s="180"/>
      <c r="K353" s="38"/>
      <c r="L353" s="142"/>
      <c r="M353" s="47"/>
      <c r="N353" s="47"/>
      <c r="O353" s="47"/>
      <c r="P353" s="47"/>
      <c r="Q353" s="47"/>
      <c r="R353" s="47"/>
      <c r="S353" s="47"/>
      <c r="T353" s="47"/>
      <c r="U353" s="47"/>
      <c r="V353" s="47"/>
    </row>
    <row r="354" spans="1:22" x14ac:dyDescent="0.25">
      <c r="A354" s="32"/>
      <c r="B354" s="38"/>
      <c r="C354" s="126"/>
      <c r="D354" s="38"/>
      <c r="E354" s="87"/>
      <c r="F354" s="122"/>
      <c r="G354" s="122"/>
      <c r="H354" s="122"/>
      <c r="I354" s="38"/>
      <c r="J354" s="180"/>
      <c r="K354" s="38"/>
      <c r="L354" s="142"/>
      <c r="M354" s="47"/>
      <c r="N354" s="47"/>
      <c r="O354" s="47"/>
      <c r="P354" s="47"/>
      <c r="Q354" s="47"/>
      <c r="R354" s="47"/>
      <c r="S354" s="47"/>
      <c r="T354" s="47"/>
      <c r="U354" s="47"/>
      <c r="V354" s="47"/>
    </row>
    <row r="355" spans="1:22" x14ac:dyDescent="0.25">
      <c r="A355" s="32"/>
      <c r="B355" s="38"/>
      <c r="C355" s="126"/>
      <c r="D355" s="38"/>
      <c r="E355" s="87"/>
      <c r="F355" s="122"/>
      <c r="G355" s="122"/>
      <c r="H355" s="122"/>
      <c r="I355" s="38"/>
      <c r="J355" s="180"/>
      <c r="K355" s="38"/>
      <c r="L355" s="142"/>
      <c r="M355" s="47"/>
      <c r="N355" s="47"/>
      <c r="O355" s="47"/>
      <c r="P355" s="47"/>
      <c r="Q355" s="47"/>
      <c r="R355" s="47"/>
      <c r="S355" s="47"/>
      <c r="T355" s="47"/>
      <c r="U355" s="47"/>
      <c r="V355" s="47"/>
    </row>
    <row r="356" spans="1:22" x14ac:dyDescent="0.25">
      <c r="A356" s="32"/>
      <c r="B356" s="38"/>
      <c r="C356" s="126"/>
      <c r="D356" s="38"/>
      <c r="E356" s="87"/>
      <c r="F356" s="122"/>
      <c r="G356" s="122"/>
      <c r="H356" s="122"/>
      <c r="I356" s="38"/>
      <c r="J356" s="180"/>
      <c r="K356" s="38"/>
      <c r="L356" s="142"/>
      <c r="M356" s="47"/>
      <c r="N356" s="47"/>
      <c r="O356" s="47"/>
      <c r="P356" s="47"/>
      <c r="Q356" s="47"/>
      <c r="R356" s="47"/>
      <c r="S356" s="47"/>
      <c r="T356" s="47"/>
      <c r="U356" s="47"/>
      <c r="V356" s="47"/>
    </row>
    <row r="357" spans="1:22" x14ac:dyDescent="0.25">
      <c r="A357" s="32"/>
      <c r="B357" s="38"/>
      <c r="C357" s="126"/>
      <c r="D357" s="38"/>
      <c r="E357" s="87"/>
      <c r="F357" s="122"/>
      <c r="G357" s="122"/>
      <c r="H357" s="122"/>
      <c r="I357" s="38"/>
      <c r="J357" s="180"/>
      <c r="K357" s="38"/>
      <c r="L357" s="142"/>
      <c r="M357" s="47"/>
      <c r="N357" s="47"/>
      <c r="O357" s="47"/>
      <c r="P357" s="47"/>
      <c r="Q357" s="47"/>
      <c r="R357" s="47"/>
      <c r="S357" s="47"/>
      <c r="T357" s="47"/>
      <c r="U357" s="47"/>
      <c r="V357" s="47"/>
    </row>
    <row r="358" spans="1:22" x14ac:dyDescent="0.25">
      <c r="A358" s="32"/>
      <c r="B358" s="38"/>
      <c r="C358" s="126"/>
      <c r="D358" s="38"/>
      <c r="E358" s="87"/>
      <c r="F358" s="122"/>
      <c r="G358" s="122"/>
      <c r="H358" s="122"/>
      <c r="I358" s="38"/>
      <c r="J358" s="180"/>
      <c r="K358" s="38"/>
      <c r="L358" s="142"/>
      <c r="M358" s="47"/>
      <c r="N358" s="47"/>
      <c r="O358" s="47"/>
      <c r="P358" s="47"/>
      <c r="Q358" s="47"/>
      <c r="R358" s="47"/>
      <c r="S358" s="47"/>
      <c r="T358" s="47"/>
      <c r="U358" s="47"/>
      <c r="V358" s="47"/>
    </row>
    <row r="359" spans="1:22" x14ac:dyDescent="0.25">
      <c r="A359" s="32"/>
      <c r="B359" s="38"/>
      <c r="C359" s="126"/>
      <c r="D359" s="38"/>
      <c r="E359" s="87"/>
      <c r="F359" s="122"/>
      <c r="G359" s="122"/>
      <c r="H359" s="122"/>
      <c r="I359" s="38"/>
      <c r="J359" s="180"/>
      <c r="K359" s="38"/>
      <c r="L359" s="142"/>
      <c r="M359" s="47"/>
      <c r="N359" s="47"/>
      <c r="O359" s="47"/>
      <c r="P359" s="47"/>
      <c r="Q359" s="47"/>
      <c r="R359" s="47"/>
      <c r="S359" s="47"/>
      <c r="T359" s="47"/>
      <c r="U359" s="47"/>
      <c r="V359" s="47"/>
    </row>
    <row r="360" spans="1:22" x14ac:dyDescent="0.25">
      <c r="A360" s="32"/>
      <c r="B360" s="38"/>
      <c r="C360" s="126"/>
      <c r="D360" s="38"/>
      <c r="E360" s="87"/>
      <c r="F360" s="122"/>
      <c r="G360" s="122"/>
      <c r="H360" s="122"/>
      <c r="I360" s="38"/>
      <c r="J360" s="180"/>
      <c r="K360" s="38"/>
      <c r="L360" s="142"/>
      <c r="M360" s="47"/>
      <c r="N360" s="47"/>
      <c r="O360" s="47"/>
      <c r="P360" s="47"/>
      <c r="Q360" s="47"/>
      <c r="R360" s="47"/>
      <c r="S360" s="47"/>
      <c r="T360" s="47"/>
      <c r="U360" s="47"/>
      <c r="V360" s="47"/>
    </row>
    <row r="361" spans="1:22" x14ac:dyDescent="0.25">
      <c r="A361" s="32"/>
      <c r="B361" s="38"/>
      <c r="C361" s="126"/>
      <c r="D361" s="38"/>
      <c r="E361" s="87"/>
      <c r="F361" s="122"/>
      <c r="G361" s="122"/>
      <c r="H361" s="122"/>
      <c r="I361" s="38"/>
      <c r="J361" s="180"/>
      <c r="K361" s="38"/>
      <c r="L361" s="142"/>
      <c r="M361" s="47"/>
      <c r="N361" s="47"/>
      <c r="O361" s="47"/>
      <c r="P361" s="47"/>
      <c r="Q361" s="47"/>
      <c r="R361" s="47"/>
      <c r="S361" s="47"/>
      <c r="T361" s="47"/>
      <c r="U361" s="47"/>
      <c r="V361" s="47"/>
    </row>
    <row r="362" spans="1:22" x14ac:dyDescent="0.25">
      <c r="A362" s="32"/>
      <c r="B362" s="38"/>
      <c r="C362" s="126"/>
      <c r="D362" s="38"/>
      <c r="E362" s="87"/>
      <c r="F362" s="122"/>
      <c r="G362" s="122"/>
      <c r="H362" s="122"/>
      <c r="I362" s="38"/>
      <c r="J362" s="180"/>
      <c r="K362" s="38"/>
      <c r="L362" s="142"/>
      <c r="M362" s="47"/>
      <c r="N362" s="47"/>
      <c r="O362" s="47"/>
      <c r="P362" s="47"/>
      <c r="Q362" s="47"/>
      <c r="R362" s="47"/>
      <c r="S362" s="47"/>
      <c r="T362" s="47"/>
      <c r="U362" s="47"/>
      <c r="V362" s="47"/>
    </row>
    <row r="363" spans="1:22" x14ac:dyDescent="0.25">
      <c r="A363" s="32"/>
      <c r="B363" s="38"/>
      <c r="C363" s="126"/>
      <c r="D363" s="38"/>
      <c r="E363" s="87"/>
      <c r="F363" s="122"/>
      <c r="G363" s="122"/>
      <c r="H363" s="122"/>
      <c r="I363" s="38"/>
      <c r="J363" s="180"/>
      <c r="K363" s="38"/>
      <c r="L363" s="142"/>
      <c r="M363" s="47"/>
      <c r="N363" s="47"/>
      <c r="O363" s="47"/>
      <c r="P363" s="47"/>
      <c r="Q363" s="47"/>
      <c r="R363" s="47"/>
      <c r="S363" s="47"/>
      <c r="T363" s="47"/>
      <c r="U363" s="47"/>
      <c r="V363" s="47"/>
    </row>
    <row r="364" spans="1:22" x14ac:dyDescent="0.25">
      <c r="A364" s="32"/>
      <c r="B364" s="38"/>
      <c r="C364" s="126"/>
      <c r="D364" s="38"/>
      <c r="E364" s="87"/>
      <c r="F364" s="122"/>
      <c r="G364" s="122"/>
      <c r="H364" s="122"/>
      <c r="I364" s="38"/>
      <c r="J364" s="180"/>
      <c r="K364" s="38"/>
      <c r="L364" s="142"/>
      <c r="M364" s="47"/>
      <c r="N364" s="47"/>
      <c r="O364" s="47"/>
      <c r="P364" s="47"/>
      <c r="Q364" s="47"/>
      <c r="R364" s="47"/>
      <c r="S364" s="47"/>
      <c r="T364" s="47"/>
      <c r="U364" s="47"/>
      <c r="V364" s="47"/>
    </row>
    <row r="365" spans="1:22" x14ac:dyDescent="0.25">
      <c r="A365" s="32"/>
      <c r="B365" s="38"/>
      <c r="C365" s="126"/>
      <c r="D365" s="38"/>
      <c r="E365" s="87"/>
      <c r="F365" s="122"/>
      <c r="G365" s="122"/>
      <c r="H365" s="122"/>
      <c r="I365" s="38"/>
      <c r="J365" s="180"/>
      <c r="K365" s="38"/>
      <c r="L365" s="142"/>
      <c r="M365" s="47"/>
      <c r="N365" s="47"/>
      <c r="O365" s="47"/>
      <c r="P365" s="47"/>
      <c r="Q365" s="47"/>
      <c r="R365" s="47"/>
      <c r="S365" s="47"/>
      <c r="T365" s="47"/>
      <c r="U365" s="47"/>
      <c r="V365" s="47"/>
    </row>
    <row r="366" spans="1:22" x14ac:dyDescent="0.25">
      <c r="A366" s="32"/>
      <c r="B366" s="38"/>
      <c r="C366" s="126"/>
      <c r="D366" s="38"/>
      <c r="E366" s="87"/>
      <c r="F366" s="122"/>
      <c r="G366" s="122"/>
      <c r="H366" s="122"/>
      <c r="I366" s="38"/>
      <c r="J366" s="180"/>
      <c r="K366" s="38"/>
      <c r="L366" s="142"/>
      <c r="M366" s="47"/>
      <c r="N366" s="47"/>
      <c r="O366" s="47"/>
      <c r="P366" s="47"/>
      <c r="Q366" s="47"/>
      <c r="R366" s="47"/>
      <c r="S366" s="47"/>
      <c r="T366" s="47"/>
      <c r="U366" s="47"/>
      <c r="V366" s="47"/>
    </row>
    <row r="367" spans="1:22" x14ac:dyDescent="0.25">
      <c r="A367" s="32"/>
      <c r="B367" s="38"/>
      <c r="C367" s="126"/>
      <c r="D367" s="38"/>
      <c r="E367" s="87"/>
      <c r="F367" s="122"/>
      <c r="G367" s="122"/>
      <c r="H367" s="122"/>
      <c r="I367" s="38"/>
      <c r="J367" s="180"/>
      <c r="K367" s="38"/>
      <c r="L367" s="142"/>
      <c r="M367" s="47"/>
      <c r="N367" s="47"/>
      <c r="O367" s="47"/>
      <c r="P367" s="47"/>
      <c r="Q367" s="47"/>
      <c r="R367" s="47"/>
      <c r="S367" s="47"/>
      <c r="T367" s="47"/>
      <c r="U367" s="47"/>
      <c r="V367" s="47"/>
    </row>
    <row r="368" spans="1:22" x14ac:dyDescent="0.25">
      <c r="A368" s="32"/>
      <c r="B368" s="38"/>
      <c r="C368" s="126"/>
      <c r="D368" s="38"/>
      <c r="E368" s="87"/>
      <c r="F368" s="122"/>
      <c r="G368" s="122"/>
      <c r="H368" s="122"/>
      <c r="I368" s="38"/>
      <c r="J368" s="180"/>
      <c r="K368" s="38"/>
      <c r="L368" s="142"/>
      <c r="M368" s="47"/>
      <c r="N368" s="47"/>
      <c r="O368" s="47"/>
      <c r="P368" s="47"/>
      <c r="Q368" s="47"/>
      <c r="R368" s="47"/>
      <c r="S368" s="47"/>
      <c r="T368" s="47"/>
      <c r="U368" s="47"/>
      <c r="V368" s="47"/>
    </row>
    <row r="369" spans="1:22" x14ac:dyDescent="0.25">
      <c r="A369" s="32"/>
      <c r="B369" s="38"/>
      <c r="C369" s="126"/>
      <c r="D369" s="38"/>
      <c r="E369" s="87"/>
      <c r="F369" s="122"/>
      <c r="G369" s="122"/>
      <c r="H369" s="122"/>
      <c r="I369" s="38"/>
      <c r="J369" s="180"/>
      <c r="K369" s="38"/>
      <c r="L369" s="142"/>
      <c r="M369" s="47"/>
      <c r="N369" s="47"/>
      <c r="O369" s="47"/>
      <c r="P369" s="47"/>
      <c r="Q369" s="47"/>
      <c r="R369" s="47"/>
      <c r="S369" s="47"/>
      <c r="T369" s="47"/>
      <c r="U369" s="47"/>
      <c r="V369" s="47"/>
    </row>
    <row r="370" spans="1:22" x14ac:dyDescent="0.25">
      <c r="A370" s="32"/>
      <c r="B370" s="38"/>
      <c r="C370" s="126"/>
      <c r="D370" s="38"/>
      <c r="E370" s="87"/>
      <c r="F370" s="122"/>
      <c r="G370" s="122"/>
      <c r="H370" s="122"/>
      <c r="I370" s="38"/>
      <c r="J370" s="180"/>
      <c r="K370" s="38"/>
      <c r="L370" s="142"/>
      <c r="M370" s="47"/>
      <c r="N370" s="47"/>
      <c r="O370" s="47"/>
      <c r="P370" s="47"/>
      <c r="Q370" s="47"/>
      <c r="R370" s="47"/>
      <c r="S370" s="47"/>
      <c r="T370" s="47"/>
      <c r="U370" s="47"/>
      <c r="V370" s="47"/>
    </row>
    <row r="371" spans="1:22" x14ac:dyDescent="0.25">
      <c r="A371" s="32"/>
      <c r="B371" s="38"/>
      <c r="C371" s="126"/>
      <c r="D371" s="38"/>
      <c r="E371" s="87"/>
      <c r="F371" s="122"/>
      <c r="G371" s="122"/>
      <c r="H371" s="122"/>
      <c r="I371" s="38"/>
      <c r="J371" s="180"/>
      <c r="K371" s="38"/>
      <c r="L371" s="142"/>
      <c r="M371" s="47"/>
      <c r="N371" s="47"/>
      <c r="O371" s="47"/>
      <c r="P371" s="47"/>
      <c r="Q371" s="47"/>
      <c r="R371" s="47"/>
      <c r="S371" s="47"/>
      <c r="T371" s="47"/>
      <c r="U371" s="47"/>
      <c r="V371" s="47"/>
    </row>
    <row r="372" spans="1:22" x14ac:dyDescent="0.25">
      <c r="A372" s="32"/>
      <c r="B372" s="38"/>
      <c r="C372" s="126"/>
      <c r="D372" s="38"/>
      <c r="E372" s="87"/>
      <c r="F372" s="122"/>
      <c r="G372" s="122"/>
      <c r="H372" s="122"/>
      <c r="I372" s="38"/>
      <c r="J372" s="180"/>
      <c r="K372" s="38"/>
      <c r="L372" s="142"/>
      <c r="M372" s="47"/>
      <c r="N372" s="47"/>
      <c r="O372" s="47"/>
      <c r="P372" s="47"/>
      <c r="Q372" s="47"/>
      <c r="R372" s="47"/>
      <c r="S372" s="47"/>
      <c r="T372" s="47"/>
      <c r="U372" s="47"/>
      <c r="V372" s="47"/>
    </row>
    <row r="373" spans="1:22" x14ac:dyDescent="0.25">
      <c r="A373" s="32"/>
      <c r="B373" s="38"/>
      <c r="C373" s="126"/>
      <c r="D373" s="38"/>
      <c r="E373" s="87"/>
      <c r="F373" s="122"/>
      <c r="G373" s="122"/>
      <c r="H373" s="122"/>
      <c r="I373" s="38"/>
      <c r="J373" s="180"/>
      <c r="K373" s="38"/>
      <c r="L373" s="142"/>
      <c r="M373" s="47"/>
      <c r="N373" s="47"/>
      <c r="O373" s="47"/>
      <c r="P373" s="47"/>
      <c r="Q373" s="47"/>
      <c r="R373" s="47"/>
      <c r="S373" s="47"/>
      <c r="T373" s="47"/>
      <c r="U373" s="47"/>
      <c r="V373" s="47"/>
    </row>
    <row r="374" spans="1:22" x14ac:dyDescent="0.25">
      <c r="A374" s="32"/>
      <c r="B374" s="38"/>
      <c r="C374" s="126"/>
      <c r="D374" s="38"/>
      <c r="E374" s="87"/>
      <c r="F374" s="122"/>
      <c r="G374" s="122"/>
      <c r="H374" s="122"/>
      <c r="I374" s="38"/>
      <c r="J374" s="180"/>
      <c r="K374" s="38"/>
      <c r="L374" s="142"/>
      <c r="M374" s="47"/>
      <c r="N374" s="47"/>
      <c r="O374" s="47"/>
      <c r="P374" s="47"/>
      <c r="Q374" s="47"/>
      <c r="R374" s="47"/>
      <c r="S374" s="47"/>
      <c r="T374" s="47"/>
      <c r="U374" s="47"/>
      <c r="V374" s="47"/>
    </row>
    <row r="375" spans="1:22" x14ac:dyDescent="0.25">
      <c r="A375" s="32"/>
      <c r="B375" s="38"/>
      <c r="C375" s="126"/>
      <c r="D375" s="38"/>
      <c r="E375" s="87"/>
      <c r="F375" s="122"/>
      <c r="G375" s="122"/>
      <c r="H375" s="122"/>
      <c r="I375" s="38"/>
      <c r="J375" s="180"/>
      <c r="K375" s="38"/>
      <c r="L375" s="142"/>
      <c r="M375" s="47"/>
      <c r="N375" s="47"/>
      <c r="O375" s="47"/>
      <c r="P375" s="47"/>
      <c r="Q375" s="47"/>
      <c r="R375" s="47"/>
      <c r="S375" s="47"/>
      <c r="T375" s="47"/>
      <c r="U375" s="47"/>
      <c r="V375" s="47"/>
    </row>
    <row r="376" spans="1:22" x14ac:dyDescent="0.25">
      <c r="A376" s="32"/>
      <c r="B376" s="38"/>
      <c r="C376" s="126"/>
      <c r="D376" s="38"/>
      <c r="E376" s="87"/>
      <c r="F376" s="122"/>
      <c r="G376" s="122"/>
      <c r="H376" s="122"/>
      <c r="I376" s="38"/>
      <c r="J376" s="180"/>
      <c r="K376" s="38"/>
      <c r="L376" s="142"/>
      <c r="M376" s="47"/>
      <c r="N376" s="47"/>
      <c r="O376" s="47"/>
      <c r="P376" s="47"/>
      <c r="Q376" s="47"/>
      <c r="R376" s="47"/>
      <c r="S376" s="47"/>
      <c r="T376" s="47"/>
      <c r="U376" s="47"/>
      <c r="V376" s="47"/>
    </row>
    <row r="377" spans="1:22" x14ac:dyDescent="0.25">
      <c r="A377" s="32"/>
      <c r="B377" s="38"/>
      <c r="C377" s="126"/>
      <c r="D377" s="38"/>
      <c r="E377" s="87"/>
      <c r="F377" s="122"/>
      <c r="G377" s="122"/>
      <c r="H377" s="122"/>
      <c r="I377" s="38"/>
      <c r="J377" s="180"/>
      <c r="K377" s="38"/>
      <c r="L377" s="142"/>
      <c r="M377" s="47"/>
      <c r="N377" s="47"/>
      <c r="O377" s="47"/>
      <c r="P377" s="47"/>
      <c r="Q377" s="47"/>
      <c r="R377" s="47"/>
      <c r="S377" s="47"/>
      <c r="T377" s="47"/>
      <c r="U377" s="47"/>
      <c r="V377" s="47"/>
    </row>
    <row r="378" spans="1:22" x14ac:dyDescent="0.25">
      <c r="A378" s="32"/>
      <c r="B378" s="38"/>
      <c r="C378" s="126"/>
      <c r="D378" s="38"/>
      <c r="E378" s="87"/>
      <c r="F378" s="122"/>
      <c r="G378" s="122"/>
      <c r="H378" s="122"/>
      <c r="I378" s="38"/>
      <c r="J378" s="180"/>
      <c r="K378" s="38"/>
      <c r="L378" s="142"/>
      <c r="M378" s="47"/>
      <c r="N378" s="47"/>
      <c r="O378" s="47"/>
      <c r="P378" s="47"/>
      <c r="Q378" s="47"/>
      <c r="R378" s="47"/>
      <c r="S378" s="47"/>
      <c r="T378" s="47"/>
      <c r="U378" s="47"/>
      <c r="V378" s="47"/>
    </row>
    <row r="379" spans="1:22" x14ac:dyDescent="0.25">
      <c r="A379" s="32"/>
      <c r="B379" s="38"/>
      <c r="C379" s="126"/>
      <c r="D379" s="38"/>
      <c r="E379" s="87"/>
      <c r="F379" s="122"/>
      <c r="G379" s="122"/>
      <c r="H379" s="122"/>
      <c r="I379" s="38"/>
      <c r="J379" s="180"/>
      <c r="K379" s="38"/>
      <c r="L379" s="142"/>
      <c r="M379" s="47"/>
      <c r="N379" s="47"/>
      <c r="O379" s="47"/>
      <c r="P379" s="47"/>
      <c r="Q379" s="47"/>
      <c r="R379" s="47"/>
      <c r="S379" s="47"/>
      <c r="T379" s="47"/>
      <c r="U379" s="47"/>
      <c r="V379" s="47"/>
    </row>
    <row r="380" spans="1:22" x14ac:dyDescent="0.25">
      <c r="A380" s="32"/>
      <c r="B380" s="38"/>
      <c r="C380" s="126"/>
      <c r="D380" s="38"/>
      <c r="E380" s="87"/>
      <c r="F380" s="122"/>
      <c r="G380" s="122"/>
      <c r="H380" s="122"/>
      <c r="I380" s="38"/>
      <c r="J380" s="180"/>
      <c r="K380" s="38"/>
      <c r="L380" s="142"/>
      <c r="M380" s="47"/>
      <c r="N380" s="47"/>
      <c r="O380" s="47"/>
      <c r="P380" s="47"/>
      <c r="Q380" s="47"/>
      <c r="R380" s="47"/>
      <c r="S380" s="47"/>
      <c r="T380" s="47"/>
      <c r="U380" s="47"/>
      <c r="V380" s="47"/>
    </row>
    <row r="381" spans="1:22" x14ac:dyDescent="0.25">
      <c r="A381" s="32"/>
      <c r="B381" s="38"/>
      <c r="C381" s="126"/>
      <c r="D381" s="38"/>
      <c r="E381" s="87"/>
      <c r="F381" s="122"/>
      <c r="G381" s="122"/>
      <c r="H381" s="122"/>
      <c r="I381" s="38"/>
      <c r="J381" s="180"/>
      <c r="K381" s="38"/>
      <c r="L381" s="142"/>
      <c r="M381" s="47"/>
      <c r="N381" s="47"/>
      <c r="O381" s="47"/>
      <c r="P381" s="47"/>
      <c r="Q381" s="47"/>
      <c r="R381" s="47"/>
      <c r="S381" s="47"/>
      <c r="T381" s="47"/>
      <c r="U381" s="47"/>
      <c r="V381" s="47"/>
    </row>
    <row r="382" spans="1:22" x14ac:dyDescent="0.25">
      <c r="A382" s="32"/>
      <c r="B382" s="38"/>
      <c r="C382" s="126"/>
      <c r="D382" s="38"/>
      <c r="E382" s="87"/>
      <c r="F382" s="122"/>
      <c r="G382" s="122"/>
      <c r="H382" s="122"/>
      <c r="I382" s="38"/>
      <c r="J382" s="180"/>
      <c r="K382" s="38"/>
      <c r="L382" s="142"/>
      <c r="M382" s="47"/>
      <c r="N382" s="47"/>
      <c r="O382" s="47"/>
      <c r="P382" s="47"/>
      <c r="Q382" s="47"/>
      <c r="R382" s="47"/>
      <c r="S382" s="47"/>
      <c r="T382" s="47"/>
      <c r="U382" s="47"/>
      <c r="V382" s="47"/>
    </row>
    <row r="383" spans="1:22" x14ac:dyDescent="0.25">
      <c r="A383" s="32"/>
      <c r="B383" s="38"/>
      <c r="C383" s="126"/>
      <c r="D383" s="38"/>
      <c r="E383" s="87"/>
      <c r="F383" s="122"/>
      <c r="G383" s="122"/>
      <c r="H383" s="122"/>
      <c r="I383" s="38"/>
      <c r="J383" s="180"/>
      <c r="K383" s="38"/>
      <c r="L383" s="142"/>
      <c r="M383" s="47"/>
      <c r="N383" s="47"/>
      <c r="O383" s="47"/>
      <c r="P383" s="47"/>
      <c r="Q383" s="47"/>
      <c r="R383" s="47"/>
      <c r="S383" s="47"/>
      <c r="T383" s="47"/>
      <c r="U383" s="47"/>
      <c r="V383" s="47"/>
    </row>
    <row r="384" spans="1:22" x14ac:dyDescent="0.25">
      <c r="A384" s="32"/>
      <c r="B384" s="38"/>
      <c r="C384" s="126"/>
      <c r="D384" s="38"/>
      <c r="E384" s="87"/>
      <c r="F384" s="122"/>
      <c r="G384" s="122"/>
      <c r="H384" s="122"/>
      <c r="I384" s="38"/>
      <c r="J384" s="180"/>
      <c r="K384" s="38"/>
      <c r="L384" s="142"/>
      <c r="M384" s="47"/>
      <c r="N384" s="47"/>
      <c r="O384" s="47"/>
      <c r="P384" s="47"/>
      <c r="Q384" s="47"/>
      <c r="R384" s="47"/>
      <c r="S384" s="47"/>
      <c r="T384" s="47"/>
      <c r="U384" s="47"/>
      <c r="V384" s="47"/>
    </row>
    <row r="385" spans="1:22" x14ac:dyDescent="0.25">
      <c r="A385" s="32"/>
      <c r="B385" s="38"/>
      <c r="C385" s="126"/>
      <c r="D385" s="38"/>
      <c r="E385" s="87"/>
      <c r="F385" s="122"/>
      <c r="G385" s="122"/>
      <c r="H385" s="122"/>
      <c r="I385" s="38"/>
      <c r="J385" s="180"/>
      <c r="K385" s="38"/>
      <c r="L385" s="142"/>
      <c r="M385" s="47"/>
      <c r="N385" s="47"/>
      <c r="O385" s="47"/>
      <c r="P385" s="47"/>
      <c r="Q385" s="47"/>
      <c r="R385" s="47"/>
      <c r="S385" s="47"/>
      <c r="T385" s="47"/>
      <c r="U385" s="47"/>
      <c r="V385" s="47"/>
    </row>
    <row r="386" spans="1:22" x14ac:dyDescent="0.25">
      <c r="A386" s="32"/>
      <c r="B386" s="38"/>
      <c r="C386" s="126"/>
      <c r="D386" s="38"/>
      <c r="E386" s="87"/>
      <c r="F386" s="122"/>
      <c r="G386" s="122"/>
      <c r="H386" s="122"/>
      <c r="I386" s="38"/>
      <c r="J386" s="180"/>
      <c r="K386" s="38"/>
      <c r="L386" s="142"/>
      <c r="M386" s="47"/>
      <c r="N386" s="47"/>
      <c r="O386" s="47"/>
      <c r="P386" s="47"/>
      <c r="Q386" s="47"/>
      <c r="R386" s="47"/>
      <c r="S386" s="47"/>
      <c r="T386" s="47"/>
      <c r="U386" s="47"/>
      <c r="V386" s="47"/>
    </row>
    <row r="387" spans="1:22" x14ac:dyDescent="0.25">
      <c r="A387" s="32"/>
      <c r="B387" s="38"/>
      <c r="C387" s="126"/>
      <c r="D387" s="38"/>
      <c r="E387" s="87"/>
      <c r="F387" s="122"/>
      <c r="G387" s="122"/>
      <c r="H387" s="122"/>
      <c r="I387" s="38"/>
      <c r="J387" s="180"/>
      <c r="K387" s="38"/>
      <c r="L387" s="142"/>
      <c r="M387" s="47"/>
      <c r="N387" s="47"/>
      <c r="O387" s="47"/>
      <c r="P387" s="47"/>
      <c r="Q387" s="47"/>
      <c r="R387" s="47"/>
      <c r="S387" s="47"/>
      <c r="T387" s="47"/>
      <c r="U387" s="47"/>
      <c r="V387" s="47"/>
    </row>
    <row r="388" spans="1:22" x14ac:dyDescent="0.25">
      <c r="A388" s="32"/>
      <c r="B388" s="38"/>
      <c r="C388" s="126"/>
      <c r="D388" s="38"/>
      <c r="E388" s="87"/>
      <c r="F388" s="122"/>
      <c r="G388" s="122"/>
      <c r="H388" s="122"/>
      <c r="I388" s="38"/>
      <c r="J388" s="180"/>
      <c r="K388" s="38"/>
      <c r="L388" s="142"/>
      <c r="M388" s="47"/>
      <c r="N388" s="47"/>
      <c r="O388" s="47"/>
      <c r="P388" s="47"/>
      <c r="Q388" s="47"/>
      <c r="R388" s="47"/>
      <c r="S388" s="47"/>
      <c r="T388" s="47"/>
      <c r="U388" s="47"/>
      <c r="V388" s="47"/>
    </row>
    <row r="389" spans="1:22" x14ac:dyDescent="0.25">
      <c r="A389" s="32"/>
      <c r="B389" s="38"/>
      <c r="C389" s="126"/>
      <c r="D389" s="38"/>
      <c r="E389" s="87"/>
      <c r="F389" s="122"/>
      <c r="G389" s="122"/>
      <c r="H389" s="122"/>
      <c r="I389" s="38"/>
      <c r="J389" s="180"/>
      <c r="K389" s="38"/>
      <c r="L389" s="142"/>
      <c r="M389" s="47"/>
      <c r="N389" s="47"/>
      <c r="O389" s="47"/>
      <c r="P389" s="47"/>
      <c r="Q389" s="47"/>
      <c r="R389" s="47"/>
      <c r="S389" s="47"/>
      <c r="T389" s="47"/>
      <c r="U389" s="47"/>
      <c r="V389" s="47"/>
    </row>
    <row r="390" spans="1:22" x14ac:dyDescent="0.25">
      <c r="A390" s="32"/>
      <c r="B390" s="38"/>
      <c r="C390" s="126"/>
      <c r="D390" s="38"/>
      <c r="E390" s="87"/>
      <c r="F390" s="122"/>
      <c r="G390" s="122"/>
      <c r="H390" s="122"/>
      <c r="I390" s="38"/>
      <c r="J390" s="180"/>
      <c r="K390" s="38"/>
      <c r="L390" s="142"/>
      <c r="M390" s="47"/>
      <c r="N390" s="47"/>
      <c r="O390" s="47"/>
      <c r="P390" s="47"/>
      <c r="Q390" s="47"/>
      <c r="R390" s="47"/>
      <c r="S390" s="47"/>
      <c r="T390" s="47"/>
      <c r="U390" s="47"/>
      <c r="V390" s="47"/>
    </row>
    <row r="391" spans="1:22" x14ac:dyDescent="0.25">
      <c r="A391" s="32"/>
      <c r="B391" s="38"/>
      <c r="C391" s="126"/>
      <c r="D391" s="38"/>
      <c r="E391" s="87"/>
      <c r="F391" s="122"/>
      <c r="G391" s="122"/>
      <c r="H391" s="122"/>
      <c r="I391" s="38"/>
      <c r="J391" s="180"/>
      <c r="K391" s="38"/>
      <c r="L391" s="142"/>
      <c r="M391" s="47"/>
      <c r="N391" s="47"/>
      <c r="O391" s="47"/>
      <c r="P391" s="47"/>
      <c r="Q391" s="47"/>
      <c r="R391" s="47"/>
      <c r="S391" s="47"/>
      <c r="T391" s="47"/>
      <c r="U391" s="47"/>
      <c r="V391" s="47"/>
    </row>
    <row r="392" spans="1:22" x14ac:dyDescent="0.25">
      <c r="A392" s="32"/>
      <c r="B392" s="38"/>
      <c r="C392" s="126"/>
      <c r="D392" s="38"/>
      <c r="E392" s="87"/>
      <c r="F392" s="122"/>
      <c r="G392" s="122"/>
      <c r="H392" s="122"/>
      <c r="I392" s="38"/>
      <c r="J392" s="180"/>
      <c r="K392" s="38"/>
      <c r="L392" s="142"/>
      <c r="M392" s="47"/>
      <c r="N392" s="47"/>
      <c r="O392" s="47"/>
      <c r="P392" s="47"/>
      <c r="Q392" s="47"/>
      <c r="R392" s="47"/>
      <c r="S392" s="47"/>
      <c r="T392" s="47"/>
      <c r="U392" s="47"/>
      <c r="V392" s="47"/>
    </row>
    <row r="393" spans="1:22" x14ac:dyDescent="0.25">
      <c r="A393" s="32"/>
      <c r="B393" s="38"/>
      <c r="C393" s="126"/>
      <c r="D393" s="38"/>
      <c r="E393" s="87"/>
      <c r="F393" s="122"/>
      <c r="G393" s="122"/>
      <c r="H393" s="122"/>
      <c r="I393" s="38"/>
      <c r="J393" s="180"/>
      <c r="K393" s="38"/>
      <c r="L393" s="142"/>
      <c r="M393" s="47"/>
      <c r="N393" s="47"/>
      <c r="O393" s="47"/>
      <c r="P393" s="47"/>
      <c r="Q393" s="47"/>
      <c r="R393" s="47"/>
      <c r="S393" s="47"/>
      <c r="T393" s="47"/>
      <c r="U393" s="47"/>
      <c r="V393" s="47"/>
    </row>
    <row r="394" spans="1:22" x14ac:dyDescent="0.25">
      <c r="A394" s="32"/>
      <c r="B394" s="38"/>
      <c r="C394" s="126"/>
      <c r="D394" s="38"/>
      <c r="E394" s="87"/>
      <c r="F394" s="122"/>
      <c r="G394" s="122"/>
      <c r="H394" s="122"/>
      <c r="I394" s="38"/>
      <c r="J394" s="180"/>
      <c r="K394" s="38"/>
      <c r="L394" s="142"/>
      <c r="M394" s="47"/>
      <c r="N394" s="47"/>
      <c r="O394" s="47"/>
      <c r="P394" s="47"/>
      <c r="Q394" s="47"/>
      <c r="R394" s="47"/>
      <c r="S394" s="47"/>
      <c r="T394" s="47"/>
      <c r="U394" s="47"/>
      <c r="V394" s="47"/>
    </row>
    <row r="395" spans="1:22" x14ac:dyDescent="0.25">
      <c r="A395" s="32"/>
      <c r="B395" s="38"/>
      <c r="C395" s="126"/>
      <c r="D395" s="38"/>
      <c r="E395" s="87"/>
      <c r="F395" s="122"/>
      <c r="G395" s="122"/>
      <c r="H395" s="122"/>
      <c r="I395" s="38"/>
      <c r="J395" s="180"/>
      <c r="K395" s="38"/>
      <c r="L395" s="142"/>
      <c r="M395" s="47"/>
      <c r="N395" s="47"/>
      <c r="O395" s="47"/>
      <c r="P395" s="47"/>
      <c r="Q395" s="47"/>
      <c r="R395" s="47"/>
      <c r="S395" s="47"/>
      <c r="T395" s="47"/>
      <c r="U395" s="47"/>
      <c r="V395" s="47"/>
    </row>
    <row r="396" spans="1:22" x14ac:dyDescent="0.25">
      <c r="A396" s="32"/>
      <c r="B396" s="38"/>
      <c r="C396" s="126"/>
      <c r="D396" s="38"/>
      <c r="E396" s="87"/>
      <c r="F396" s="122"/>
      <c r="G396" s="122"/>
      <c r="H396" s="122"/>
      <c r="I396" s="38"/>
      <c r="J396" s="180"/>
      <c r="K396" s="38"/>
      <c r="L396" s="142"/>
      <c r="M396" s="47"/>
      <c r="N396" s="47"/>
      <c r="O396" s="47"/>
      <c r="P396" s="47"/>
      <c r="Q396" s="47"/>
      <c r="R396" s="47"/>
      <c r="S396" s="47"/>
      <c r="T396" s="47"/>
      <c r="U396" s="47"/>
      <c r="V396" s="47"/>
    </row>
    <row r="397" spans="1:22" x14ac:dyDescent="0.25">
      <c r="A397" s="32"/>
      <c r="B397" s="38"/>
      <c r="C397" s="126"/>
      <c r="D397" s="38"/>
      <c r="E397" s="87"/>
      <c r="F397" s="122"/>
      <c r="G397" s="122"/>
      <c r="H397" s="122"/>
      <c r="I397" s="38"/>
      <c r="J397" s="180"/>
      <c r="K397" s="38"/>
      <c r="L397" s="142"/>
      <c r="M397" s="47"/>
      <c r="N397" s="47"/>
      <c r="O397" s="47"/>
      <c r="P397" s="47"/>
      <c r="Q397" s="47"/>
      <c r="R397" s="47"/>
      <c r="S397" s="47"/>
      <c r="T397" s="47"/>
      <c r="U397" s="47"/>
      <c r="V397" s="47"/>
    </row>
    <row r="398" spans="1:22" x14ac:dyDescent="0.25">
      <c r="A398" s="32"/>
      <c r="B398" s="38"/>
      <c r="C398" s="126"/>
      <c r="D398" s="38"/>
      <c r="E398" s="87"/>
      <c r="F398" s="122"/>
      <c r="G398" s="122"/>
      <c r="H398" s="122"/>
      <c r="I398" s="38"/>
      <c r="J398" s="180"/>
      <c r="K398" s="38"/>
      <c r="L398" s="142"/>
      <c r="M398" s="47"/>
      <c r="N398" s="47"/>
      <c r="O398" s="47"/>
      <c r="P398" s="47"/>
      <c r="Q398" s="47"/>
      <c r="R398" s="47"/>
      <c r="S398" s="47"/>
      <c r="T398" s="47"/>
      <c r="U398" s="47"/>
      <c r="V398" s="47"/>
    </row>
    <row r="399" spans="1:22" x14ac:dyDescent="0.25">
      <c r="A399" s="32"/>
      <c r="B399" s="38"/>
      <c r="C399" s="126"/>
      <c r="D399" s="38"/>
      <c r="E399" s="87"/>
      <c r="F399" s="122"/>
      <c r="G399" s="122"/>
      <c r="H399" s="122"/>
      <c r="I399" s="38"/>
      <c r="J399" s="180"/>
      <c r="K399" s="38"/>
      <c r="L399" s="142"/>
      <c r="M399" s="47"/>
      <c r="N399" s="47"/>
      <c r="O399" s="47"/>
      <c r="P399" s="47"/>
      <c r="Q399" s="47"/>
      <c r="R399" s="47"/>
      <c r="S399" s="47"/>
      <c r="T399" s="47"/>
      <c r="U399" s="47"/>
      <c r="V399" s="47"/>
    </row>
    <row r="400" spans="1:22" x14ac:dyDescent="0.25">
      <c r="A400" s="32"/>
      <c r="B400" s="38"/>
      <c r="C400" s="126"/>
      <c r="D400" s="38"/>
      <c r="E400" s="87"/>
      <c r="F400" s="122"/>
      <c r="G400" s="122"/>
      <c r="H400" s="122"/>
      <c r="I400" s="38"/>
      <c r="J400" s="180"/>
      <c r="K400" s="38"/>
      <c r="L400" s="142"/>
      <c r="M400" s="47"/>
      <c r="N400" s="47"/>
      <c r="O400" s="47"/>
      <c r="P400" s="47"/>
      <c r="Q400" s="47"/>
      <c r="R400" s="47"/>
      <c r="S400" s="47"/>
      <c r="T400" s="47"/>
      <c r="U400" s="47"/>
      <c r="V400" s="47"/>
    </row>
    <row r="401" spans="1:22" x14ac:dyDescent="0.25">
      <c r="A401" s="32"/>
      <c r="B401" s="38"/>
      <c r="C401" s="126"/>
      <c r="D401" s="38"/>
      <c r="E401" s="87"/>
      <c r="F401" s="122"/>
      <c r="G401" s="122"/>
      <c r="H401" s="122"/>
      <c r="I401" s="38"/>
      <c r="J401" s="180"/>
      <c r="K401" s="38"/>
      <c r="L401" s="142"/>
      <c r="M401" s="47"/>
      <c r="N401" s="47"/>
      <c r="O401" s="47"/>
      <c r="P401" s="47"/>
      <c r="Q401" s="47"/>
      <c r="R401" s="47"/>
      <c r="S401" s="47"/>
      <c r="T401" s="47"/>
      <c r="U401" s="47"/>
      <c r="V401" s="47"/>
    </row>
    <row r="402" spans="1:22" x14ac:dyDescent="0.25">
      <c r="A402" s="32"/>
      <c r="B402" s="38"/>
      <c r="C402" s="126"/>
      <c r="D402" s="38"/>
      <c r="E402" s="87"/>
      <c r="F402" s="122"/>
      <c r="G402" s="122"/>
      <c r="H402" s="122"/>
      <c r="I402" s="38"/>
      <c r="J402" s="180"/>
      <c r="K402" s="38"/>
      <c r="L402" s="142"/>
      <c r="M402" s="47"/>
      <c r="N402" s="47"/>
      <c r="O402" s="47"/>
      <c r="P402" s="47"/>
      <c r="Q402" s="47"/>
      <c r="R402" s="47"/>
      <c r="S402" s="47"/>
      <c r="T402" s="47"/>
      <c r="U402" s="47"/>
      <c r="V402" s="47"/>
    </row>
    <row r="403" spans="1:22" x14ac:dyDescent="0.25">
      <c r="A403" s="32"/>
      <c r="B403" s="38"/>
      <c r="C403" s="126"/>
      <c r="D403" s="38"/>
      <c r="E403" s="87"/>
      <c r="F403" s="122"/>
      <c r="G403" s="122"/>
      <c r="H403" s="122"/>
      <c r="I403" s="38"/>
      <c r="J403" s="180"/>
      <c r="K403" s="38"/>
      <c r="L403" s="142"/>
      <c r="M403" s="47"/>
      <c r="N403" s="47"/>
      <c r="O403" s="47"/>
      <c r="P403" s="47"/>
      <c r="Q403" s="47"/>
      <c r="R403" s="47"/>
      <c r="S403" s="47"/>
      <c r="T403" s="47"/>
      <c r="U403" s="47"/>
      <c r="V403" s="47"/>
    </row>
    <row r="404" spans="1:22" x14ac:dyDescent="0.25">
      <c r="A404" s="32"/>
      <c r="B404" s="38"/>
      <c r="C404" s="126"/>
      <c r="D404" s="38"/>
      <c r="E404" s="87"/>
      <c r="F404" s="122"/>
      <c r="G404" s="122"/>
      <c r="H404" s="122"/>
      <c r="I404" s="38"/>
      <c r="J404" s="180"/>
      <c r="K404" s="38"/>
      <c r="L404" s="142"/>
      <c r="M404" s="47"/>
      <c r="N404" s="47"/>
      <c r="O404" s="47"/>
      <c r="P404" s="47"/>
      <c r="Q404" s="47"/>
      <c r="R404" s="47"/>
      <c r="S404" s="47"/>
      <c r="T404" s="47"/>
      <c r="U404" s="47"/>
      <c r="V404" s="47"/>
    </row>
    <row r="405" spans="1:22" x14ac:dyDescent="0.25">
      <c r="A405" s="32"/>
      <c r="B405" s="38"/>
      <c r="C405" s="126"/>
      <c r="D405" s="38"/>
      <c r="E405" s="87"/>
      <c r="F405" s="122"/>
      <c r="G405" s="122"/>
      <c r="H405" s="122"/>
      <c r="I405" s="38"/>
      <c r="J405" s="180"/>
      <c r="K405" s="38"/>
      <c r="L405" s="142"/>
      <c r="M405" s="47"/>
      <c r="N405" s="47"/>
      <c r="O405" s="47"/>
      <c r="P405" s="47"/>
      <c r="Q405" s="47"/>
      <c r="R405" s="47"/>
      <c r="S405" s="47"/>
      <c r="T405" s="47"/>
      <c r="U405" s="47"/>
      <c r="V405" s="47"/>
    </row>
    <row r="406" spans="1:22" x14ac:dyDescent="0.25">
      <c r="A406" s="32"/>
      <c r="B406" s="38"/>
      <c r="C406" s="126"/>
      <c r="D406" s="38"/>
      <c r="E406" s="87"/>
      <c r="F406" s="122"/>
      <c r="G406" s="122"/>
      <c r="H406" s="122"/>
      <c r="I406" s="38"/>
      <c r="J406" s="180"/>
      <c r="K406" s="38"/>
      <c r="L406" s="142"/>
      <c r="M406" s="47"/>
      <c r="N406" s="47"/>
      <c r="O406" s="47"/>
      <c r="P406" s="47"/>
      <c r="Q406" s="47"/>
      <c r="R406" s="47"/>
      <c r="S406" s="47"/>
      <c r="T406" s="47"/>
      <c r="U406" s="47"/>
      <c r="V406" s="47"/>
    </row>
    <row r="407" spans="1:22" x14ac:dyDescent="0.25">
      <c r="A407" s="32"/>
      <c r="B407" s="38"/>
      <c r="C407" s="126"/>
      <c r="D407" s="38"/>
      <c r="E407" s="87"/>
      <c r="F407" s="122"/>
      <c r="G407" s="122"/>
      <c r="H407" s="122"/>
      <c r="I407" s="38"/>
      <c r="J407" s="180"/>
      <c r="K407" s="38"/>
      <c r="L407" s="142"/>
      <c r="M407" s="47"/>
      <c r="N407" s="47"/>
      <c r="O407" s="47"/>
      <c r="P407" s="47"/>
      <c r="Q407" s="47"/>
      <c r="R407" s="47"/>
      <c r="S407" s="47"/>
      <c r="T407" s="47"/>
      <c r="U407" s="47"/>
      <c r="V407" s="47"/>
    </row>
    <row r="408" spans="1:22" x14ac:dyDescent="0.25">
      <c r="A408" s="32"/>
      <c r="B408" s="38"/>
      <c r="C408" s="126"/>
      <c r="D408" s="38"/>
      <c r="E408" s="87"/>
      <c r="F408" s="122"/>
      <c r="G408" s="122"/>
      <c r="H408" s="122"/>
      <c r="I408" s="38"/>
      <c r="J408" s="180"/>
      <c r="K408" s="38"/>
      <c r="L408" s="142"/>
      <c r="M408" s="47"/>
      <c r="N408" s="47"/>
      <c r="O408" s="47"/>
      <c r="P408" s="47"/>
      <c r="Q408" s="47"/>
      <c r="R408" s="47"/>
      <c r="S408" s="47"/>
      <c r="T408" s="47"/>
      <c r="U408" s="47"/>
      <c r="V408" s="47"/>
    </row>
    <row r="409" spans="1:22" x14ac:dyDescent="0.25">
      <c r="A409" s="32"/>
      <c r="B409" s="38"/>
      <c r="C409" s="126"/>
      <c r="D409" s="38"/>
      <c r="E409" s="87"/>
      <c r="F409" s="122"/>
      <c r="G409" s="122"/>
      <c r="H409" s="122"/>
      <c r="I409" s="38"/>
      <c r="J409" s="180"/>
      <c r="K409" s="38"/>
      <c r="L409" s="142"/>
      <c r="M409" s="47"/>
      <c r="N409" s="47"/>
      <c r="O409" s="47"/>
      <c r="P409" s="47"/>
      <c r="Q409" s="47"/>
      <c r="R409" s="47"/>
      <c r="S409" s="47"/>
      <c r="T409" s="47"/>
      <c r="U409" s="47"/>
      <c r="V409" s="47"/>
    </row>
    <row r="410" spans="1:22" x14ac:dyDescent="0.25">
      <c r="A410" s="32"/>
      <c r="B410" s="38"/>
      <c r="C410" s="126"/>
      <c r="D410" s="38"/>
      <c r="E410" s="87"/>
      <c r="F410" s="122"/>
      <c r="G410" s="122"/>
      <c r="H410" s="122"/>
      <c r="I410" s="38"/>
      <c r="J410" s="180"/>
      <c r="K410" s="38"/>
      <c r="L410" s="142"/>
      <c r="M410" s="47"/>
      <c r="N410" s="47"/>
      <c r="O410" s="47"/>
      <c r="P410" s="47"/>
      <c r="Q410" s="47"/>
      <c r="R410" s="47"/>
      <c r="S410" s="47"/>
      <c r="T410" s="47"/>
      <c r="U410" s="47"/>
      <c r="V410" s="47"/>
    </row>
    <row r="411" spans="1:22" x14ac:dyDescent="0.25">
      <c r="A411" s="32"/>
      <c r="B411" s="38"/>
      <c r="C411" s="126"/>
      <c r="D411" s="38"/>
      <c r="E411" s="87"/>
      <c r="F411" s="122"/>
      <c r="G411" s="122"/>
      <c r="H411" s="122"/>
      <c r="I411" s="38"/>
      <c r="J411" s="180"/>
      <c r="K411" s="38"/>
      <c r="L411" s="142"/>
      <c r="M411" s="47"/>
      <c r="N411" s="47"/>
      <c r="O411" s="47"/>
      <c r="P411" s="47"/>
      <c r="Q411" s="47"/>
      <c r="R411" s="47"/>
      <c r="S411" s="47"/>
      <c r="T411" s="47"/>
      <c r="U411" s="47"/>
      <c r="V411" s="47"/>
    </row>
    <row r="412" spans="1:22" x14ac:dyDescent="0.25">
      <c r="A412" s="32"/>
      <c r="B412" s="38"/>
      <c r="C412" s="126"/>
      <c r="D412" s="38"/>
      <c r="E412" s="87"/>
      <c r="F412" s="122"/>
      <c r="G412" s="122"/>
      <c r="H412" s="122"/>
      <c r="I412" s="38"/>
      <c r="J412" s="180"/>
      <c r="K412" s="38"/>
      <c r="L412" s="142"/>
      <c r="M412" s="47"/>
      <c r="N412" s="47"/>
      <c r="O412" s="47"/>
      <c r="P412" s="47"/>
      <c r="Q412" s="47"/>
      <c r="R412" s="47"/>
      <c r="S412" s="47"/>
      <c r="T412" s="47"/>
      <c r="U412" s="47"/>
      <c r="V412" s="47"/>
    </row>
    <row r="413" spans="1:22" x14ac:dyDescent="0.25">
      <c r="A413" s="32"/>
      <c r="B413" s="38"/>
      <c r="C413" s="126"/>
      <c r="D413" s="38"/>
      <c r="E413" s="87"/>
      <c r="F413" s="122"/>
      <c r="G413" s="122"/>
      <c r="H413" s="122"/>
      <c r="I413" s="38"/>
      <c r="J413" s="180"/>
      <c r="K413" s="38"/>
      <c r="L413" s="142"/>
      <c r="M413" s="47"/>
      <c r="N413" s="47"/>
      <c r="O413" s="47"/>
      <c r="P413" s="47"/>
      <c r="Q413" s="47"/>
      <c r="R413" s="47"/>
      <c r="S413" s="47"/>
      <c r="T413" s="47"/>
      <c r="U413" s="47"/>
      <c r="V413" s="47"/>
    </row>
    <row r="414" spans="1:22" x14ac:dyDescent="0.25">
      <c r="A414" s="32"/>
      <c r="B414" s="38"/>
      <c r="C414" s="126"/>
      <c r="D414" s="38"/>
      <c r="E414" s="87"/>
      <c r="F414" s="122"/>
      <c r="G414" s="122"/>
      <c r="H414" s="122"/>
      <c r="I414" s="38"/>
      <c r="J414" s="180"/>
      <c r="K414" s="38"/>
      <c r="L414" s="142"/>
      <c r="M414" s="47"/>
      <c r="N414" s="47"/>
      <c r="O414" s="47"/>
      <c r="P414" s="47"/>
      <c r="Q414" s="47"/>
      <c r="R414" s="47"/>
      <c r="S414" s="47"/>
      <c r="T414" s="47"/>
      <c r="U414" s="47"/>
      <c r="V414" s="47"/>
    </row>
    <row r="415" spans="1:22" x14ac:dyDescent="0.25">
      <c r="A415" s="32"/>
      <c r="B415" s="38"/>
      <c r="C415" s="126"/>
      <c r="D415" s="38"/>
      <c r="E415" s="87"/>
      <c r="F415" s="122"/>
      <c r="G415" s="122"/>
      <c r="H415" s="122"/>
      <c r="I415" s="38"/>
      <c r="J415" s="180"/>
      <c r="K415" s="38"/>
      <c r="L415" s="142"/>
      <c r="M415" s="47"/>
      <c r="N415" s="47"/>
      <c r="O415" s="47"/>
      <c r="P415" s="47"/>
      <c r="Q415" s="47"/>
      <c r="R415" s="47"/>
      <c r="S415" s="47"/>
      <c r="T415" s="47"/>
      <c r="U415" s="47"/>
      <c r="V415" s="47"/>
    </row>
    <row r="416" spans="1:22" x14ac:dyDescent="0.25">
      <c r="A416" s="32"/>
      <c r="B416" s="38"/>
      <c r="C416" s="126"/>
      <c r="D416" s="38"/>
      <c r="E416" s="87"/>
      <c r="F416" s="122"/>
      <c r="G416" s="122"/>
      <c r="H416" s="122"/>
      <c r="I416" s="38"/>
      <c r="J416" s="180"/>
      <c r="K416" s="38"/>
      <c r="L416" s="142"/>
      <c r="M416" s="47"/>
      <c r="N416" s="47"/>
      <c r="O416" s="47"/>
      <c r="P416" s="47"/>
      <c r="Q416" s="47"/>
      <c r="R416" s="47"/>
      <c r="S416" s="47"/>
      <c r="T416" s="47"/>
      <c r="U416" s="47"/>
      <c r="V416" s="47"/>
    </row>
    <row r="417" spans="1:22" x14ac:dyDescent="0.25">
      <c r="A417" s="32"/>
      <c r="B417" s="38"/>
      <c r="C417" s="126"/>
      <c r="D417" s="38"/>
      <c r="E417" s="87"/>
      <c r="F417" s="122"/>
      <c r="G417" s="122"/>
      <c r="H417" s="122"/>
      <c r="I417" s="38"/>
      <c r="J417" s="180"/>
      <c r="K417" s="38"/>
      <c r="L417" s="142"/>
      <c r="M417" s="47"/>
      <c r="N417" s="47"/>
      <c r="O417" s="47"/>
      <c r="P417" s="47"/>
      <c r="Q417" s="47"/>
      <c r="R417" s="47"/>
      <c r="S417" s="47"/>
      <c r="T417" s="47"/>
      <c r="U417" s="47"/>
      <c r="V417" s="47"/>
    </row>
    <row r="418" spans="1:22" x14ac:dyDescent="0.25">
      <c r="A418" s="32"/>
      <c r="B418" s="38"/>
      <c r="C418" s="126"/>
      <c r="D418" s="38"/>
      <c r="E418" s="87"/>
      <c r="F418" s="122"/>
      <c r="G418" s="122"/>
      <c r="H418" s="122"/>
      <c r="I418" s="38"/>
      <c r="J418" s="180"/>
      <c r="K418" s="38"/>
      <c r="L418" s="142"/>
      <c r="M418" s="47"/>
      <c r="N418" s="47"/>
      <c r="O418" s="47"/>
      <c r="P418" s="47"/>
      <c r="Q418" s="47"/>
      <c r="R418" s="47"/>
      <c r="S418" s="47"/>
      <c r="T418" s="47"/>
      <c r="U418" s="47"/>
      <c r="V418" s="47"/>
    </row>
    <row r="419" spans="1:22" x14ac:dyDescent="0.25">
      <c r="A419" s="32"/>
      <c r="B419" s="38"/>
      <c r="C419" s="126"/>
      <c r="D419" s="38"/>
      <c r="E419" s="87"/>
      <c r="F419" s="122"/>
      <c r="G419" s="122"/>
      <c r="H419" s="122"/>
      <c r="I419" s="38"/>
      <c r="J419" s="180"/>
      <c r="K419" s="38"/>
      <c r="L419" s="142"/>
      <c r="M419" s="47"/>
      <c r="N419" s="47"/>
      <c r="O419" s="47"/>
      <c r="P419" s="47"/>
      <c r="Q419" s="47"/>
      <c r="R419" s="47"/>
      <c r="S419" s="47"/>
      <c r="T419" s="47"/>
      <c r="U419" s="47"/>
      <c r="V419" s="47"/>
    </row>
    <row r="420" spans="1:22" x14ac:dyDescent="0.25">
      <c r="A420" s="32"/>
      <c r="B420" s="38"/>
      <c r="C420" s="126"/>
      <c r="D420" s="38"/>
      <c r="E420" s="87"/>
      <c r="F420" s="122"/>
      <c r="G420" s="122"/>
      <c r="H420" s="122"/>
      <c r="I420" s="38"/>
      <c r="J420" s="180"/>
      <c r="K420" s="38"/>
      <c r="L420" s="142"/>
      <c r="M420" s="47"/>
      <c r="N420" s="47"/>
      <c r="O420" s="47"/>
      <c r="P420" s="47"/>
      <c r="Q420" s="47"/>
      <c r="R420" s="47"/>
      <c r="S420" s="47"/>
      <c r="T420" s="47"/>
      <c r="U420" s="47"/>
      <c r="V420" s="47"/>
    </row>
    <row r="421" spans="1:22" x14ac:dyDescent="0.25">
      <c r="A421" s="32"/>
      <c r="B421" s="38"/>
      <c r="C421" s="126"/>
      <c r="D421" s="38"/>
      <c r="E421" s="87"/>
      <c r="F421" s="122"/>
      <c r="G421" s="122"/>
      <c r="H421" s="122"/>
      <c r="I421" s="38"/>
      <c r="J421" s="180"/>
      <c r="K421" s="38"/>
      <c r="L421" s="142"/>
      <c r="M421" s="47"/>
      <c r="N421" s="47"/>
      <c r="O421" s="47"/>
      <c r="P421" s="47"/>
      <c r="Q421" s="47"/>
      <c r="R421" s="47"/>
      <c r="S421" s="47"/>
      <c r="T421" s="47"/>
      <c r="U421" s="47"/>
      <c r="V421" s="47"/>
    </row>
    <row r="422" spans="1:22" x14ac:dyDescent="0.25">
      <c r="A422" s="32"/>
      <c r="B422" s="38"/>
      <c r="C422" s="126"/>
      <c r="D422" s="38"/>
      <c r="E422" s="87"/>
      <c r="F422" s="122"/>
      <c r="G422" s="122"/>
      <c r="H422" s="122"/>
      <c r="I422" s="38"/>
      <c r="J422" s="180"/>
      <c r="K422" s="38"/>
      <c r="L422" s="142"/>
      <c r="M422" s="47"/>
      <c r="N422" s="47"/>
      <c r="O422" s="47"/>
      <c r="P422" s="47"/>
      <c r="Q422" s="47"/>
      <c r="R422" s="47"/>
      <c r="S422" s="47"/>
      <c r="T422" s="47"/>
      <c r="U422" s="47"/>
      <c r="V422" s="47"/>
    </row>
    <row r="423" spans="1:22" x14ac:dyDescent="0.25">
      <c r="A423" s="32"/>
      <c r="B423" s="38"/>
      <c r="C423" s="126"/>
      <c r="D423" s="38"/>
      <c r="E423" s="87"/>
      <c r="F423" s="122"/>
      <c r="G423" s="122"/>
      <c r="H423" s="122"/>
      <c r="I423" s="38"/>
      <c r="J423" s="180"/>
      <c r="K423" s="38"/>
      <c r="L423" s="142"/>
      <c r="M423" s="47"/>
      <c r="N423" s="47"/>
      <c r="O423" s="47"/>
      <c r="P423" s="47"/>
      <c r="Q423" s="47"/>
      <c r="R423" s="47"/>
      <c r="S423" s="47"/>
      <c r="T423" s="47"/>
      <c r="U423" s="47"/>
      <c r="V423" s="47"/>
    </row>
    <row r="424" spans="1:22" x14ac:dyDescent="0.25">
      <c r="A424" s="32"/>
      <c r="B424" s="38"/>
      <c r="C424" s="126"/>
      <c r="D424" s="38"/>
      <c r="E424" s="87"/>
      <c r="F424" s="122"/>
      <c r="G424" s="122"/>
      <c r="H424" s="122"/>
      <c r="I424" s="38"/>
      <c r="J424" s="180"/>
      <c r="K424" s="38"/>
      <c r="L424" s="142"/>
      <c r="M424" s="47"/>
      <c r="N424" s="47"/>
      <c r="O424" s="47"/>
      <c r="P424" s="47"/>
      <c r="Q424" s="47"/>
      <c r="R424" s="47"/>
      <c r="S424" s="47"/>
      <c r="T424" s="47"/>
      <c r="U424" s="47"/>
      <c r="V424" s="47"/>
    </row>
    <row r="425" spans="1:22" x14ac:dyDescent="0.25">
      <c r="A425" s="32"/>
      <c r="B425" s="38"/>
      <c r="C425" s="126"/>
      <c r="D425" s="38"/>
      <c r="E425" s="87"/>
      <c r="F425" s="122"/>
      <c r="G425" s="122"/>
      <c r="H425" s="122"/>
      <c r="I425" s="38"/>
      <c r="J425" s="180"/>
      <c r="K425" s="38"/>
      <c r="L425" s="142"/>
      <c r="M425" s="47"/>
      <c r="N425" s="47"/>
      <c r="O425" s="47"/>
      <c r="P425" s="47"/>
      <c r="Q425" s="47"/>
      <c r="R425" s="47"/>
      <c r="S425" s="47"/>
      <c r="T425" s="47"/>
      <c r="U425" s="47"/>
      <c r="V425" s="47"/>
    </row>
    <row r="426" spans="1:22" x14ac:dyDescent="0.25">
      <c r="A426" s="32"/>
      <c r="B426" s="38"/>
      <c r="C426" s="126"/>
      <c r="D426" s="38"/>
      <c r="E426" s="87"/>
      <c r="F426" s="122"/>
      <c r="G426" s="122"/>
      <c r="H426" s="122"/>
      <c r="I426" s="38"/>
      <c r="J426" s="180"/>
      <c r="K426" s="38"/>
      <c r="L426" s="142"/>
      <c r="M426" s="47"/>
      <c r="N426" s="47"/>
      <c r="O426" s="47"/>
      <c r="P426" s="47"/>
      <c r="Q426" s="47"/>
      <c r="R426" s="47"/>
      <c r="S426" s="47"/>
      <c r="T426" s="47"/>
      <c r="U426" s="47"/>
      <c r="V426" s="47"/>
    </row>
    <row r="427" spans="1:22" x14ac:dyDescent="0.25">
      <c r="A427" s="32"/>
      <c r="B427" s="38"/>
      <c r="C427" s="126"/>
      <c r="D427" s="38"/>
      <c r="E427" s="87"/>
      <c r="F427" s="122"/>
      <c r="G427" s="122"/>
      <c r="H427" s="122"/>
      <c r="I427" s="38"/>
      <c r="J427" s="180"/>
      <c r="K427" s="38"/>
      <c r="L427" s="142"/>
      <c r="M427" s="47"/>
      <c r="N427" s="47"/>
      <c r="O427" s="47"/>
      <c r="P427" s="47"/>
      <c r="Q427" s="47"/>
      <c r="R427" s="47"/>
      <c r="S427" s="47"/>
      <c r="T427" s="47"/>
      <c r="U427" s="47"/>
      <c r="V427" s="47"/>
    </row>
    <row r="428" spans="1:22" x14ac:dyDescent="0.25">
      <c r="A428" s="32"/>
      <c r="B428" s="38"/>
      <c r="C428" s="126"/>
      <c r="D428" s="38"/>
      <c r="E428" s="87"/>
      <c r="F428" s="122"/>
      <c r="G428" s="122"/>
      <c r="H428" s="122"/>
      <c r="I428" s="38"/>
      <c r="J428" s="180"/>
      <c r="K428" s="38"/>
      <c r="L428" s="142"/>
      <c r="M428" s="47"/>
      <c r="N428" s="47"/>
      <c r="O428" s="47"/>
      <c r="P428" s="47"/>
      <c r="Q428" s="47"/>
      <c r="R428" s="47"/>
      <c r="S428" s="47"/>
      <c r="T428" s="47"/>
      <c r="U428" s="47"/>
      <c r="V428" s="47"/>
    </row>
    <row r="429" spans="1:22" x14ac:dyDescent="0.25">
      <c r="A429" s="32"/>
      <c r="B429" s="38"/>
      <c r="C429" s="126"/>
      <c r="D429" s="38"/>
      <c r="E429" s="87"/>
      <c r="F429" s="122"/>
      <c r="G429" s="122"/>
      <c r="H429" s="122"/>
      <c r="I429" s="38"/>
      <c r="J429" s="180"/>
      <c r="K429" s="38"/>
      <c r="L429" s="142"/>
      <c r="M429" s="47"/>
      <c r="N429" s="47"/>
      <c r="O429" s="47"/>
      <c r="P429" s="47"/>
      <c r="Q429" s="47"/>
      <c r="R429" s="47"/>
      <c r="S429" s="47"/>
      <c r="T429" s="47"/>
      <c r="U429" s="47"/>
      <c r="V429" s="47"/>
    </row>
    <row r="430" spans="1:22" x14ac:dyDescent="0.25">
      <c r="A430" s="32"/>
      <c r="B430" s="38"/>
      <c r="C430" s="126"/>
      <c r="D430" s="38"/>
      <c r="E430" s="87"/>
      <c r="F430" s="122"/>
      <c r="G430" s="122"/>
      <c r="H430" s="122"/>
      <c r="I430" s="38"/>
      <c r="J430" s="180"/>
      <c r="K430" s="38"/>
      <c r="L430" s="142"/>
      <c r="M430" s="47"/>
      <c r="N430" s="47"/>
      <c r="O430" s="47"/>
      <c r="P430" s="47"/>
      <c r="Q430" s="47"/>
      <c r="R430" s="47"/>
      <c r="S430" s="47"/>
      <c r="T430" s="47"/>
      <c r="U430" s="47"/>
      <c r="V430" s="47"/>
    </row>
    <row r="431" spans="1:22" x14ac:dyDescent="0.25">
      <c r="A431" s="32"/>
      <c r="B431" s="38"/>
      <c r="C431" s="126"/>
      <c r="D431" s="38"/>
      <c r="E431" s="87"/>
      <c r="F431" s="122"/>
      <c r="G431" s="122"/>
      <c r="H431" s="122"/>
      <c r="I431" s="38"/>
      <c r="J431" s="180"/>
      <c r="K431" s="38"/>
      <c r="L431" s="142"/>
      <c r="M431" s="47"/>
      <c r="N431" s="47"/>
      <c r="O431" s="47"/>
      <c r="P431" s="47"/>
      <c r="Q431" s="47"/>
      <c r="R431" s="47"/>
      <c r="S431" s="47"/>
      <c r="T431" s="47"/>
      <c r="U431" s="47"/>
      <c r="V431" s="47"/>
    </row>
    <row r="432" spans="1:22" x14ac:dyDescent="0.25">
      <c r="A432" s="32"/>
      <c r="B432" s="38"/>
      <c r="C432" s="126"/>
      <c r="D432" s="38"/>
      <c r="E432" s="87"/>
      <c r="F432" s="122"/>
      <c r="G432" s="122"/>
      <c r="H432" s="122"/>
      <c r="I432" s="38"/>
      <c r="J432" s="180"/>
      <c r="K432" s="38"/>
      <c r="L432" s="142"/>
      <c r="M432" s="47"/>
      <c r="N432" s="47"/>
      <c r="O432" s="47"/>
      <c r="P432" s="47"/>
      <c r="Q432" s="47"/>
      <c r="R432" s="47"/>
      <c r="S432" s="47"/>
      <c r="T432" s="47"/>
      <c r="U432" s="47"/>
      <c r="V432" s="47"/>
    </row>
    <row r="433" spans="1:22" x14ac:dyDescent="0.25">
      <c r="A433" s="32"/>
      <c r="B433" s="38"/>
      <c r="C433" s="126"/>
      <c r="D433" s="38"/>
      <c r="E433" s="87"/>
      <c r="F433" s="122"/>
      <c r="G433" s="122"/>
      <c r="H433" s="122"/>
      <c r="I433" s="38"/>
      <c r="J433" s="180"/>
      <c r="K433" s="38"/>
      <c r="L433" s="142"/>
      <c r="M433" s="47"/>
      <c r="N433" s="47"/>
      <c r="O433" s="47"/>
      <c r="P433" s="47"/>
      <c r="Q433" s="47"/>
      <c r="R433" s="47"/>
      <c r="S433" s="47"/>
      <c r="T433" s="47"/>
      <c r="U433" s="47"/>
      <c r="V433" s="47"/>
    </row>
    <row r="434" spans="1:22" x14ac:dyDescent="0.25">
      <c r="A434" s="32"/>
      <c r="B434" s="38"/>
      <c r="C434" s="126"/>
      <c r="D434" s="38"/>
      <c r="E434" s="87"/>
      <c r="F434" s="122"/>
      <c r="G434" s="122"/>
      <c r="H434" s="122"/>
      <c r="I434" s="38"/>
      <c r="J434" s="180"/>
      <c r="K434" s="38"/>
      <c r="L434" s="142"/>
      <c r="M434" s="47"/>
      <c r="N434" s="47"/>
      <c r="O434" s="47"/>
      <c r="P434" s="47"/>
      <c r="Q434" s="47"/>
      <c r="R434" s="47"/>
      <c r="S434" s="47"/>
      <c r="T434" s="47"/>
      <c r="U434" s="47"/>
      <c r="V434" s="47"/>
    </row>
    <row r="435" spans="1:22" x14ac:dyDescent="0.25">
      <c r="A435" s="32"/>
      <c r="B435" s="38"/>
      <c r="C435" s="126"/>
      <c r="D435" s="38"/>
      <c r="E435" s="87"/>
      <c r="F435" s="122"/>
      <c r="G435" s="122"/>
      <c r="H435" s="122"/>
      <c r="I435" s="38"/>
      <c r="J435" s="180"/>
      <c r="K435" s="38"/>
      <c r="L435" s="142"/>
      <c r="M435" s="47"/>
      <c r="N435" s="47"/>
      <c r="O435" s="47"/>
      <c r="P435" s="47"/>
      <c r="Q435" s="47"/>
      <c r="R435" s="47"/>
      <c r="S435" s="47"/>
      <c r="T435" s="47"/>
      <c r="U435" s="47"/>
      <c r="V435" s="47"/>
    </row>
    <row r="436" spans="1:22" x14ac:dyDescent="0.25">
      <c r="A436" s="32"/>
      <c r="B436" s="38"/>
      <c r="C436" s="126"/>
      <c r="D436" s="38"/>
      <c r="E436" s="87"/>
      <c r="F436" s="122"/>
      <c r="G436" s="122"/>
      <c r="H436" s="122"/>
      <c r="I436" s="38"/>
      <c r="J436" s="180"/>
      <c r="K436" s="38"/>
      <c r="L436" s="142"/>
      <c r="M436" s="47"/>
      <c r="N436" s="47"/>
      <c r="O436" s="47"/>
      <c r="P436" s="47"/>
      <c r="Q436" s="47"/>
      <c r="R436" s="47"/>
      <c r="S436" s="47"/>
      <c r="T436" s="47"/>
      <c r="U436" s="47"/>
      <c r="V436" s="47"/>
    </row>
    <row r="437" spans="1:22" x14ac:dyDescent="0.25">
      <c r="A437" s="32"/>
      <c r="B437" s="38"/>
      <c r="C437" s="126"/>
      <c r="D437" s="38"/>
      <c r="E437" s="87"/>
      <c r="F437" s="122"/>
      <c r="G437" s="122"/>
      <c r="H437" s="122"/>
      <c r="I437" s="38"/>
      <c r="J437" s="180"/>
      <c r="K437" s="38"/>
      <c r="L437" s="142"/>
      <c r="M437" s="47"/>
      <c r="N437" s="47"/>
      <c r="O437" s="47"/>
      <c r="P437" s="47"/>
      <c r="Q437" s="47"/>
      <c r="R437" s="47"/>
      <c r="S437" s="47"/>
      <c r="T437" s="47"/>
      <c r="U437" s="47"/>
      <c r="V437" s="47"/>
    </row>
    <row r="438" spans="1:22" x14ac:dyDescent="0.25">
      <c r="A438" s="32"/>
      <c r="B438" s="38"/>
      <c r="C438" s="126"/>
      <c r="D438" s="38"/>
      <c r="E438" s="87"/>
      <c r="F438" s="122"/>
      <c r="G438" s="122"/>
      <c r="H438" s="122"/>
      <c r="I438" s="38"/>
      <c r="J438" s="180"/>
      <c r="K438" s="38"/>
      <c r="L438" s="142"/>
      <c r="M438" s="47"/>
      <c r="N438" s="47"/>
      <c r="O438" s="47"/>
      <c r="P438" s="47"/>
      <c r="Q438" s="47"/>
      <c r="R438" s="47"/>
      <c r="S438" s="47"/>
      <c r="T438" s="47"/>
      <c r="U438" s="47"/>
      <c r="V438" s="47"/>
    </row>
    <row r="439" spans="1:22" x14ac:dyDescent="0.25">
      <c r="A439" s="32"/>
      <c r="B439" s="38"/>
      <c r="C439" s="126"/>
      <c r="D439" s="38"/>
      <c r="E439" s="87"/>
      <c r="F439" s="122"/>
      <c r="G439" s="122"/>
      <c r="H439" s="122"/>
      <c r="I439" s="38"/>
      <c r="J439" s="180"/>
      <c r="K439" s="38"/>
      <c r="L439" s="142"/>
      <c r="M439" s="47"/>
      <c r="N439" s="47"/>
      <c r="O439" s="47"/>
      <c r="P439" s="47"/>
      <c r="Q439" s="47"/>
      <c r="R439" s="47"/>
      <c r="S439" s="47"/>
      <c r="T439" s="47"/>
      <c r="U439" s="47"/>
      <c r="V439" s="47"/>
    </row>
    <row r="440" spans="1:22" x14ac:dyDescent="0.25">
      <c r="A440" s="32"/>
      <c r="B440" s="38"/>
      <c r="C440" s="126"/>
      <c r="D440" s="38"/>
      <c r="E440" s="87"/>
      <c r="F440" s="122"/>
      <c r="G440" s="122"/>
      <c r="H440" s="122"/>
      <c r="I440" s="38"/>
      <c r="J440" s="180"/>
      <c r="K440" s="38"/>
      <c r="L440" s="142"/>
      <c r="M440" s="47"/>
      <c r="N440" s="47"/>
      <c r="O440" s="47"/>
      <c r="P440" s="47"/>
      <c r="Q440" s="47"/>
      <c r="R440" s="47"/>
      <c r="S440" s="47"/>
      <c r="T440" s="47"/>
      <c r="U440" s="47"/>
      <c r="V440" s="47"/>
    </row>
    <row r="441" spans="1:22" x14ac:dyDescent="0.25">
      <c r="A441" s="32"/>
      <c r="B441" s="38"/>
      <c r="C441" s="126"/>
      <c r="D441" s="38"/>
      <c r="E441" s="87"/>
      <c r="F441" s="122"/>
      <c r="G441" s="122"/>
      <c r="H441" s="122"/>
      <c r="I441" s="38"/>
      <c r="J441" s="180"/>
      <c r="K441" s="38"/>
      <c r="L441" s="142"/>
      <c r="M441" s="47"/>
      <c r="N441" s="47"/>
      <c r="O441" s="47"/>
      <c r="P441" s="47"/>
      <c r="Q441" s="47"/>
      <c r="R441" s="47"/>
      <c r="S441" s="47"/>
      <c r="T441" s="47"/>
      <c r="U441" s="47"/>
      <c r="V441" s="47"/>
    </row>
    <row r="442" spans="1:22" x14ac:dyDescent="0.25">
      <c r="A442" s="32"/>
      <c r="B442" s="38"/>
      <c r="C442" s="126"/>
      <c r="D442" s="38"/>
      <c r="E442" s="87"/>
      <c r="F442" s="122"/>
      <c r="G442" s="122"/>
      <c r="H442" s="122"/>
      <c r="I442" s="38"/>
      <c r="J442" s="180"/>
      <c r="K442" s="38"/>
      <c r="L442" s="142"/>
      <c r="M442" s="47"/>
      <c r="N442" s="47"/>
      <c r="O442" s="47"/>
      <c r="P442" s="47"/>
      <c r="Q442" s="47"/>
      <c r="R442" s="47"/>
      <c r="S442" s="47"/>
      <c r="T442" s="47"/>
      <c r="U442" s="47"/>
      <c r="V442" s="47"/>
    </row>
    <row r="443" spans="1:22" x14ac:dyDescent="0.25">
      <c r="A443" s="32"/>
      <c r="B443" s="38"/>
      <c r="C443" s="126"/>
      <c r="D443" s="38"/>
      <c r="E443" s="87"/>
      <c r="F443" s="122"/>
      <c r="G443" s="122"/>
      <c r="H443" s="122"/>
      <c r="I443" s="38"/>
      <c r="J443" s="180"/>
      <c r="K443" s="38"/>
      <c r="L443" s="142"/>
      <c r="M443" s="47"/>
      <c r="N443" s="47"/>
      <c r="O443" s="47"/>
      <c r="P443" s="47"/>
      <c r="Q443" s="47"/>
      <c r="R443" s="47"/>
      <c r="S443" s="47"/>
      <c r="T443" s="47"/>
      <c r="U443" s="47"/>
      <c r="V443" s="47"/>
    </row>
    <row r="444" spans="1:22" x14ac:dyDescent="0.25">
      <c r="A444" s="32"/>
      <c r="B444" s="38"/>
      <c r="C444" s="126"/>
      <c r="D444" s="38"/>
      <c r="E444" s="87"/>
      <c r="F444" s="122"/>
      <c r="G444" s="122"/>
      <c r="H444" s="122"/>
      <c r="I444" s="38"/>
      <c r="J444" s="180"/>
      <c r="K444" s="38"/>
      <c r="L444" s="142"/>
      <c r="M444" s="47"/>
      <c r="N444" s="47"/>
      <c r="O444" s="47"/>
      <c r="P444" s="47"/>
      <c r="Q444" s="47"/>
      <c r="R444" s="47"/>
      <c r="S444" s="47"/>
      <c r="T444" s="47"/>
      <c r="U444" s="47"/>
      <c r="V444" s="47"/>
    </row>
    <row r="445" spans="1:22" x14ac:dyDescent="0.25">
      <c r="A445" s="32"/>
      <c r="B445" s="38"/>
      <c r="C445" s="126"/>
      <c r="D445" s="38"/>
      <c r="E445" s="87"/>
      <c r="F445" s="122"/>
      <c r="G445" s="122"/>
      <c r="H445" s="122"/>
      <c r="I445" s="38"/>
      <c r="J445" s="180"/>
      <c r="K445" s="38"/>
      <c r="L445" s="142"/>
      <c r="M445" s="47"/>
      <c r="N445" s="47"/>
      <c r="O445" s="47"/>
      <c r="P445" s="47"/>
      <c r="Q445" s="47"/>
      <c r="R445" s="47"/>
      <c r="S445" s="47"/>
      <c r="T445" s="47"/>
      <c r="U445" s="47"/>
      <c r="V445" s="47"/>
    </row>
    <row r="446" spans="1:22" x14ac:dyDescent="0.25">
      <c r="A446" s="32"/>
      <c r="B446" s="38"/>
      <c r="C446" s="126"/>
      <c r="D446" s="38"/>
      <c r="E446" s="87"/>
      <c r="F446" s="122"/>
      <c r="G446" s="122"/>
      <c r="H446" s="122"/>
      <c r="I446" s="38"/>
      <c r="J446" s="180"/>
      <c r="K446" s="38"/>
      <c r="L446" s="142"/>
      <c r="M446" s="47"/>
      <c r="N446" s="47"/>
      <c r="O446" s="47"/>
      <c r="P446" s="47"/>
      <c r="Q446" s="47"/>
      <c r="R446" s="47"/>
      <c r="S446" s="47"/>
      <c r="T446" s="47"/>
      <c r="U446" s="47"/>
      <c r="V446" s="47"/>
    </row>
    <row r="447" spans="1:22" x14ac:dyDescent="0.25">
      <c r="A447" s="32"/>
      <c r="B447" s="38"/>
      <c r="C447" s="126"/>
      <c r="D447" s="38"/>
      <c r="E447" s="87"/>
      <c r="F447" s="122"/>
      <c r="G447" s="122"/>
      <c r="H447" s="122"/>
      <c r="I447" s="38"/>
      <c r="J447" s="180"/>
      <c r="K447" s="38"/>
      <c r="L447" s="142"/>
      <c r="M447" s="47"/>
      <c r="N447" s="47"/>
      <c r="O447" s="47"/>
      <c r="P447" s="47"/>
      <c r="Q447" s="47"/>
      <c r="R447" s="47"/>
      <c r="S447" s="47"/>
      <c r="T447" s="47"/>
      <c r="U447" s="47"/>
      <c r="V447" s="47"/>
    </row>
    <row r="448" spans="1:22" x14ac:dyDescent="0.25">
      <c r="A448" s="32"/>
      <c r="B448" s="38"/>
      <c r="C448" s="126"/>
      <c r="D448" s="38"/>
      <c r="E448" s="87"/>
      <c r="F448" s="122"/>
      <c r="G448" s="122"/>
      <c r="H448" s="122"/>
      <c r="I448" s="38"/>
      <c r="J448" s="180"/>
      <c r="K448" s="38"/>
      <c r="L448" s="142"/>
      <c r="M448" s="47"/>
      <c r="N448" s="47"/>
      <c r="O448" s="47"/>
      <c r="P448" s="47"/>
      <c r="Q448" s="47"/>
      <c r="R448" s="47"/>
      <c r="S448" s="47"/>
      <c r="T448" s="47"/>
      <c r="U448" s="47"/>
      <c r="V448" s="47"/>
    </row>
    <row r="449" spans="1:22" x14ac:dyDescent="0.25">
      <c r="A449" s="32"/>
      <c r="B449" s="38"/>
      <c r="C449" s="126"/>
      <c r="D449" s="38"/>
      <c r="E449" s="87"/>
      <c r="F449" s="122"/>
      <c r="G449" s="122"/>
      <c r="H449" s="122"/>
      <c r="I449" s="38"/>
      <c r="J449" s="180"/>
      <c r="K449" s="38"/>
      <c r="L449" s="142"/>
      <c r="M449" s="47"/>
      <c r="N449" s="47"/>
      <c r="O449" s="47"/>
      <c r="P449" s="47"/>
      <c r="Q449" s="47"/>
      <c r="R449" s="47"/>
      <c r="S449" s="47"/>
      <c r="T449" s="47"/>
      <c r="U449" s="47"/>
      <c r="V449" s="47"/>
    </row>
    <row r="450" spans="1:22" x14ac:dyDescent="0.25">
      <c r="A450" s="32"/>
      <c r="B450" s="38"/>
      <c r="C450" s="126"/>
      <c r="D450" s="38"/>
      <c r="E450" s="87"/>
      <c r="F450" s="122"/>
      <c r="G450" s="122"/>
      <c r="H450" s="122"/>
      <c r="I450" s="38"/>
      <c r="J450" s="180"/>
      <c r="K450" s="38"/>
      <c r="L450" s="142"/>
      <c r="M450" s="47"/>
      <c r="N450" s="47"/>
      <c r="O450" s="47"/>
      <c r="P450" s="47"/>
      <c r="Q450" s="47"/>
      <c r="R450" s="47"/>
      <c r="S450" s="47"/>
      <c r="T450" s="47"/>
      <c r="U450" s="47"/>
      <c r="V450" s="47"/>
    </row>
    <row r="451" spans="1:22" x14ac:dyDescent="0.25">
      <c r="A451" s="32"/>
      <c r="B451" s="38"/>
      <c r="C451" s="126"/>
      <c r="D451" s="38"/>
      <c r="E451" s="87"/>
      <c r="F451" s="122"/>
      <c r="G451" s="122"/>
      <c r="H451" s="122"/>
      <c r="I451" s="38"/>
      <c r="J451" s="180"/>
      <c r="K451" s="38"/>
      <c r="L451" s="142"/>
      <c r="M451" s="47"/>
      <c r="N451" s="47"/>
      <c r="O451" s="47"/>
      <c r="P451" s="47"/>
      <c r="Q451" s="47"/>
      <c r="R451" s="47"/>
      <c r="S451" s="47"/>
      <c r="T451" s="47"/>
      <c r="U451" s="47"/>
      <c r="V451" s="47"/>
    </row>
    <row r="452" spans="1:22" x14ac:dyDescent="0.25">
      <c r="A452" s="32"/>
      <c r="B452" s="38"/>
      <c r="C452" s="126"/>
      <c r="D452" s="38"/>
      <c r="E452" s="87"/>
      <c r="F452" s="122"/>
      <c r="G452" s="122"/>
      <c r="H452" s="122"/>
      <c r="I452" s="38"/>
      <c r="J452" s="180"/>
      <c r="K452" s="38"/>
      <c r="L452" s="142"/>
      <c r="M452" s="47"/>
      <c r="N452" s="47"/>
      <c r="O452" s="47"/>
      <c r="P452" s="47"/>
      <c r="Q452" s="47"/>
      <c r="R452" s="47"/>
      <c r="S452" s="47"/>
      <c r="T452" s="47"/>
      <c r="U452" s="47"/>
      <c r="V452" s="47"/>
    </row>
    <row r="453" spans="1:22" x14ac:dyDescent="0.25">
      <c r="A453" s="32"/>
      <c r="B453" s="38"/>
      <c r="C453" s="126"/>
      <c r="D453" s="38"/>
      <c r="E453" s="87"/>
      <c r="F453" s="122"/>
      <c r="G453" s="122"/>
      <c r="H453" s="122"/>
      <c r="I453" s="38"/>
      <c r="J453" s="180"/>
      <c r="K453" s="38"/>
      <c r="L453" s="142"/>
      <c r="M453" s="47"/>
      <c r="N453" s="47"/>
      <c r="O453" s="47"/>
      <c r="P453" s="47"/>
      <c r="Q453" s="47"/>
      <c r="R453" s="47"/>
      <c r="S453" s="47"/>
      <c r="T453" s="47"/>
      <c r="U453" s="47"/>
      <c r="V453" s="47"/>
    </row>
    <row r="454" spans="1:22" x14ac:dyDescent="0.25">
      <c r="A454" s="32"/>
      <c r="B454" s="38"/>
      <c r="C454" s="126"/>
      <c r="D454" s="38"/>
      <c r="E454" s="87"/>
      <c r="F454" s="122"/>
      <c r="G454" s="122"/>
      <c r="H454" s="122"/>
      <c r="I454" s="38"/>
      <c r="J454" s="180"/>
      <c r="K454" s="38"/>
      <c r="L454" s="142"/>
      <c r="M454" s="47"/>
      <c r="N454" s="47"/>
      <c r="O454" s="47"/>
      <c r="P454" s="47"/>
      <c r="Q454" s="47"/>
      <c r="R454" s="47"/>
      <c r="S454" s="47"/>
      <c r="T454" s="47"/>
      <c r="U454" s="47"/>
      <c r="V454" s="47"/>
    </row>
    <row r="455" spans="1:22" x14ac:dyDescent="0.25">
      <c r="A455" s="32"/>
      <c r="B455" s="38"/>
      <c r="C455" s="126"/>
      <c r="D455" s="38"/>
      <c r="E455" s="87"/>
      <c r="F455" s="122"/>
      <c r="G455" s="122"/>
      <c r="H455" s="122"/>
      <c r="I455" s="38"/>
      <c r="J455" s="180"/>
      <c r="K455" s="38"/>
      <c r="L455" s="142"/>
      <c r="M455" s="47"/>
      <c r="N455" s="47"/>
      <c r="O455" s="47"/>
      <c r="P455" s="47"/>
      <c r="Q455" s="47"/>
      <c r="R455" s="47"/>
      <c r="S455" s="47"/>
      <c r="T455" s="47"/>
      <c r="U455" s="47"/>
      <c r="V455" s="47"/>
    </row>
    <row r="456" spans="1:22" x14ac:dyDescent="0.25">
      <c r="A456" s="32"/>
      <c r="B456" s="38"/>
      <c r="C456" s="126"/>
      <c r="D456" s="38"/>
      <c r="E456" s="87"/>
      <c r="F456" s="122"/>
      <c r="G456" s="122"/>
      <c r="H456" s="122"/>
      <c r="I456" s="38"/>
      <c r="J456" s="180"/>
      <c r="K456" s="38"/>
      <c r="L456" s="142"/>
      <c r="M456" s="47"/>
      <c r="N456" s="47"/>
      <c r="O456" s="47"/>
      <c r="P456" s="47"/>
      <c r="Q456" s="47"/>
      <c r="R456" s="47"/>
      <c r="S456" s="47"/>
      <c r="T456" s="47"/>
      <c r="U456" s="47"/>
      <c r="V456" s="47"/>
    </row>
    <row r="457" spans="1:22" x14ac:dyDescent="0.25">
      <c r="A457" s="32"/>
      <c r="B457" s="38"/>
      <c r="C457" s="126"/>
      <c r="D457" s="38"/>
      <c r="E457" s="87"/>
      <c r="F457" s="122"/>
      <c r="G457" s="122"/>
      <c r="H457" s="122"/>
      <c r="I457" s="38"/>
      <c r="J457" s="180"/>
      <c r="K457" s="38"/>
      <c r="L457" s="142"/>
      <c r="M457" s="47"/>
      <c r="N457" s="47"/>
      <c r="O457" s="47"/>
      <c r="P457" s="47"/>
      <c r="Q457" s="47"/>
      <c r="R457" s="47"/>
      <c r="S457" s="47"/>
      <c r="T457" s="47"/>
      <c r="U457" s="47"/>
      <c r="V457" s="47"/>
    </row>
    <row r="458" spans="1:22" x14ac:dyDescent="0.25">
      <c r="A458" s="32"/>
      <c r="B458" s="38"/>
      <c r="C458" s="126"/>
      <c r="D458" s="38"/>
      <c r="E458" s="87"/>
      <c r="F458" s="122"/>
      <c r="G458" s="122"/>
      <c r="H458" s="122"/>
      <c r="I458" s="38"/>
      <c r="J458" s="180"/>
      <c r="K458" s="38"/>
      <c r="L458" s="142"/>
      <c r="M458" s="47"/>
      <c r="N458" s="47"/>
      <c r="O458" s="47"/>
      <c r="P458" s="47"/>
      <c r="Q458" s="47"/>
      <c r="R458" s="47"/>
      <c r="S458" s="47"/>
      <c r="T458" s="47"/>
      <c r="U458" s="47"/>
      <c r="V458" s="47"/>
    </row>
    <row r="459" spans="1:22" x14ac:dyDescent="0.25">
      <c r="A459" s="32"/>
      <c r="B459" s="38"/>
      <c r="C459" s="126"/>
      <c r="D459" s="38"/>
      <c r="E459" s="87"/>
      <c r="F459" s="122"/>
      <c r="G459" s="122"/>
      <c r="H459" s="122"/>
      <c r="I459" s="38"/>
      <c r="J459" s="180"/>
      <c r="K459" s="38"/>
      <c r="L459" s="142"/>
      <c r="M459" s="47"/>
      <c r="N459" s="47"/>
      <c r="O459" s="47"/>
      <c r="P459" s="47"/>
      <c r="Q459" s="47"/>
      <c r="R459" s="47"/>
      <c r="S459" s="47"/>
      <c r="T459" s="47"/>
      <c r="U459" s="47"/>
      <c r="V459" s="47"/>
    </row>
    <row r="460" spans="1:22" x14ac:dyDescent="0.25">
      <c r="A460" s="32"/>
      <c r="B460" s="38"/>
      <c r="C460" s="126"/>
      <c r="D460" s="38"/>
      <c r="E460" s="87"/>
      <c r="F460" s="122"/>
      <c r="G460" s="122"/>
      <c r="H460" s="122"/>
      <c r="I460" s="38"/>
      <c r="J460" s="180"/>
      <c r="K460" s="38"/>
      <c r="L460" s="142"/>
      <c r="M460" s="47"/>
      <c r="N460" s="47"/>
      <c r="O460" s="47"/>
      <c r="P460" s="47"/>
      <c r="Q460" s="47"/>
      <c r="R460" s="47"/>
      <c r="S460" s="47"/>
      <c r="T460" s="47"/>
      <c r="U460" s="47"/>
      <c r="V460" s="47"/>
    </row>
    <row r="461" spans="1:22" x14ac:dyDescent="0.25">
      <c r="A461" s="32"/>
      <c r="B461" s="38"/>
      <c r="C461" s="126"/>
      <c r="D461" s="38"/>
      <c r="E461" s="87"/>
      <c r="F461" s="122"/>
      <c r="G461" s="122"/>
      <c r="H461" s="122"/>
      <c r="I461" s="38"/>
      <c r="J461" s="180"/>
      <c r="K461" s="38"/>
      <c r="L461" s="142"/>
      <c r="M461" s="47"/>
      <c r="N461" s="47"/>
      <c r="O461" s="47"/>
      <c r="P461" s="47"/>
      <c r="Q461" s="47"/>
      <c r="R461" s="47"/>
      <c r="S461" s="47"/>
      <c r="T461" s="47"/>
      <c r="U461" s="47"/>
      <c r="V461" s="47"/>
    </row>
    <row r="462" spans="1:22" x14ac:dyDescent="0.25">
      <c r="A462" s="32"/>
      <c r="B462" s="38"/>
      <c r="C462" s="126"/>
      <c r="D462" s="38"/>
      <c r="E462" s="87"/>
      <c r="F462" s="122"/>
      <c r="G462" s="122"/>
      <c r="H462" s="122"/>
      <c r="I462" s="38"/>
      <c r="J462" s="180"/>
      <c r="K462" s="38"/>
      <c r="L462" s="142"/>
      <c r="M462" s="47"/>
      <c r="N462" s="47"/>
      <c r="O462" s="47"/>
      <c r="P462" s="47"/>
      <c r="Q462" s="47"/>
      <c r="R462" s="47"/>
      <c r="S462" s="47"/>
      <c r="T462" s="47"/>
      <c r="U462" s="47"/>
      <c r="V462" s="47"/>
    </row>
    <row r="463" spans="1:22" x14ac:dyDescent="0.25">
      <c r="A463" s="32"/>
      <c r="B463" s="38"/>
      <c r="C463" s="126"/>
      <c r="D463" s="38"/>
      <c r="E463" s="87"/>
      <c r="F463" s="122"/>
      <c r="G463" s="122"/>
      <c r="H463" s="122"/>
      <c r="I463" s="38"/>
      <c r="J463" s="180"/>
      <c r="K463" s="38"/>
      <c r="L463" s="142"/>
      <c r="M463" s="47"/>
      <c r="N463" s="47"/>
      <c r="O463" s="47"/>
      <c r="P463" s="47"/>
      <c r="Q463" s="47"/>
      <c r="R463" s="47"/>
      <c r="S463" s="47"/>
      <c r="T463" s="47"/>
      <c r="U463" s="47"/>
      <c r="V463" s="47"/>
    </row>
    <row r="464" spans="1:22" x14ac:dyDescent="0.25">
      <c r="A464" s="32"/>
      <c r="B464" s="38"/>
      <c r="C464" s="126"/>
      <c r="D464" s="38"/>
      <c r="E464" s="87"/>
      <c r="F464" s="122"/>
      <c r="G464" s="122"/>
      <c r="H464" s="122"/>
      <c r="I464" s="38"/>
      <c r="J464" s="180"/>
      <c r="K464" s="38"/>
      <c r="L464" s="142"/>
      <c r="M464" s="47"/>
      <c r="N464" s="47"/>
      <c r="O464" s="47"/>
      <c r="P464" s="47"/>
      <c r="Q464" s="47"/>
      <c r="R464" s="47"/>
      <c r="S464" s="47"/>
      <c r="T464" s="47"/>
      <c r="U464" s="47"/>
      <c r="V464" s="47"/>
    </row>
    <row r="465" spans="1:22" x14ac:dyDescent="0.25">
      <c r="A465" s="32"/>
      <c r="B465" s="38"/>
      <c r="C465" s="126"/>
      <c r="D465" s="38"/>
      <c r="E465" s="87"/>
      <c r="F465" s="122"/>
      <c r="G465" s="122"/>
      <c r="H465" s="122"/>
      <c r="I465" s="38"/>
      <c r="J465" s="180"/>
      <c r="K465" s="38"/>
      <c r="L465" s="142"/>
      <c r="M465" s="47"/>
      <c r="N465" s="47"/>
      <c r="O465" s="47"/>
      <c r="P465" s="47"/>
      <c r="Q465" s="47"/>
      <c r="R465" s="47"/>
      <c r="S465" s="47"/>
      <c r="T465" s="47"/>
      <c r="U465" s="47"/>
      <c r="V465" s="47"/>
    </row>
    <row r="466" spans="1:22" x14ac:dyDescent="0.25">
      <c r="A466" s="32"/>
      <c r="B466" s="38"/>
      <c r="C466" s="126"/>
      <c r="D466" s="38"/>
      <c r="E466" s="87"/>
      <c r="F466" s="122"/>
      <c r="G466" s="122"/>
      <c r="H466" s="122"/>
      <c r="I466" s="38"/>
      <c r="J466" s="180"/>
      <c r="K466" s="38"/>
      <c r="L466" s="142"/>
      <c r="M466" s="47"/>
      <c r="N466" s="47"/>
      <c r="O466" s="47"/>
      <c r="P466" s="47"/>
      <c r="Q466" s="47"/>
      <c r="R466" s="47"/>
      <c r="S466" s="47"/>
      <c r="T466" s="47"/>
      <c r="U466" s="47"/>
      <c r="V466" s="47"/>
    </row>
    <row r="467" spans="1:22" x14ac:dyDescent="0.25">
      <c r="A467" s="32"/>
      <c r="B467" s="38"/>
      <c r="C467" s="126"/>
      <c r="D467" s="38"/>
      <c r="E467" s="87"/>
      <c r="F467" s="122"/>
      <c r="G467" s="122"/>
      <c r="H467" s="122"/>
      <c r="I467" s="38"/>
      <c r="J467" s="180"/>
      <c r="K467" s="38"/>
      <c r="L467" s="142"/>
      <c r="M467" s="47"/>
      <c r="N467" s="47"/>
      <c r="O467" s="47"/>
      <c r="P467" s="47"/>
      <c r="Q467" s="47"/>
      <c r="R467" s="47"/>
      <c r="S467" s="47"/>
      <c r="T467" s="47"/>
      <c r="U467" s="47"/>
      <c r="V467" s="47"/>
    </row>
    <row r="468" spans="1:22" x14ac:dyDescent="0.25">
      <c r="A468" s="32"/>
      <c r="B468" s="38"/>
      <c r="C468" s="126"/>
      <c r="D468" s="38"/>
      <c r="E468" s="87"/>
      <c r="F468" s="122"/>
      <c r="G468" s="122"/>
      <c r="H468" s="122"/>
      <c r="I468" s="38"/>
      <c r="J468" s="180"/>
      <c r="K468" s="38"/>
      <c r="L468" s="142"/>
      <c r="M468" s="47"/>
      <c r="N468" s="47"/>
      <c r="O468" s="47"/>
      <c r="P468" s="47"/>
      <c r="Q468" s="47"/>
      <c r="R468" s="47"/>
      <c r="S468" s="47"/>
      <c r="T468" s="47"/>
      <c r="U468" s="47"/>
      <c r="V468" s="47"/>
    </row>
    <row r="469" spans="1:22" x14ac:dyDescent="0.25">
      <c r="A469" s="32"/>
      <c r="B469" s="38"/>
      <c r="C469" s="126"/>
      <c r="D469" s="38"/>
      <c r="E469" s="87"/>
      <c r="F469" s="122"/>
      <c r="G469" s="122"/>
      <c r="H469" s="122"/>
      <c r="I469" s="38"/>
      <c r="J469" s="180"/>
      <c r="K469" s="38"/>
      <c r="L469" s="142"/>
      <c r="M469" s="47"/>
      <c r="N469" s="47"/>
      <c r="O469" s="47"/>
      <c r="P469" s="47"/>
      <c r="Q469" s="47"/>
      <c r="R469" s="47"/>
      <c r="S469" s="47"/>
      <c r="T469" s="47"/>
      <c r="U469" s="47"/>
      <c r="V469" s="47"/>
    </row>
    <row r="470" spans="1:22" x14ac:dyDescent="0.25">
      <c r="A470" s="32"/>
      <c r="B470" s="38"/>
      <c r="C470" s="126"/>
      <c r="D470" s="38"/>
      <c r="E470" s="87"/>
      <c r="F470" s="122"/>
      <c r="G470" s="122"/>
      <c r="H470" s="122"/>
      <c r="I470" s="38"/>
      <c r="J470" s="180"/>
      <c r="K470" s="38"/>
      <c r="L470" s="142"/>
      <c r="M470" s="47"/>
      <c r="N470" s="47"/>
      <c r="O470" s="47"/>
      <c r="P470" s="47"/>
      <c r="Q470" s="47"/>
      <c r="R470" s="47"/>
      <c r="S470" s="47"/>
      <c r="T470" s="47"/>
      <c r="U470" s="47"/>
      <c r="V470" s="47"/>
    </row>
    <row r="471" spans="1:22" x14ac:dyDescent="0.25">
      <c r="A471" s="32"/>
      <c r="B471" s="38"/>
      <c r="C471" s="126"/>
      <c r="D471" s="38"/>
      <c r="E471" s="87"/>
      <c r="F471" s="122"/>
      <c r="G471" s="122"/>
      <c r="H471" s="122"/>
      <c r="I471" s="38"/>
      <c r="J471" s="180"/>
      <c r="K471" s="38"/>
      <c r="L471" s="142"/>
      <c r="M471" s="47"/>
      <c r="N471" s="47"/>
      <c r="O471" s="47"/>
      <c r="P471" s="47"/>
      <c r="Q471" s="47"/>
      <c r="R471" s="47"/>
      <c r="S471" s="47"/>
      <c r="T471" s="47"/>
      <c r="U471" s="47"/>
      <c r="V471" s="47"/>
    </row>
    <row r="472" spans="1:22" x14ac:dyDescent="0.25">
      <c r="A472" s="32"/>
      <c r="B472" s="38"/>
      <c r="C472" s="126"/>
      <c r="D472" s="38"/>
      <c r="E472" s="87"/>
      <c r="F472" s="122"/>
      <c r="G472" s="122"/>
      <c r="H472" s="122"/>
      <c r="I472" s="38"/>
      <c r="J472" s="180"/>
      <c r="K472" s="38"/>
      <c r="L472" s="142"/>
      <c r="M472" s="47"/>
      <c r="N472" s="47"/>
      <c r="O472" s="47"/>
      <c r="P472" s="47"/>
      <c r="Q472" s="47"/>
      <c r="R472" s="47"/>
      <c r="S472" s="47"/>
      <c r="T472" s="47"/>
      <c r="U472" s="47"/>
      <c r="V472" s="47"/>
    </row>
    <row r="473" spans="1:22" x14ac:dyDescent="0.25">
      <c r="A473" s="32"/>
      <c r="B473" s="38"/>
      <c r="C473" s="126"/>
      <c r="D473" s="38"/>
      <c r="E473" s="87"/>
      <c r="F473" s="122"/>
      <c r="G473" s="122"/>
      <c r="H473" s="122"/>
      <c r="I473" s="38"/>
      <c r="J473" s="180"/>
      <c r="K473" s="38"/>
      <c r="L473" s="142"/>
      <c r="M473" s="47"/>
      <c r="N473" s="47"/>
      <c r="O473" s="47"/>
      <c r="P473" s="47"/>
      <c r="Q473" s="47"/>
      <c r="R473" s="47"/>
      <c r="S473" s="47"/>
      <c r="T473" s="47"/>
      <c r="U473" s="47"/>
      <c r="V473" s="47"/>
    </row>
    <row r="474" spans="1:22" x14ac:dyDescent="0.25">
      <c r="A474" s="32"/>
      <c r="B474" s="38"/>
      <c r="C474" s="126"/>
      <c r="D474" s="38"/>
      <c r="E474" s="87"/>
      <c r="F474" s="122"/>
      <c r="G474" s="122"/>
      <c r="H474" s="122"/>
      <c r="I474" s="38"/>
      <c r="J474" s="180"/>
      <c r="K474" s="38"/>
      <c r="L474" s="142"/>
      <c r="M474" s="47"/>
      <c r="N474" s="47"/>
      <c r="O474" s="47"/>
      <c r="P474" s="47"/>
      <c r="Q474" s="47"/>
      <c r="R474" s="47"/>
      <c r="S474" s="47"/>
      <c r="T474" s="47"/>
      <c r="U474" s="47"/>
      <c r="V474" s="47"/>
    </row>
    <row r="475" spans="1:22" x14ac:dyDescent="0.25">
      <c r="A475" s="32"/>
      <c r="B475" s="38"/>
      <c r="C475" s="126"/>
      <c r="D475" s="38"/>
      <c r="E475" s="87"/>
      <c r="F475" s="122"/>
      <c r="G475" s="122"/>
      <c r="H475" s="122"/>
      <c r="I475" s="38"/>
      <c r="J475" s="180"/>
      <c r="K475" s="38"/>
      <c r="L475" s="142"/>
      <c r="M475" s="47"/>
      <c r="N475" s="47"/>
      <c r="O475" s="47"/>
      <c r="P475" s="47"/>
      <c r="Q475" s="47"/>
      <c r="R475" s="47"/>
      <c r="S475" s="47"/>
      <c r="T475" s="47"/>
      <c r="U475" s="47"/>
      <c r="V475" s="47"/>
    </row>
    <row r="476" spans="1:22" x14ac:dyDescent="0.25">
      <c r="A476" s="32"/>
      <c r="B476" s="38"/>
      <c r="C476" s="126"/>
      <c r="D476" s="38"/>
      <c r="E476" s="87"/>
      <c r="F476" s="122"/>
      <c r="G476" s="122"/>
      <c r="H476" s="122"/>
      <c r="I476" s="38"/>
      <c r="J476" s="180"/>
      <c r="K476" s="38"/>
      <c r="L476" s="142"/>
      <c r="M476" s="47"/>
      <c r="N476" s="47"/>
      <c r="O476" s="47"/>
      <c r="P476" s="47"/>
      <c r="Q476" s="47"/>
      <c r="R476" s="47"/>
      <c r="S476" s="47"/>
      <c r="T476" s="47"/>
      <c r="U476" s="47"/>
      <c r="V476" s="47"/>
    </row>
    <row r="477" spans="1:22" x14ac:dyDescent="0.25">
      <c r="A477" s="32"/>
      <c r="B477" s="38"/>
      <c r="C477" s="126"/>
      <c r="D477" s="38"/>
      <c r="E477" s="87"/>
      <c r="F477" s="122"/>
      <c r="G477" s="122"/>
      <c r="H477" s="122"/>
      <c r="I477" s="38"/>
      <c r="J477" s="180"/>
      <c r="K477" s="38"/>
      <c r="L477" s="142"/>
      <c r="M477" s="47"/>
      <c r="N477" s="47"/>
      <c r="O477" s="47"/>
      <c r="P477" s="47"/>
      <c r="Q477" s="47"/>
      <c r="R477" s="47"/>
      <c r="S477" s="47"/>
      <c r="T477" s="47"/>
      <c r="U477" s="47"/>
      <c r="V477" s="47"/>
    </row>
    <row r="478" spans="1:22" x14ac:dyDescent="0.25">
      <c r="A478" s="32"/>
      <c r="B478" s="38"/>
      <c r="C478" s="126"/>
      <c r="D478" s="38"/>
      <c r="E478" s="87"/>
      <c r="F478" s="122"/>
      <c r="G478" s="122"/>
      <c r="H478" s="122"/>
      <c r="I478" s="38"/>
      <c r="J478" s="180"/>
      <c r="K478" s="38"/>
      <c r="L478" s="142"/>
      <c r="M478" s="47"/>
      <c r="N478" s="47"/>
      <c r="O478" s="47"/>
      <c r="P478" s="47"/>
      <c r="Q478" s="47"/>
      <c r="R478" s="47"/>
      <c r="S478" s="47"/>
      <c r="T478" s="47"/>
      <c r="U478" s="47"/>
      <c r="V478" s="47"/>
    </row>
    <row r="479" spans="1:22" x14ac:dyDescent="0.25">
      <c r="A479" s="32"/>
      <c r="B479" s="38"/>
      <c r="C479" s="126"/>
      <c r="D479" s="38"/>
      <c r="E479" s="87"/>
      <c r="F479" s="122"/>
      <c r="G479" s="122"/>
      <c r="H479" s="122"/>
      <c r="I479" s="38"/>
      <c r="J479" s="180"/>
      <c r="K479" s="38"/>
      <c r="L479" s="142"/>
      <c r="M479" s="47"/>
      <c r="N479" s="47"/>
      <c r="O479" s="47"/>
      <c r="P479" s="47"/>
      <c r="Q479" s="47"/>
      <c r="R479" s="47"/>
      <c r="S479" s="47"/>
      <c r="T479" s="47"/>
      <c r="U479" s="47"/>
      <c r="V479" s="47"/>
    </row>
    <row r="480" spans="1:22" x14ac:dyDescent="0.25">
      <c r="A480" s="32"/>
      <c r="B480" s="38"/>
      <c r="C480" s="126"/>
      <c r="D480" s="38"/>
      <c r="E480" s="87"/>
      <c r="F480" s="122"/>
      <c r="G480" s="122"/>
      <c r="H480" s="122"/>
      <c r="I480" s="38"/>
      <c r="J480" s="180"/>
      <c r="K480" s="38"/>
      <c r="L480" s="142"/>
      <c r="M480" s="47"/>
      <c r="N480" s="47"/>
      <c r="O480" s="47"/>
      <c r="P480" s="47"/>
      <c r="Q480" s="47"/>
      <c r="R480" s="47"/>
      <c r="S480" s="47"/>
      <c r="T480" s="47"/>
      <c r="U480" s="47"/>
      <c r="V480" s="47"/>
    </row>
    <row r="481" spans="1:22" x14ac:dyDescent="0.25">
      <c r="A481" s="32"/>
      <c r="B481" s="38"/>
      <c r="C481" s="126"/>
      <c r="D481" s="38"/>
      <c r="E481" s="87"/>
      <c r="F481" s="122"/>
      <c r="G481" s="122"/>
      <c r="H481" s="122"/>
      <c r="I481" s="38"/>
      <c r="J481" s="180"/>
      <c r="K481" s="38"/>
      <c r="L481" s="142"/>
      <c r="M481" s="47"/>
      <c r="N481" s="47"/>
      <c r="O481" s="47"/>
      <c r="P481" s="47"/>
      <c r="Q481" s="47"/>
      <c r="R481" s="47"/>
      <c r="S481" s="47"/>
      <c r="T481" s="47"/>
      <c r="U481" s="47"/>
      <c r="V481" s="47"/>
    </row>
    <row r="482" spans="1:22" x14ac:dyDescent="0.25">
      <c r="A482" s="32"/>
      <c r="B482" s="38"/>
      <c r="C482" s="126"/>
      <c r="D482" s="38"/>
      <c r="E482" s="87"/>
      <c r="F482" s="122"/>
      <c r="G482" s="122"/>
      <c r="H482" s="122"/>
      <c r="I482" s="38"/>
      <c r="J482" s="180"/>
      <c r="K482" s="38"/>
      <c r="L482" s="142"/>
      <c r="M482" s="47"/>
      <c r="N482" s="47"/>
      <c r="O482" s="47"/>
      <c r="P482" s="47"/>
      <c r="Q482" s="47"/>
      <c r="R482" s="47"/>
      <c r="S482" s="47"/>
      <c r="T482" s="47"/>
      <c r="U482" s="47"/>
      <c r="V482" s="47"/>
    </row>
    <row r="483" spans="1:22" x14ac:dyDescent="0.25">
      <c r="A483" s="32"/>
      <c r="B483" s="38"/>
      <c r="C483" s="126"/>
      <c r="D483" s="38"/>
      <c r="E483" s="87"/>
      <c r="F483" s="122"/>
      <c r="G483" s="122"/>
      <c r="H483" s="122"/>
      <c r="I483" s="38"/>
      <c r="J483" s="180"/>
      <c r="K483" s="38"/>
      <c r="L483" s="142"/>
      <c r="M483" s="47"/>
      <c r="N483" s="47"/>
      <c r="O483" s="47"/>
      <c r="P483" s="47"/>
      <c r="Q483" s="47"/>
      <c r="R483" s="47"/>
      <c r="S483" s="47"/>
      <c r="T483" s="47"/>
      <c r="U483" s="47"/>
      <c r="V483" s="47"/>
    </row>
    <row r="484" spans="1:22" x14ac:dyDescent="0.25">
      <c r="A484" s="32"/>
      <c r="B484" s="38"/>
      <c r="C484" s="126"/>
      <c r="D484" s="38"/>
      <c r="E484" s="87"/>
      <c r="F484" s="122"/>
      <c r="G484" s="122"/>
      <c r="H484" s="122"/>
      <c r="I484" s="38"/>
      <c r="J484" s="180"/>
      <c r="K484" s="38"/>
      <c r="L484" s="142"/>
      <c r="M484" s="47"/>
      <c r="N484" s="47"/>
      <c r="O484" s="47"/>
      <c r="P484" s="47"/>
      <c r="Q484" s="47"/>
      <c r="R484" s="47"/>
      <c r="S484" s="47"/>
      <c r="T484" s="47"/>
      <c r="U484" s="47"/>
      <c r="V484" s="47"/>
    </row>
    <row r="485" spans="1:22" x14ac:dyDescent="0.25">
      <c r="A485" s="32"/>
      <c r="B485" s="38"/>
      <c r="C485" s="126"/>
      <c r="D485" s="38"/>
      <c r="E485" s="87"/>
      <c r="F485" s="122"/>
      <c r="G485" s="122"/>
      <c r="H485" s="122"/>
      <c r="I485" s="38"/>
      <c r="J485" s="180"/>
      <c r="K485" s="38"/>
      <c r="L485" s="142"/>
      <c r="M485" s="47"/>
      <c r="N485" s="47"/>
      <c r="O485" s="47"/>
      <c r="P485" s="47"/>
      <c r="Q485" s="47"/>
      <c r="R485" s="47"/>
      <c r="S485" s="47"/>
      <c r="T485" s="47"/>
      <c r="U485" s="47"/>
      <c r="V485" s="47"/>
    </row>
    <row r="486" spans="1:22" x14ac:dyDescent="0.25">
      <c r="A486" s="32"/>
      <c r="B486" s="38"/>
      <c r="C486" s="126"/>
      <c r="D486" s="38"/>
      <c r="E486" s="87"/>
      <c r="F486" s="122"/>
      <c r="G486" s="122"/>
      <c r="H486" s="122"/>
      <c r="I486" s="38"/>
      <c r="J486" s="180"/>
      <c r="K486" s="38"/>
      <c r="L486" s="142"/>
      <c r="M486" s="47"/>
      <c r="N486" s="47"/>
      <c r="O486" s="47"/>
      <c r="P486" s="47"/>
      <c r="Q486" s="47"/>
      <c r="R486" s="47"/>
      <c r="S486" s="47"/>
      <c r="T486" s="47"/>
      <c r="U486" s="47"/>
      <c r="V486" s="47"/>
    </row>
    <row r="487" spans="1:22" x14ac:dyDescent="0.25">
      <c r="A487" s="32"/>
      <c r="B487" s="38"/>
      <c r="C487" s="126"/>
      <c r="D487" s="38"/>
      <c r="E487" s="87"/>
      <c r="F487" s="122"/>
      <c r="G487" s="122"/>
      <c r="H487" s="122"/>
      <c r="I487" s="38"/>
      <c r="J487" s="180"/>
      <c r="K487" s="38"/>
      <c r="L487" s="142"/>
      <c r="M487" s="47"/>
      <c r="N487" s="47"/>
      <c r="O487" s="47"/>
      <c r="P487" s="47"/>
      <c r="Q487" s="47"/>
      <c r="R487" s="47"/>
      <c r="S487" s="47"/>
      <c r="T487" s="47"/>
      <c r="U487" s="47"/>
      <c r="V487" s="47"/>
    </row>
    <row r="488" spans="1:22" x14ac:dyDescent="0.25">
      <c r="A488" s="32"/>
      <c r="B488" s="38"/>
      <c r="C488" s="126"/>
      <c r="D488" s="38"/>
      <c r="E488" s="87"/>
      <c r="F488" s="122"/>
      <c r="G488" s="122"/>
      <c r="H488" s="122"/>
      <c r="I488" s="38"/>
      <c r="J488" s="180"/>
      <c r="K488" s="38"/>
      <c r="L488" s="142"/>
      <c r="M488" s="47"/>
      <c r="N488" s="47"/>
      <c r="O488" s="47"/>
      <c r="P488" s="47"/>
      <c r="Q488" s="47"/>
      <c r="R488" s="47"/>
      <c r="S488" s="47"/>
      <c r="T488" s="47"/>
      <c r="U488" s="47"/>
      <c r="V488" s="47"/>
    </row>
    <row r="489" spans="1:22" x14ac:dyDescent="0.25">
      <c r="A489" s="32"/>
      <c r="B489" s="38"/>
      <c r="C489" s="126"/>
      <c r="D489" s="38"/>
      <c r="E489" s="87"/>
      <c r="F489" s="122"/>
      <c r="G489" s="122"/>
      <c r="H489" s="122"/>
      <c r="I489" s="38"/>
      <c r="J489" s="180"/>
      <c r="K489" s="38"/>
      <c r="L489" s="142"/>
      <c r="M489" s="47"/>
      <c r="N489" s="47"/>
      <c r="O489" s="47"/>
      <c r="P489" s="47"/>
      <c r="Q489" s="47"/>
      <c r="R489" s="47"/>
      <c r="S489" s="47"/>
      <c r="T489" s="47"/>
      <c r="U489" s="47"/>
      <c r="V489" s="47"/>
    </row>
    <row r="490" spans="1:22" x14ac:dyDescent="0.25">
      <c r="A490" s="32"/>
      <c r="B490" s="38"/>
      <c r="C490" s="126"/>
      <c r="D490" s="38"/>
      <c r="E490" s="87"/>
      <c r="F490" s="122"/>
      <c r="G490" s="122"/>
      <c r="H490" s="122"/>
      <c r="I490" s="38"/>
      <c r="J490" s="180"/>
      <c r="K490" s="38"/>
      <c r="L490" s="142"/>
      <c r="M490" s="47"/>
      <c r="N490" s="47"/>
      <c r="O490" s="47"/>
      <c r="P490" s="47"/>
      <c r="Q490" s="47"/>
      <c r="R490" s="47"/>
      <c r="S490" s="47"/>
      <c r="T490" s="47"/>
      <c r="U490" s="47"/>
      <c r="V490" s="47"/>
    </row>
    <row r="491" spans="1:22" x14ac:dyDescent="0.25">
      <c r="A491" s="32"/>
      <c r="B491" s="38"/>
      <c r="C491" s="126"/>
      <c r="D491" s="38"/>
      <c r="E491" s="87"/>
      <c r="F491" s="122"/>
      <c r="G491" s="122"/>
      <c r="H491" s="122"/>
      <c r="I491" s="38"/>
      <c r="J491" s="180"/>
      <c r="K491" s="38"/>
      <c r="L491" s="142"/>
      <c r="M491" s="47"/>
      <c r="N491" s="47"/>
      <c r="O491" s="47"/>
      <c r="P491" s="47"/>
      <c r="Q491" s="47"/>
      <c r="R491" s="47"/>
      <c r="S491" s="47"/>
      <c r="T491" s="47"/>
      <c r="U491" s="47"/>
      <c r="V491" s="47"/>
    </row>
    <row r="492" spans="1:22" x14ac:dyDescent="0.25">
      <c r="A492" s="32"/>
      <c r="B492" s="38"/>
      <c r="C492" s="126"/>
      <c r="D492" s="38"/>
      <c r="E492" s="87"/>
      <c r="F492" s="122"/>
      <c r="G492" s="122"/>
      <c r="H492" s="122"/>
      <c r="I492" s="38"/>
      <c r="J492" s="180"/>
      <c r="K492" s="38"/>
      <c r="L492" s="142"/>
      <c r="M492" s="47"/>
      <c r="N492" s="47"/>
      <c r="O492" s="47"/>
      <c r="P492" s="47"/>
      <c r="Q492" s="47"/>
      <c r="R492" s="47"/>
      <c r="S492" s="47"/>
      <c r="T492" s="47"/>
      <c r="U492" s="47"/>
      <c r="V492" s="47"/>
    </row>
    <row r="493" spans="1:22" x14ac:dyDescent="0.25">
      <c r="A493" s="32"/>
      <c r="B493" s="38"/>
      <c r="C493" s="126"/>
      <c r="D493" s="38"/>
      <c r="E493" s="87"/>
      <c r="F493" s="122"/>
      <c r="G493" s="122"/>
      <c r="H493" s="122"/>
      <c r="I493" s="38"/>
      <c r="J493" s="180"/>
      <c r="K493" s="38"/>
      <c r="L493" s="142"/>
      <c r="M493" s="47"/>
      <c r="N493" s="47"/>
      <c r="O493" s="47"/>
      <c r="P493" s="47"/>
      <c r="Q493" s="47"/>
      <c r="R493" s="47"/>
      <c r="S493" s="47"/>
      <c r="T493" s="47"/>
      <c r="U493" s="47"/>
      <c r="V493" s="47"/>
    </row>
    <row r="494" spans="1:22" x14ac:dyDescent="0.25">
      <c r="A494" s="32"/>
      <c r="B494" s="38"/>
      <c r="C494" s="126"/>
      <c r="D494" s="38"/>
      <c r="E494" s="87"/>
      <c r="F494" s="122"/>
      <c r="G494" s="122"/>
      <c r="H494" s="122"/>
      <c r="I494" s="38"/>
      <c r="J494" s="180"/>
      <c r="K494" s="38"/>
      <c r="L494" s="142"/>
      <c r="M494" s="47"/>
      <c r="N494" s="47"/>
      <c r="O494" s="47"/>
      <c r="P494" s="47"/>
      <c r="Q494" s="47"/>
      <c r="R494" s="47"/>
      <c r="S494" s="47"/>
      <c r="T494" s="47"/>
      <c r="U494" s="47"/>
      <c r="V494" s="47"/>
    </row>
    <row r="495" spans="1:22" x14ac:dyDescent="0.25">
      <c r="A495" s="32"/>
      <c r="B495" s="38"/>
      <c r="C495" s="126"/>
      <c r="D495" s="38"/>
      <c r="E495" s="87"/>
      <c r="F495" s="122"/>
      <c r="G495" s="122"/>
      <c r="H495" s="122"/>
      <c r="I495" s="38"/>
      <c r="J495" s="180"/>
      <c r="K495" s="38"/>
      <c r="L495" s="142"/>
      <c r="M495" s="47"/>
      <c r="N495" s="47"/>
      <c r="O495" s="47"/>
      <c r="P495" s="47"/>
      <c r="Q495" s="47"/>
      <c r="R495" s="47"/>
      <c r="S495" s="47"/>
      <c r="T495" s="47"/>
      <c r="U495" s="47"/>
      <c r="V495" s="47"/>
    </row>
    <row r="496" spans="1:22" x14ac:dyDescent="0.25">
      <c r="A496" s="32"/>
      <c r="B496" s="38"/>
      <c r="C496" s="126"/>
      <c r="D496" s="38"/>
      <c r="E496" s="87"/>
      <c r="F496" s="122"/>
      <c r="G496" s="122"/>
      <c r="H496" s="122"/>
      <c r="I496" s="38"/>
      <c r="J496" s="180"/>
      <c r="K496" s="38"/>
      <c r="L496" s="142"/>
      <c r="M496" s="47"/>
      <c r="N496" s="47"/>
      <c r="O496" s="47"/>
      <c r="P496" s="47"/>
      <c r="Q496" s="47"/>
      <c r="R496" s="47"/>
      <c r="S496" s="47"/>
      <c r="T496" s="47"/>
      <c r="U496" s="47"/>
      <c r="V496" s="47"/>
    </row>
    <row r="497" spans="1:22" x14ac:dyDescent="0.25">
      <c r="A497" s="32"/>
      <c r="B497" s="38"/>
      <c r="C497" s="126"/>
      <c r="D497" s="38"/>
      <c r="E497" s="87"/>
      <c r="F497" s="122"/>
      <c r="G497" s="122"/>
      <c r="H497" s="122"/>
      <c r="I497" s="38"/>
      <c r="J497" s="180"/>
      <c r="K497" s="38"/>
      <c r="L497" s="142"/>
      <c r="M497" s="47"/>
      <c r="N497" s="47"/>
      <c r="O497" s="47"/>
      <c r="P497" s="47"/>
      <c r="Q497" s="47"/>
      <c r="R497" s="47"/>
      <c r="S497" s="47"/>
      <c r="T497" s="47"/>
      <c r="U497" s="47"/>
      <c r="V497" s="47"/>
    </row>
    <row r="498" spans="1:22" x14ac:dyDescent="0.25">
      <c r="A498" s="32"/>
      <c r="B498" s="38"/>
      <c r="C498" s="126"/>
      <c r="D498" s="38"/>
      <c r="E498" s="87"/>
      <c r="F498" s="122"/>
      <c r="G498" s="122"/>
      <c r="H498" s="122"/>
      <c r="I498" s="38"/>
      <c r="J498" s="180"/>
      <c r="K498" s="38"/>
      <c r="L498" s="142"/>
      <c r="M498" s="47"/>
      <c r="N498" s="47"/>
      <c r="O498" s="47"/>
      <c r="P498" s="47"/>
      <c r="Q498" s="47"/>
      <c r="R498" s="47"/>
      <c r="S498" s="47"/>
      <c r="T498" s="47"/>
      <c r="U498" s="47"/>
      <c r="V498" s="47"/>
    </row>
    <row r="499" spans="1:22" x14ac:dyDescent="0.25">
      <c r="A499" s="32"/>
      <c r="B499" s="38"/>
      <c r="C499" s="126"/>
      <c r="D499" s="38"/>
      <c r="E499" s="87"/>
      <c r="F499" s="122"/>
      <c r="G499" s="122"/>
      <c r="H499" s="122"/>
      <c r="I499" s="38"/>
      <c r="J499" s="180"/>
      <c r="K499" s="38"/>
      <c r="L499" s="142"/>
      <c r="M499" s="47"/>
      <c r="N499" s="47"/>
      <c r="O499" s="47"/>
      <c r="P499" s="47"/>
      <c r="Q499" s="47"/>
      <c r="R499" s="47"/>
      <c r="S499" s="47"/>
      <c r="T499" s="47"/>
      <c r="U499" s="47"/>
      <c r="V499" s="47"/>
    </row>
    <row r="500" spans="1:22" x14ac:dyDescent="0.25">
      <c r="A500" s="32"/>
      <c r="B500" s="38"/>
      <c r="C500" s="126"/>
      <c r="D500" s="38"/>
      <c r="E500" s="87"/>
      <c r="F500" s="122"/>
      <c r="G500" s="122"/>
      <c r="H500" s="122"/>
      <c r="I500" s="38"/>
      <c r="J500" s="180"/>
      <c r="K500" s="38"/>
      <c r="L500" s="142"/>
      <c r="M500" s="47"/>
      <c r="N500" s="47"/>
      <c r="O500" s="47"/>
      <c r="P500" s="47"/>
      <c r="Q500" s="47"/>
      <c r="R500" s="47"/>
      <c r="S500" s="47"/>
      <c r="T500" s="47"/>
      <c r="U500" s="47"/>
      <c r="V500" s="47"/>
    </row>
    <row r="501" spans="1:22" x14ac:dyDescent="0.25">
      <c r="A501" s="32"/>
      <c r="B501" s="38"/>
      <c r="C501" s="126"/>
      <c r="D501" s="38"/>
      <c r="E501" s="87"/>
      <c r="F501" s="122"/>
      <c r="G501" s="122"/>
      <c r="H501" s="122"/>
      <c r="I501" s="38"/>
      <c r="J501" s="180"/>
      <c r="K501" s="38"/>
      <c r="L501" s="142"/>
      <c r="M501" s="47"/>
      <c r="N501" s="47"/>
      <c r="O501" s="47"/>
      <c r="P501" s="47"/>
      <c r="Q501" s="47"/>
      <c r="R501" s="47"/>
      <c r="S501" s="47"/>
      <c r="T501" s="47"/>
      <c r="U501" s="47"/>
      <c r="V501" s="47"/>
    </row>
    <row r="502" spans="1:22" x14ac:dyDescent="0.25">
      <c r="A502" s="32"/>
      <c r="B502" s="38"/>
      <c r="C502" s="126"/>
      <c r="D502" s="38"/>
      <c r="E502" s="87"/>
      <c r="F502" s="122"/>
      <c r="G502" s="122"/>
      <c r="H502" s="122"/>
      <c r="I502" s="38"/>
      <c r="J502" s="180"/>
      <c r="K502" s="38"/>
      <c r="L502" s="142"/>
      <c r="M502" s="47"/>
      <c r="N502" s="47"/>
      <c r="O502" s="47"/>
      <c r="P502" s="47"/>
      <c r="Q502" s="47"/>
      <c r="R502" s="47"/>
      <c r="S502" s="47"/>
      <c r="T502" s="47"/>
      <c r="U502" s="47"/>
      <c r="V502" s="47"/>
    </row>
    <row r="503" spans="1:22" x14ac:dyDescent="0.25">
      <c r="A503" s="32"/>
      <c r="B503" s="38"/>
      <c r="C503" s="126"/>
      <c r="D503" s="38"/>
      <c r="E503" s="87"/>
      <c r="F503" s="122"/>
      <c r="G503" s="122"/>
      <c r="H503" s="122"/>
      <c r="I503" s="38"/>
      <c r="J503" s="180"/>
      <c r="K503" s="38"/>
      <c r="L503" s="142"/>
      <c r="M503" s="47"/>
      <c r="N503" s="47"/>
      <c r="O503" s="47"/>
      <c r="P503" s="47"/>
      <c r="Q503" s="47"/>
      <c r="R503" s="47"/>
      <c r="S503" s="47"/>
      <c r="T503" s="47"/>
      <c r="U503" s="47"/>
      <c r="V503" s="47"/>
    </row>
    <row r="504" spans="1:22" x14ac:dyDescent="0.25">
      <c r="A504" s="32"/>
      <c r="B504" s="38"/>
      <c r="C504" s="126"/>
      <c r="D504" s="38"/>
      <c r="E504" s="87"/>
      <c r="F504" s="122"/>
      <c r="G504" s="122"/>
      <c r="H504" s="122"/>
      <c r="I504" s="38"/>
      <c r="J504" s="180"/>
      <c r="K504" s="38"/>
      <c r="L504" s="142"/>
      <c r="M504" s="47"/>
      <c r="N504" s="47"/>
      <c r="O504" s="47"/>
      <c r="P504" s="47"/>
      <c r="Q504" s="47"/>
      <c r="R504" s="47"/>
      <c r="S504" s="47"/>
      <c r="T504" s="47"/>
      <c r="U504" s="47"/>
      <c r="V504" s="47"/>
    </row>
    <row r="505" spans="1:22" x14ac:dyDescent="0.25">
      <c r="A505" s="32"/>
      <c r="B505" s="38"/>
      <c r="C505" s="126"/>
      <c r="D505" s="38"/>
      <c r="E505" s="87"/>
      <c r="F505" s="122"/>
      <c r="G505" s="122"/>
      <c r="H505" s="122"/>
      <c r="I505" s="38"/>
      <c r="J505" s="180"/>
      <c r="K505" s="38"/>
      <c r="L505" s="142"/>
      <c r="M505" s="47"/>
      <c r="N505" s="47"/>
      <c r="O505" s="47"/>
      <c r="P505" s="47"/>
      <c r="Q505" s="47"/>
      <c r="R505" s="47"/>
      <c r="S505" s="47"/>
      <c r="T505" s="47"/>
      <c r="U505" s="47"/>
      <c r="V505" s="47"/>
    </row>
    <row r="506" spans="1:22" x14ac:dyDescent="0.25">
      <c r="A506" s="32"/>
      <c r="B506" s="38"/>
      <c r="C506" s="126"/>
      <c r="D506" s="38"/>
      <c r="E506" s="87"/>
      <c r="F506" s="122"/>
      <c r="G506" s="122"/>
      <c r="H506" s="122"/>
      <c r="I506" s="38"/>
      <c r="J506" s="180"/>
      <c r="K506" s="38"/>
      <c r="L506" s="142"/>
      <c r="M506" s="47"/>
      <c r="N506" s="47"/>
      <c r="O506" s="47"/>
      <c r="P506" s="47"/>
      <c r="Q506" s="47"/>
      <c r="R506" s="47"/>
      <c r="S506" s="47"/>
      <c r="T506" s="47"/>
      <c r="U506" s="47"/>
      <c r="V506" s="47"/>
    </row>
    <row r="507" spans="1:22" x14ac:dyDescent="0.25">
      <c r="A507" s="32"/>
      <c r="B507" s="38"/>
      <c r="C507" s="126"/>
      <c r="D507" s="38"/>
      <c r="E507" s="87"/>
      <c r="F507" s="122"/>
      <c r="G507" s="122"/>
      <c r="H507" s="122"/>
      <c r="I507" s="38"/>
      <c r="J507" s="180"/>
      <c r="K507" s="38"/>
      <c r="L507" s="142"/>
      <c r="M507" s="47"/>
      <c r="N507" s="47"/>
      <c r="O507" s="47"/>
      <c r="P507" s="47"/>
      <c r="Q507" s="47"/>
      <c r="R507" s="47"/>
      <c r="S507" s="47"/>
      <c r="T507" s="47"/>
      <c r="U507" s="47"/>
      <c r="V507" s="47"/>
    </row>
    <row r="508" spans="1:22" x14ac:dyDescent="0.25">
      <c r="A508" s="32"/>
      <c r="B508" s="38"/>
      <c r="C508" s="126"/>
      <c r="D508" s="38"/>
      <c r="E508" s="87"/>
      <c r="F508" s="122"/>
      <c r="G508" s="122"/>
      <c r="H508" s="122"/>
      <c r="I508" s="38"/>
      <c r="J508" s="180"/>
      <c r="K508" s="38"/>
      <c r="L508" s="142"/>
      <c r="M508" s="47"/>
      <c r="N508" s="47"/>
      <c r="O508" s="47"/>
      <c r="P508" s="47"/>
      <c r="Q508" s="47"/>
      <c r="R508" s="47"/>
      <c r="S508" s="47"/>
      <c r="T508" s="47"/>
      <c r="U508" s="47"/>
      <c r="V508" s="47"/>
    </row>
    <row r="509" spans="1:22" x14ac:dyDescent="0.25">
      <c r="A509" s="32"/>
      <c r="B509" s="38"/>
      <c r="C509" s="126"/>
      <c r="D509" s="38"/>
      <c r="E509" s="87"/>
      <c r="F509" s="122"/>
      <c r="G509" s="122"/>
      <c r="H509" s="122"/>
      <c r="I509" s="38"/>
      <c r="J509" s="180"/>
      <c r="K509" s="38"/>
      <c r="L509" s="142"/>
      <c r="M509" s="47"/>
      <c r="N509" s="47"/>
      <c r="O509" s="47"/>
      <c r="P509" s="47"/>
      <c r="Q509" s="47"/>
      <c r="R509" s="47"/>
      <c r="S509" s="47"/>
      <c r="T509" s="47"/>
      <c r="U509" s="47"/>
      <c r="V509" s="47"/>
    </row>
    <row r="510" spans="1:22" x14ac:dyDescent="0.25">
      <c r="A510" s="32"/>
      <c r="B510" s="38"/>
      <c r="C510" s="126"/>
      <c r="D510" s="38"/>
      <c r="E510" s="87"/>
      <c r="F510" s="122"/>
      <c r="G510" s="122"/>
      <c r="H510" s="122"/>
      <c r="I510" s="38"/>
      <c r="J510" s="180"/>
      <c r="K510" s="38"/>
      <c r="L510" s="142"/>
      <c r="M510" s="47"/>
      <c r="N510" s="47"/>
      <c r="O510" s="47"/>
      <c r="P510" s="47"/>
      <c r="Q510" s="47"/>
      <c r="R510" s="47"/>
      <c r="S510" s="47"/>
      <c r="T510" s="47"/>
      <c r="U510" s="47"/>
      <c r="V510" s="47"/>
    </row>
    <row r="511" spans="1:22" x14ac:dyDescent="0.25">
      <c r="A511" s="32"/>
      <c r="B511" s="38"/>
      <c r="C511" s="126"/>
      <c r="D511" s="38"/>
      <c r="E511" s="87"/>
      <c r="F511" s="122"/>
      <c r="G511" s="122"/>
      <c r="H511" s="122"/>
      <c r="I511" s="38"/>
      <c r="J511" s="180"/>
      <c r="K511" s="38"/>
      <c r="L511" s="142"/>
      <c r="M511" s="47"/>
      <c r="N511" s="47"/>
      <c r="O511" s="47"/>
      <c r="P511" s="47"/>
      <c r="Q511" s="47"/>
      <c r="R511" s="47"/>
      <c r="S511" s="47"/>
      <c r="T511" s="47"/>
      <c r="U511" s="47"/>
      <c r="V511" s="47"/>
    </row>
    <row r="512" spans="1:22" x14ac:dyDescent="0.25">
      <c r="A512" s="32"/>
      <c r="B512" s="38"/>
      <c r="C512" s="126"/>
      <c r="D512" s="38"/>
      <c r="E512" s="87"/>
      <c r="F512" s="122"/>
      <c r="G512" s="122"/>
      <c r="H512" s="122"/>
      <c r="I512" s="38"/>
      <c r="J512" s="180"/>
      <c r="K512" s="38"/>
      <c r="L512" s="142"/>
      <c r="M512" s="47"/>
      <c r="N512" s="47"/>
      <c r="O512" s="47"/>
      <c r="P512" s="47"/>
      <c r="Q512" s="47"/>
      <c r="R512" s="47"/>
      <c r="S512" s="47"/>
      <c r="T512" s="47"/>
      <c r="U512" s="47"/>
      <c r="V512" s="47"/>
    </row>
    <row r="513" spans="1:22" x14ac:dyDescent="0.25">
      <c r="A513" s="32"/>
      <c r="B513" s="38"/>
      <c r="C513" s="126"/>
      <c r="D513" s="38"/>
      <c r="E513" s="87"/>
      <c r="F513" s="122"/>
      <c r="G513" s="122"/>
      <c r="H513" s="122"/>
      <c r="I513" s="38"/>
      <c r="J513" s="180"/>
      <c r="K513" s="38"/>
      <c r="L513" s="142"/>
      <c r="M513" s="47"/>
      <c r="N513" s="47"/>
      <c r="O513" s="47"/>
      <c r="P513" s="47"/>
      <c r="Q513" s="47"/>
      <c r="R513" s="47"/>
      <c r="S513" s="47"/>
      <c r="T513" s="47"/>
      <c r="U513" s="47"/>
      <c r="V513" s="47"/>
    </row>
    <row r="514" spans="1:22" x14ac:dyDescent="0.25">
      <c r="A514" s="32"/>
      <c r="B514" s="38"/>
      <c r="C514" s="126"/>
      <c r="D514" s="38"/>
      <c r="E514" s="87"/>
      <c r="F514" s="122"/>
      <c r="G514" s="122"/>
      <c r="H514" s="122"/>
      <c r="I514" s="38"/>
      <c r="J514" s="180"/>
      <c r="K514" s="38"/>
      <c r="L514" s="142"/>
      <c r="M514" s="47"/>
      <c r="N514" s="47"/>
      <c r="O514" s="47"/>
      <c r="P514" s="47"/>
      <c r="Q514" s="47"/>
      <c r="R514" s="47"/>
      <c r="S514" s="47"/>
      <c r="T514" s="47"/>
      <c r="U514" s="47"/>
      <c r="V514" s="47"/>
    </row>
    <row r="515" spans="1:22" x14ac:dyDescent="0.25">
      <c r="A515" s="32"/>
      <c r="B515" s="38"/>
      <c r="C515" s="126"/>
      <c r="D515" s="38"/>
      <c r="E515" s="87"/>
      <c r="F515" s="122"/>
      <c r="G515" s="122"/>
      <c r="H515" s="122"/>
      <c r="I515" s="38"/>
      <c r="J515" s="180"/>
      <c r="K515" s="38"/>
      <c r="L515" s="142"/>
      <c r="M515" s="47"/>
      <c r="N515" s="47"/>
      <c r="O515" s="47"/>
      <c r="P515" s="47"/>
      <c r="Q515" s="47"/>
      <c r="R515" s="47"/>
      <c r="S515" s="47"/>
      <c r="T515" s="47"/>
      <c r="U515" s="47"/>
      <c r="V515" s="47"/>
    </row>
    <row r="516" spans="1:22" x14ac:dyDescent="0.25">
      <c r="A516" s="32"/>
      <c r="B516" s="38"/>
      <c r="C516" s="126"/>
      <c r="D516" s="38"/>
      <c r="E516" s="87"/>
      <c r="F516" s="122"/>
      <c r="G516" s="122"/>
      <c r="H516" s="122"/>
      <c r="I516" s="38"/>
      <c r="J516" s="180"/>
      <c r="K516" s="38"/>
      <c r="L516" s="142"/>
      <c r="M516" s="47"/>
      <c r="N516" s="47"/>
      <c r="O516" s="47"/>
      <c r="P516" s="47"/>
      <c r="Q516" s="47"/>
      <c r="R516" s="47"/>
      <c r="S516" s="47"/>
      <c r="T516" s="47"/>
      <c r="U516" s="47"/>
      <c r="V516" s="47"/>
    </row>
    <row r="517" spans="1:22" x14ac:dyDescent="0.25">
      <c r="A517" s="32"/>
      <c r="B517" s="38"/>
      <c r="C517" s="126"/>
      <c r="D517" s="38"/>
      <c r="E517" s="87"/>
      <c r="F517" s="122"/>
      <c r="G517" s="122"/>
      <c r="H517" s="122"/>
      <c r="I517" s="38"/>
      <c r="J517" s="180"/>
      <c r="K517" s="38"/>
      <c r="L517" s="142"/>
      <c r="M517" s="47"/>
      <c r="N517" s="47"/>
      <c r="O517" s="47"/>
      <c r="P517" s="47"/>
      <c r="Q517" s="47"/>
      <c r="R517" s="47"/>
      <c r="S517" s="47"/>
      <c r="T517" s="47"/>
      <c r="U517" s="47"/>
      <c r="V517" s="47"/>
    </row>
    <row r="518" spans="1:22" x14ac:dyDescent="0.25">
      <c r="A518" s="32"/>
      <c r="B518" s="38"/>
      <c r="C518" s="126"/>
      <c r="D518" s="38"/>
      <c r="E518" s="87"/>
      <c r="F518" s="122"/>
      <c r="G518" s="122"/>
      <c r="H518" s="122"/>
      <c r="I518" s="38"/>
      <c r="J518" s="180"/>
      <c r="K518" s="38"/>
      <c r="L518" s="142"/>
      <c r="M518" s="47"/>
      <c r="N518" s="47"/>
      <c r="O518" s="47"/>
      <c r="P518" s="47"/>
      <c r="Q518" s="47"/>
      <c r="R518" s="47"/>
      <c r="S518" s="47"/>
      <c r="T518" s="47"/>
      <c r="U518" s="47"/>
      <c r="V518" s="47"/>
    </row>
    <row r="519" spans="1:22" x14ac:dyDescent="0.25">
      <c r="A519" s="32"/>
      <c r="B519" s="38"/>
      <c r="C519" s="126"/>
      <c r="D519" s="38"/>
      <c r="E519" s="87"/>
      <c r="F519" s="122"/>
      <c r="G519" s="122"/>
      <c r="H519" s="122"/>
      <c r="I519" s="38"/>
      <c r="J519" s="180"/>
      <c r="K519" s="38"/>
      <c r="L519" s="142"/>
      <c r="M519" s="47"/>
      <c r="N519" s="47"/>
      <c r="O519" s="47"/>
      <c r="P519" s="47"/>
      <c r="Q519" s="47"/>
      <c r="R519" s="47"/>
      <c r="S519" s="47"/>
      <c r="T519" s="47"/>
      <c r="U519" s="47"/>
      <c r="V519" s="47"/>
    </row>
    <row r="520" spans="1:22" x14ac:dyDescent="0.25">
      <c r="A520" s="32"/>
      <c r="B520" s="38"/>
      <c r="C520" s="126"/>
      <c r="D520" s="38"/>
      <c r="E520" s="87"/>
      <c r="F520" s="122"/>
      <c r="G520" s="122"/>
      <c r="H520" s="122"/>
      <c r="I520" s="38"/>
      <c r="J520" s="180"/>
      <c r="K520" s="38"/>
      <c r="L520" s="142"/>
      <c r="M520" s="47"/>
      <c r="N520" s="47"/>
      <c r="O520" s="47"/>
      <c r="P520" s="47"/>
      <c r="Q520" s="47"/>
      <c r="R520" s="47"/>
      <c r="S520" s="47"/>
      <c r="T520" s="47"/>
      <c r="U520" s="47"/>
      <c r="V520" s="47"/>
    </row>
    <row r="521" spans="1:22" x14ac:dyDescent="0.25">
      <c r="A521" s="32"/>
      <c r="B521" s="38"/>
      <c r="C521" s="126"/>
      <c r="D521" s="38"/>
      <c r="E521" s="87"/>
      <c r="F521" s="122"/>
      <c r="G521" s="122"/>
      <c r="H521" s="122"/>
      <c r="I521" s="38"/>
      <c r="J521" s="180"/>
      <c r="K521" s="38"/>
      <c r="L521" s="142"/>
      <c r="M521" s="47"/>
      <c r="N521" s="47"/>
      <c r="O521" s="47"/>
      <c r="P521" s="47"/>
      <c r="Q521" s="47"/>
      <c r="R521" s="47"/>
      <c r="S521" s="47"/>
      <c r="T521" s="47"/>
      <c r="U521" s="47"/>
      <c r="V521" s="47"/>
    </row>
    <row r="522" spans="1:22" x14ac:dyDescent="0.25">
      <c r="A522" s="32"/>
      <c r="B522" s="38"/>
      <c r="C522" s="126"/>
      <c r="D522" s="38"/>
      <c r="E522" s="87"/>
      <c r="F522" s="122"/>
      <c r="G522" s="122"/>
      <c r="H522" s="122"/>
      <c r="I522" s="38"/>
      <c r="J522" s="180"/>
      <c r="K522" s="38"/>
      <c r="L522" s="142"/>
      <c r="M522" s="47"/>
      <c r="N522" s="47"/>
      <c r="O522" s="47"/>
      <c r="P522" s="47"/>
      <c r="Q522" s="47"/>
      <c r="R522" s="47"/>
      <c r="S522" s="47"/>
      <c r="T522" s="47"/>
      <c r="U522" s="47"/>
      <c r="V522" s="47"/>
    </row>
    <row r="523" spans="1:22" x14ac:dyDescent="0.25">
      <c r="A523" s="32"/>
      <c r="B523" s="38"/>
      <c r="C523" s="126"/>
      <c r="D523" s="38"/>
      <c r="E523" s="87"/>
      <c r="F523" s="122"/>
      <c r="G523" s="122"/>
      <c r="H523" s="122"/>
      <c r="I523" s="38"/>
      <c r="J523" s="180"/>
      <c r="K523" s="38"/>
      <c r="L523" s="142"/>
      <c r="M523" s="47"/>
      <c r="N523" s="47"/>
      <c r="O523" s="47"/>
      <c r="P523" s="47"/>
      <c r="Q523" s="47"/>
      <c r="R523" s="47"/>
      <c r="S523" s="47"/>
      <c r="T523" s="47"/>
      <c r="U523" s="47"/>
      <c r="V523" s="47"/>
    </row>
    <row r="524" spans="1:22" x14ac:dyDescent="0.25">
      <c r="A524" s="32"/>
      <c r="B524" s="38"/>
      <c r="C524" s="126"/>
      <c r="D524" s="38"/>
      <c r="E524" s="87"/>
      <c r="F524" s="122"/>
      <c r="G524" s="122"/>
      <c r="H524" s="122"/>
      <c r="I524" s="38"/>
      <c r="J524" s="180"/>
      <c r="K524" s="38"/>
      <c r="L524" s="142"/>
      <c r="M524" s="47"/>
      <c r="N524" s="47"/>
      <c r="O524" s="47"/>
      <c r="P524" s="47"/>
      <c r="Q524" s="47"/>
      <c r="R524" s="47"/>
      <c r="S524" s="47"/>
      <c r="T524" s="47"/>
      <c r="U524" s="47"/>
      <c r="V524" s="47"/>
    </row>
    <row r="525" spans="1:22" x14ac:dyDescent="0.25">
      <c r="A525" s="32"/>
      <c r="B525" s="38"/>
      <c r="C525" s="126"/>
      <c r="D525" s="38"/>
      <c r="E525" s="87"/>
      <c r="F525" s="122"/>
      <c r="G525" s="122"/>
      <c r="H525" s="122"/>
      <c r="I525" s="38"/>
      <c r="J525" s="180"/>
      <c r="K525" s="38"/>
      <c r="L525" s="142"/>
      <c r="M525" s="47"/>
      <c r="N525" s="47"/>
      <c r="O525" s="47"/>
      <c r="P525" s="47"/>
      <c r="Q525" s="47"/>
      <c r="R525" s="47"/>
      <c r="S525" s="47"/>
      <c r="T525" s="47"/>
      <c r="U525" s="47"/>
      <c r="V525" s="47"/>
    </row>
    <row r="526" spans="1:22" x14ac:dyDescent="0.25">
      <c r="A526" s="32"/>
      <c r="B526" s="38"/>
      <c r="C526" s="126"/>
      <c r="D526" s="38"/>
      <c r="E526" s="87"/>
      <c r="F526" s="122"/>
      <c r="G526" s="122"/>
      <c r="H526" s="122"/>
      <c r="I526" s="38"/>
      <c r="J526" s="180"/>
      <c r="K526" s="38"/>
      <c r="L526" s="142"/>
      <c r="M526" s="47"/>
      <c r="N526" s="47"/>
      <c r="O526" s="47"/>
      <c r="P526" s="47"/>
      <c r="Q526" s="47"/>
      <c r="R526" s="47"/>
      <c r="S526" s="47"/>
      <c r="T526" s="47"/>
      <c r="U526" s="47"/>
      <c r="V526" s="47"/>
    </row>
    <row r="527" spans="1:22" x14ac:dyDescent="0.25">
      <c r="A527" s="32"/>
      <c r="B527" s="38"/>
      <c r="C527" s="126"/>
      <c r="D527" s="38"/>
      <c r="E527" s="87"/>
      <c r="F527" s="122"/>
      <c r="G527" s="122"/>
      <c r="H527" s="122"/>
      <c r="I527" s="38"/>
      <c r="J527" s="180"/>
      <c r="K527" s="38"/>
      <c r="L527" s="142"/>
      <c r="M527" s="47"/>
      <c r="N527" s="47"/>
      <c r="O527" s="47"/>
      <c r="P527" s="47"/>
      <c r="Q527" s="47"/>
      <c r="R527" s="47"/>
      <c r="S527" s="47"/>
      <c r="T527" s="47"/>
      <c r="U527" s="47"/>
      <c r="V527" s="47"/>
    </row>
    <row r="528" spans="1:22" x14ac:dyDescent="0.25">
      <c r="A528" s="32"/>
      <c r="B528" s="38"/>
      <c r="C528" s="126"/>
      <c r="D528" s="38"/>
      <c r="E528" s="87"/>
      <c r="F528" s="122"/>
      <c r="G528" s="122"/>
      <c r="H528" s="122"/>
      <c r="I528" s="38"/>
      <c r="J528" s="180"/>
      <c r="K528" s="38"/>
      <c r="L528" s="142"/>
      <c r="M528" s="47"/>
      <c r="N528" s="47"/>
      <c r="O528" s="47"/>
      <c r="P528" s="47"/>
      <c r="Q528" s="47"/>
      <c r="R528" s="47"/>
      <c r="S528" s="47"/>
      <c r="T528" s="47"/>
      <c r="U528" s="47"/>
      <c r="V528" s="47"/>
    </row>
    <row r="529" spans="1:22" x14ac:dyDescent="0.25">
      <c r="A529" s="32"/>
      <c r="B529" s="38"/>
      <c r="C529" s="126"/>
      <c r="D529" s="38"/>
      <c r="E529" s="87"/>
      <c r="F529" s="122"/>
      <c r="G529" s="122"/>
      <c r="H529" s="122"/>
      <c r="I529" s="38"/>
      <c r="J529" s="180"/>
      <c r="K529" s="38"/>
      <c r="L529" s="142"/>
      <c r="M529" s="47"/>
      <c r="N529" s="47"/>
      <c r="O529" s="47"/>
      <c r="P529" s="47"/>
      <c r="Q529" s="47"/>
      <c r="R529" s="47"/>
      <c r="S529" s="47"/>
      <c r="T529" s="47"/>
      <c r="U529" s="47"/>
      <c r="V529" s="47"/>
    </row>
    <row r="530" spans="1:22" x14ac:dyDescent="0.25">
      <c r="A530" s="32"/>
      <c r="B530" s="38"/>
      <c r="C530" s="126"/>
      <c r="D530" s="38"/>
      <c r="E530" s="87"/>
      <c r="F530" s="122"/>
      <c r="G530" s="122"/>
      <c r="H530" s="122"/>
      <c r="I530" s="38"/>
      <c r="J530" s="180"/>
      <c r="K530" s="38"/>
      <c r="L530" s="142"/>
      <c r="M530" s="47"/>
      <c r="N530" s="47"/>
      <c r="O530" s="47"/>
      <c r="P530" s="47"/>
      <c r="Q530" s="47"/>
      <c r="R530" s="47"/>
      <c r="S530" s="47"/>
      <c r="T530" s="47"/>
      <c r="U530" s="47"/>
      <c r="V530" s="47"/>
    </row>
    <row r="531" spans="1:22" x14ac:dyDescent="0.25">
      <c r="A531" s="32"/>
      <c r="B531" s="38"/>
      <c r="C531" s="126"/>
      <c r="D531" s="38"/>
      <c r="E531" s="87"/>
      <c r="F531" s="122"/>
      <c r="G531" s="122"/>
      <c r="H531" s="122"/>
      <c r="I531" s="38"/>
      <c r="J531" s="180"/>
      <c r="K531" s="38"/>
      <c r="L531" s="142"/>
      <c r="M531" s="47"/>
      <c r="N531" s="47"/>
      <c r="O531" s="47"/>
      <c r="P531" s="47"/>
      <c r="Q531" s="47"/>
      <c r="R531" s="47"/>
      <c r="S531" s="47"/>
      <c r="T531" s="47"/>
      <c r="U531" s="47"/>
      <c r="V531" s="47"/>
    </row>
    <row r="532" spans="1:22" x14ac:dyDescent="0.25">
      <c r="A532" s="32"/>
      <c r="B532" s="38"/>
      <c r="C532" s="126"/>
      <c r="D532" s="38"/>
      <c r="E532" s="87"/>
      <c r="F532" s="122"/>
      <c r="G532" s="122"/>
      <c r="H532" s="122"/>
      <c r="I532" s="38"/>
      <c r="J532" s="180"/>
      <c r="K532" s="38"/>
      <c r="L532" s="142"/>
      <c r="M532" s="47"/>
      <c r="N532" s="47"/>
      <c r="O532" s="47"/>
      <c r="P532" s="47"/>
      <c r="Q532" s="47"/>
      <c r="R532" s="47"/>
      <c r="S532" s="47"/>
      <c r="T532" s="47"/>
      <c r="U532" s="47"/>
      <c r="V532" s="47"/>
    </row>
    <row r="533" spans="1:22" x14ac:dyDescent="0.25">
      <c r="A533" s="32"/>
      <c r="B533" s="38"/>
      <c r="C533" s="126"/>
      <c r="D533" s="38"/>
      <c r="E533" s="87"/>
      <c r="F533" s="122"/>
      <c r="G533" s="122"/>
      <c r="H533" s="122"/>
      <c r="I533" s="38"/>
      <c r="J533" s="180"/>
      <c r="K533" s="38"/>
      <c r="L533" s="142"/>
      <c r="M533" s="47"/>
      <c r="N533" s="47"/>
      <c r="O533" s="47"/>
      <c r="P533" s="47"/>
      <c r="Q533" s="47"/>
      <c r="R533" s="47"/>
      <c r="S533" s="47"/>
      <c r="T533" s="47"/>
      <c r="U533" s="47"/>
      <c r="V533" s="47"/>
    </row>
    <row r="534" spans="1:22" x14ac:dyDescent="0.25">
      <c r="A534" s="32"/>
      <c r="B534" s="38"/>
      <c r="C534" s="126"/>
      <c r="D534" s="38"/>
      <c r="E534" s="87"/>
      <c r="F534" s="122"/>
      <c r="G534" s="122"/>
      <c r="H534" s="122"/>
      <c r="I534" s="38"/>
      <c r="J534" s="180"/>
      <c r="K534" s="38"/>
      <c r="L534" s="142"/>
      <c r="M534" s="47"/>
      <c r="N534" s="47"/>
      <c r="O534" s="47"/>
      <c r="P534" s="47"/>
      <c r="Q534" s="47"/>
      <c r="R534" s="47"/>
      <c r="S534" s="47"/>
      <c r="T534" s="47"/>
      <c r="U534" s="47"/>
      <c r="V534" s="47"/>
    </row>
    <row r="535" spans="1:22" x14ac:dyDescent="0.25">
      <c r="A535" s="32"/>
      <c r="B535" s="38"/>
      <c r="C535" s="126"/>
      <c r="D535" s="38"/>
      <c r="E535" s="87"/>
      <c r="F535" s="122"/>
      <c r="G535" s="122"/>
      <c r="H535" s="122"/>
      <c r="I535" s="38"/>
      <c r="J535" s="180"/>
      <c r="K535" s="38"/>
      <c r="L535" s="142"/>
      <c r="M535" s="47"/>
      <c r="N535" s="47"/>
      <c r="O535" s="47"/>
      <c r="P535" s="47"/>
      <c r="Q535" s="47"/>
      <c r="R535" s="47"/>
      <c r="S535" s="47"/>
      <c r="T535" s="47"/>
      <c r="U535" s="47"/>
      <c r="V535" s="47"/>
    </row>
    <row r="536" spans="1:22" x14ac:dyDescent="0.25">
      <c r="A536" s="32"/>
      <c r="B536" s="38"/>
      <c r="C536" s="126"/>
      <c r="D536" s="38"/>
      <c r="E536" s="87"/>
      <c r="F536" s="122"/>
      <c r="G536" s="122"/>
      <c r="H536" s="122"/>
      <c r="I536" s="38"/>
      <c r="J536" s="180"/>
      <c r="K536" s="38"/>
      <c r="L536" s="142"/>
      <c r="M536" s="47"/>
      <c r="N536" s="47"/>
      <c r="O536" s="47"/>
      <c r="P536" s="47"/>
      <c r="Q536" s="47"/>
      <c r="R536" s="47"/>
      <c r="S536" s="47"/>
      <c r="T536" s="47"/>
      <c r="U536" s="47"/>
      <c r="V536" s="47"/>
    </row>
    <row r="537" spans="1:22" x14ac:dyDescent="0.25">
      <c r="A537" s="32"/>
      <c r="B537" s="38"/>
      <c r="C537" s="126"/>
      <c r="D537" s="38"/>
      <c r="E537" s="87"/>
      <c r="F537" s="122"/>
      <c r="G537" s="122"/>
      <c r="H537" s="122"/>
      <c r="I537" s="38"/>
      <c r="J537" s="180"/>
      <c r="K537" s="38"/>
      <c r="L537" s="142"/>
      <c r="M537" s="47"/>
      <c r="N537" s="47"/>
      <c r="O537" s="47"/>
      <c r="P537" s="47"/>
      <c r="Q537" s="47"/>
      <c r="R537" s="47"/>
      <c r="S537" s="47"/>
      <c r="T537" s="47"/>
      <c r="U537" s="47"/>
      <c r="V537" s="47"/>
    </row>
    <row r="538" spans="1:22" x14ac:dyDescent="0.25">
      <c r="A538" s="32"/>
      <c r="B538" s="38"/>
      <c r="C538" s="126"/>
      <c r="D538" s="38"/>
      <c r="E538" s="87"/>
      <c r="F538" s="122"/>
      <c r="G538" s="122"/>
      <c r="H538" s="122"/>
      <c r="I538" s="38"/>
      <c r="J538" s="180"/>
      <c r="K538" s="38"/>
      <c r="L538" s="142"/>
      <c r="M538" s="47"/>
      <c r="N538" s="47"/>
      <c r="O538" s="47"/>
      <c r="P538" s="47"/>
      <c r="Q538" s="47"/>
      <c r="R538" s="47"/>
      <c r="S538" s="47"/>
      <c r="T538" s="47"/>
      <c r="U538" s="47"/>
      <c r="V538" s="47"/>
    </row>
    <row r="539" spans="1:22" x14ac:dyDescent="0.25">
      <c r="A539" s="32"/>
      <c r="B539" s="38"/>
      <c r="C539" s="126"/>
      <c r="D539" s="38"/>
      <c r="E539" s="87"/>
      <c r="F539" s="122"/>
      <c r="G539" s="122"/>
      <c r="H539" s="122"/>
      <c r="I539" s="38"/>
      <c r="J539" s="180"/>
      <c r="K539" s="38"/>
      <c r="L539" s="142"/>
      <c r="M539" s="47"/>
      <c r="N539" s="47"/>
      <c r="O539" s="47"/>
      <c r="P539" s="47"/>
      <c r="Q539" s="47"/>
      <c r="R539" s="47"/>
      <c r="S539" s="47"/>
      <c r="T539" s="47"/>
      <c r="U539" s="47"/>
      <c r="V539" s="47"/>
    </row>
    <row r="540" spans="1:22" x14ac:dyDescent="0.25">
      <c r="A540" s="32"/>
      <c r="B540" s="38"/>
      <c r="C540" s="126"/>
      <c r="D540" s="38"/>
      <c r="E540" s="87"/>
      <c r="F540" s="122"/>
      <c r="G540" s="122"/>
      <c r="H540" s="122"/>
      <c r="I540" s="38"/>
      <c r="J540" s="180"/>
      <c r="K540" s="38"/>
      <c r="L540" s="142"/>
      <c r="M540" s="47"/>
      <c r="N540" s="47"/>
      <c r="O540" s="47"/>
      <c r="P540" s="47"/>
      <c r="Q540" s="47"/>
      <c r="R540" s="47"/>
      <c r="S540" s="47"/>
      <c r="T540" s="47"/>
      <c r="U540" s="47"/>
      <c r="V540" s="47"/>
    </row>
    <row r="541" spans="1:22" x14ac:dyDescent="0.25">
      <c r="A541" s="32"/>
      <c r="B541" s="38"/>
      <c r="C541" s="126"/>
      <c r="D541" s="38"/>
      <c r="E541" s="87"/>
      <c r="F541" s="122"/>
      <c r="G541" s="122"/>
      <c r="H541" s="122"/>
      <c r="I541" s="38"/>
      <c r="J541" s="180"/>
      <c r="K541" s="38"/>
      <c r="L541" s="142"/>
      <c r="M541" s="47"/>
      <c r="N541" s="47"/>
      <c r="O541" s="47"/>
      <c r="P541" s="47"/>
      <c r="Q541" s="47"/>
      <c r="R541" s="47"/>
      <c r="S541" s="47"/>
      <c r="T541" s="47"/>
      <c r="U541" s="47"/>
      <c r="V541" s="47"/>
    </row>
    <row r="542" spans="1:22" x14ac:dyDescent="0.25">
      <c r="A542" s="32"/>
      <c r="B542" s="38"/>
      <c r="C542" s="126"/>
      <c r="D542" s="38"/>
      <c r="E542" s="87"/>
      <c r="F542" s="122"/>
      <c r="G542" s="122"/>
      <c r="H542" s="122"/>
      <c r="I542" s="38"/>
      <c r="J542" s="180"/>
      <c r="K542" s="38"/>
      <c r="L542" s="142"/>
      <c r="M542" s="47"/>
      <c r="N542" s="47"/>
      <c r="O542" s="47"/>
      <c r="P542" s="47"/>
      <c r="Q542" s="47"/>
      <c r="R542" s="47"/>
      <c r="S542" s="47"/>
      <c r="T542" s="47"/>
      <c r="U542" s="47"/>
      <c r="V542" s="47"/>
    </row>
    <row r="543" spans="1:22" x14ac:dyDescent="0.25">
      <c r="A543" s="32"/>
      <c r="B543" s="38"/>
      <c r="C543" s="126"/>
      <c r="D543" s="38"/>
      <c r="E543" s="87"/>
      <c r="F543" s="122"/>
      <c r="G543" s="122"/>
      <c r="H543" s="122"/>
      <c r="I543" s="38"/>
      <c r="J543" s="180"/>
      <c r="K543" s="38"/>
      <c r="L543" s="142"/>
      <c r="M543" s="47"/>
      <c r="N543" s="47"/>
      <c r="O543" s="47"/>
      <c r="P543" s="47"/>
      <c r="Q543" s="47"/>
      <c r="R543" s="47"/>
      <c r="S543" s="47"/>
      <c r="T543" s="47"/>
      <c r="U543" s="47"/>
      <c r="V543" s="47"/>
    </row>
    <row r="544" spans="1:22" x14ac:dyDescent="0.25">
      <c r="A544" s="32"/>
      <c r="B544" s="38"/>
      <c r="C544" s="126"/>
      <c r="D544" s="38"/>
      <c r="E544" s="87"/>
      <c r="F544" s="122"/>
      <c r="G544" s="122"/>
      <c r="H544" s="122"/>
      <c r="I544" s="38"/>
      <c r="J544" s="180"/>
      <c r="K544" s="38"/>
      <c r="L544" s="142"/>
      <c r="M544" s="47"/>
      <c r="N544" s="47"/>
      <c r="O544" s="47"/>
      <c r="P544" s="47"/>
      <c r="Q544" s="47"/>
      <c r="R544" s="47"/>
      <c r="S544" s="47"/>
      <c r="T544" s="47"/>
      <c r="U544" s="47"/>
      <c r="V544" s="47"/>
    </row>
    <row r="545" spans="1:22" x14ac:dyDescent="0.25">
      <c r="A545" s="32"/>
      <c r="B545" s="38"/>
      <c r="C545" s="126"/>
      <c r="D545" s="38"/>
      <c r="E545" s="87"/>
      <c r="F545" s="122"/>
      <c r="G545" s="122"/>
      <c r="H545" s="122"/>
      <c r="I545" s="38"/>
      <c r="J545" s="180"/>
      <c r="K545" s="38"/>
      <c r="L545" s="142"/>
      <c r="M545" s="47"/>
      <c r="N545" s="47"/>
      <c r="O545" s="47"/>
      <c r="P545" s="47"/>
      <c r="Q545" s="47"/>
      <c r="R545" s="47"/>
      <c r="S545" s="47"/>
      <c r="T545" s="47"/>
      <c r="U545" s="47"/>
      <c r="V545" s="47"/>
    </row>
    <row r="546" spans="1:22" x14ac:dyDescent="0.25">
      <c r="A546" s="32"/>
      <c r="B546" s="38"/>
      <c r="C546" s="126"/>
      <c r="D546" s="38"/>
      <c r="E546" s="87"/>
      <c r="F546" s="122"/>
      <c r="G546" s="122"/>
      <c r="H546" s="122"/>
      <c r="I546" s="38"/>
      <c r="J546" s="180"/>
      <c r="K546" s="38"/>
      <c r="L546" s="142"/>
      <c r="M546" s="47"/>
      <c r="N546" s="47"/>
      <c r="O546" s="47"/>
      <c r="P546" s="47"/>
      <c r="Q546" s="47"/>
      <c r="R546" s="47"/>
      <c r="S546" s="47"/>
      <c r="T546" s="47"/>
      <c r="U546" s="47"/>
      <c r="V546" s="47"/>
    </row>
    <row r="547" spans="1:22" x14ac:dyDescent="0.25">
      <c r="A547" s="32"/>
      <c r="B547" s="38"/>
      <c r="C547" s="126"/>
      <c r="D547" s="38"/>
      <c r="E547" s="87"/>
      <c r="F547" s="122"/>
      <c r="G547" s="122"/>
      <c r="H547" s="122"/>
      <c r="I547" s="38"/>
      <c r="J547" s="180"/>
      <c r="K547" s="38"/>
      <c r="L547" s="142"/>
      <c r="M547" s="47"/>
      <c r="N547" s="47"/>
      <c r="O547" s="47"/>
      <c r="P547" s="47"/>
      <c r="Q547" s="47"/>
      <c r="R547" s="47"/>
      <c r="S547" s="47"/>
      <c r="T547" s="47"/>
      <c r="U547" s="47"/>
      <c r="V547" s="47"/>
    </row>
    <row r="548" spans="1:22" x14ac:dyDescent="0.25">
      <c r="A548" s="32"/>
      <c r="B548" s="38"/>
      <c r="C548" s="126"/>
      <c r="D548" s="38"/>
      <c r="E548" s="87"/>
      <c r="F548" s="122"/>
      <c r="G548" s="122"/>
      <c r="H548" s="122"/>
      <c r="I548" s="38"/>
      <c r="J548" s="180"/>
      <c r="K548" s="38"/>
      <c r="L548" s="142"/>
      <c r="M548" s="47"/>
      <c r="N548" s="47"/>
      <c r="O548" s="47"/>
      <c r="P548" s="47"/>
      <c r="Q548" s="47"/>
      <c r="R548" s="47"/>
      <c r="S548" s="47"/>
      <c r="T548" s="47"/>
      <c r="U548" s="47"/>
      <c r="V548" s="47"/>
    </row>
    <row r="549" spans="1:22" x14ac:dyDescent="0.25">
      <c r="A549" s="32"/>
      <c r="B549" s="38"/>
      <c r="C549" s="126"/>
      <c r="D549" s="38"/>
      <c r="E549" s="87"/>
      <c r="F549" s="122"/>
      <c r="G549" s="122"/>
      <c r="H549" s="122"/>
      <c r="I549" s="38"/>
      <c r="J549" s="180"/>
      <c r="K549" s="38"/>
      <c r="L549" s="142"/>
      <c r="M549" s="47"/>
      <c r="N549" s="47"/>
      <c r="O549" s="47"/>
      <c r="P549" s="47"/>
      <c r="Q549" s="47"/>
      <c r="R549" s="47"/>
      <c r="S549" s="47"/>
      <c r="T549" s="47"/>
      <c r="U549" s="47"/>
      <c r="V549" s="47"/>
    </row>
    <row r="550" spans="1:22" x14ac:dyDescent="0.25">
      <c r="A550" s="32"/>
      <c r="B550" s="38"/>
      <c r="C550" s="126"/>
      <c r="D550" s="38"/>
      <c r="E550" s="87"/>
      <c r="F550" s="122"/>
      <c r="G550" s="122"/>
      <c r="H550" s="122"/>
      <c r="I550" s="38"/>
      <c r="J550" s="180"/>
      <c r="K550" s="38"/>
      <c r="L550" s="142"/>
      <c r="M550" s="47"/>
      <c r="N550" s="47"/>
      <c r="O550" s="47"/>
      <c r="P550" s="47"/>
      <c r="Q550" s="47"/>
      <c r="R550" s="47"/>
      <c r="S550" s="47"/>
      <c r="T550" s="47"/>
      <c r="U550" s="47"/>
      <c r="V550" s="47"/>
    </row>
    <row r="551" spans="1:22" x14ac:dyDescent="0.25">
      <c r="A551" s="32"/>
      <c r="B551" s="38"/>
      <c r="C551" s="126"/>
      <c r="D551" s="38"/>
      <c r="E551" s="87"/>
      <c r="F551" s="122"/>
      <c r="G551" s="122"/>
      <c r="H551" s="122"/>
      <c r="I551" s="38"/>
      <c r="J551" s="180"/>
      <c r="K551" s="38"/>
      <c r="L551" s="142"/>
      <c r="M551" s="47"/>
      <c r="N551" s="47"/>
      <c r="O551" s="47"/>
      <c r="P551" s="47"/>
      <c r="Q551" s="47"/>
      <c r="R551" s="47"/>
      <c r="S551" s="47"/>
      <c r="T551" s="47"/>
      <c r="U551" s="47"/>
      <c r="V551" s="47"/>
    </row>
    <row r="552" spans="1:22" x14ac:dyDescent="0.25">
      <c r="A552" s="32"/>
      <c r="B552" s="38"/>
      <c r="C552" s="126"/>
      <c r="D552" s="38"/>
      <c r="E552" s="87"/>
      <c r="F552" s="122"/>
      <c r="G552" s="122"/>
      <c r="H552" s="122"/>
      <c r="I552" s="38"/>
      <c r="J552" s="180"/>
      <c r="K552" s="38"/>
      <c r="L552" s="142"/>
      <c r="M552" s="47"/>
      <c r="N552" s="47"/>
      <c r="O552" s="47"/>
      <c r="P552" s="47"/>
      <c r="Q552" s="47"/>
      <c r="R552" s="47"/>
      <c r="S552" s="47"/>
      <c r="T552" s="47"/>
      <c r="U552" s="47"/>
      <c r="V552" s="47"/>
    </row>
    <row r="553" spans="1:22" x14ac:dyDescent="0.25">
      <c r="A553" s="32"/>
      <c r="B553" s="38"/>
      <c r="C553" s="126"/>
      <c r="D553" s="38"/>
      <c r="E553" s="87"/>
      <c r="F553" s="122"/>
      <c r="G553" s="122"/>
      <c r="H553" s="122"/>
      <c r="I553" s="38"/>
      <c r="J553" s="180"/>
      <c r="K553" s="38"/>
      <c r="L553" s="142"/>
      <c r="M553" s="47"/>
      <c r="N553" s="47"/>
      <c r="O553" s="47"/>
      <c r="P553" s="47"/>
      <c r="Q553" s="47"/>
      <c r="R553" s="47"/>
      <c r="S553" s="47"/>
      <c r="T553" s="47"/>
      <c r="U553" s="47"/>
      <c r="V553" s="47"/>
    </row>
    <row r="554" spans="1:22" x14ac:dyDescent="0.25">
      <c r="A554" s="32"/>
      <c r="B554" s="38"/>
      <c r="C554" s="126"/>
      <c r="D554" s="38"/>
      <c r="E554" s="87"/>
      <c r="F554" s="122"/>
      <c r="G554" s="122"/>
      <c r="H554" s="122"/>
      <c r="I554" s="38"/>
      <c r="J554" s="180"/>
      <c r="K554" s="38"/>
      <c r="L554" s="142"/>
      <c r="M554" s="47"/>
      <c r="N554" s="47"/>
      <c r="O554" s="47"/>
      <c r="P554" s="47"/>
      <c r="Q554" s="47"/>
      <c r="R554" s="47"/>
      <c r="S554" s="47"/>
      <c r="T554" s="47"/>
      <c r="U554" s="47"/>
      <c r="V554" s="47"/>
    </row>
    <row r="555" spans="1:22" x14ac:dyDescent="0.25">
      <c r="A555" s="32"/>
      <c r="B555" s="38"/>
      <c r="C555" s="126"/>
      <c r="D555" s="38"/>
      <c r="E555" s="87"/>
      <c r="F555" s="122"/>
      <c r="G555" s="122"/>
      <c r="H555" s="122"/>
      <c r="I555" s="38"/>
      <c r="J555" s="180"/>
      <c r="K555" s="38"/>
      <c r="L555" s="142"/>
      <c r="M555" s="47"/>
      <c r="N555" s="47"/>
      <c r="O555" s="47"/>
      <c r="P555" s="47"/>
      <c r="Q555" s="47"/>
      <c r="R555" s="47"/>
      <c r="S555" s="47"/>
      <c r="T555" s="47"/>
      <c r="U555" s="47"/>
      <c r="V555" s="47"/>
    </row>
    <row r="556" spans="1:22" x14ac:dyDescent="0.25">
      <c r="A556" s="32"/>
      <c r="B556" s="38"/>
      <c r="C556" s="126"/>
      <c r="D556" s="38"/>
      <c r="E556" s="87"/>
      <c r="F556" s="122"/>
      <c r="G556" s="122"/>
      <c r="H556" s="122"/>
      <c r="I556" s="38"/>
      <c r="J556" s="180"/>
      <c r="K556" s="38"/>
      <c r="L556" s="142"/>
      <c r="M556" s="47"/>
      <c r="N556" s="47"/>
      <c r="O556" s="47"/>
      <c r="P556" s="47"/>
      <c r="Q556" s="47"/>
      <c r="R556" s="47"/>
      <c r="S556" s="47"/>
      <c r="T556" s="47"/>
      <c r="U556" s="47"/>
      <c r="V556" s="47"/>
    </row>
    <row r="557" spans="1:22" x14ac:dyDescent="0.25">
      <c r="A557" s="32"/>
      <c r="B557" s="38"/>
      <c r="C557" s="126"/>
      <c r="D557" s="38"/>
      <c r="E557" s="87"/>
      <c r="F557" s="122"/>
      <c r="G557" s="122"/>
      <c r="H557" s="122"/>
      <c r="I557" s="38"/>
      <c r="J557" s="180"/>
      <c r="K557" s="38"/>
      <c r="L557" s="142"/>
      <c r="M557" s="47"/>
      <c r="N557" s="47"/>
      <c r="O557" s="47"/>
      <c r="P557" s="47"/>
      <c r="Q557" s="47"/>
      <c r="R557" s="47"/>
      <c r="S557" s="47"/>
      <c r="T557" s="47"/>
      <c r="U557" s="47"/>
      <c r="V557" s="47"/>
    </row>
    <row r="558" spans="1:22" x14ac:dyDescent="0.25">
      <c r="A558" s="32"/>
      <c r="B558" s="38"/>
      <c r="C558" s="126"/>
      <c r="D558" s="38"/>
      <c r="E558" s="87"/>
      <c r="F558" s="122"/>
      <c r="G558" s="122"/>
      <c r="H558" s="122"/>
      <c r="I558" s="38"/>
      <c r="J558" s="180"/>
      <c r="K558" s="38"/>
      <c r="L558" s="142"/>
      <c r="M558" s="47"/>
      <c r="N558" s="47"/>
      <c r="O558" s="47"/>
      <c r="P558" s="47"/>
      <c r="Q558" s="47"/>
      <c r="R558" s="47"/>
      <c r="S558" s="47"/>
      <c r="T558" s="47"/>
      <c r="U558" s="47"/>
      <c r="V558" s="47"/>
    </row>
    <row r="559" spans="1:22" x14ac:dyDescent="0.25">
      <c r="A559" s="32"/>
      <c r="B559" s="38"/>
      <c r="C559" s="126"/>
      <c r="D559" s="38"/>
      <c r="E559" s="87"/>
      <c r="F559" s="122"/>
      <c r="G559" s="122"/>
      <c r="H559" s="122"/>
      <c r="I559" s="38"/>
      <c r="J559" s="180"/>
      <c r="K559" s="38"/>
      <c r="L559" s="142"/>
      <c r="M559" s="47"/>
      <c r="N559" s="47"/>
      <c r="O559" s="47"/>
      <c r="P559" s="47"/>
      <c r="Q559" s="47"/>
      <c r="R559" s="47"/>
      <c r="S559" s="47"/>
      <c r="T559" s="47"/>
      <c r="U559" s="47"/>
      <c r="V559" s="47"/>
    </row>
    <row r="560" spans="1:22" x14ac:dyDescent="0.25">
      <c r="A560" s="32"/>
      <c r="B560" s="38"/>
      <c r="C560" s="126"/>
      <c r="D560" s="38"/>
      <c r="E560" s="87"/>
      <c r="F560" s="122"/>
      <c r="G560" s="122"/>
      <c r="H560" s="122"/>
      <c r="I560" s="38"/>
      <c r="J560" s="180"/>
      <c r="K560" s="38"/>
      <c r="L560" s="142"/>
      <c r="M560" s="47"/>
      <c r="N560" s="47"/>
      <c r="O560" s="47"/>
      <c r="P560" s="47"/>
      <c r="Q560" s="47"/>
      <c r="R560" s="47"/>
      <c r="S560" s="47"/>
      <c r="T560" s="47"/>
      <c r="U560" s="47"/>
      <c r="V560" s="47"/>
    </row>
    <row r="561" spans="1:22" x14ac:dyDescent="0.25">
      <c r="A561" s="32"/>
      <c r="B561" s="38"/>
      <c r="C561" s="126"/>
      <c r="D561" s="38"/>
      <c r="E561" s="87"/>
      <c r="F561" s="122"/>
      <c r="G561" s="122"/>
      <c r="H561" s="122"/>
      <c r="I561" s="38"/>
      <c r="J561" s="180"/>
      <c r="K561" s="38"/>
      <c r="L561" s="142"/>
      <c r="M561" s="47"/>
      <c r="N561" s="47"/>
      <c r="O561" s="47"/>
      <c r="P561" s="47"/>
      <c r="Q561" s="47"/>
      <c r="R561" s="47"/>
      <c r="S561" s="47"/>
      <c r="T561" s="47"/>
      <c r="U561" s="47"/>
      <c r="V561" s="47"/>
    </row>
    <row r="562" spans="1:22" x14ac:dyDescent="0.25">
      <c r="A562" s="32"/>
      <c r="B562" s="38"/>
      <c r="C562" s="126"/>
      <c r="D562" s="38"/>
      <c r="E562" s="87"/>
      <c r="F562" s="122"/>
      <c r="G562" s="122"/>
      <c r="H562" s="122"/>
      <c r="I562" s="38"/>
      <c r="J562" s="180"/>
      <c r="K562" s="38"/>
      <c r="L562" s="142"/>
      <c r="M562" s="47"/>
      <c r="N562" s="47"/>
      <c r="O562" s="47"/>
      <c r="P562" s="47"/>
      <c r="Q562" s="47"/>
      <c r="R562" s="47"/>
      <c r="S562" s="47"/>
      <c r="T562" s="47"/>
      <c r="U562" s="47"/>
      <c r="V562" s="47"/>
    </row>
    <row r="563" spans="1:22" x14ac:dyDescent="0.25">
      <c r="A563" s="32"/>
      <c r="B563" s="38"/>
      <c r="C563" s="126"/>
      <c r="D563" s="38"/>
      <c r="E563" s="87"/>
      <c r="F563" s="122"/>
      <c r="G563" s="122"/>
      <c r="H563" s="122"/>
      <c r="I563" s="38"/>
      <c r="J563" s="180"/>
      <c r="K563" s="38"/>
      <c r="L563" s="142"/>
      <c r="M563" s="47"/>
      <c r="N563" s="47"/>
      <c r="O563" s="47"/>
      <c r="P563" s="47"/>
      <c r="Q563" s="47"/>
      <c r="R563" s="47"/>
      <c r="S563" s="47"/>
      <c r="T563" s="47"/>
      <c r="U563" s="47"/>
      <c r="V563" s="47"/>
    </row>
    <row r="564" spans="1:22" x14ac:dyDescent="0.25">
      <c r="A564" s="32"/>
      <c r="B564" s="38"/>
      <c r="C564" s="126"/>
      <c r="D564" s="38"/>
      <c r="E564" s="87"/>
      <c r="F564" s="122"/>
      <c r="G564" s="122"/>
      <c r="H564" s="122"/>
      <c r="I564" s="38"/>
      <c r="J564" s="180"/>
      <c r="K564" s="38"/>
      <c r="L564" s="142"/>
      <c r="M564" s="47"/>
      <c r="N564" s="47"/>
      <c r="O564" s="47"/>
      <c r="P564" s="47"/>
      <c r="Q564" s="47"/>
      <c r="R564" s="47"/>
      <c r="S564" s="47"/>
      <c r="T564" s="47"/>
      <c r="U564" s="47"/>
      <c r="V564" s="47"/>
    </row>
    <row r="565" spans="1:22" x14ac:dyDescent="0.25">
      <c r="A565" s="32"/>
      <c r="B565" s="38"/>
      <c r="C565" s="126"/>
      <c r="D565" s="38"/>
      <c r="E565" s="87"/>
      <c r="F565" s="122"/>
      <c r="G565" s="122"/>
      <c r="H565" s="122"/>
      <c r="I565" s="38"/>
      <c r="J565" s="180"/>
      <c r="K565" s="38"/>
      <c r="L565" s="142"/>
      <c r="M565" s="47"/>
      <c r="N565" s="47"/>
      <c r="O565" s="47"/>
      <c r="P565" s="47"/>
      <c r="Q565" s="47"/>
      <c r="R565" s="47"/>
      <c r="S565" s="47"/>
      <c r="T565" s="47"/>
      <c r="U565" s="47"/>
      <c r="V565" s="47"/>
    </row>
    <row r="566" spans="1:22" x14ac:dyDescent="0.25">
      <c r="A566" s="32"/>
      <c r="B566" s="38"/>
      <c r="C566" s="126"/>
      <c r="D566" s="38"/>
      <c r="E566" s="87"/>
      <c r="F566" s="122"/>
      <c r="G566" s="122"/>
      <c r="H566" s="122"/>
      <c r="I566" s="38"/>
      <c r="J566" s="180"/>
      <c r="K566" s="38"/>
      <c r="L566" s="142"/>
      <c r="M566" s="47"/>
      <c r="N566" s="47"/>
      <c r="O566" s="47"/>
      <c r="P566" s="47"/>
      <c r="Q566" s="47"/>
      <c r="R566" s="47"/>
      <c r="S566" s="47"/>
      <c r="T566" s="47"/>
      <c r="U566" s="47"/>
      <c r="V566" s="47"/>
    </row>
    <row r="567" spans="1:22" x14ac:dyDescent="0.25">
      <c r="A567" s="32"/>
      <c r="B567" s="38"/>
      <c r="C567" s="126"/>
      <c r="D567" s="38"/>
      <c r="E567" s="87"/>
      <c r="F567" s="122"/>
      <c r="G567" s="122"/>
      <c r="H567" s="122"/>
      <c r="I567" s="38"/>
      <c r="J567" s="180"/>
      <c r="K567" s="38"/>
      <c r="L567" s="142"/>
      <c r="M567" s="47"/>
      <c r="N567" s="47"/>
      <c r="O567" s="47"/>
      <c r="P567" s="47"/>
      <c r="Q567" s="47"/>
      <c r="R567" s="47"/>
      <c r="S567" s="47"/>
      <c r="T567" s="47"/>
      <c r="U567" s="47"/>
      <c r="V567" s="47"/>
    </row>
    <row r="568" spans="1:22" x14ac:dyDescent="0.25">
      <c r="A568" s="32"/>
      <c r="B568" s="38"/>
      <c r="C568" s="126"/>
      <c r="D568" s="38"/>
      <c r="E568" s="87"/>
      <c r="F568" s="122"/>
      <c r="G568" s="122"/>
      <c r="H568" s="122"/>
      <c r="I568" s="38"/>
      <c r="J568" s="180"/>
      <c r="K568" s="38"/>
      <c r="L568" s="142"/>
      <c r="M568" s="47"/>
      <c r="N568" s="47"/>
      <c r="O568" s="47"/>
      <c r="P568" s="47"/>
      <c r="Q568" s="47"/>
      <c r="R568" s="47"/>
      <c r="S568" s="47"/>
      <c r="T568" s="47"/>
      <c r="U568" s="47"/>
      <c r="V568" s="47"/>
    </row>
    <row r="569" spans="1:22" x14ac:dyDescent="0.25">
      <c r="A569" s="32"/>
      <c r="B569" s="38"/>
      <c r="C569" s="126"/>
      <c r="D569" s="38"/>
      <c r="E569" s="87"/>
      <c r="F569" s="122"/>
      <c r="G569" s="122"/>
      <c r="H569" s="122"/>
      <c r="I569" s="38"/>
      <c r="J569" s="180"/>
      <c r="K569" s="38"/>
      <c r="L569" s="142"/>
      <c r="M569" s="47"/>
      <c r="N569" s="47"/>
      <c r="O569" s="47"/>
      <c r="P569" s="47"/>
      <c r="Q569" s="47"/>
      <c r="R569" s="47"/>
      <c r="S569" s="47"/>
      <c r="T569" s="47"/>
      <c r="U569" s="47"/>
      <c r="V569" s="47"/>
    </row>
    <row r="570" spans="1:22" x14ac:dyDescent="0.25">
      <c r="A570" s="32"/>
      <c r="B570" s="38"/>
      <c r="C570" s="126"/>
      <c r="D570" s="38"/>
      <c r="E570" s="87"/>
      <c r="F570" s="122"/>
      <c r="G570" s="122"/>
      <c r="H570" s="122"/>
      <c r="I570" s="38"/>
      <c r="J570" s="180"/>
      <c r="K570" s="38"/>
      <c r="L570" s="142"/>
      <c r="M570" s="47"/>
      <c r="N570" s="47"/>
      <c r="O570" s="47"/>
      <c r="P570" s="47"/>
      <c r="Q570" s="47"/>
      <c r="R570" s="47"/>
      <c r="S570" s="47"/>
      <c r="T570" s="47"/>
      <c r="U570" s="47"/>
      <c r="V570" s="47"/>
    </row>
    <row r="571" spans="1:22" x14ac:dyDescent="0.25">
      <c r="A571" s="32"/>
      <c r="B571" s="38"/>
      <c r="C571" s="126"/>
      <c r="D571" s="38"/>
      <c r="E571" s="87"/>
      <c r="F571" s="122"/>
      <c r="G571" s="122"/>
      <c r="H571" s="122"/>
      <c r="I571" s="38"/>
      <c r="J571" s="180"/>
      <c r="K571" s="38"/>
      <c r="L571" s="142"/>
      <c r="M571" s="47"/>
      <c r="N571" s="47"/>
      <c r="O571" s="47"/>
      <c r="P571" s="47"/>
      <c r="Q571" s="47"/>
      <c r="R571" s="47"/>
      <c r="S571" s="47"/>
      <c r="T571" s="47"/>
      <c r="U571" s="47"/>
      <c r="V571" s="47"/>
    </row>
    <row r="572" spans="1:22" x14ac:dyDescent="0.25">
      <c r="A572" s="32"/>
      <c r="B572" s="38"/>
      <c r="C572" s="126"/>
      <c r="D572" s="38"/>
      <c r="E572" s="87"/>
      <c r="F572" s="122"/>
      <c r="G572" s="122"/>
      <c r="H572" s="122"/>
      <c r="I572" s="38"/>
      <c r="J572" s="180"/>
      <c r="K572" s="38"/>
      <c r="L572" s="142"/>
      <c r="M572" s="47"/>
      <c r="N572" s="47"/>
      <c r="O572" s="47"/>
      <c r="P572" s="47"/>
      <c r="Q572" s="47"/>
      <c r="R572" s="47"/>
      <c r="S572" s="47"/>
      <c r="T572" s="47"/>
      <c r="U572" s="47"/>
      <c r="V572" s="47"/>
    </row>
    <row r="573" spans="1:22" x14ac:dyDescent="0.25">
      <c r="A573" s="32"/>
      <c r="B573" s="38"/>
      <c r="C573" s="126"/>
      <c r="D573" s="38"/>
      <c r="E573" s="87"/>
      <c r="F573" s="122"/>
      <c r="G573" s="122"/>
      <c r="H573" s="122"/>
      <c r="I573" s="38"/>
      <c r="J573" s="180"/>
      <c r="K573" s="38"/>
      <c r="L573" s="142"/>
      <c r="M573" s="47"/>
      <c r="N573" s="47"/>
      <c r="O573" s="47"/>
      <c r="P573" s="47"/>
      <c r="Q573" s="47"/>
      <c r="R573" s="47"/>
      <c r="S573" s="47"/>
      <c r="T573" s="47"/>
      <c r="U573" s="47"/>
      <c r="V573" s="47"/>
    </row>
    <row r="574" spans="1:22" x14ac:dyDescent="0.25">
      <c r="A574" s="32"/>
      <c r="B574" s="38"/>
      <c r="C574" s="126"/>
      <c r="D574" s="38"/>
      <c r="E574" s="87"/>
      <c r="F574" s="122"/>
      <c r="G574" s="122"/>
      <c r="H574" s="122"/>
      <c r="I574" s="38"/>
      <c r="J574" s="180"/>
      <c r="K574" s="38"/>
      <c r="L574" s="142"/>
      <c r="M574" s="47"/>
      <c r="N574" s="47"/>
      <c r="O574" s="47"/>
      <c r="P574" s="47"/>
      <c r="Q574" s="47"/>
      <c r="R574" s="47"/>
      <c r="S574" s="47"/>
      <c r="T574" s="47"/>
      <c r="U574" s="47"/>
      <c r="V574" s="47"/>
    </row>
    <row r="575" spans="1:22" x14ac:dyDescent="0.25">
      <c r="A575" s="32"/>
      <c r="B575" s="38"/>
      <c r="C575" s="126"/>
      <c r="D575" s="38"/>
      <c r="E575" s="87"/>
      <c r="F575" s="122"/>
      <c r="G575" s="122"/>
      <c r="H575" s="122"/>
      <c r="I575" s="38"/>
      <c r="J575" s="180"/>
      <c r="K575" s="38"/>
      <c r="L575" s="142"/>
      <c r="M575" s="47"/>
      <c r="N575" s="47"/>
      <c r="O575" s="47"/>
      <c r="P575" s="47"/>
      <c r="Q575" s="47"/>
      <c r="R575" s="47"/>
      <c r="S575" s="47"/>
      <c r="T575" s="47"/>
      <c r="U575" s="47"/>
      <c r="V575" s="47"/>
    </row>
    <row r="576" spans="1:22" x14ac:dyDescent="0.25">
      <c r="A576" s="32"/>
      <c r="B576" s="38"/>
      <c r="C576" s="126"/>
      <c r="D576" s="38"/>
      <c r="E576" s="87"/>
      <c r="F576" s="122"/>
      <c r="G576" s="122"/>
      <c r="H576" s="122"/>
      <c r="I576" s="38"/>
      <c r="J576" s="180"/>
      <c r="K576" s="38"/>
      <c r="L576" s="142"/>
      <c r="M576" s="47"/>
      <c r="N576" s="47"/>
      <c r="O576" s="47"/>
      <c r="P576" s="47"/>
      <c r="Q576" s="47"/>
      <c r="R576" s="47"/>
      <c r="S576" s="47"/>
      <c r="T576" s="47"/>
      <c r="U576" s="47"/>
      <c r="V576" s="47"/>
    </row>
    <row r="577" spans="1:22" x14ac:dyDescent="0.25">
      <c r="A577" s="32"/>
      <c r="B577" s="38"/>
      <c r="C577" s="126"/>
      <c r="D577" s="38"/>
      <c r="E577" s="87"/>
      <c r="F577" s="122"/>
      <c r="G577" s="122"/>
      <c r="H577" s="122"/>
      <c r="I577" s="38"/>
      <c r="J577" s="180"/>
      <c r="K577" s="38"/>
      <c r="L577" s="142"/>
      <c r="M577" s="47"/>
      <c r="N577" s="47"/>
      <c r="O577" s="47"/>
      <c r="P577" s="47"/>
      <c r="Q577" s="47"/>
      <c r="R577" s="47"/>
      <c r="S577" s="47"/>
      <c r="T577" s="47"/>
      <c r="U577" s="47"/>
      <c r="V577" s="47"/>
    </row>
    <row r="578" spans="1:22" x14ac:dyDescent="0.25">
      <c r="A578" s="32"/>
      <c r="B578" s="38"/>
      <c r="C578" s="126"/>
      <c r="D578" s="38"/>
      <c r="E578" s="87"/>
      <c r="F578" s="122"/>
      <c r="G578" s="122"/>
      <c r="H578" s="122"/>
      <c r="I578" s="38"/>
      <c r="J578" s="180"/>
      <c r="K578" s="38"/>
      <c r="L578" s="142"/>
      <c r="M578" s="47"/>
      <c r="N578" s="47"/>
      <c r="O578" s="47"/>
      <c r="P578" s="47"/>
      <c r="Q578" s="47"/>
      <c r="R578" s="47"/>
      <c r="S578" s="47"/>
      <c r="T578" s="47"/>
      <c r="U578" s="47"/>
      <c r="V578" s="47"/>
    </row>
    <row r="579" spans="1:22" x14ac:dyDescent="0.25">
      <c r="A579" s="32"/>
      <c r="B579" s="38"/>
      <c r="C579" s="126"/>
      <c r="D579" s="38"/>
      <c r="E579" s="87"/>
      <c r="F579" s="122"/>
      <c r="G579" s="122"/>
      <c r="H579" s="122"/>
      <c r="I579" s="38"/>
      <c r="J579" s="180"/>
      <c r="K579" s="38"/>
      <c r="L579" s="142"/>
      <c r="M579" s="47"/>
      <c r="N579" s="47"/>
      <c r="O579" s="47"/>
      <c r="P579" s="47"/>
      <c r="Q579" s="47"/>
      <c r="R579" s="47"/>
      <c r="S579" s="47"/>
      <c r="T579" s="47"/>
      <c r="U579" s="47"/>
      <c r="V579" s="47"/>
    </row>
    <row r="580" spans="1:22" x14ac:dyDescent="0.25">
      <c r="A580" s="32"/>
      <c r="B580" s="38"/>
      <c r="C580" s="126"/>
      <c r="D580" s="38"/>
      <c r="E580" s="87"/>
      <c r="F580" s="122"/>
      <c r="G580" s="122"/>
      <c r="H580" s="122"/>
      <c r="I580" s="38"/>
      <c r="J580" s="180"/>
      <c r="K580" s="38"/>
      <c r="L580" s="142"/>
      <c r="M580" s="47"/>
      <c r="N580" s="47"/>
      <c r="O580" s="47"/>
      <c r="P580" s="47"/>
      <c r="Q580" s="47"/>
      <c r="R580" s="47"/>
      <c r="S580" s="47"/>
      <c r="T580" s="47"/>
      <c r="U580" s="47"/>
      <c r="V580" s="47"/>
    </row>
    <row r="581" spans="1:22" x14ac:dyDescent="0.25">
      <c r="A581" s="32"/>
      <c r="B581" s="38"/>
      <c r="C581" s="126"/>
      <c r="D581" s="38"/>
      <c r="E581" s="87"/>
      <c r="F581" s="122"/>
      <c r="G581" s="122"/>
      <c r="H581" s="122"/>
      <c r="I581" s="38"/>
      <c r="J581" s="180"/>
      <c r="K581" s="38"/>
      <c r="L581" s="142"/>
      <c r="M581" s="47"/>
      <c r="N581" s="47"/>
      <c r="O581" s="47"/>
      <c r="P581" s="47"/>
      <c r="Q581" s="47"/>
      <c r="R581" s="47"/>
      <c r="S581" s="47"/>
      <c r="T581" s="47"/>
      <c r="U581" s="47"/>
      <c r="V581" s="47"/>
    </row>
    <row r="582" spans="1:22" x14ac:dyDescent="0.25">
      <c r="A582" s="32"/>
      <c r="B582" s="38"/>
      <c r="C582" s="126"/>
      <c r="D582" s="38"/>
      <c r="E582" s="87"/>
      <c r="F582" s="122"/>
      <c r="G582" s="122"/>
      <c r="H582" s="122"/>
      <c r="I582" s="38"/>
      <c r="J582" s="180"/>
      <c r="K582" s="38"/>
      <c r="L582" s="142"/>
      <c r="M582" s="47"/>
      <c r="N582" s="47"/>
      <c r="O582" s="47"/>
      <c r="P582" s="47"/>
      <c r="Q582" s="47"/>
      <c r="R582" s="47"/>
      <c r="S582" s="47"/>
      <c r="T582" s="47"/>
      <c r="U582" s="47"/>
      <c r="V582" s="47"/>
    </row>
    <row r="583" spans="1:22" x14ac:dyDescent="0.25">
      <c r="A583" s="32"/>
      <c r="B583" s="38"/>
      <c r="C583" s="126"/>
      <c r="D583" s="38"/>
      <c r="E583" s="87"/>
      <c r="F583" s="122"/>
      <c r="G583" s="122"/>
      <c r="H583" s="122"/>
      <c r="I583" s="38"/>
      <c r="J583" s="180"/>
      <c r="K583" s="38"/>
      <c r="L583" s="142"/>
      <c r="M583" s="47"/>
      <c r="N583" s="47"/>
      <c r="O583" s="47"/>
      <c r="P583" s="47"/>
      <c r="Q583" s="47"/>
      <c r="R583" s="47"/>
      <c r="S583" s="47"/>
      <c r="T583" s="47"/>
      <c r="U583" s="47"/>
      <c r="V583" s="47"/>
    </row>
    <row r="584" spans="1:22" x14ac:dyDescent="0.25">
      <c r="A584" s="32"/>
      <c r="B584" s="38"/>
      <c r="C584" s="126"/>
      <c r="D584" s="38"/>
      <c r="E584" s="87"/>
      <c r="F584" s="122"/>
      <c r="G584" s="122"/>
      <c r="H584" s="122"/>
      <c r="I584" s="38"/>
      <c r="J584" s="180"/>
      <c r="K584" s="38"/>
      <c r="L584" s="142"/>
      <c r="M584" s="47"/>
      <c r="N584" s="47"/>
      <c r="O584" s="47"/>
      <c r="P584" s="47"/>
      <c r="Q584" s="47"/>
      <c r="R584" s="47"/>
      <c r="S584" s="47"/>
      <c r="T584" s="47"/>
      <c r="U584" s="47"/>
      <c r="V584" s="47"/>
    </row>
    <row r="585" spans="1:22" x14ac:dyDescent="0.25">
      <c r="A585" s="32"/>
      <c r="B585" s="38"/>
      <c r="C585" s="126"/>
      <c r="D585" s="38"/>
      <c r="E585" s="87"/>
      <c r="F585" s="122"/>
      <c r="G585" s="122"/>
      <c r="H585" s="122"/>
      <c r="I585" s="38"/>
      <c r="J585" s="180"/>
      <c r="K585" s="38"/>
      <c r="L585" s="142"/>
      <c r="M585" s="47"/>
      <c r="N585" s="47"/>
      <c r="O585" s="47"/>
      <c r="P585" s="47"/>
      <c r="Q585" s="47"/>
      <c r="R585" s="47"/>
      <c r="S585" s="47"/>
      <c r="T585" s="47"/>
      <c r="U585" s="47"/>
      <c r="V585" s="47"/>
    </row>
    <row r="586" spans="1:22" x14ac:dyDescent="0.25">
      <c r="A586" s="32"/>
      <c r="B586" s="38"/>
      <c r="C586" s="126"/>
      <c r="D586" s="38"/>
      <c r="E586" s="87"/>
      <c r="F586" s="122"/>
      <c r="G586" s="122"/>
      <c r="H586" s="122"/>
      <c r="I586" s="38"/>
      <c r="J586" s="180"/>
      <c r="K586" s="38"/>
      <c r="L586" s="142"/>
      <c r="M586" s="47"/>
      <c r="N586" s="47"/>
      <c r="O586" s="47"/>
      <c r="P586" s="47"/>
      <c r="Q586" s="47"/>
      <c r="R586" s="47"/>
      <c r="S586" s="47"/>
      <c r="T586" s="47"/>
      <c r="U586" s="47"/>
      <c r="V586" s="47"/>
    </row>
    <row r="587" spans="1:22" x14ac:dyDescent="0.25">
      <c r="A587" s="32"/>
      <c r="B587" s="38"/>
      <c r="C587" s="126"/>
      <c r="D587" s="38"/>
      <c r="E587" s="87"/>
      <c r="F587" s="122"/>
      <c r="G587" s="122"/>
      <c r="H587" s="122"/>
      <c r="I587" s="38"/>
      <c r="J587" s="180"/>
      <c r="K587" s="38"/>
      <c r="L587" s="142"/>
      <c r="M587" s="47"/>
      <c r="N587" s="47"/>
      <c r="O587" s="47"/>
      <c r="P587" s="47"/>
      <c r="Q587" s="47"/>
      <c r="R587" s="47"/>
      <c r="S587" s="47"/>
      <c r="T587" s="47"/>
      <c r="U587" s="47"/>
      <c r="V587" s="47"/>
    </row>
    <row r="588" spans="1:22" x14ac:dyDescent="0.25">
      <c r="A588" s="32"/>
      <c r="B588" s="38"/>
      <c r="C588" s="126"/>
      <c r="D588" s="38"/>
      <c r="E588" s="87"/>
      <c r="F588" s="122"/>
      <c r="G588" s="122"/>
      <c r="H588" s="122"/>
      <c r="I588" s="38"/>
      <c r="J588" s="180"/>
      <c r="K588" s="38"/>
      <c r="L588" s="142"/>
      <c r="M588" s="47"/>
      <c r="N588" s="47"/>
      <c r="O588" s="47"/>
      <c r="P588" s="47"/>
      <c r="Q588" s="47"/>
      <c r="R588" s="47"/>
      <c r="S588" s="47"/>
      <c r="T588" s="47"/>
      <c r="U588" s="47"/>
      <c r="V588" s="47"/>
    </row>
    <row r="589" spans="1:22" x14ac:dyDescent="0.25">
      <c r="A589" s="32"/>
      <c r="B589" s="38"/>
      <c r="C589" s="126"/>
      <c r="D589" s="38"/>
      <c r="E589" s="87"/>
      <c r="F589" s="122"/>
      <c r="G589" s="122"/>
      <c r="H589" s="122"/>
      <c r="I589" s="38"/>
      <c r="J589" s="180"/>
      <c r="K589" s="38"/>
      <c r="L589" s="142"/>
      <c r="M589" s="47"/>
      <c r="N589" s="47"/>
      <c r="O589" s="47"/>
      <c r="P589" s="47"/>
      <c r="Q589" s="47"/>
      <c r="R589" s="47"/>
      <c r="S589" s="47"/>
      <c r="T589" s="47"/>
      <c r="U589" s="47"/>
      <c r="V589" s="47"/>
    </row>
    <row r="590" spans="1:22" x14ac:dyDescent="0.25">
      <c r="A590" s="32"/>
      <c r="B590" s="38"/>
      <c r="C590" s="126"/>
      <c r="D590" s="38"/>
      <c r="E590" s="87"/>
      <c r="F590" s="122"/>
      <c r="G590" s="122"/>
      <c r="H590" s="122"/>
      <c r="I590" s="38"/>
      <c r="J590" s="180"/>
      <c r="K590" s="38"/>
      <c r="L590" s="142"/>
      <c r="M590" s="47"/>
      <c r="N590" s="47"/>
      <c r="O590" s="47"/>
      <c r="P590" s="47"/>
      <c r="Q590" s="47"/>
      <c r="R590" s="47"/>
      <c r="S590" s="47"/>
      <c r="T590" s="47"/>
      <c r="U590" s="47"/>
      <c r="V590" s="47"/>
    </row>
    <row r="591" spans="1:22" x14ac:dyDescent="0.25">
      <c r="A591" s="32"/>
      <c r="B591" s="38"/>
      <c r="C591" s="126"/>
      <c r="D591" s="38"/>
      <c r="E591" s="87"/>
      <c r="F591" s="122"/>
      <c r="G591" s="122"/>
      <c r="H591" s="122"/>
      <c r="I591" s="38"/>
      <c r="J591" s="180"/>
      <c r="K591" s="38"/>
      <c r="L591" s="142"/>
      <c r="M591" s="47"/>
      <c r="N591" s="47"/>
      <c r="O591" s="47"/>
      <c r="P591" s="47"/>
      <c r="Q591" s="47"/>
      <c r="R591" s="47"/>
      <c r="S591" s="47"/>
      <c r="T591" s="47"/>
      <c r="U591" s="47"/>
      <c r="V591" s="47"/>
    </row>
    <row r="592" spans="1:22" x14ac:dyDescent="0.25">
      <c r="A592" s="32"/>
      <c r="B592" s="38"/>
      <c r="C592" s="126"/>
      <c r="D592" s="38"/>
      <c r="E592" s="87"/>
      <c r="F592" s="122"/>
      <c r="G592" s="122"/>
      <c r="H592" s="122"/>
      <c r="I592" s="38"/>
      <c r="J592" s="180"/>
      <c r="K592" s="38"/>
      <c r="L592" s="142"/>
      <c r="M592" s="47"/>
      <c r="N592" s="47"/>
      <c r="O592" s="47"/>
      <c r="P592" s="47"/>
      <c r="Q592" s="47"/>
      <c r="R592" s="47"/>
      <c r="S592" s="47"/>
      <c r="T592" s="47"/>
      <c r="U592" s="47"/>
      <c r="V592" s="47"/>
    </row>
    <row r="593" spans="1:22" x14ac:dyDescent="0.25">
      <c r="A593" s="32"/>
      <c r="B593" s="38"/>
      <c r="C593" s="126"/>
      <c r="D593" s="38"/>
      <c r="E593" s="87"/>
      <c r="F593" s="122"/>
      <c r="G593" s="122"/>
      <c r="H593" s="122"/>
      <c r="I593" s="38"/>
      <c r="J593" s="180"/>
      <c r="K593" s="38"/>
      <c r="L593" s="142"/>
      <c r="M593" s="47"/>
      <c r="N593" s="47"/>
      <c r="O593" s="47"/>
      <c r="P593" s="47"/>
      <c r="Q593" s="47"/>
      <c r="R593" s="47"/>
      <c r="S593" s="47"/>
      <c r="T593" s="47"/>
      <c r="U593" s="47"/>
      <c r="V593" s="47"/>
    </row>
    <row r="594" spans="1:22" x14ac:dyDescent="0.25">
      <c r="A594" s="32"/>
      <c r="B594" s="38"/>
      <c r="C594" s="126"/>
      <c r="D594" s="38"/>
      <c r="E594" s="87"/>
      <c r="F594" s="122"/>
      <c r="G594" s="122"/>
      <c r="H594" s="122"/>
      <c r="I594" s="38"/>
      <c r="J594" s="180"/>
      <c r="K594" s="38"/>
      <c r="L594" s="142"/>
      <c r="M594" s="47"/>
      <c r="N594" s="47"/>
      <c r="O594" s="47"/>
      <c r="P594" s="47"/>
      <c r="Q594" s="47"/>
      <c r="R594" s="47"/>
      <c r="S594" s="47"/>
      <c r="T594" s="47"/>
      <c r="U594" s="47"/>
      <c r="V594" s="47"/>
    </row>
    <row r="595" spans="1:22" x14ac:dyDescent="0.25">
      <c r="A595" s="32"/>
      <c r="B595" s="38"/>
      <c r="C595" s="126"/>
      <c r="D595" s="38"/>
      <c r="E595" s="87"/>
      <c r="F595" s="122"/>
      <c r="G595" s="122"/>
      <c r="H595" s="122"/>
      <c r="I595" s="38"/>
      <c r="J595" s="180"/>
      <c r="K595" s="38"/>
      <c r="L595" s="142"/>
      <c r="M595" s="47"/>
      <c r="N595" s="47"/>
      <c r="O595" s="47"/>
      <c r="P595" s="47"/>
      <c r="Q595" s="47"/>
      <c r="R595" s="47"/>
      <c r="S595" s="47"/>
      <c r="T595" s="47"/>
      <c r="U595" s="47"/>
      <c r="V595" s="47"/>
    </row>
    <row r="596" spans="1:22" x14ac:dyDescent="0.25">
      <c r="A596" s="32"/>
      <c r="B596" s="38"/>
      <c r="C596" s="126"/>
      <c r="D596" s="38"/>
      <c r="E596" s="87"/>
      <c r="F596" s="122"/>
      <c r="G596" s="122"/>
      <c r="H596" s="122"/>
      <c r="I596" s="38"/>
      <c r="J596" s="180"/>
      <c r="K596" s="38"/>
      <c r="L596" s="142"/>
      <c r="M596" s="47"/>
      <c r="N596" s="47"/>
      <c r="O596" s="47"/>
      <c r="P596" s="47"/>
      <c r="Q596" s="47"/>
      <c r="R596" s="47"/>
      <c r="S596" s="47"/>
      <c r="T596" s="47"/>
      <c r="U596" s="47"/>
      <c r="V596" s="47"/>
    </row>
    <row r="597" spans="1:22" x14ac:dyDescent="0.25">
      <c r="A597" s="32"/>
      <c r="B597" s="38"/>
      <c r="C597" s="126"/>
      <c r="D597" s="38"/>
      <c r="E597" s="87"/>
      <c r="F597" s="122"/>
      <c r="G597" s="122"/>
      <c r="H597" s="122"/>
      <c r="I597" s="38"/>
      <c r="J597" s="180"/>
      <c r="K597" s="38"/>
      <c r="L597" s="142"/>
      <c r="M597" s="47"/>
      <c r="N597" s="47"/>
      <c r="O597" s="47"/>
      <c r="P597" s="47"/>
      <c r="Q597" s="47"/>
      <c r="R597" s="47"/>
      <c r="S597" s="47"/>
      <c r="T597" s="47"/>
      <c r="U597" s="47"/>
      <c r="V597" s="47"/>
    </row>
    <row r="598" spans="1:22" x14ac:dyDescent="0.25">
      <c r="A598" s="32"/>
      <c r="B598" s="38"/>
      <c r="C598" s="126"/>
      <c r="D598" s="38"/>
      <c r="E598" s="87"/>
      <c r="F598" s="122"/>
      <c r="G598" s="122"/>
      <c r="H598" s="122"/>
      <c r="I598" s="38"/>
      <c r="J598" s="180"/>
      <c r="K598" s="38"/>
      <c r="L598" s="142"/>
      <c r="M598" s="47"/>
      <c r="N598" s="47"/>
      <c r="O598" s="47"/>
      <c r="P598" s="47"/>
      <c r="Q598" s="47"/>
      <c r="R598" s="47"/>
      <c r="S598" s="47"/>
      <c r="T598" s="47"/>
      <c r="U598" s="47"/>
      <c r="V598" s="47"/>
    </row>
    <row r="599" spans="1:22" x14ac:dyDescent="0.25">
      <c r="A599" s="32"/>
      <c r="B599" s="38"/>
      <c r="C599" s="126"/>
      <c r="D599" s="38"/>
      <c r="E599" s="87"/>
      <c r="F599" s="122"/>
      <c r="G599" s="122"/>
      <c r="H599" s="122"/>
      <c r="I599" s="38"/>
      <c r="J599" s="180"/>
      <c r="K599" s="38"/>
      <c r="L599" s="142"/>
      <c r="M599" s="47"/>
      <c r="N599" s="47"/>
      <c r="O599" s="47"/>
      <c r="P599" s="47"/>
      <c r="Q599" s="47"/>
      <c r="R599" s="47"/>
      <c r="S599" s="47"/>
      <c r="T599" s="47"/>
      <c r="U599" s="47"/>
      <c r="V599" s="47"/>
    </row>
    <row r="600" spans="1:22" x14ac:dyDescent="0.25">
      <c r="A600" s="32"/>
      <c r="B600" s="38"/>
      <c r="C600" s="126"/>
      <c r="D600" s="38"/>
      <c r="E600" s="87"/>
      <c r="F600" s="122"/>
      <c r="G600" s="122"/>
      <c r="H600" s="122"/>
      <c r="I600" s="38"/>
      <c r="J600" s="180"/>
      <c r="K600" s="38"/>
      <c r="L600" s="142"/>
      <c r="M600" s="47"/>
      <c r="N600" s="47"/>
      <c r="O600" s="47"/>
      <c r="P600" s="47"/>
      <c r="Q600" s="47"/>
      <c r="R600" s="47"/>
      <c r="S600" s="47"/>
      <c r="T600" s="47"/>
      <c r="U600" s="47"/>
      <c r="V600" s="47"/>
    </row>
    <row r="601" spans="1:22" x14ac:dyDescent="0.25">
      <c r="A601" s="32"/>
      <c r="B601" s="38"/>
      <c r="C601" s="126"/>
      <c r="D601" s="38"/>
      <c r="E601" s="87"/>
      <c r="F601" s="122"/>
      <c r="G601" s="122"/>
      <c r="H601" s="122"/>
      <c r="I601" s="38"/>
      <c r="J601" s="180"/>
      <c r="K601" s="38"/>
      <c r="L601" s="142"/>
      <c r="M601" s="47"/>
      <c r="N601" s="47"/>
      <c r="O601" s="47"/>
      <c r="P601" s="47"/>
      <c r="Q601" s="47"/>
      <c r="R601" s="47"/>
      <c r="S601" s="47"/>
      <c r="T601" s="47"/>
      <c r="U601" s="47"/>
      <c r="V601" s="47"/>
    </row>
    <row r="602" spans="1:22" x14ac:dyDescent="0.25">
      <c r="A602" s="32"/>
      <c r="B602" s="38"/>
      <c r="C602" s="126"/>
      <c r="D602" s="38"/>
      <c r="E602" s="87"/>
      <c r="F602" s="122"/>
      <c r="G602" s="122"/>
      <c r="H602" s="122"/>
      <c r="I602" s="38"/>
      <c r="J602" s="180"/>
      <c r="K602" s="38"/>
      <c r="L602" s="142"/>
      <c r="M602" s="47"/>
      <c r="N602" s="47"/>
      <c r="O602" s="47"/>
      <c r="P602" s="47"/>
      <c r="Q602" s="47"/>
      <c r="R602" s="47"/>
      <c r="S602" s="47"/>
      <c r="T602" s="47"/>
      <c r="U602" s="47"/>
      <c r="V602" s="47"/>
    </row>
    <row r="603" spans="1:22" x14ac:dyDescent="0.25">
      <c r="A603" s="32"/>
      <c r="B603" s="38"/>
      <c r="C603" s="126"/>
      <c r="D603" s="38"/>
      <c r="E603" s="87"/>
      <c r="F603" s="122"/>
      <c r="G603" s="122"/>
      <c r="H603" s="122"/>
      <c r="I603" s="38"/>
      <c r="J603" s="180"/>
      <c r="K603" s="38"/>
      <c r="L603" s="142"/>
      <c r="M603" s="47"/>
      <c r="N603" s="47"/>
      <c r="O603" s="47"/>
      <c r="P603" s="47"/>
      <c r="Q603" s="47"/>
      <c r="R603" s="47"/>
      <c r="S603" s="47"/>
      <c r="T603" s="47"/>
      <c r="U603" s="47"/>
      <c r="V603" s="47"/>
    </row>
    <row r="604" spans="1:22" x14ac:dyDescent="0.25">
      <c r="A604" s="32"/>
      <c r="B604" s="38"/>
      <c r="C604" s="126"/>
      <c r="D604" s="38"/>
      <c r="E604" s="87"/>
      <c r="F604" s="122"/>
      <c r="G604" s="122"/>
      <c r="H604" s="122"/>
      <c r="I604" s="38"/>
      <c r="J604" s="180"/>
      <c r="K604" s="38"/>
      <c r="L604" s="142"/>
      <c r="M604" s="47"/>
      <c r="N604" s="47"/>
      <c r="O604" s="47"/>
      <c r="P604" s="47"/>
      <c r="Q604" s="47"/>
      <c r="R604" s="47"/>
      <c r="S604" s="47"/>
      <c r="T604" s="47"/>
      <c r="U604" s="47"/>
      <c r="V604" s="47"/>
    </row>
    <row r="605" spans="1:22" x14ac:dyDescent="0.25">
      <c r="A605" s="32"/>
      <c r="B605" s="38"/>
      <c r="C605" s="126"/>
      <c r="D605" s="38"/>
      <c r="E605" s="87"/>
      <c r="F605" s="122"/>
      <c r="G605" s="122"/>
      <c r="H605" s="122"/>
      <c r="I605" s="38"/>
      <c r="J605" s="180"/>
      <c r="K605" s="38"/>
      <c r="L605" s="142"/>
      <c r="M605" s="47"/>
      <c r="N605" s="47"/>
      <c r="O605" s="47"/>
      <c r="P605" s="47"/>
      <c r="Q605" s="47"/>
      <c r="R605" s="47"/>
      <c r="S605" s="47"/>
      <c r="T605" s="47"/>
      <c r="U605" s="47"/>
      <c r="V605" s="47"/>
    </row>
    <row r="606" spans="1:22" x14ac:dyDescent="0.25">
      <c r="A606" s="32"/>
      <c r="B606" s="38"/>
      <c r="C606" s="126"/>
      <c r="D606" s="38"/>
      <c r="E606" s="87"/>
      <c r="F606" s="122"/>
      <c r="G606" s="122"/>
      <c r="H606" s="122"/>
      <c r="I606" s="38"/>
      <c r="J606" s="180"/>
      <c r="K606" s="38"/>
      <c r="L606" s="142"/>
      <c r="M606" s="47"/>
      <c r="N606" s="47"/>
      <c r="O606" s="47"/>
      <c r="P606" s="47"/>
      <c r="Q606" s="47"/>
      <c r="R606" s="47"/>
      <c r="S606" s="47"/>
      <c r="T606" s="47"/>
      <c r="U606" s="47"/>
      <c r="V606" s="47"/>
    </row>
    <row r="607" spans="1:22" x14ac:dyDescent="0.25">
      <c r="A607" s="32"/>
      <c r="B607" s="38"/>
      <c r="C607" s="126"/>
      <c r="D607" s="38"/>
      <c r="E607" s="87"/>
      <c r="F607" s="122"/>
      <c r="G607" s="122"/>
      <c r="H607" s="122"/>
      <c r="I607" s="38"/>
      <c r="J607" s="180"/>
      <c r="K607" s="38"/>
      <c r="L607" s="142"/>
      <c r="M607" s="47"/>
      <c r="N607" s="47"/>
      <c r="O607" s="47"/>
      <c r="P607" s="47"/>
      <c r="Q607" s="47"/>
      <c r="R607" s="47"/>
      <c r="S607" s="47"/>
      <c r="T607" s="47"/>
      <c r="U607" s="47"/>
      <c r="V607" s="47"/>
    </row>
    <row r="608" spans="1:22" x14ac:dyDescent="0.25">
      <c r="A608" s="32"/>
      <c r="B608" s="38"/>
      <c r="C608" s="126"/>
      <c r="D608" s="38"/>
      <c r="E608" s="87"/>
      <c r="F608" s="122"/>
      <c r="G608" s="122"/>
      <c r="H608" s="122"/>
      <c r="I608" s="38"/>
      <c r="J608" s="180"/>
      <c r="K608" s="38"/>
      <c r="L608" s="142"/>
      <c r="M608" s="47"/>
      <c r="N608" s="47"/>
      <c r="O608" s="47"/>
      <c r="P608" s="47"/>
      <c r="Q608" s="47"/>
      <c r="R608" s="47"/>
      <c r="S608" s="47"/>
      <c r="T608" s="47"/>
      <c r="U608" s="47"/>
      <c r="V608" s="47"/>
    </row>
    <row r="609" spans="1:22" x14ac:dyDescent="0.25">
      <c r="A609" s="32"/>
      <c r="B609" s="38"/>
      <c r="C609" s="126"/>
      <c r="D609" s="38"/>
      <c r="E609" s="87"/>
      <c r="F609" s="122"/>
      <c r="G609" s="122"/>
      <c r="H609" s="122"/>
      <c r="I609" s="38"/>
      <c r="J609" s="180"/>
      <c r="K609" s="38"/>
      <c r="L609" s="142"/>
      <c r="M609" s="47"/>
      <c r="N609" s="47"/>
      <c r="O609" s="47"/>
      <c r="P609" s="47"/>
      <c r="Q609" s="47"/>
      <c r="R609" s="47"/>
      <c r="S609" s="47"/>
      <c r="T609" s="47"/>
      <c r="U609" s="47"/>
      <c r="V609" s="47"/>
    </row>
    <row r="610" spans="1:22" x14ac:dyDescent="0.25">
      <c r="A610" s="32"/>
      <c r="B610" s="38"/>
      <c r="C610" s="126"/>
      <c r="D610" s="38"/>
      <c r="E610" s="87"/>
      <c r="F610" s="122"/>
      <c r="G610" s="122"/>
      <c r="H610" s="122"/>
      <c r="I610" s="38"/>
      <c r="J610" s="180"/>
      <c r="K610" s="38"/>
      <c r="L610" s="142"/>
      <c r="M610" s="47"/>
      <c r="N610" s="47"/>
      <c r="O610" s="47"/>
      <c r="P610" s="47"/>
      <c r="Q610" s="47"/>
      <c r="R610" s="47"/>
      <c r="S610" s="47"/>
      <c r="T610" s="47"/>
      <c r="U610" s="47"/>
      <c r="V610" s="47"/>
    </row>
    <row r="611" spans="1:22" x14ac:dyDescent="0.25">
      <c r="A611" s="32"/>
      <c r="B611" s="38"/>
      <c r="C611" s="126"/>
      <c r="D611" s="38"/>
      <c r="E611" s="87"/>
      <c r="F611" s="122"/>
      <c r="G611" s="122"/>
      <c r="H611" s="122"/>
      <c r="I611" s="38"/>
      <c r="J611" s="180"/>
      <c r="K611" s="38"/>
      <c r="L611" s="142"/>
      <c r="M611" s="47"/>
      <c r="N611" s="47"/>
      <c r="O611" s="47"/>
      <c r="P611" s="47"/>
      <c r="Q611" s="47"/>
      <c r="R611" s="47"/>
      <c r="S611" s="47"/>
      <c r="T611" s="47"/>
      <c r="U611" s="47"/>
      <c r="V611" s="47"/>
    </row>
    <row r="612" spans="1:22" x14ac:dyDescent="0.25">
      <c r="A612" s="32"/>
      <c r="B612" s="38"/>
      <c r="C612" s="126"/>
      <c r="D612" s="38"/>
      <c r="E612" s="87"/>
      <c r="F612" s="122"/>
      <c r="G612" s="122"/>
      <c r="H612" s="122"/>
      <c r="I612" s="38"/>
      <c r="J612" s="180"/>
      <c r="K612" s="38"/>
      <c r="L612" s="142"/>
      <c r="M612" s="47"/>
      <c r="N612" s="47"/>
      <c r="O612" s="47"/>
      <c r="P612" s="47"/>
      <c r="Q612" s="47"/>
      <c r="R612" s="47"/>
      <c r="S612" s="47"/>
      <c r="T612" s="47"/>
      <c r="U612" s="47"/>
      <c r="V612" s="47"/>
    </row>
    <row r="613" spans="1:22" x14ac:dyDescent="0.25">
      <c r="A613" s="32"/>
      <c r="B613" s="38"/>
      <c r="C613" s="126"/>
      <c r="D613" s="38"/>
      <c r="E613" s="87"/>
      <c r="F613" s="122"/>
      <c r="G613" s="122"/>
      <c r="H613" s="122"/>
      <c r="I613" s="38"/>
      <c r="J613" s="180"/>
      <c r="K613" s="38"/>
      <c r="L613" s="142"/>
      <c r="M613" s="47"/>
      <c r="N613" s="47"/>
      <c r="O613" s="47"/>
      <c r="P613" s="47"/>
      <c r="Q613" s="47"/>
      <c r="R613" s="47"/>
      <c r="S613" s="47"/>
      <c r="T613" s="47"/>
      <c r="U613" s="47"/>
      <c r="V613" s="47"/>
    </row>
    <row r="614" spans="1:22" x14ac:dyDescent="0.25">
      <c r="A614" s="32"/>
      <c r="B614" s="38"/>
      <c r="C614" s="126"/>
      <c r="D614" s="38"/>
      <c r="E614" s="87"/>
      <c r="F614" s="122"/>
      <c r="G614" s="122"/>
      <c r="H614" s="122"/>
      <c r="I614" s="38"/>
      <c r="J614" s="180"/>
      <c r="K614" s="38"/>
      <c r="L614" s="142"/>
      <c r="M614" s="47"/>
      <c r="N614" s="47"/>
      <c r="O614" s="47"/>
      <c r="P614" s="47"/>
      <c r="Q614" s="47"/>
      <c r="R614" s="47"/>
      <c r="S614" s="47"/>
      <c r="T614" s="47"/>
      <c r="U614" s="47"/>
      <c r="V614" s="47"/>
    </row>
    <row r="615" spans="1:22" x14ac:dyDescent="0.25">
      <c r="A615" s="32"/>
      <c r="B615" s="38"/>
      <c r="C615" s="126"/>
      <c r="D615" s="38"/>
      <c r="E615" s="87"/>
      <c r="F615" s="122"/>
      <c r="G615" s="122"/>
      <c r="H615" s="122"/>
      <c r="I615" s="38"/>
      <c r="J615" s="180"/>
      <c r="K615" s="38"/>
      <c r="L615" s="142"/>
      <c r="M615" s="47"/>
      <c r="N615" s="47"/>
      <c r="O615" s="47"/>
      <c r="P615" s="47"/>
      <c r="Q615" s="47"/>
      <c r="R615" s="47"/>
      <c r="S615" s="47"/>
      <c r="T615" s="47"/>
      <c r="U615" s="47"/>
      <c r="V615" s="47"/>
    </row>
    <row r="616" spans="1:22" x14ac:dyDescent="0.25">
      <c r="A616" s="32"/>
      <c r="B616" s="38"/>
      <c r="C616" s="126"/>
      <c r="D616" s="38"/>
      <c r="E616" s="87"/>
      <c r="F616" s="122"/>
      <c r="G616" s="122"/>
      <c r="H616" s="122"/>
      <c r="I616" s="38"/>
      <c r="J616" s="180"/>
      <c r="K616" s="38"/>
      <c r="L616" s="142"/>
      <c r="M616" s="47"/>
      <c r="N616" s="47"/>
      <c r="O616" s="47"/>
      <c r="P616" s="47"/>
      <c r="Q616" s="47"/>
      <c r="R616" s="47"/>
      <c r="S616" s="47"/>
      <c r="T616" s="47"/>
      <c r="U616" s="47"/>
      <c r="V616" s="47"/>
    </row>
    <row r="617" spans="1:22" x14ac:dyDescent="0.25">
      <c r="A617" s="32"/>
      <c r="B617" s="38"/>
      <c r="C617" s="126"/>
      <c r="D617" s="38"/>
      <c r="E617" s="87"/>
      <c r="F617" s="122"/>
      <c r="G617" s="122"/>
      <c r="H617" s="122"/>
      <c r="I617" s="38"/>
      <c r="J617" s="180"/>
      <c r="K617" s="38"/>
      <c r="L617" s="142"/>
      <c r="M617" s="47"/>
      <c r="N617" s="47"/>
      <c r="O617" s="47"/>
      <c r="P617" s="47"/>
      <c r="Q617" s="47"/>
      <c r="R617" s="47"/>
      <c r="S617" s="47"/>
      <c r="T617" s="47"/>
      <c r="U617" s="47"/>
      <c r="V617" s="47"/>
    </row>
    <row r="618" spans="1:22" x14ac:dyDescent="0.25">
      <c r="A618" s="32"/>
      <c r="B618" s="38"/>
      <c r="C618" s="126"/>
      <c r="D618" s="38"/>
      <c r="E618" s="87"/>
      <c r="F618" s="122"/>
      <c r="G618" s="122"/>
      <c r="H618" s="122"/>
      <c r="I618" s="38"/>
      <c r="J618" s="180"/>
      <c r="K618" s="38"/>
      <c r="L618" s="142"/>
      <c r="M618" s="47"/>
      <c r="N618" s="47"/>
      <c r="O618" s="47"/>
      <c r="P618" s="47"/>
      <c r="Q618" s="47"/>
      <c r="R618" s="47"/>
      <c r="S618" s="47"/>
      <c r="T618" s="47"/>
      <c r="U618" s="47"/>
      <c r="V618" s="47"/>
    </row>
    <row r="619" spans="1:22" x14ac:dyDescent="0.25">
      <c r="A619" s="32"/>
      <c r="B619" s="38"/>
      <c r="C619" s="126"/>
      <c r="D619" s="38"/>
      <c r="E619" s="87"/>
      <c r="F619" s="122"/>
      <c r="G619" s="122"/>
      <c r="H619" s="122"/>
      <c r="I619" s="38"/>
      <c r="J619" s="180"/>
      <c r="K619" s="38"/>
      <c r="L619" s="142"/>
      <c r="M619" s="47"/>
      <c r="N619" s="47"/>
      <c r="O619" s="47"/>
      <c r="P619" s="47"/>
      <c r="Q619" s="47"/>
      <c r="R619" s="47"/>
      <c r="S619" s="47"/>
      <c r="T619" s="47"/>
      <c r="U619" s="47"/>
      <c r="V619" s="47"/>
    </row>
    <row r="620" spans="1:22" x14ac:dyDescent="0.25">
      <c r="A620" s="32"/>
      <c r="B620" s="38"/>
      <c r="C620" s="126"/>
      <c r="D620" s="38"/>
      <c r="E620" s="87"/>
      <c r="F620" s="122"/>
      <c r="G620" s="122"/>
      <c r="H620" s="122"/>
      <c r="I620" s="38"/>
      <c r="J620" s="180"/>
      <c r="K620" s="38"/>
      <c r="L620" s="142"/>
      <c r="M620" s="47"/>
      <c r="N620" s="47"/>
      <c r="O620" s="47"/>
      <c r="P620" s="47"/>
      <c r="Q620" s="47"/>
      <c r="R620" s="47"/>
      <c r="S620" s="47"/>
      <c r="T620" s="47"/>
      <c r="U620" s="47"/>
      <c r="V620" s="47"/>
    </row>
    <row r="621" spans="1:22" x14ac:dyDescent="0.25">
      <c r="A621" s="32"/>
      <c r="B621" s="38"/>
      <c r="C621" s="126"/>
      <c r="D621" s="38"/>
      <c r="E621" s="87"/>
      <c r="F621" s="122"/>
      <c r="G621" s="122"/>
      <c r="H621" s="122"/>
      <c r="I621" s="38"/>
      <c r="J621" s="180"/>
      <c r="K621" s="38"/>
      <c r="L621" s="142"/>
      <c r="M621" s="47"/>
      <c r="N621" s="47"/>
      <c r="O621" s="47"/>
      <c r="P621" s="47"/>
      <c r="Q621" s="47"/>
      <c r="R621" s="47"/>
      <c r="S621" s="47"/>
      <c r="T621" s="47"/>
      <c r="U621" s="47"/>
      <c r="V621" s="47"/>
    </row>
    <row r="622" spans="1:22" x14ac:dyDescent="0.25">
      <c r="A622" s="32"/>
      <c r="B622" s="38"/>
      <c r="C622" s="126"/>
      <c r="D622" s="38"/>
      <c r="E622" s="87"/>
      <c r="F622" s="122"/>
      <c r="G622" s="122"/>
      <c r="H622" s="122"/>
      <c r="I622" s="38"/>
      <c r="J622" s="180"/>
      <c r="K622" s="38"/>
      <c r="L622" s="142"/>
      <c r="M622" s="47"/>
      <c r="N622" s="47"/>
      <c r="O622" s="47"/>
      <c r="P622" s="47"/>
      <c r="Q622" s="47"/>
      <c r="R622" s="47"/>
      <c r="S622" s="47"/>
      <c r="T622" s="47"/>
      <c r="U622" s="47"/>
      <c r="V622" s="47"/>
    </row>
    <row r="623" spans="1:22" x14ac:dyDescent="0.25">
      <c r="A623" s="32"/>
      <c r="B623" s="38"/>
      <c r="C623" s="126"/>
      <c r="D623" s="38"/>
      <c r="E623" s="87"/>
      <c r="F623" s="122"/>
      <c r="G623" s="122"/>
      <c r="H623" s="122"/>
      <c r="I623" s="38"/>
      <c r="J623" s="180"/>
      <c r="K623" s="38"/>
      <c r="L623" s="142"/>
      <c r="M623" s="47"/>
      <c r="N623" s="47"/>
      <c r="O623" s="47"/>
      <c r="P623" s="47"/>
      <c r="Q623" s="47"/>
      <c r="R623" s="47"/>
      <c r="S623" s="47"/>
      <c r="T623" s="47"/>
      <c r="U623" s="47"/>
      <c r="V623" s="47"/>
    </row>
    <row r="624" spans="1:22" x14ac:dyDescent="0.25">
      <c r="A624" s="32"/>
      <c r="B624" s="38"/>
      <c r="C624" s="126"/>
      <c r="D624" s="38"/>
      <c r="E624" s="87"/>
      <c r="F624" s="122"/>
      <c r="G624" s="122"/>
      <c r="H624" s="122"/>
      <c r="I624" s="38"/>
      <c r="J624" s="180"/>
      <c r="K624" s="38"/>
      <c r="L624" s="142"/>
      <c r="M624" s="47"/>
      <c r="N624" s="47"/>
      <c r="O624" s="47"/>
      <c r="P624" s="47"/>
      <c r="Q624" s="47"/>
      <c r="R624" s="47"/>
      <c r="S624" s="47"/>
      <c r="T624" s="47"/>
      <c r="U624" s="47"/>
      <c r="V624" s="47"/>
    </row>
    <row r="625" spans="1:22" x14ac:dyDescent="0.25">
      <c r="A625" s="32"/>
      <c r="B625" s="38"/>
      <c r="C625" s="126"/>
      <c r="D625" s="38"/>
      <c r="E625" s="87"/>
      <c r="F625" s="122"/>
      <c r="G625" s="122"/>
      <c r="H625" s="122"/>
      <c r="I625" s="38"/>
      <c r="J625" s="180"/>
      <c r="K625" s="38"/>
      <c r="L625" s="142"/>
      <c r="M625" s="47"/>
      <c r="N625" s="47"/>
      <c r="O625" s="47"/>
      <c r="P625" s="47"/>
      <c r="Q625" s="47"/>
      <c r="R625" s="47"/>
      <c r="S625" s="47"/>
      <c r="T625" s="47"/>
      <c r="U625" s="47"/>
      <c r="V625" s="47"/>
    </row>
    <row r="626" spans="1:22" x14ac:dyDescent="0.25">
      <c r="A626" s="32"/>
      <c r="B626" s="38"/>
      <c r="C626" s="126"/>
      <c r="D626" s="38"/>
      <c r="E626" s="87"/>
      <c r="F626" s="122"/>
      <c r="G626" s="122"/>
      <c r="H626" s="122"/>
      <c r="I626" s="38"/>
      <c r="J626" s="180"/>
      <c r="K626" s="38"/>
      <c r="L626" s="142"/>
      <c r="M626" s="47"/>
      <c r="N626" s="47"/>
      <c r="O626" s="47"/>
      <c r="P626" s="47"/>
      <c r="Q626" s="47"/>
      <c r="R626" s="47"/>
      <c r="S626" s="47"/>
      <c r="T626" s="47"/>
      <c r="U626" s="47"/>
      <c r="V626" s="47"/>
    </row>
    <row r="627" spans="1:22" x14ac:dyDescent="0.25">
      <c r="A627" s="32"/>
      <c r="B627" s="38"/>
      <c r="C627" s="126"/>
      <c r="D627" s="38"/>
      <c r="E627" s="87"/>
      <c r="F627" s="122"/>
      <c r="G627" s="122"/>
      <c r="H627" s="122"/>
      <c r="I627" s="38"/>
      <c r="J627" s="180"/>
      <c r="K627" s="38"/>
      <c r="L627" s="142"/>
      <c r="M627" s="47"/>
      <c r="N627" s="47"/>
      <c r="O627" s="47"/>
      <c r="P627" s="47"/>
      <c r="Q627" s="47"/>
      <c r="R627" s="47"/>
      <c r="S627" s="47"/>
      <c r="T627" s="47"/>
      <c r="U627" s="47"/>
      <c r="V627" s="47"/>
    </row>
    <row r="628" spans="1:22" x14ac:dyDescent="0.25">
      <c r="A628" s="32"/>
      <c r="B628" s="38"/>
      <c r="C628" s="126"/>
      <c r="D628" s="38"/>
      <c r="E628" s="87"/>
      <c r="F628" s="122"/>
      <c r="G628" s="122"/>
      <c r="H628" s="122"/>
      <c r="I628" s="38"/>
      <c r="J628" s="180"/>
      <c r="K628" s="38"/>
      <c r="L628" s="142"/>
      <c r="M628" s="47"/>
      <c r="N628" s="47"/>
      <c r="O628" s="47"/>
      <c r="P628" s="47"/>
      <c r="Q628" s="47"/>
      <c r="R628" s="47"/>
      <c r="S628" s="47"/>
      <c r="T628" s="47"/>
      <c r="U628" s="47"/>
      <c r="V628" s="47"/>
    </row>
    <row r="629" spans="1:22" x14ac:dyDescent="0.25">
      <c r="A629" s="32"/>
      <c r="B629" s="38"/>
      <c r="C629" s="126"/>
      <c r="D629" s="38"/>
      <c r="E629" s="87"/>
      <c r="F629" s="122"/>
      <c r="G629" s="122"/>
      <c r="H629" s="122"/>
      <c r="I629" s="38"/>
      <c r="J629" s="180"/>
      <c r="K629" s="38"/>
      <c r="L629" s="142"/>
      <c r="M629" s="47"/>
      <c r="N629" s="47"/>
      <c r="O629" s="47"/>
      <c r="P629" s="47"/>
      <c r="Q629" s="47"/>
      <c r="R629" s="47"/>
      <c r="S629" s="47"/>
      <c r="T629" s="47"/>
      <c r="U629" s="47"/>
      <c r="V629" s="47"/>
    </row>
    <row r="630" spans="1:22" x14ac:dyDescent="0.25">
      <c r="A630" s="32"/>
      <c r="B630" s="38"/>
      <c r="C630" s="126"/>
      <c r="D630" s="38"/>
      <c r="E630" s="87"/>
      <c r="F630" s="122"/>
      <c r="G630" s="122"/>
      <c r="H630" s="122"/>
      <c r="I630" s="38"/>
      <c r="J630" s="180"/>
      <c r="K630" s="38"/>
      <c r="L630" s="142"/>
      <c r="M630" s="47"/>
      <c r="N630" s="47"/>
      <c r="O630" s="47"/>
      <c r="P630" s="47"/>
      <c r="Q630" s="47"/>
      <c r="R630" s="47"/>
      <c r="S630" s="47"/>
      <c r="T630" s="47"/>
      <c r="U630" s="47"/>
      <c r="V630" s="47"/>
    </row>
    <row r="631" spans="1:22" x14ac:dyDescent="0.25">
      <c r="A631" s="32"/>
      <c r="B631" s="38"/>
      <c r="C631" s="126"/>
      <c r="D631" s="38"/>
      <c r="E631" s="87"/>
      <c r="F631" s="122"/>
      <c r="G631" s="122"/>
      <c r="H631" s="122"/>
      <c r="I631" s="38"/>
      <c r="J631" s="180"/>
      <c r="K631" s="38"/>
      <c r="L631" s="142"/>
      <c r="M631" s="47"/>
      <c r="N631" s="47"/>
      <c r="O631" s="47"/>
      <c r="P631" s="47"/>
      <c r="Q631" s="47"/>
      <c r="R631" s="47"/>
      <c r="S631" s="47"/>
      <c r="T631" s="47"/>
      <c r="U631" s="47"/>
      <c r="V631" s="47"/>
    </row>
    <row r="632" spans="1:22" x14ac:dyDescent="0.25">
      <c r="A632" s="32"/>
      <c r="B632" s="38"/>
      <c r="C632" s="126"/>
      <c r="D632" s="38"/>
      <c r="E632" s="87"/>
      <c r="F632" s="122"/>
      <c r="G632" s="122"/>
      <c r="H632" s="122"/>
      <c r="I632" s="38"/>
      <c r="J632" s="180"/>
      <c r="K632" s="38"/>
      <c r="L632" s="142"/>
      <c r="M632" s="47"/>
      <c r="N632" s="47"/>
      <c r="O632" s="47"/>
      <c r="P632" s="47"/>
      <c r="Q632" s="47"/>
      <c r="R632" s="47"/>
      <c r="S632" s="47"/>
      <c r="T632" s="47"/>
      <c r="U632" s="47"/>
      <c r="V632" s="47"/>
    </row>
    <row r="633" spans="1:22" x14ac:dyDescent="0.25">
      <c r="A633" s="32"/>
      <c r="B633" s="38"/>
      <c r="C633" s="126"/>
      <c r="D633" s="38"/>
      <c r="E633" s="87"/>
      <c r="F633" s="122"/>
      <c r="G633" s="122"/>
      <c r="H633" s="122"/>
      <c r="I633" s="38"/>
      <c r="J633" s="180"/>
      <c r="K633" s="38"/>
      <c r="L633" s="142"/>
      <c r="M633" s="47"/>
      <c r="N633" s="47"/>
      <c r="O633" s="47"/>
      <c r="P633" s="47"/>
      <c r="Q633" s="47"/>
      <c r="R633" s="47"/>
      <c r="S633" s="47"/>
      <c r="T633" s="47"/>
      <c r="U633" s="47"/>
      <c r="V633" s="47"/>
    </row>
    <row r="634" spans="1:22" x14ac:dyDescent="0.25">
      <c r="A634" s="32"/>
      <c r="B634" s="38"/>
      <c r="C634" s="126"/>
      <c r="D634" s="38"/>
      <c r="E634" s="87"/>
      <c r="F634" s="122"/>
      <c r="G634" s="122"/>
      <c r="H634" s="122"/>
      <c r="I634" s="38"/>
      <c r="J634" s="180"/>
      <c r="K634" s="38"/>
      <c r="L634" s="142"/>
      <c r="M634" s="47"/>
      <c r="N634" s="47"/>
      <c r="O634" s="47"/>
      <c r="P634" s="47"/>
      <c r="Q634" s="47"/>
      <c r="R634" s="47"/>
      <c r="S634" s="47"/>
      <c r="T634" s="47"/>
      <c r="U634" s="47"/>
      <c r="V634" s="47"/>
    </row>
    <row r="635" spans="1:22" x14ac:dyDescent="0.25">
      <c r="A635" s="32"/>
      <c r="B635" s="38"/>
      <c r="C635" s="126"/>
      <c r="D635" s="38"/>
      <c r="E635" s="87"/>
      <c r="F635" s="122"/>
      <c r="G635" s="122"/>
      <c r="H635" s="122"/>
      <c r="I635" s="38"/>
      <c r="J635" s="180"/>
      <c r="K635" s="38"/>
      <c r="L635" s="142"/>
      <c r="M635" s="47"/>
      <c r="N635" s="47"/>
      <c r="O635" s="47"/>
      <c r="P635" s="47"/>
      <c r="Q635" s="47"/>
      <c r="R635" s="47"/>
      <c r="S635" s="47"/>
      <c r="T635" s="47"/>
      <c r="U635" s="47"/>
      <c r="V635" s="47"/>
    </row>
    <row r="636" spans="1:22" x14ac:dyDescent="0.25">
      <c r="A636" s="32"/>
      <c r="B636" s="38"/>
      <c r="C636" s="126"/>
      <c r="D636" s="38"/>
      <c r="E636" s="87"/>
      <c r="F636" s="122"/>
      <c r="G636" s="122"/>
      <c r="H636" s="122"/>
      <c r="I636" s="38"/>
      <c r="J636" s="180"/>
      <c r="K636" s="38"/>
      <c r="L636" s="142"/>
      <c r="M636" s="47"/>
      <c r="N636" s="47"/>
      <c r="O636" s="47"/>
      <c r="P636" s="47"/>
      <c r="Q636" s="47"/>
      <c r="R636" s="47"/>
      <c r="S636" s="47"/>
      <c r="T636" s="47"/>
      <c r="U636" s="47"/>
      <c r="V636" s="47"/>
    </row>
    <row r="637" spans="1:22" x14ac:dyDescent="0.25">
      <c r="A637" s="32"/>
      <c r="B637" s="38"/>
      <c r="C637" s="126"/>
      <c r="D637" s="38"/>
      <c r="E637" s="87"/>
      <c r="F637" s="122"/>
      <c r="G637" s="122"/>
      <c r="H637" s="122"/>
      <c r="I637" s="38"/>
      <c r="J637" s="180"/>
      <c r="K637" s="38"/>
      <c r="L637" s="142"/>
      <c r="M637" s="47"/>
      <c r="N637" s="47"/>
      <c r="O637" s="47"/>
      <c r="P637" s="47"/>
      <c r="Q637" s="47"/>
      <c r="R637" s="47"/>
      <c r="S637" s="47"/>
      <c r="T637" s="47"/>
      <c r="U637" s="47"/>
      <c r="V637" s="47"/>
    </row>
    <row r="638" spans="1:22" x14ac:dyDescent="0.25">
      <c r="A638" s="32"/>
      <c r="B638" s="38"/>
      <c r="C638" s="126"/>
      <c r="D638" s="38"/>
      <c r="E638" s="87"/>
      <c r="F638" s="122"/>
      <c r="G638" s="122"/>
      <c r="H638" s="122"/>
      <c r="I638" s="38"/>
      <c r="J638" s="180"/>
      <c r="K638" s="38"/>
      <c r="L638" s="142"/>
      <c r="M638" s="47"/>
      <c r="N638" s="47"/>
      <c r="O638" s="47"/>
      <c r="P638" s="47"/>
      <c r="Q638" s="47"/>
      <c r="R638" s="47"/>
      <c r="S638" s="47"/>
      <c r="T638" s="47"/>
      <c r="U638" s="47"/>
      <c r="V638" s="47"/>
    </row>
    <row r="639" spans="1:22" x14ac:dyDescent="0.25">
      <c r="A639" s="32"/>
      <c r="B639" s="38"/>
      <c r="C639" s="126"/>
      <c r="D639" s="38"/>
      <c r="E639" s="87"/>
      <c r="F639" s="122"/>
      <c r="G639" s="122"/>
      <c r="H639" s="122"/>
      <c r="I639" s="38"/>
      <c r="J639" s="180"/>
      <c r="K639" s="38"/>
      <c r="L639" s="142"/>
      <c r="M639" s="47"/>
      <c r="N639" s="47"/>
      <c r="O639" s="47"/>
      <c r="P639" s="47"/>
      <c r="Q639" s="47"/>
      <c r="R639" s="47"/>
      <c r="S639" s="47"/>
      <c r="T639" s="47"/>
      <c r="U639" s="47"/>
      <c r="V639" s="47"/>
    </row>
    <row r="640" spans="1:22" x14ac:dyDescent="0.25">
      <c r="A640" s="32"/>
      <c r="B640" s="38"/>
      <c r="C640" s="126"/>
      <c r="D640" s="38"/>
      <c r="E640" s="87"/>
      <c r="F640" s="122"/>
      <c r="G640" s="122"/>
      <c r="H640" s="122"/>
      <c r="I640" s="38"/>
      <c r="J640" s="180"/>
      <c r="K640" s="38"/>
      <c r="L640" s="142"/>
      <c r="M640" s="47"/>
      <c r="N640" s="47"/>
      <c r="O640" s="47"/>
      <c r="P640" s="47"/>
      <c r="Q640" s="47"/>
      <c r="R640" s="47"/>
      <c r="S640" s="47"/>
      <c r="T640" s="47"/>
      <c r="U640" s="47"/>
      <c r="V640" s="47"/>
    </row>
    <row r="641" spans="1:22" x14ac:dyDescent="0.25">
      <c r="A641" s="32"/>
      <c r="B641" s="38"/>
      <c r="C641" s="126"/>
      <c r="D641" s="38"/>
      <c r="E641" s="87"/>
      <c r="F641" s="122"/>
      <c r="G641" s="122"/>
      <c r="H641" s="122"/>
      <c r="I641" s="38"/>
      <c r="J641" s="180"/>
      <c r="K641" s="38"/>
      <c r="L641" s="142"/>
      <c r="M641" s="47"/>
      <c r="N641" s="47"/>
      <c r="O641" s="47"/>
      <c r="P641" s="47"/>
      <c r="Q641" s="47"/>
      <c r="R641" s="47"/>
      <c r="S641" s="47"/>
      <c r="T641" s="47"/>
      <c r="U641" s="47"/>
      <c r="V641" s="47"/>
    </row>
    <row r="642" spans="1:22" x14ac:dyDescent="0.25">
      <c r="A642" s="32"/>
      <c r="B642" s="38"/>
      <c r="C642" s="126"/>
      <c r="D642" s="38"/>
      <c r="E642" s="87"/>
      <c r="F642" s="122"/>
      <c r="G642" s="122"/>
      <c r="H642" s="122"/>
      <c r="I642" s="38"/>
      <c r="J642" s="180"/>
      <c r="K642" s="38"/>
      <c r="L642" s="142"/>
      <c r="M642" s="47"/>
      <c r="N642" s="47"/>
      <c r="O642" s="47"/>
      <c r="P642" s="47"/>
      <c r="Q642" s="47"/>
      <c r="R642" s="47"/>
      <c r="S642" s="47"/>
      <c r="T642" s="47"/>
      <c r="U642" s="47"/>
      <c r="V642" s="47"/>
    </row>
    <row r="643" spans="1:22" x14ac:dyDescent="0.25">
      <c r="A643" s="32"/>
      <c r="B643" s="38"/>
      <c r="C643" s="126"/>
      <c r="D643" s="38"/>
      <c r="E643" s="87"/>
      <c r="F643" s="122"/>
      <c r="G643" s="122"/>
      <c r="H643" s="122"/>
      <c r="I643" s="38"/>
      <c r="J643" s="180"/>
      <c r="K643" s="38"/>
      <c r="L643" s="142"/>
      <c r="M643" s="47"/>
      <c r="N643" s="47"/>
      <c r="O643" s="47"/>
      <c r="P643" s="47"/>
      <c r="Q643" s="47"/>
      <c r="R643" s="47"/>
      <c r="S643" s="47"/>
      <c r="T643" s="47"/>
      <c r="U643" s="47"/>
      <c r="V643" s="47"/>
    </row>
    <row r="644" spans="1:22" x14ac:dyDescent="0.25">
      <c r="A644" s="32"/>
      <c r="B644" s="38"/>
      <c r="C644" s="126"/>
      <c r="D644" s="38"/>
      <c r="E644" s="87"/>
      <c r="F644" s="122"/>
      <c r="G644" s="122"/>
      <c r="H644" s="122"/>
      <c r="I644" s="38"/>
      <c r="J644" s="180"/>
      <c r="K644" s="38"/>
      <c r="L644" s="142"/>
      <c r="M644" s="47"/>
      <c r="N644" s="47"/>
      <c r="O644" s="47"/>
      <c r="P644" s="47"/>
      <c r="Q644" s="47"/>
      <c r="R644" s="47"/>
      <c r="S644" s="47"/>
      <c r="T644" s="47"/>
      <c r="U644" s="47"/>
      <c r="V644" s="47"/>
    </row>
    <row r="645" spans="1:22" x14ac:dyDescent="0.25">
      <c r="A645" s="32"/>
      <c r="B645" s="38"/>
      <c r="C645" s="126"/>
      <c r="D645" s="38"/>
      <c r="E645" s="87"/>
      <c r="F645" s="122"/>
      <c r="G645" s="122"/>
      <c r="H645" s="122"/>
      <c r="I645" s="38"/>
      <c r="J645" s="180"/>
      <c r="K645" s="38"/>
      <c r="L645" s="142"/>
      <c r="M645" s="47"/>
      <c r="N645" s="47"/>
      <c r="O645" s="47"/>
      <c r="P645" s="47"/>
      <c r="Q645" s="47"/>
      <c r="R645" s="47"/>
      <c r="S645" s="47"/>
      <c r="T645" s="47"/>
      <c r="U645" s="47"/>
      <c r="V645" s="47"/>
    </row>
    <row r="646" spans="1:22" x14ac:dyDescent="0.25">
      <c r="A646" s="32"/>
      <c r="B646" s="38"/>
      <c r="C646" s="126"/>
      <c r="D646" s="38"/>
      <c r="E646" s="87"/>
      <c r="F646" s="122"/>
      <c r="G646" s="122"/>
      <c r="H646" s="122"/>
      <c r="I646" s="38"/>
      <c r="J646" s="180"/>
      <c r="K646" s="38"/>
      <c r="L646" s="142"/>
      <c r="M646" s="47"/>
      <c r="N646" s="47"/>
      <c r="O646" s="47"/>
      <c r="P646" s="47"/>
      <c r="Q646" s="47"/>
      <c r="R646" s="47"/>
      <c r="S646" s="47"/>
      <c r="T646" s="47"/>
      <c r="U646" s="47"/>
      <c r="V646" s="47"/>
    </row>
    <row r="647" spans="1:22" x14ac:dyDescent="0.25">
      <c r="A647" s="32"/>
      <c r="B647" s="38"/>
      <c r="C647" s="126"/>
      <c r="D647" s="38"/>
      <c r="E647" s="87"/>
      <c r="F647" s="122"/>
      <c r="G647" s="122"/>
      <c r="H647" s="122"/>
      <c r="I647" s="38"/>
      <c r="J647" s="180"/>
      <c r="K647" s="38"/>
      <c r="L647" s="142"/>
      <c r="M647" s="47"/>
      <c r="N647" s="47"/>
      <c r="O647" s="47"/>
      <c r="P647" s="47"/>
      <c r="Q647" s="47"/>
      <c r="R647" s="47"/>
      <c r="S647" s="47"/>
      <c r="T647" s="47"/>
      <c r="U647" s="47"/>
      <c r="V647" s="47"/>
    </row>
    <row r="648" spans="1:22" x14ac:dyDescent="0.25">
      <c r="A648" s="32"/>
      <c r="B648" s="38"/>
      <c r="C648" s="126"/>
      <c r="D648" s="38"/>
      <c r="E648" s="87"/>
      <c r="F648" s="122"/>
      <c r="G648" s="122"/>
      <c r="H648" s="122"/>
      <c r="I648" s="38"/>
      <c r="J648" s="180"/>
      <c r="K648" s="38"/>
      <c r="L648" s="142"/>
      <c r="M648" s="47"/>
      <c r="N648" s="47"/>
      <c r="O648" s="47"/>
      <c r="P648" s="47"/>
      <c r="Q648" s="47"/>
      <c r="R648" s="47"/>
      <c r="S648" s="47"/>
      <c r="T648" s="47"/>
      <c r="U648" s="47"/>
      <c r="V648" s="47"/>
    </row>
    <row r="649" spans="1:22" x14ac:dyDescent="0.25">
      <c r="A649" s="32"/>
      <c r="B649" s="38"/>
      <c r="C649" s="126"/>
      <c r="D649" s="38"/>
      <c r="E649" s="87"/>
      <c r="F649" s="122"/>
      <c r="G649" s="122"/>
      <c r="H649" s="122"/>
      <c r="I649" s="38"/>
      <c r="J649" s="180"/>
      <c r="K649" s="38"/>
      <c r="L649" s="142"/>
      <c r="M649" s="47"/>
      <c r="N649" s="47"/>
      <c r="O649" s="47"/>
      <c r="P649" s="47"/>
      <c r="Q649" s="47"/>
      <c r="R649" s="47"/>
      <c r="S649" s="47"/>
      <c r="T649" s="47"/>
      <c r="U649" s="47"/>
      <c r="V649" s="47"/>
    </row>
    <row r="650" spans="1:22" x14ac:dyDescent="0.25">
      <c r="A650" s="32"/>
      <c r="B650" s="38"/>
      <c r="C650" s="126"/>
      <c r="D650" s="38"/>
      <c r="E650" s="87"/>
      <c r="F650" s="122"/>
      <c r="G650" s="122"/>
      <c r="H650" s="122"/>
      <c r="I650" s="38"/>
      <c r="J650" s="180"/>
      <c r="K650" s="38"/>
      <c r="L650" s="142"/>
      <c r="M650" s="47"/>
      <c r="N650" s="47"/>
      <c r="O650" s="47"/>
      <c r="P650" s="47"/>
      <c r="Q650" s="47"/>
      <c r="R650" s="47"/>
      <c r="S650" s="47"/>
      <c r="T650" s="47"/>
      <c r="U650" s="47"/>
      <c r="V650" s="47"/>
    </row>
    <row r="651" spans="1:22" x14ac:dyDescent="0.25">
      <c r="A651" s="32"/>
      <c r="B651" s="38"/>
      <c r="C651" s="126"/>
      <c r="D651" s="38"/>
      <c r="E651" s="87"/>
      <c r="F651" s="122"/>
      <c r="G651" s="122"/>
      <c r="H651" s="122"/>
      <c r="I651" s="38"/>
      <c r="J651" s="180"/>
      <c r="K651" s="38"/>
      <c r="L651" s="142"/>
      <c r="M651" s="47"/>
      <c r="N651" s="47"/>
      <c r="O651" s="47"/>
      <c r="P651" s="47"/>
      <c r="Q651" s="47"/>
      <c r="R651" s="47"/>
      <c r="S651" s="47"/>
      <c r="T651" s="47"/>
      <c r="U651" s="47"/>
      <c r="V651" s="47"/>
    </row>
    <row r="652" spans="1:22" x14ac:dyDescent="0.25">
      <c r="A652" s="32"/>
      <c r="B652" s="38"/>
      <c r="C652" s="126"/>
      <c r="D652" s="38"/>
      <c r="E652" s="87"/>
      <c r="F652" s="122"/>
      <c r="G652" s="122"/>
      <c r="H652" s="122"/>
      <c r="I652" s="38"/>
      <c r="J652" s="180"/>
      <c r="K652" s="38"/>
      <c r="L652" s="142"/>
      <c r="M652" s="47"/>
      <c r="N652" s="47"/>
      <c r="O652" s="47"/>
      <c r="P652" s="47"/>
      <c r="Q652" s="47"/>
      <c r="R652" s="47"/>
      <c r="S652" s="47"/>
      <c r="T652" s="47"/>
      <c r="U652" s="47"/>
      <c r="V652" s="47"/>
    </row>
    <row r="653" spans="1:22" x14ac:dyDescent="0.25">
      <c r="A653" s="32"/>
      <c r="B653" s="38"/>
      <c r="C653" s="126"/>
      <c r="D653" s="38"/>
      <c r="E653" s="87"/>
      <c r="F653" s="122"/>
      <c r="G653" s="122"/>
      <c r="H653" s="122"/>
      <c r="I653" s="38"/>
      <c r="J653" s="180"/>
      <c r="K653" s="38"/>
      <c r="L653" s="142"/>
      <c r="M653" s="47"/>
      <c r="N653" s="47"/>
      <c r="O653" s="47"/>
      <c r="P653" s="47"/>
      <c r="Q653" s="47"/>
      <c r="R653" s="47"/>
      <c r="S653" s="47"/>
      <c r="T653" s="47"/>
      <c r="U653" s="47"/>
      <c r="V653" s="47"/>
    </row>
    <row r="654" spans="1:22" x14ac:dyDescent="0.25">
      <c r="A654" s="32"/>
      <c r="B654" s="38"/>
      <c r="C654" s="126"/>
      <c r="D654" s="38"/>
      <c r="E654" s="87"/>
      <c r="F654" s="122"/>
      <c r="G654" s="122"/>
      <c r="H654" s="122"/>
      <c r="I654" s="38"/>
      <c r="J654" s="180"/>
      <c r="K654" s="38"/>
      <c r="L654" s="142"/>
      <c r="M654" s="47"/>
      <c r="N654" s="47"/>
      <c r="O654" s="47"/>
      <c r="P654" s="47"/>
      <c r="Q654" s="47"/>
      <c r="R654" s="47"/>
      <c r="S654" s="47"/>
      <c r="T654" s="47"/>
      <c r="U654" s="47"/>
      <c r="V654" s="47"/>
    </row>
    <row r="655" spans="1:22" x14ac:dyDescent="0.25">
      <c r="A655" s="32"/>
      <c r="B655" s="38"/>
      <c r="C655" s="126"/>
      <c r="D655" s="38"/>
      <c r="E655" s="87"/>
      <c r="F655" s="122"/>
      <c r="G655" s="122"/>
      <c r="H655" s="122"/>
      <c r="I655" s="38"/>
      <c r="J655" s="180"/>
      <c r="K655" s="38"/>
      <c r="L655" s="142"/>
      <c r="M655" s="47"/>
      <c r="N655" s="47"/>
      <c r="O655" s="47"/>
      <c r="P655" s="47"/>
      <c r="Q655" s="47"/>
      <c r="R655" s="47"/>
      <c r="S655" s="47"/>
      <c r="T655" s="47"/>
      <c r="U655" s="47"/>
      <c r="V655" s="47"/>
    </row>
    <row r="656" spans="1:22" x14ac:dyDescent="0.25">
      <c r="A656" s="32"/>
      <c r="B656" s="38"/>
      <c r="C656" s="126"/>
      <c r="D656" s="38"/>
      <c r="E656" s="87"/>
      <c r="F656" s="122"/>
      <c r="G656" s="122"/>
      <c r="H656" s="122"/>
      <c r="I656" s="38"/>
      <c r="J656" s="180"/>
      <c r="K656" s="38"/>
      <c r="L656" s="142"/>
      <c r="M656" s="47"/>
      <c r="N656" s="47"/>
      <c r="O656" s="47"/>
      <c r="P656" s="47"/>
      <c r="Q656" s="47"/>
      <c r="R656" s="47"/>
      <c r="S656" s="47"/>
      <c r="T656" s="47"/>
      <c r="U656" s="47"/>
      <c r="V656" s="47"/>
    </row>
    <row r="657" spans="1:22" x14ac:dyDescent="0.25">
      <c r="A657" s="32"/>
      <c r="B657" s="38"/>
      <c r="C657" s="126"/>
      <c r="D657" s="38"/>
      <c r="E657" s="87"/>
      <c r="F657" s="122"/>
      <c r="G657" s="122"/>
      <c r="H657" s="122"/>
      <c r="I657" s="38"/>
      <c r="J657" s="180"/>
      <c r="K657" s="38"/>
      <c r="L657" s="142"/>
      <c r="M657" s="47"/>
      <c r="N657" s="47"/>
      <c r="O657" s="47"/>
      <c r="P657" s="47"/>
      <c r="Q657" s="47"/>
      <c r="R657" s="47"/>
      <c r="S657" s="47"/>
      <c r="T657" s="47"/>
      <c r="U657" s="47"/>
      <c r="V657" s="47"/>
    </row>
    <row r="658" spans="1:22" x14ac:dyDescent="0.25">
      <c r="A658" s="32"/>
      <c r="B658" s="38"/>
      <c r="C658" s="126"/>
      <c r="D658" s="38"/>
      <c r="E658" s="87"/>
      <c r="F658" s="122"/>
      <c r="G658" s="122"/>
      <c r="H658" s="122"/>
      <c r="I658" s="38"/>
      <c r="J658" s="180"/>
      <c r="K658" s="38"/>
      <c r="L658" s="142"/>
      <c r="M658" s="47"/>
      <c r="N658" s="47"/>
      <c r="O658" s="47"/>
      <c r="P658" s="47"/>
      <c r="Q658" s="47"/>
      <c r="R658" s="47"/>
      <c r="S658" s="47"/>
      <c r="T658" s="47"/>
      <c r="U658" s="47"/>
      <c r="V658" s="47"/>
    </row>
    <row r="659" spans="1:22" x14ac:dyDescent="0.25">
      <c r="A659" s="32"/>
      <c r="B659" s="38"/>
      <c r="C659" s="126"/>
      <c r="D659" s="38"/>
      <c r="E659" s="87"/>
      <c r="F659" s="122"/>
      <c r="G659" s="122"/>
      <c r="H659" s="122"/>
      <c r="I659" s="38"/>
      <c r="J659" s="180"/>
      <c r="K659" s="38"/>
      <c r="L659" s="142"/>
      <c r="M659" s="47"/>
      <c r="N659" s="47"/>
      <c r="O659" s="47"/>
      <c r="P659" s="47"/>
      <c r="Q659" s="47"/>
      <c r="R659" s="47"/>
      <c r="S659" s="47"/>
      <c r="T659" s="47"/>
      <c r="U659" s="47"/>
      <c r="V659" s="47"/>
    </row>
    <row r="660" spans="1:22" x14ac:dyDescent="0.25">
      <c r="A660" s="32"/>
      <c r="B660" s="38"/>
      <c r="C660" s="126"/>
      <c r="D660" s="38"/>
      <c r="E660" s="87"/>
      <c r="F660" s="122"/>
      <c r="G660" s="122"/>
      <c r="H660" s="122"/>
      <c r="I660" s="38"/>
      <c r="J660" s="180"/>
      <c r="K660" s="38"/>
      <c r="L660" s="142"/>
      <c r="M660" s="47"/>
      <c r="N660" s="47"/>
      <c r="O660" s="47"/>
      <c r="P660" s="47"/>
      <c r="Q660" s="47"/>
      <c r="R660" s="47"/>
      <c r="S660" s="47"/>
      <c r="T660" s="47"/>
      <c r="U660" s="47"/>
      <c r="V660" s="47"/>
    </row>
    <row r="661" spans="1:22" x14ac:dyDescent="0.25">
      <c r="A661" s="32"/>
      <c r="B661" s="38"/>
      <c r="C661" s="126"/>
      <c r="D661" s="38"/>
      <c r="E661" s="87"/>
      <c r="F661" s="122"/>
      <c r="G661" s="122"/>
      <c r="H661" s="122"/>
      <c r="I661" s="38"/>
      <c r="J661" s="180"/>
      <c r="K661" s="38"/>
      <c r="L661" s="142"/>
      <c r="M661" s="47"/>
      <c r="N661" s="47"/>
      <c r="O661" s="47"/>
      <c r="P661" s="47"/>
      <c r="Q661" s="47"/>
      <c r="R661" s="47"/>
      <c r="S661" s="47"/>
      <c r="T661" s="47"/>
      <c r="U661" s="47"/>
      <c r="V661" s="47"/>
    </row>
    <row r="662" spans="1:22" x14ac:dyDescent="0.25">
      <c r="A662" s="32"/>
      <c r="B662" s="38"/>
      <c r="C662" s="126"/>
      <c r="D662" s="38"/>
      <c r="E662" s="87"/>
      <c r="F662" s="122"/>
      <c r="G662" s="122"/>
      <c r="H662" s="122"/>
      <c r="I662" s="38"/>
      <c r="J662" s="180"/>
      <c r="K662" s="38"/>
      <c r="L662" s="142"/>
      <c r="M662" s="47"/>
      <c r="N662" s="47"/>
      <c r="O662" s="47"/>
      <c r="P662" s="47"/>
      <c r="Q662" s="47"/>
      <c r="R662" s="47"/>
      <c r="S662" s="47"/>
      <c r="T662" s="47"/>
      <c r="U662" s="47"/>
      <c r="V662" s="47"/>
    </row>
    <row r="663" spans="1:22" x14ac:dyDescent="0.25">
      <c r="A663" s="32"/>
      <c r="B663" s="38"/>
      <c r="C663" s="126"/>
      <c r="D663" s="38"/>
      <c r="E663" s="87"/>
      <c r="F663" s="122"/>
      <c r="G663" s="122"/>
      <c r="H663" s="122"/>
      <c r="I663" s="38"/>
      <c r="J663" s="180"/>
      <c r="K663" s="38"/>
      <c r="L663" s="142"/>
      <c r="M663" s="47"/>
      <c r="N663" s="47"/>
      <c r="O663" s="47"/>
      <c r="P663" s="47"/>
      <c r="Q663" s="47"/>
      <c r="R663" s="47"/>
      <c r="S663" s="47"/>
      <c r="T663" s="47"/>
      <c r="U663" s="47"/>
      <c r="V663" s="47"/>
    </row>
    <row r="664" spans="1:22" x14ac:dyDescent="0.25">
      <c r="A664" s="32"/>
      <c r="B664" s="38"/>
      <c r="C664" s="126"/>
      <c r="D664" s="38"/>
      <c r="E664" s="87"/>
      <c r="F664" s="122"/>
      <c r="G664" s="122"/>
      <c r="H664" s="122"/>
      <c r="I664" s="38"/>
      <c r="J664" s="180"/>
      <c r="K664" s="38"/>
      <c r="L664" s="142"/>
      <c r="M664" s="47"/>
      <c r="N664" s="47"/>
      <c r="O664" s="47"/>
      <c r="P664" s="47"/>
      <c r="Q664" s="47"/>
      <c r="R664" s="47"/>
      <c r="S664" s="47"/>
      <c r="T664" s="47"/>
      <c r="U664" s="47"/>
      <c r="V664" s="47"/>
    </row>
    <row r="665" spans="1:22" x14ac:dyDescent="0.25">
      <c r="A665" s="32"/>
      <c r="B665" s="38"/>
      <c r="C665" s="126"/>
      <c r="D665" s="38"/>
      <c r="E665" s="87"/>
      <c r="F665" s="122"/>
      <c r="G665" s="122"/>
      <c r="H665" s="122"/>
      <c r="I665" s="38"/>
      <c r="J665" s="180"/>
      <c r="K665" s="38"/>
      <c r="L665" s="142"/>
      <c r="M665" s="47"/>
      <c r="N665" s="47"/>
      <c r="O665" s="47"/>
      <c r="P665" s="47"/>
      <c r="Q665" s="47"/>
      <c r="R665" s="47"/>
      <c r="S665" s="47"/>
      <c r="T665" s="47"/>
      <c r="U665" s="47"/>
      <c r="V665" s="47"/>
    </row>
    <row r="666" spans="1:22" x14ac:dyDescent="0.25">
      <c r="A666" s="32"/>
      <c r="B666" s="38"/>
      <c r="C666" s="126"/>
      <c r="D666" s="38"/>
      <c r="E666" s="87"/>
      <c r="F666" s="122"/>
      <c r="G666" s="122"/>
      <c r="H666" s="122"/>
      <c r="I666" s="38"/>
      <c r="J666" s="180"/>
      <c r="K666" s="38"/>
      <c r="L666" s="142"/>
      <c r="M666" s="47"/>
      <c r="N666" s="47"/>
      <c r="O666" s="47"/>
      <c r="P666" s="47"/>
      <c r="Q666" s="47"/>
      <c r="R666" s="47"/>
      <c r="S666" s="47"/>
      <c r="T666" s="47"/>
      <c r="U666" s="47"/>
      <c r="V666" s="47"/>
    </row>
    <row r="667" spans="1:22" x14ac:dyDescent="0.25">
      <c r="A667" s="32"/>
      <c r="B667" s="38"/>
      <c r="C667" s="126"/>
      <c r="D667" s="38"/>
      <c r="E667" s="87"/>
      <c r="F667" s="122"/>
      <c r="G667" s="122"/>
      <c r="H667" s="122"/>
      <c r="I667" s="38"/>
      <c r="J667" s="180"/>
      <c r="K667" s="38"/>
      <c r="L667" s="142"/>
      <c r="M667" s="47"/>
      <c r="N667" s="47"/>
      <c r="O667" s="47"/>
      <c r="P667" s="47"/>
      <c r="Q667" s="47"/>
      <c r="R667" s="47"/>
      <c r="S667" s="47"/>
      <c r="T667" s="47"/>
      <c r="U667" s="47"/>
      <c r="V667" s="47"/>
    </row>
    <row r="668" spans="1:22" x14ac:dyDescent="0.25">
      <c r="A668" s="32"/>
      <c r="B668" s="38"/>
      <c r="C668" s="126"/>
      <c r="D668" s="38"/>
      <c r="E668" s="87"/>
      <c r="F668" s="122"/>
      <c r="G668" s="122"/>
      <c r="H668" s="122"/>
      <c r="I668" s="38"/>
      <c r="J668" s="180"/>
      <c r="K668" s="38"/>
      <c r="L668" s="142"/>
      <c r="M668" s="47"/>
      <c r="N668" s="47"/>
      <c r="O668" s="47"/>
      <c r="P668" s="47"/>
      <c r="Q668" s="47"/>
      <c r="R668" s="47"/>
      <c r="S668" s="47"/>
      <c r="T668" s="47"/>
      <c r="U668" s="47"/>
      <c r="V668" s="47"/>
    </row>
    <row r="669" spans="1:22" x14ac:dyDescent="0.25">
      <c r="A669" s="32"/>
      <c r="B669" s="38"/>
      <c r="C669" s="126"/>
      <c r="D669" s="38"/>
      <c r="E669" s="87"/>
      <c r="F669" s="122"/>
      <c r="G669" s="122"/>
      <c r="H669" s="122"/>
      <c r="I669" s="38"/>
      <c r="J669" s="180"/>
      <c r="K669" s="38"/>
      <c r="L669" s="142"/>
      <c r="M669" s="47"/>
      <c r="N669" s="47"/>
      <c r="O669" s="47"/>
      <c r="P669" s="47"/>
      <c r="Q669" s="47"/>
      <c r="R669" s="47"/>
      <c r="S669" s="47"/>
      <c r="T669" s="47"/>
      <c r="U669" s="47"/>
      <c r="V669" s="47"/>
    </row>
    <row r="670" spans="1:22" x14ac:dyDescent="0.25">
      <c r="A670" s="32"/>
      <c r="B670" s="38"/>
      <c r="C670" s="126"/>
      <c r="D670" s="38"/>
      <c r="E670" s="87"/>
      <c r="F670" s="122"/>
      <c r="G670" s="122"/>
      <c r="H670" s="122"/>
      <c r="I670" s="38"/>
      <c r="J670" s="180"/>
      <c r="K670" s="38"/>
      <c r="L670" s="142"/>
      <c r="M670" s="47"/>
      <c r="N670" s="47"/>
      <c r="O670" s="47"/>
      <c r="P670" s="47"/>
      <c r="Q670" s="47"/>
      <c r="R670" s="47"/>
      <c r="S670" s="47"/>
      <c r="T670" s="47"/>
      <c r="U670" s="47"/>
      <c r="V670" s="47"/>
    </row>
    <row r="671" spans="1:22" x14ac:dyDescent="0.25">
      <c r="A671" s="32"/>
      <c r="B671" s="38"/>
      <c r="C671" s="126"/>
      <c r="D671" s="38"/>
      <c r="E671" s="87"/>
      <c r="F671" s="122"/>
      <c r="G671" s="122"/>
      <c r="H671" s="122"/>
      <c r="I671" s="38"/>
      <c r="J671" s="180"/>
      <c r="K671" s="38"/>
      <c r="L671" s="142"/>
      <c r="M671" s="47"/>
      <c r="N671" s="47"/>
      <c r="O671" s="47"/>
      <c r="P671" s="47"/>
      <c r="Q671" s="47"/>
      <c r="R671" s="47"/>
      <c r="S671" s="47"/>
      <c r="T671" s="47"/>
      <c r="U671" s="47"/>
      <c r="V671" s="47"/>
    </row>
    <row r="672" spans="1:22" x14ac:dyDescent="0.25">
      <c r="A672" s="32"/>
      <c r="B672" s="38"/>
      <c r="C672" s="126"/>
      <c r="D672" s="38"/>
      <c r="E672" s="87"/>
      <c r="F672" s="122"/>
      <c r="G672" s="122"/>
      <c r="H672" s="122"/>
      <c r="I672" s="38"/>
      <c r="J672" s="180"/>
      <c r="K672" s="38"/>
      <c r="L672" s="142"/>
      <c r="M672" s="47"/>
      <c r="N672" s="47"/>
      <c r="O672" s="47"/>
      <c r="P672" s="47"/>
      <c r="Q672" s="47"/>
      <c r="R672" s="47"/>
      <c r="S672" s="47"/>
      <c r="T672" s="47"/>
      <c r="U672" s="47"/>
      <c r="V672" s="47"/>
    </row>
    <row r="673" spans="1:22" x14ac:dyDescent="0.25">
      <c r="A673" s="32"/>
      <c r="B673" s="38"/>
      <c r="C673" s="126"/>
      <c r="D673" s="38"/>
      <c r="E673" s="87"/>
      <c r="F673" s="122"/>
      <c r="G673" s="122"/>
      <c r="H673" s="122"/>
      <c r="I673" s="38"/>
      <c r="J673" s="180"/>
      <c r="K673" s="38"/>
      <c r="L673" s="142"/>
      <c r="M673" s="47"/>
      <c r="N673" s="47"/>
      <c r="O673" s="47"/>
      <c r="P673" s="47"/>
      <c r="Q673" s="47"/>
      <c r="R673" s="47"/>
      <c r="S673" s="47"/>
      <c r="T673" s="47"/>
      <c r="U673" s="47"/>
      <c r="V673" s="47"/>
    </row>
    <row r="674" spans="1:22" x14ac:dyDescent="0.25">
      <c r="A674" s="32"/>
      <c r="B674" s="38"/>
      <c r="C674" s="126"/>
      <c r="D674" s="38"/>
      <c r="E674" s="87"/>
      <c r="F674" s="122"/>
      <c r="G674" s="122"/>
      <c r="H674" s="122"/>
      <c r="I674" s="38"/>
      <c r="J674" s="180"/>
      <c r="K674" s="38"/>
      <c r="L674" s="142"/>
      <c r="M674" s="47"/>
      <c r="N674" s="47"/>
      <c r="O674" s="47"/>
      <c r="P674" s="47"/>
      <c r="Q674" s="47"/>
      <c r="R674" s="47"/>
      <c r="S674" s="47"/>
      <c r="T674" s="47"/>
      <c r="U674" s="47"/>
      <c r="V674" s="47"/>
    </row>
    <row r="675" spans="1:22" x14ac:dyDescent="0.25">
      <c r="A675" s="32"/>
      <c r="B675" s="38"/>
      <c r="C675" s="126"/>
      <c r="D675" s="38"/>
      <c r="E675" s="87"/>
      <c r="F675" s="122"/>
      <c r="G675" s="122"/>
      <c r="H675" s="122"/>
      <c r="I675" s="38"/>
      <c r="J675" s="180"/>
      <c r="K675" s="38"/>
      <c r="L675" s="142"/>
      <c r="M675" s="47"/>
      <c r="N675" s="47"/>
      <c r="O675" s="47"/>
      <c r="P675" s="47"/>
      <c r="Q675" s="47"/>
      <c r="R675" s="47"/>
      <c r="S675" s="47"/>
      <c r="T675" s="47"/>
      <c r="U675" s="47"/>
      <c r="V675" s="47"/>
    </row>
    <row r="676" spans="1:22" x14ac:dyDescent="0.25">
      <c r="A676" s="32"/>
      <c r="B676" s="38"/>
      <c r="C676" s="126"/>
      <c r="D676" s="38"/>
      <c r="E676" s="87"/>
      <c r="F676" s="122"/>
      <c r="G676" s="122"/>
      <c r="H676" s="122"/>
      <c r="I676" s="38"/>
      <c r="J676" s="180"/>
      <c r="K676" s="38"/>
      <c r="L676" s="142"/>
      <c r="M676" s="47"/>
      <c r="N676" s="47"/>
      <c r="O676" s="47"/>
      <c r="P676" s="47"/>
      <c r="Q676" s="47"/>
      <c r="R676" s="47"/>
      <c r="S676" s="47"/>
      <c r="T676" s="47"/>
      <c r="U676" s="47"/>
      <c r="V676" s="47"/>
    </row>
    <row r="677" spans="1:22" x14ac:dyDescent="0.25">
      <c r="A677" s="32"/>
      <c r="B677" s="38"/>
      <c r="C677" s="126"/>
      <c r="D677" s="38"/>
      <c r="E677" s="87"/>
      <c r="F677" s="122"/>
      <c r="G677" s="122"/>
      <c r="H677" s="122"/>
      <c r="I677" s="38"/>
      <c r="J677" s="180"/>
      <c r="K677" s="38"/>
      <c r="L677" s="142"/>
      <c r="M677" s="47"/>
      <c r="N677" s="47"/>
      <c r="O677" s="47"/>
      <c r="P677" s="47"/>
      <c r="Q677" s="47"/>
      <c r="R677" s="47"/>
      <c r="S677" s="47"/>
      <c r="T677" s="47"/>
      <c r="U677" s="47"/>
      <c r="V677" s="47"/>
    </row>
    <row r="678" spans="1:22" x14ac:dyDescent="0.25">
      <c r="A678" s="32"/>
      <c r="B678" s="38"/>
      <c r="C678" s="126"/>
      <c r="D678" s="38"/>
      <c r="E678" s="87"/>
      <c r="F678" s="122"/>
      <c r="G678" s="122"/>
      <c r="H678" s="122"/>
      <c r="I678" s="38"/>
      <c r="J678" s="180"/>
      <c r="K678" s="38"/>
      <c r="L678" s="142"/>
      <c r="M678" s="47"/>
      <c r="N678" s="47"/>
      <c r="O678" s="47"/>
      <c r="P678" s="47"/>
      <c r="Q678" s="47"/>
      <c r="R678" s="47"/>
      <c r="S678" s="47"/>
      <c r="T678" s="47"/>
      <c r="U678" s="47"/>
      <c r="V678" s="47"/>
    </row>
    <row r="679" spans="1:22" x14ac:dyDescent="0.25">
      <c r="A679" s="32"/>
      <c r="B679" s="38"/>
      <c r="C679" s="126"/>
      <c r="D679" s="38"/>
      <c r="E679" s="87"/>
      <c r="F679" s="122"/>
      <c r="G679" s="122"/>
      <c r="H679" s="122"/>
      <c r="I679" s="38"/>
      <c r="J679" s="180"/>
      <c r="K679" s="38"/>
      <c r="L679" s="142"/>
      <c r="M679" s="47"/>
      <c r="N679" s="47"/>
      <c r="O679" s="47"/>
      <c r="P679" s="47"/>
      <c r="Q679" s="47"/>
      <c r="R679" s="47"/>
      <c r="S679" s="47"/>
      <c r="T679" s="47"/>
      <c r="U679" s="47"/>
      <c r="V679" s="47"/>
    </row>
    <row r="680" spans="1:22" x14ac:dyDescent="0.25">
      <c r="A680" s="32"/>
      <c r="B680" s="38"/>
      <c r="C680" s="126"/>
      <c r="D680" s="38"/>
      <c r="E680" s="87"/>
      <c r="F680" s="122"/>
      <c r="G680" s="122"/>
      <c r="H680" s="122"/>
      <c r="I680" s="38"/>
      <c r="J680" s="180"/>
      <c r="K680" s="38"/>
      <c r="L680" s="142"/>
      <c r="M680" s="47"/>
      <c r="N680" s="47"/>
      <c r="O680" s="47"/>
      <c r="P680" s="47"/>
      <c r="Q680" s="47"/>
      <c r="R680" s="47"/>
      <c r="S680" s="47"/>
      <c r="T680" s="47"/>
      <c r="U680" s="47"/>
      <c r="V680" s="47"/>
    </row>
    <row r="681" spans="1:22" x14ac:dyDescent="0.25">
      <c r="A681" s="32"/>
      <c r="B681" s="38"/>
      <c r="C681" s="126"/>
      <c r="D681" s="38"/>
      <c r="E681" s="87"/>
      <c r="F681" s="122"/>
      <c r="G681" s="122"/>
      <c r="H681" s="122"/>
      <c r="I681" s="38"/>
      <c r="J681" s="180"/>
      <c r="K681" s="38"/>
      <c r="L681" s="142"/>
      <c r="M681" s="47"/>
      <c r="N681" s="47"/>
      <c r="O681" s="47"/>
      <c r="P681" s="47"/>
      <c r="Q681" s="47"/>
      <c r="R681" s="47"/>
      <c r="S681" s="47"/>
      <c r="T681" s="47"/>
      <c r="U681" s="47"/>
      <c r="V681" s="47"/>
    </row>
    <row r="682" spans="1:22" x14ac:dyDescent="0.25">
      <c r="A682" s="32"/>
      <c r="B682" s="38"/>
      <c r="C682" s="126"/>
      <c r="D682" s="38"/>
      <c r="E682" s="87"/>
      <c r="F682" s="122"/>
      <c r="G682" s="122"/>
      <c r="H682" s="122"/>
      <c r="I682" s="38"/>
      <c r="J682" s="180"/>
      <c r="K682" s="38"/>
      <c r="L682" s="142"/>
      <c r="M682" s="47"/>
      <c r="N682" s="47"/>
      <c r="O682" s="47"/>
      <c r="P682" s="47"/>
      <c r="Q682" s="47"/>
      <c r="R682" s="47"/>
      <c r="S682" s="47"/>
      <c r="T682" s="47"/>
      <c r="U682" s="47"/>
      <c r="V682" s="47"/>
    </row>
    <row r="683" spans="1:22" x14ac:dyDescent="0.25">
      <c r="A683" s="32"/>
      <c r="B683" s="38"/>
      <c r="C683" s="126"/>
      <c r="D683" s="38"/>
      <c r="E683" s="87"/>
      <c r="F683" s="122"/>
      <c r="G683" s="122"/>
      <c r="H683" s="122"/>
      <c r="I683" s="38"/>
      <c r="J683" s="180"/>
      <c r="K683" s="38"/>
      <c r="L683" s="142"/>
      <c r="M683" s="47"/>
      <c r="N683" s="47"/>
      <c r="O683" s="47"/>
      <c r="P683" s="47"/>
      <c r="Q683" s="47"/>
      <c r="R683" s="47"/>
      <c r="S683" s="47"/>
      <c r="T683" s="47"/>
      <c r="U683" s="47"/>
      <c r="V683" s="47"/>
    </row>
    <row r="684" spans="1:22" x14ac:dyDescent="0.25">
      <c r="A684" s="32"/>
      <c r="B684" s="38"/>
      <c r="C684" s="126"/>
      <c r="D684" s="38"/>
      <c r="E684" s="87"/>
      <c r="F684" s="122"/>
      <c r="G684" s="122"/>
      <c r="H684" s="122"/>
      <c r="I684" s="38"/>
      <c r="J684" s="180"/>
      <c r="K684" s="38"/>
      <c r="L684" s="142"/>
      <c r="M684" s="47"/>
      <c r="N684" s="47"/>
      <c r="O684" s="47"/>
      <c r="P684" s="47"/>
      <c r="Q684" s="47"/>
      <c r="R684" s="47"/>
      <c r="S684" s="47"/>
      <c r="T684" s="47"/>
      <c r="U684" s="47"/>
      <c r="V684" s="47"/>
    </row>
    <row r="685" spans="1:22" x14ac:dyDescent="0.25">
      <c r="A685" s="32"/>
      <c r="B685" s="38"/>
      <c r="C685" s="126"/>
      <c r="D685" s="38"/>
      <c r="E685" s="87"/>
      <c r="F685" s="122"/>
      <c r="G685" s="122"/>
      <c r="H685" s="122"/>
      <c r="I685" s="38"/>
      <c r="J685" s="180"/>
      <c r="K685" s="38"/>
      <c r="L685" s="142"/>
      <c r="M685" s="47"/>
      <c r="N685" s="47"/>
      <c r="O685" s="47"/>
      <c r="P685" s="47"/>
      <c r="Q685" s="47"/>
      <c r="R685" s="47"/>
      <c r="S685" s="47"/>
      <c r="T685" s="47"/>
      <c r="U685" s="47"/>
      <c r="V685" s="47"/>
    </row>
    <row r="686" spans="1:22" x14ac:dyDescent="0.25">
      <c r="A686" s="32"/>
      <c r="B686" s="38"/>
      <c r="C686" s="126"/>
      <c r="D686" s="38"/>
      <c r="E686" s="87"/>
      <c r="F686" s="122"/>
      <c r="G686" s="122"/>
      <c r="H686" s="122"/>
      <c r="I686" s="38"/>
      <c r="J686" s="180"/>
      <c r="K686" s="38"/>
      <c r="L686" s="142"/>
      <c r="M686" s="47"/>
      <c r="N686" s="47"/>
      <c r="O686" s="47"/>
      <c r="P686" s="47"/>
      <c r="Q686" s="47"/>
      <c r="R686" s="47"/>
      <c r="S686" s="47"/>
      <c r="T686" s="47"/>
      <c r="U686" s="47"/>
      <c r="V686" s="47"/>
    </row>
    <row r="687" spans="1:22" x14ac:dyDescent="0.25">
      <c r="A687" s="32"/>
      <c r="B687" s="38"/>
      <c r="C687" s="126"/>
      <c r="D687" s="38"/>
      <c r="E687" s="87"/>
      <c r="F687" s="122"/>
      <c r="G687" s="122"/>
      <c r="H687" s="122"/>
      <c r="I687" s="38"/>
      <c r="J687" s="180"/>
      <c r="K687" s="38"/>
      <c r="L687" s="142"/>
      <c r="M687" s="47"/>
      <c r="N687" s="47"/>
      <c r="O687" s="47"/>
      <c r="P687" s="47"/>
      <c r="Q687" s="47"/>
      <c r="R687" s="47"/>
      <c r="S687" s="47"/>
      <c r="T687" s="47"/>
      <c r="U687" s="47"/>
      <c r="V687" s="47"/>
    </row>
    <row r="688" spans="1:22" x14ac:dyDescent="0.25">
      <c r="A688" s="32"/>
      <c r="B688" s="38"/>
      <c r="C688" s="126"/>
      <c r="D688" s="38"/>
      <c r="E688" s="87"/>
      <c r="F688" s="122"/>
      <c r="G688" s="122"/>
      <c r="H688" s="122"/>
      <c r="I688" s="38"/>
      <c r="J688" s="180"/>
      <c r="K688" s="38"/>
      <c r="L688" s="142"/>
      <c r="M688" s="47"/>
      <c r="N688" s="47"/>
      <c r="O688" s="47"/>
      <c r="P688" s="47"/>
      <c r="Q688" s="47"/>
      <c r="R688" s="47"/>
      <c r="S688" s="47"/>
      <c r="T688" s="47"/>
      <c r="U688" s="47"/>
      <c r="V688" s="47"/>
    </row>
    <row r="689" spans="1:22" x14ac:dyDescent="0.25">
      <c r="A689" s="32"/>
      <c r="B689" s="38"/>
      <c r="C689" s="126"/>
      <c r="D689" s="38"/>
      <c r="E689" s="87"/>
      <c r="F689" s="122"/>
      <c r="G689" s="122"/>
      <c r="H689" s="122"/>
      <c r="I689" s="38"/>
      <c r="J689" s="180"/>
      <c r="K689" s="38"/>
      <c r="L689" s="142"/>
      <c r="M689" s="47"/>
      <c r="N689" s="47"/>
      <c r="O689" s="47"/>
      <c r="P689" s="47"/>
      <c r="Q689" s="47"/>
      <c r="R689" s="47"/>
      <c r="S689" s="47"/>
      <c r="T689" s="47"/>
      <c r="U689" s="47"/>
      <c r="V689" s="47"/>
    </row>
    <row r="690" spans="1:22" x14ac:dyDescent="0.25">
      <c r="A690" s="32"/>
      <c r="B690" s="38"/>
      <c r="C690" s="126"/>
      <c r="D690" s="38"/>
      <c r="E690" s="87"/>
      <c r="F690" s="122"/>
      <c r="G690" s="122"/>
      <c r="H690" s="122"/>
      <c r="I690" s="38"/>
      <c r="J690" s="180"/>
      <c r="K690" s="38"/>
      <c r="L690" s="142"/>
      <c r="M690" s="47"/>
      <c r="N690" s="47"/>
      <c r="O690" s="47"/>
      <c r="P690" s="47"/>
      <c r="Q690" s="47"/>
      <c r="R690" s="47"/>
      <c r="S690" s="47"/>
      <c r="T690" s="47"/>
      <c r="U690" s="47"/>
      <c r="V690" s="47"/>
    </row>
    <row r="691" spans="1:22" x14ac:dyDescent="0.25">
      <c r="A691" s="32"/>
      <c r="B691" s="38"/>
      <c r="C691" s="126"/>
      <c r="D691" s="38"/>
      <c r="E691" s="87"/>
      <c r="F691" s="122"/>
      <c r="G691" s="122"/>
      <c r="H691" s="122"/>
      <c r="I691" s="38"/>
      <c r="J691" s="180"/>
      <c r="K691" s="38"/>
      <c r="L691" s="142"/>
      <c r="M691" s="47"/>
      <c r="N691" s="47"/>
      <c r="O691" s="47"/>
      <c r="P691" s="47"/>
      <c r="Q691" s="47"/>
      <c r="R691" s="47"/>
      <c r="S691" s="47"/>
      <c r="T691" s="47"/>
      <c r="U691" s="47"/>
      <c r="V691" s="47"/>
    </row>
    <row r="692" spans="1:22" x14ac:dyDescent="0.25">
      <c r="A692" s="32"/>
      <c r="B692" s="38"/>
      <c r="C692" s="126"/>
      <c r="D692" s="38"/>
      <c r="E692" s="87"/>
      <c r="F692" s="122"/>
      <c r="G692" s="122"/>
      <c r="H692" s="122"/>
      <c r="I692" s="38"/>
      <c r="J692" s="180"/>
      <c r="K692" s="38"/>
      <c r="L692" s="142"/>
      <c r="M692" s="47"/>
      <c r="N692" s="47"/>
      <c r="O692" s="47"/>
      <c r="P692" s="47"/>
      <c r="Q692" s="47"/>
      <c r="R692" s="47"/>
      <c r="S692" s="47"/>
      <c r="T692" s="47"/>
      <c r="U692" s="47"/>
      <c r="V692" s="47"/>
    </row>
    <row r="693" spans="1:22" x14ac:dyDescent="0.25">
      <c r="A693" s="32"/>
      <c r="B693" s="38"/>
      <c r="C693" s="126"/>
      <c r="D693" s="38"/>
      <c r="E693" s="87"/>
      <c r="F693" s="122"/>
      <c r="G693" s="122"/>
      <c r="H693" s="122"/>
      <c r="I693" s="38"/>
      <c r="J693" s="180"/>
      <c r="K693" s="38"/>
      <c r="L693" s="142"/>
      <c r="M693" s="47"/>
      <c r="N693" s="47"/>
      <c r="O693" s="47"/>
      <c r="P693" s="47"/>
      <c r="Q693" s="47"/>
      <c r="R693" s="47"/>
      <c r="S693" s="47"/>
      <c r="T693" s="47"/>
      <c r="U693" s="47"/>
      <c r="V693" s="47"/>
    </row>
    <row r="694" spans="1:22" x14ac:dyDescent="0.25">
      <c r="A694" s="32"/>
      <c r="B694" s="38"/>
      <c r="C694" s="126"/>
      <c r="D694" s="38"/>
      <c r="E694" s="87"/>
      <c r="F694" s="122"/>
      <c r="G694" s="122"/>
      <c r="H694" s="122"/>
      <c r="I694" s="38"/>
      <c r="J694" s="180"/>
      <c r="K694" s="38"/>
      <c r="L694" s="142"/>
      <c r="M694" s="47"/>
      <c r="N694" s="47"/>
      <c r="O694" s="47"/>
      <c r="P694" s="47"/>
      <c r="Q694" s="47"/>
      <c r="R694" s="47"/>
      <c r="S694" s="47"/>
      <c r="T694" s="47"/>
      <c r="U694" s="47"/>
      <c r="V694" s="47"/>
    </row>
    <row r="695" spans="1:22" x14ac:dyDescent="0.25">
      <c r="A695" s="32"/>
      <c r="B695" s="38"/>
      <c r="C695" s="126"/>
      <c r="D695" s="38"/>
      <c r="E695" s="87"/>
      <c r="F695" s="122"/>
      <c r="G695" s="122"/>
      <c r="H695" s="122"/>
      <c r="I695" s="38"/>
      <c r="J695" s="180"/>
      <c r="K695" s="38"/>
      <c r="L695" s="142"/>
      <c r="M695" s="47"/>
      <c r="N695" s="47"/>
      <c r="O695" s="47"/>
      <c r="P695" s="47"/>
      <c r="Q695" s="47"/>
      <c r="R695" s="47"/>
      <c r="S695" s="47"/>
      <c r="T695" s="47"/>
      <c r="U695" s="47"/>
      <c r="V695" s="47"/>
    </row>
    <row r="696" spans="1:22" x14ac:dyDescent="0.25">
      <c r="A696" s="32"/>
      <c r="B696" s="38"/>
      <c r="C696" s="126"/>
      <c r="D696" s="38"/>
      <c r="E696" s="87"/>
      <c r="F696" s="122"/>
      <c r="G696" s="122"/>
      <c r="H696" s="122"/>
      <c r="I696" s="38"/>
      <c r="J696" s="180"/>
      <c r="K696" s="38"/>
      <c r="L696" s="142"/>
      <c r="M696" s="47"/>
      <c r="N696" s="47"/>
      <c r="O696" s="47"/>
      <c r="P696" s="47"/>
      <c r="Q696" s="47"/>
      <c r="R696" s="47"/>
      <c r="S696" s="47"/>
      <c r="T696" s="47"/>
      <c r="U696" s="47"/>
      <c r="V696" s="47"/>
    </row>
    <row r="697" spans="1:22" x14ac:dyDescent="0.25">
      <c r="A697" s="32"/>
      <c r="B697" s="38"/>
      <c r="C697" s="126"/>
      <c r="D697" s="38"/>
      <c r="E697" s="87"/>
      <c r="F697" s="122"/>
      <c r="G697" s="122"/>
      <c r="H697" s="122"/>
      <c r="I697" s="38"/>
      <c r="J697" s="180"/>
      <c r="K697" s="38"/>
      <c r="L697" s="142"/>
      <c r="M697" s="47"/>
      <c r="N697" s="47"/>
      <c r="O697" s="47"/>
      <c r="P697" s="47"/>
      <c r="Q697" s="47"/>
      <c r="R697" s="47"/>
      <c r="S697" s="47"/>
      <c r="T697" s="47"/>
      <c r="U697" s="47"/>
      <c r="V697" s="47"/>
    </row>
    <row r="698" spans="1:22" x14ac:dyDescent="0.25">
      <c r="A698" s="32"/>
      <c r="B698" s="38"/>
      <c r="C698" s="126"/>
      <c r="D698" s="38"/>
      <c r="E698" s="87"/>
      <c r="F698" s="122"/>
      <c r="G698" s="122"/>
      <c r="H698" s="122"/>
      <c r="I698" s="38"/>
      <c r="J698" s="180"/>
      <c r="K698" s="38"/>
      <c r="L698" s="142"/>
      <c r="M698" s="47"/>
      <c r="N698" s="47"/>
      <c r="O698" s="47"/>
      <c r="P698" s="47"/>
      <c r="Q698" s="47"/>
      <c r="R698" s="47"/>
      <c r="S698" s="47"/>
      <c r="T698" s="47"/>
      <c r="U698" s="47"/>
      <c r="V698" s="47"/>
    </row>
    <row r="699" spans="1:22" x14ac:dyDescent="0.25">
      <c r="A699" s="32"/>
      <c r="B699" s="38"/>
      <c r="C699" s="126"/>
      <c r="D699" s="38"/>
      <c r="E699" s="87"/>
      <c r="F699" s="122"/>
      <c r="G699" s="122"/>
      <c r="H699" s="122"/>
      <c r="I699" s="38"/>
      <c r="J699" s="180"/>
      <c r="K699" s="38"/>
      <c r="L699" s="142"/>
      <c r="M699" s="47"/>
      <c r="N699" s="47"/>
      <c r="O699" s="47"/>
      <c r="P699" s="47"/>
      <c r="Q699" s="47"/>
      <c r="R699" s="47"/>
      <c r="S699" s="47"/>
      <c r="T699" s="47"/>
      <c r="U699" s="47"/>
      <c r="V699" s="47"/>
    </row>
    <row r="700" spans="1:22" x14ac:dyDescent="0.25">
      <c r="A700" s="32"/>
      <c r="B700" s="38"/>
      <c r="C700" s="126"/>
      <c r="D700" s="38"/>
      <c r="E700" s="87"/>
      <c r="F700" s="122"/>
      <c r="G700" s="122"/>
      <c r="H700" s="122"/>
      <c r="I700" s="38"/>
      <c r="J700" s="180"/>
      <c r="K700" s="38"/>
      <c r="L700" s="142"/>
      <c r="M700" s="47"/>
      <c r="N700" s="47"/>
      <c r="O700" s="47"/>
      <c r="P700" s="47"/>
      <c r="Q700" s="47"/>
      <c r="R700" s="47"/>
      <c r="S700" s="47"/>
      <c r="T700" s="47"/>
      <c r="U700" s="47"/>
      <c r="V700" s="47"/>
    </row>
    <row r="701" spans="1:22" x14ac:dyDescent="0.25">
      <c r="A701" s="32"/>
      <c r="B701" s="38"/>
      <c r="C701" s="126"/>
      <c r="D701" s="38"/>
      <c r="E701" s="87"/>
      <c r="F701" s="122"/>
      <c r="G701" s="122"/>
      <c r="H701" s="122"/>
      <c r="I701" s="38"/>
      <c r="J701" s="180"/>
      <c r="K701" s="38"/>
      <c r="L701" s="142"/>
      <c r="M701" s="47"/>
      <c r="N701" s="47"/>
      <c r="O701" s="47"/>
      <c r="P701" s="47"/>
      <c r="Q701" s="47"/>
      <c r="R701" s="47"/>
      <c r="S701" s="47"/>
      <c r="T701" s="47"/>
      <c r="U701" s="47"/>
      <c r="V701" s="47"/>
    </row>
    <row r="702" spans="1:22" x14ac:dyDescent="0.25">
      <c r="A702" s="32"/>
      <c r="B702" s="38"/>
      <c r="C702" s="126"/>
      <c r="D702" s="38"/>
      <c r="E702" s="87"/>
      <c r="F702" s="122"/>
      <c r="G702" s="122"/>
      <c r="H702" s="122"/>
      <c r="I702" s="38"/>
      <c r="J702" s="180"/>
      <c r="K702" s="38"/>
      <c r="L702" s="142"/>
      <c r="M702" s="47"/>
      <c r="N702" s="47"/>
      <c r="O702" s="47"/>
      <c r="P702" s="47"/>
      <c r="Q702" s="47"/>
      <c r="R702" s="47"/>
      <c r="S702" s="47"/>
      <c r="T702" s="47"/>
      <c r="U702" s="47"/>
      <c r="V702" s="47"/>
    </row>
    <row r="703" spans="1:22" x14ac:dyDescent="0.25">
      <c r="A703" s="32"/>
      <c r="B703" s="38"/>
      <c r="C703" s="126"/>
      <c r="D703" s="38"/>
      <c r="E703" s="87"/>
      <c r="F703" s="122"/>
      <c r="G703" s="122"/>
      <c r="H703" s="122"/>
      <c r="I703" s="38"/>
      <c r="J703" s="180"/>
      <c r="K703" s="38"/>
      <c r="L703" s="142"/>
      <c r="M703" s="47"/>
      <c r="N703" s="47"/>
      <c r="O703" s="47"/>
      <c r="P703" s="47"/>
      <c r="Q703" s="47"/>
      <c r="R703" s="47"/>
      <c r="S703" s="47"/>
      <c r="T703" s="47"/>
      <c r="U703" s="47"/>
      <c r="V703" s="47"/>
    </row>
    <row r="704" spans="1:22" x14ac:dyDescent="0.25">
      <c r="A704" s="32"/>
      <c r="B704" s="38"/>
      <c r="C704" s="126"/>
      <c r="D704" s="38"/>
      <c r="E704" s="87"/>
      <c r="F704" s="122"/>
      <c r="G704" s="122"/>
      <c r="H704" s="122"/>
      <c r="I704" s="38"/>
      <c r="J704" s="180"/>
      <c r="K704" s="38"/>
      <c r="L704" s="142"/>
      <c r="M704" s="47"/>
      <c r="N704" s="47"/>
      <c r="O704" s="47"/>
      <c r="P704" s="47"/>
      <c r="Q704" s="47"/>
      <c r="R704" s="47"/>
      <c r="S704" s="47"/>
      <c r="T704" s="47"/>
      <c r="U704" s="47"/>
      <c r="V704" s="47"/>
    </row>
    <row r="705" spans="1:22" x14ac:dyDescent="0.25">
      <c r="A705" s="32"/>
      <c r="B705" s="38"/>
      <c r="C705" s="126"/>
      <c r="D705" s="38"/>
      <c r="E705" s="87"/>
      <c r="F705" s="122"/>
      <c r="G705" s="122"/>
      <c r="H705" s="122"/>
      <c r="I705" s="38"/>
      <c r="J705" s="180"/>
      <c r="K705" s="38"/>
      <c r="L705" s="142"/>
      <c r="M705" s="47"/>
      <c r="N705" s="47"/>
      <c r="O705" s="47"/>
      <c r="P705" s="47"/>
      <c r="Q705" s="47"/>
      <c r="R705" s="47"/>
      <c r="S705" s="47"/>
      <c r="T705" s="47"/>
      <c r="U705" s="47"/>
      <c r="V705" s="47"/>
    </row>
    <row r="706" spans="1:22" x14ac:dyDescent="0.25">
      <c r="A706" s="32"/>
      <c r="B706" s="38"/>
      <c r="C706" s="126"/>
      <c r="D706" s="38"/>
      <c r="E706" s="87"/>
      <c r="F706" s="122"/>
      <c r="G706" s="122"/>
      <c r="H706" s="122"/>
      <c r="I706" s="38"/>
      <c r="J706" s="180"/>
      <c r="K706" s="38"/>
      <c r="L706" s="142"/>
      <c r="M706" s="47"/>
      <c r="N706" s="47"/>
      <c r="O706" s="47"/>
      <c r="P706" s="47"/>
      <c r="Q706" s="47"/>
      <c r="R706" s="47"/>
      <c r="S706" s="47"/>
      <c r="T706" s="47"/>
      <c r="U706" s="47"/>
      <c r="V706" s="47"/>
    </row>
    <row r="707" spans="1:22" x14ac:dyDescent="0.25">
      <c r="A707" s="32"/>
      <c r="B707" s="38"/>
      <c r="C707" s="126"/>
      <c r="D707" s="38"/>
      <c r="E707" s="87"/>
      <c r="F707" s="122"/>
      <c r="G707" s="122"/>
      <c r="H707" s="122"/>
      <c r="I707" s="38"/>
      <c r="J707" s="180"/>
      <c r="K707" s="38"/>
      <c r="L707" s="142"/>
      <c r="M707" s="47"/>
      <c r="N707" s="47"/>
      <c r="O707" s="47"/>
      <c r="P707" s="47"/>
      <c r="Q707" s="47"/>
      <c r="R707" s="47"/>
      <c r="S707" s="47"/>
      <c r="T707" s="47"/>
      <c r="U707" s="47"/>
      <c r="V707" s="47"/>
    </row>
    <row r="708" spans="1:22" x14ac:dyDescent="0.25">
      <c r="A708" s="32"/>
      <c r="B708" s="38"/>
      <c r="C708" s="126"/>
      <c r="D708" s="38"/>
      <c r="E708" s="87"/>
      <c r="F708" s="122"/>
      <c r="G708" s="122"/>
      <c r="H708" s="122"/>
      <c r="I708" s="38"/>
      <c r="J708" s="180"/>
      <c r="K708" s="38"/>
      <c r="L708" s="142"/>
      <c r="M708" s="47"/>
      <c r="N708" s="47"/>
      <c r="O708" s="47"/>
      <c r="P708" s="47"/>
      <c r="Q708" s="47"/>
      <c r="R708" s="47"/>
      <c r="S708" s="47"/>
      <c r="T708" s="47"/>
      <c r="U708" s="47"/>
      <c r="V708" s="47"/>
    </row>
    <row r="709" spans="1:22" x14ac:dyDescent="0.25">
      <c r="A709" s="32"/>
      <c r="B709" s="38"/>
      <c r="C709" s="126"/>
      <c r="D709" s="38"/>
      <c r="E709" s="87"/>
      <c r="F709" s="122"/>
      <c r="G709" s="122"/>
      <c r="H709" s="122"/>
      <c r="I709" s="38"/>
      <c r="J709" s="180"/>
      <c r="K709" s="38"/>
      <c r="L709" s="142"/>
      <c r="M709" s="47"/>
      <c r="N709" s="47"/>
      <c r="O709" s="47"/>
      <c r="P709" s="47"/>
      <c r="Q709" s="47"/>
      <c r="R709" s="47"/>
      <c r="S709" s="47"/>
      <c r="T709" s="47"/>
      <c r="U709" s="47"/>
      <c r="V709" s="47"/>
    </row>
    <row r="710" spans="1:22" x14ac:dyDescent="0.25">
      <c r="A710" s="32"/>
      <c r="B710" s="38"/>
      <c r="C710" s="126"/>
      <c r="D710" s="38"/>
      <c r="E710" s="87"/>
      <c r="F710" s="122"/>
      <c r="G710" s="122"/>
      <c r="H710" s="122"/>
      <c r="I710" s="38"/>
      <c r="J710" s="180"/>
      <c r="K710" s="38"/>
      <c r="L710" s="142"/>
      <c r="M710" s="47"/>
      <c r="N710" s="47"/>
      <c r="O710" s="47"/>
      <c r="P710" s="47"/>
      <c r="Q710" s="47"/>
      <c r="R710" s="47"/>
      <c r="S710" s="47"/>
      <c r="T710" s="47"/>
      <c r="U710" s="47"/>
      <c r="V710" s="47"/>
    </row>
    <row r="711" spans="1:22" x14ac:dyDescent="0.25">
      <c r="A711" s="32"/>
      <c r="B711" s="38"/>
      <c r="C711" s="126"/>
      <c r="D711" s="38"/>
      <c r="E711" s="87"/>
      <c r="F711" s="122"/>
      <c r="G711" s="122"/>
      <c r="H711" s="122"/>
      <c r="I711" s="38"/>
      <c r="J711" s="180"/>
      <c r="K711" s="38"/>
      <c r="L711" s="142"/>
      <c r="M711" s="47"/>
      <c r="N711" s="47"/>
      <c r="O711" s="47"/>
      <c r="P711" s="47"/>
      <c r="Q711" s="47"/>
      <c r="R711" s="47"/>
      <c r="S711" s="47"/>
      <c r="T711" s="47"/>
      <c r="U711" s="47"/>
      <c r="V711" s="47"/>
    </row>
    <row r="712" spans="1:22" x14ac:dyDescent="0.25">
      <c r="A712" s="32"/>
      <c r="B712" s="38"/>
      <c r="C712" s="126"/>
      <c r="D712" s="38"/>
      <c r="E712" s="87"/>
      <c r="F712" s="122"/>
      <c r="G712" s="122"/>
      <c r="H712" s="122"/>
      <c r="I712" s="38"/>
      <c r="J712" s="180"/>
      <c r="K712" s="38"/>
      <c r="L712" s="142"/>
      <c r="M712" s="47"/>
      <c r="N712" s="47"/>
      <c r="O712" s="47"/>
      <c r="P712" s="47"/>
      <c r="Q712" s="47"/>
      <c r="R712" s="47"/>
      <c r="S712" s="47"/>
      <c r="T712" s="47"/>
      <c r="U712" s="47"/>
      <c r="V712" s="47"/>
    </row>
    <row r="713" spans="1:22" x14ac:dyDescent="0.25">
      <c r="A713" s="32"/>
      <c r="B713" s="38"/>
      <c r="C713" s="126"/>
      <c r="D713" s="38"/>
      <c r="E713" s="87"/>
      <c r="F713" s="122"/>
      <c r="G713" s="122"/>
      <c r="H713" s="122"/>
      <c r="I713" s="38"/>
      <c r="J713" s="180"/>
      <c r="K713" s="38"/>
      <c r="L713" s="142"/>
      <c r="M713" s="47"/>
      <c r="N713" s="47"/>
      <c r="O713" s="47"/>
      <c r="P713" s="47"/>
      <c r="Q713" s="47"/>
      <c r="R713" s="47"/>
      <c r="S713" s="47"/>
      <c r="T713" s="47"/>
      <c r="U713" s="47"/>
      <c r="V713" s="47"/>
    </row>
    <row r="714" spans="1:22" x14ac:dyDescent="0.25">
      <c r="A714" s="32"/>
      <c r="B714" s="38"/>
      <c r="C714" s="126"/>
      <c r="D714" s="38"/>
      <c r="E714" s="87"/>
      <c r="F714" s="122"/>
      <c r="G714" s="122"/>
      <c r="H714" s="122"/>
      <c r="I714" s="38"/>
      <c r="J714" s="180"/>
      <c r="K714" s="38"/>
      <c r="L714" s="142"/>
      <c r="M714" s="47"/>
      <c r="N714" s="47"/>
      <c r="O714" s="47"/>
      <c r="P714" s="47"/>
      <c r="Q714" s="47"/>
      <c r="R714" s="47"/>
      <c r="S714" s="47"/>
      <c r="T714" s="47"/>
      <c r="U714" s="47"/>
      <c r="V714" s="47"/>
    </row>
    <row r="715" spans="1:22" x14ac:dyDescent="0.25">
      <c r="A715" s="32"/>
      <c r="B715" s="38"/>
      <c r="C715" s="126"/>
      <c r="D715" s="38"/>
      <c r="E715" s="87"/>
      <c r="F715" s="122"/>
      <c r="G715" s="122"/>
      <c r="H715" s="122"/>
      <c r="I715" s="38"/>
      <c r="J715" s="180"/>
      <c r="K715" s="38"/>
      <c r="L715" s="142"/>
      <c r="M715" s="47"/>
      <c r="N715" s="47"/>
      <c r="O715" s="47"/>
      <c r="P715" s="47"/>
      <c r="Q715" s="47"/>
      <c r="R715" s="47"/>
      <c r="S715" s="47"/>
      <c r="T715" s="47"/>
      <c r="U715" s="47"/>
      <c r="V715" s="47"/>
    </row>
    <row r="716" spans="1:22" x14ac:dyDescent="0.25">
      <c r="A716" s="32"/>
      <c r="B716" s="38"/>
      <c r="C716" s="126"/>
      <c r="D716" s="38"/>
      <c r="E716" s="87"/>
      <c r="F716" s="122"/>
      <c r="G716" s="122"/>
      <c r="H716" s="122"/>
      <c r="I716" s="38"/>
      <c r="J716" s="180"/>
      <c r="K716" s="38"/>
      <c r="L716" s="142"/>
      <c r="M716" s="47"/>
      <c r="N716" s="47"/>
      <c r="O716" s="47"/>
      <c r="P716" s="47"/>
      <c r="Q716" s="47"/>
      <c r="R716" s="47"/>
      <c r="S716" s="47"/>
      <c r="T716" s="47"/>
      <c r="U716" s="47"/>
      <c r="V716" s="47"/>
    </row>
    <row r="717" spans="1:22" x14ac:dyDescent="0.25">
      <c r="A717" s="32"/>
      <c r="B717" s="38"/>
      <c r="C717" s="126"/>
      <c r="D717" s="38"/>
      <c r="E717" s="87"/>
      <c r="F717" s="122"/>
      <c r="G717" s="122"/>
      <c r="H717" s="122"/>
      <c r="I717" s="38"/>
      <c r="J717" s="180"/>
      <c r="K717" s="38"/>
      <c r="L717" s="142"/>
      <c r="M717" s="47"/>
      <c r="N717" s="47"/>
      <c r="O717" s="47"/>
      <c r="P717" s="47"/>
      <c r="Q717" s="47"/>
      <c r="R717" s="47"/>
      <c r="S717" s="47"/>
      <c r="T717" s="47"/>
      <c r="U717" s="47"/>
      <c r="V717" s="47"/>
    </row>
    <row r="718" spans="1:22" x14ac:dyDescent="0.25">
      <c r="A718" s="32"/>
      <c r="B718" s="38"/>
      <c r="C718" s="126"/>
      <c r="D718" s="38"/>
      <c r="E718" s="87"/>
      <c r="F718" s="122"/>
      <c r="G718" s="122"/>
      <c r="H718" s="122"/>
      <c r="I718" s="38"/>
      <c r="J718" s="180"/>
      <c r="K718" s="38"/>
      <c r="L718" s="142"/>
      <c r="M718" s="47"/>
      <c r="N718" s="47"/>
      <c r="O718" s="47"/>
      <c r="P718" s="47"/>
      <c r="Q718" s="47"/>
      <c r="R718" s="47"/>
      <c r="S718" s="47"/>
      <c r="T718" s="47"/>
      <c r="U718" s="47"/>
      <c r="V718" s="47"/>
    </row>
    <row r="719" spans="1:22" x14ac:dyDescent="0.25">
      <c r="A719" s="32"/>
      <c r="B719" s="38"/>
      <c r="C719" s="126"/>
      <c r="D719" s="38"/>
      <c r="E719" s="87"/>
      <c r="F719" s="122"/>
      <c r="G719" s="122"/>
      <c r="H719" s="122"/>
      <c r="I719" s="38"/>
      <c r="J719" s="180"/>
      <c r="K719" s="38"/>
      <c r="L719" s="142"/>
      <c r="M719" s="47"/>
      <c r="N719" s="47"/>
      <c r="O719" s="47"/>
      <c r="P719" s="47"/>
      <c r="Q719" s="47"/>
      <c r="R719" s="47"/>
      <c r="S719" s="47"/>
      <c r="T719" s="47"/>
      <c r="U719" s="47"/>
      <c r="V719" s="47"/>
    </row>
    <row r="720" spans="1:22" x14ac:dyDescent="0.25">
      <c r="A720" s="32"/>
      <c r="B720" s="38"/>
      <c r="C720" s="126"/>
      <c r="D720" s="38"/>
      <c r="E720" s="87"/>
      <c r="F720" s="122"/>
      <c r="G720" s="122"/>
      <c r="H720" s="122"/>
      <c r="I720" s="38"/>
      <c r="J720" s="180"/>
      <c r="K720" s="38"/>
      <c r="L720" s="142"/>
      <c r="M720" s="47"/>
      <c r="N720" s="47"/>
      <c r="O720" s="47"/>
      <c r="P720" s="47"/>
      <c r="Q720" s="47"/>
      <c r="R720" s="47"/>
      <c r="S720" s="47"/>
      <c r="T720" s="47"/>
      <c r="U720" s="47"/>
      <c r="V720" s="47"/>
    </row>
    <row r="721" spans="1:22" x14ac:dyDescent="0.25">
      <c r="A721" s="32"/>
      <c r="B721" s="38"/>
      <c r="C721" s="126"/>
      <c r="D721" s="38"/>
      <c r="E721" s="87"/>
      <c r="F721" s="122"/>
      <c r="G721" s="122"/>
      <c r="H721" s="122"/>
      <c r="I721" s="38"/>
      <c r="J721" s="180"/>
      <c r="K721" s="38"/>
      <c r="L721" s="142"/>
      <c r="M721" s="47"/>
      <c r="N721" s="47"/>
      <c r="O721" s="47"/>
      <c r="P721" s="47"/>
      <c r="Q721" s="47"/>
      <c r="R721" s="47"/>
      <c r="S721" s="47"/>
      <c r="T721" s="47"/>
      <c r="U721" s="47"/>
      <c r="V721" s="47"/>
    </row>
    <row r="722" spans="1:22" x14ac:dyDescent="0.25">
      <c r="A722" s="32"/>
      <c r="B722" s="38"/>
      <c r="C722" s="126"/>
      <c r="D722" s="38"/>
      <c r="E722" s="87"/>
      <c r="F722" s="122"/>
      <c r="G722" s="122"/>
      <c r="H722" s="122"/>
      <c r="I722" s="38"/>
      <c r="J722" s="180"/>
      <c r="K722" s="38"/>
      <c r="L722" s="142"/>
      <c r="M722" s="47"/>
      <c r="N722" s="47"/>
      <c r="O722" s="47"/>
      <c r="P722" s="47"/>
      <c r="Q722" s="47"/>
      <c r="R722" s="47"/>
      <c r="S722" s="47"/>
      <c r="T722" s="47"/>
      <c r="U722" s="47"/>
      <c r="V722" s="47"/>
    </row>
    <row r="723" spans="1:22" x14ac:dyDescent="0.25">
      <c r="A723" s="32"/>
      <c r="B723" s="38"/>
      <c r="C723" s="126"/>
      <c r="D723" s="38"/>
      <c r="E723" s="87"/>
      <c r="F723" s="122"/>
      <c r="G723" s="122"/>
      <c r="H723" s="122"/>
      <c r="I723" s="38"/>
      <c r="J723" s="180"/>
      <c r="K723" s="38"/>
      <c r="L723" s="142"/>
      <c r="M723" s="47"/>
      <c r="N723" s="47"/>
      <c r="O723" s="47"/>
      <c r="P723" s="47"/>
      <c r="Q723" s="47"/>
      <c r="R723" s="47"/>
      <c r="S723" s="47"/>
      <c r="T723" s="47"/>
      <c r="U723" s="47"/>
      <c r="V723" s="47"/>
    </row>
    <row r="724" spans="1:22" x14ac:dyDescent="0.25">
      <c r="A724" s="32"/>
      <c r="B724" s="38"/>
      <c r="C724" s="126"/>
      <c r="D724" s="38"/>
      <c r="E724" s="87"/>
      <c r="F724" s="122"/>
      <c r="G724" s="122"/>
      <c r="H724" s="122"/>
      <c r="I724" s="38"/>
      <c r="J724" s="180"/>
      <c r="K724" s="38"/>
      <c r="L724" s="142"/>
      <c r="M724" s="47"/>
      <c r="N724" s="47"/>
      <c r="O724" s="47"/>
      <c r="P724" s="47"/>
      <c r="Q724" s="47"/>
      <c r="R724" s="47"/>
      <c r="S724" s="47"/>
      <c r="T724" s="47"/>
      <c r="U724" s="47"/>
      <c r="V724" s="47"/>
    </row>
    <row r="725" spans="1:22" x14ac:dyDescent="0.25">
      <c r="A725" s="32"/>
      <c r="B725" s="38"/>
      <c r="C725" s="126"/>
      <c r="D725" s="38"/>
      <c r="E725" s="87"/>
      <c r="F725" s="122"/>
      <c r="G725" s="122"/>
      <c r="H725" s="122"/>
      <c r="I725" s="38"/>
      <c r="J725" s="180"/>
      <c r="K725" s="38"/>
      <c r="L725" s="142"/>
      <c r="M725" s="47"/>
      <c r="N725" s="47"/>
      <c r="O725" s="47"/>
      <c r="P725" s="47"/>
      <c r="Q725" s="47"/>
      <c r="R725" s="47"/>
      <c r="S725" s="47"/>
      <c r="T725" s="47"/>
      <c r="U725" s="47"/>
      <c r="V725" s="47"/>
    </row>
    <row r="726" spans="1:22" x14ac:dyDescent="0.25">
      <c r="A726" s="32"/>
      <c r="B726" s="38"/>
      <c r="C726" s="126"/>
      <c r="D726" s="38"/>
      <c r="E726" s="87"/>
      <c r="F726" s="122"/>
      <c r="G726" s="122"/>
      <c r="H726" s="122"/>
      <c r="I726" s="38"/>
      <c r="J726" s="180"/>
      <c r="K726" s="38"/>
      <c r="L726" s="142"/>
      <c r="M726" s="47"/>
      <c r="N726" s="47"/>
      <c r="O726" s="47"/>
      <c r="P726" s="47"/>
      <c r="Q726" s="47"/>
      <c r="R726" s="47"/>
      <c r="S726" s="47"/>
      <c r="T726" s="47"/>
      <c r="U726" s="47"/>
      <c r="V726" s="47"/>
    </row>
    <row r="727" spans="1:22" x14ac:dyDescent="0.25">
      <c r="A727" s="32"/>
      <c r="B727" s="38"/>
      <c r="C727" s="126"/>
      <c r="D727" s="38"/>
      <c r="E727" s="87"/>
      <c r="F727" s="122"/>
      <c r="G727" s="122"/>
      <c r="H727" s="122"/>
      <c r="I727" s="38"/>
      <c r="J727" s="180"/>
      <c r="K727" s="38"/>
      <c r="L727" s="142"/>
      <c r="M727" s="47"/>
      <c r="N727" s="47"/>
      <c r="O727" s="47"/>
      <c r="P727" s="47"/>
      <c r="Q727" s="47"/>
      <c r="R727" s="47"/>
      <c r="S727" s="47"/>
      <c r="T727" s="47"/>
      <c r="U727" s="47"/>
      <c r="V727" s="47"/>
    </row>
    <row r="728" spans="1:22" x14ac:dyDescent="0.25">
      <c r="A728" s="32"/>
      <c r="B728" s="38"/>
      <c r="C728" s="126"/>
      <c r="D728" s="38"/>
      <c r="E728" s="87"/>
      <c r="F728" s="122"/>
      <c r="G728" s="122"/>
      <c r="H728" s="122"/>
      <c r="I728" s="38"/>
      <c r="J728" s="180"/>
      <c r="K728" s="38"/>
      <c r="L728" s="142"/>
      <c r="M728" s="47"/>
      <c r="N728" s="47"/>
      <c r="O728" s="47"/>
      <c r="P728" s="47"/>
      <c r="Q728" s="47"/>
      <c r="R728" s="47"/>
      <c r="S728" s="47"/>
      <c r="T728" s="47"/>
      <c r="U728" s="47"/>
      <c r="V728" s="47"/>
    </row>
    <row r="729" spans="1:22" x14ac:dyDescent="0.25">
      <c r="A729" s="32"/>
      <c r="B729" s="38"/>
      <c r="C729" s="126"/>
      <c r="D729" s="38"/>
      <c r="E729" s="87"/>
      <c r="F729" s="122"/>
      <c r="G729" s="122"/>
      <c r="H729" s="122"/>
      <c r="I729" s="38"/>
      <c r="J729" s="180"/>
      <c r="K729" s="38"/>
      <c r="L729" s="142"/>
      <c r="M729" s="47"/>
      <c r="N729" s="47"/>
      <c r="O729" s="47"/>
      <c r="P729" s="47"/>
      <c r="Q729" s="47"/>
      <c r="R729" s="47"/>
      <c r="S729" s="47"/>
      <c r="T729" s="47"/>
      <c r="U729" s="47"/>
      <c r="V729" s="47"/>
    </row>
    <row r="730" spans="1:22" x14ac:dyDescent="0.25">
      <c r="A730" s="32"/>
      <c r="B730" s="38"/>
      <c r="C730" s="126"/>
      <c r="D730" s="38"/>
      <c r="E730" s="87"/>
      <c r="F730" s="122"/>
      <c r="G730" s="122"/>
      <c r="H730" s="122"/>
      <c r="I730" s="38"/>
      <c r="J730" s="180"/>
      <c r="K730" s="38"/>
      <c r="L730" s="142"/>
      <c r="M730" s="47"/>
      <c r="N730" s="47"/>
      <c r="O730" s="47"/>
      <c r="P730" s="47"/>
      <c r="Q730" s="47"/>
      <c r="R730" s="47"/>
      <c r="S730" s="47"/>
      <c r="T730" s="47"/>
      <c r="U730" s="47"/>
      <c r="V730" s="47"/>
    </row>
    <row r="731" spans="1:22" x14ac:dyDescent="0.25">
      <c r="A731" s="32"/>
      <c r="B731" s="38"/>
      <c r="C731" s="126"/>
      <c r="D731" s="38"/>
      <c r="E731" s="87"/>
      <c r="F731" s="122"/>
      <c r="G731" s="122"/>
      <c r="H731" s="122"/>
      <c r="I731" s="38"/>
      <c r="J731" s="180"/>
      <c r="K731" s="38"/>
      <c r="L731" s="142"/>
      <c r="M731" s="47"/>
      <c r="N731" s="47"/>
      <c r="O731" s="47"/>
      <c r="P731" s="47"/>
      <c r="Q731" s="47"/>
      <c r="R731" s="47"/>
      <c r="S731" s="47"/>
      <c r="T731" s="47"/>
      <c r="U731" s="47"/>
      <c r="V731" s="47"/>
    </row>
    <row r="732" spans="1:22" x14ac:dyDescent="0.25">
      <c r="A732" s="32"/>
      <c r="B732" s="38"/>
      <c r="C732" s="126"/>
      <c r="D732" s="38"/>
      <c r="E732" s="87"/>
      <c r="F732" s="122"/>
      <c r="G732" s="122"/>
      <c r="H732" s="122"/>
      <c r="I732" s="38"/>
      <c r="J732" s="180"/>
      <c r="K732" s="38"/>
      <c r="L732" s="142"/>
      <c r="M732" s="47"/>
      <c r="N732" s="47"/>
      <c r="O732" s="47"/>
      <c r="P732" s="47"/>
      <c r="Q732" s="47"/>
      <c r="R732" s="47"/>
      <c r="S732" s="47"/>
      <c r="T732" s="47"/>
      <c r="U732" s="47"/>
      <c r="V732" s="47"/>
    </row>
    <row r="733" spans="1:22" x14ac:dyDescent="0.25">
      <c r="A733" s="32"/>
      <c r="B733" s="38"/>
      <c r="C733" s="126"/>
      <c r="D733" s="38"/>
      <c r="E733" s="87"/>
      <c r="F733" s="122"/>
      <c r="G733" s="122"/>
      <c r="H733" s="122"/>
      <c r="I733" s="38"/>
      <c r="J733" s="180"/>
      <c r="K733" s="38"/>
      <c r="L733" s="142"/>
      <c r="M733" s="47"/>
      <c r="N733" s="47"/>
      <c r="O733" s="47"/>
      <c r="P733" s="47"/>
      <c r="Q733" s="47"/>
      <c r="R733" s="47"/>
      <c r="S733" s="47"/>
      <c r="T733" s="47"/>
      <c r="U733" s="47"/>
      <c r="V733" s="47"/>
    </row>
    <row r="734" spans="1:22" x14ac:dyDescent="0.25">
      <c r="A734" s="32"/>
      <c r="B734" s="38"/>
      <c r="C734" s="126"/>
      <c r="D734" s="38"/>
      <c r="E734" s="87"/>
      <c r="F734" s="122"/>
      <c r="G734" s="122"/>
      <c r="H734" s="122"/>
      <c r="I734" s="38"/>
      <c r="J734" s="180"/>
      <c r="K734" s="38"/>
      <c r="L734" s="142"/>
      <c r="M734" s="47"/>
      <c r="N734" s="47"/>
      <c r="O734" s="47"/>
      <c r="P734" s="47"/>
      <c r="Q734" s="47"/>
      <c r="R734" s="47"/>
      <c r="S734" s="47"/>
      <c r="T734" s="47"/>
      <c r="U734" s="47"/>
      <c r="V734" s="47"/>
    </row>
    <row r="735" spans="1:22" x14ac:dyDescent="0.25">
      <c r="A735" s="32"/>
      <c r="B735" s="38"/>
      <c r="C735" s="126"/>
      <c r="D735" s="38"/>
      <c r="E735" s="87"/>
      <c r="F735" s="122"/>
      <c r="G735" s="122"/>
      <c r="H735" s="122"/>
      <c r="I735" s="38"/>
      <c r="J735" s="180"/>
      <c r="K735" s="38"/>
      <c r="L735" s="142"/>
      <c r="M735" s="47"/>
      <c r="N735" s="47"/>
      <c r="O735" s="47"/>
      <c r="P735" s="47"/>
      <c r="Q735" s="47"/>
      <c r="R735" s="47"/>
      <c r="S735" s="47"/>
      <c r="T735" s="47"/>
      <c r="U735" s="47"/>
      <c r="V735" s="47"/>
    </row>
    <row r="736" spans="1:22" x14ac:dyDescent="0.25">
      <c r="A736" s="32"/>
      <c r="B736" s="38"/>
      <c r="C736" s="126"/>
      <c r="D736" s="38"/>
      <c r="E736" s="87"/>
      <c r="F736" s="122"/>
      <c r="G736" s="122"/>
      <c r="H736" s="122"/>
      <c r="I736" s="38"/>
      <c r="J736" s="180"/>
      <c r="K736" s="38"/>
      <c r="L736" s="142"/>
      <c r="M736" s="47"/>
      <c r="N736" s="47"/>
      <c r="O736" s="47"/>
      <c r="P736" s="47"/>
      <c r="Q736" s="47"/>
      <c r="R736" s="47"/>
      <c r="S736" s="47"/>
      <c r="T736" s="47"/>
      <c r="U736" s="47"/>
      <c r="V736" s="47"/>
    </row>
    <row r="737" spans="1:22" x14ac:dyDescent="0.25">
      <c r="A737" s="32"/>
      <c r="B737" s="38"/>
      <c r="C737" s="126"/>
      <c r="D737" s="38"/>
      <c r="E737" s="87"/>
      <c r="F737" s="122"/>
      <c r="G737" s="122"/>
      <c r="H737" s="122"/>
      <c r="I737" s="38"/>
      <c r="J737" s="180"/>
      <c r="K737" s="38"/>
      <c r="L737" s="142"/>
      <c r="M737" s="47"/>
      <c r="N737" s="47"/>
      <c r="O737" s="47"/>
      <c r="P737" s="47"/>
      <c r="Q737" s="47"/>
      <c r="R737" s="47"/>
      <c r="S737" s="47"/>
      <c r="T737" s="47"/>
      <c r="U737" s="47"/>
      <c r="V737" s="47"/>
    </row>
    <row r="738" spans="1:22" x14ac:dyDescent="0.25">
      <c r="A738" s="32"/>
      <c r="B738" s="38"/>
      <c r="C738" s="126"/>
      <c r="D738" s="38"/>
      <c r="E738" s="87"/>
      <c r="F738" s="122"/>
      <c r="G738" s="122"/>
      <c r="H738" s="122"/>
      <c r="I738" s="38"/>
      <c r="J738" s="180"/>
      <c r="K738" s="38"/>
      <c r="L738" s="142"/>
      <c r="M738" s="47"/>
      <c r="N738" s="47"/>
      <c r="O738" s="47"/>
      <c r="P738" s="47"/>
      <c r="Q738" s="47"/>
      <c r="R738" s="47"/>
      <c r="S738" s="47"/>
      <c r="T738" s="47"/>
      <c r="U738" s="47"/>
      <c r="V738" s="47"/>
    </row>
    <row r="739" spans="1:22" x14ac:dyDescent="0.25">
      <c r="A739" s="32"/>
      <c r="B739" s="38"/>
      <c r="C739" s="126"/>
      <c r="D739" s="38"/>
      <c r="E739" s="87"/>
      <c r="F739" s="122"/>
      <c r="G739" s="122"/>
      <c r="H739" s="122"/>
      <c r="I739" s="38"/>
      <c r="J739" s="180"/>
      <c r="K739" s="38"/>
      <c r="L739" s="142"/>
      <c r="M739" s="47"/>
      <c r="N739" s="47"/>
      <c r="O739" s="47"/>
      <c r="P739" s="47"/>
      <c r="Q739" s="47"/>
      <c r="R739" s="47"/>
      <c r="S739" s="47"/>
      <c r="T739" s="47"/>
      <c r="U739" s="47"/>
      <c r="V739" s="47"/>
    </row>
    <row r="740" spans="1:22" x14ac:dyDescent="0.25">
      <c r="A740" s="32"/>
      <c r="B740" s="38"/>
      <c r="C740" s="126"/>
      <c r="D740" s="38"/>
      <c r="E740" s="87"/>
      <c r="F740" s="122"/>
      <c r="G740" s="122"/>
      <c r="H740" s="122"/>
      <c r="I740" s="38"/>
      <c r="J740" s="180"/>
      <c r="K740" s="38"/>
      <c r="L740" s="142"/>
      <c r="M740" s="47"/>
      <c r="N740" s="47"/>
      <c r="O740" s="47"/>
      <c r="P740" s="47"/>
      <c r="Q740" s="47"/>
      <c r="R740" s="47"/>
      <c r="S740" s="47"/>
      <c r="T740" s="47"/>
      <c r="U740" s="47"/>
      <c r="V740" s="47"/>
    </row>
    <row r="741" spans="1:22" x14ac:dyDescent="0.25">
      <c r="A741" s="32"/>
      <c r="B741" s="38"/>
      <c r="C741" s="126"/>
      <c r="D741" s="38"/>
      <c r="E741" s="87"/>
      <c r="F741" s="122"/>
      <c r="G741" s="122"/>
      <c r="H741" s="122"/>
      <c r="I741" s="38"/>
      <c r="J741" s="180"/>
      <c r="K741" s="38"/>
      <c r="L741" s="142"/>
      <c r="M741" s="47"/>
      <c r="N741" s="47"/>
      <c r="O741" s="47"/>
      <c r="P741" s="47"/>
      <c r="Q741" s="47"/>
      <c r="R741" s="47"/>
      <c r="S741" s="47"/>
      <c r="T741" s="47"/>
      <c r="U741" s="47"/>
      <c r="V741" s="47"/>
    </row>
    <row r="742" spans="1:22" x14ac:dyDescent="0.25">
      <c r="A742" s="32"/>
      <c r="B742" s="38"/>
      <c r="C742" s="126"/>
      <c r="D742" s="38"/>
      <c r="E742" s="87"/>
      <c r="F742" s="122"/>
      <c r="G742" s="122"/>
      <c r="H742" s="122"/>
      <c r="I742" s="38"/>
      <c r="J742" s="180"/>
      <c r="K742" s="38"/>
      <c r="L742" s="142"/>
      <c r="M742" s="47"/>
      <c r="N742" s="47"/>
      <c r="O742" s="47"/>
      <c r="P742" s="47"/>
      <c r="Q742" s="47"/>
      <c r="R742" s="47"/>
      <c r="S742" s="47"/>
      <c r="T742" s="47"/>
      <c r="U742" s="47"/>
      <c r="V742" s="47"/>
    </row>
    <row r="743" spans="1:22" x14ac:dyDescent="0.25">
      <c r="A743" s="32"/>
      <c r="B743" s="38"/>
      <c r="C743" s="126"/>
      <c r="D743" s="38"/>
      <c r="E743" s="87"/>
      <c r="F743" s="122"/>
      <c r="G743" s="122"/>
      <c r="H743" s="122"/>
      <c r="I743" s="38"/>
      <c r="J743" s="180"/>
      <c r="K743" s="38"/>
      <c r="L743" s="142"/>
      <c r="M743" s="47"/>
      <c r="N743" s="47"/>
      <c r="O743" s="47"/>
      <c r="P743" s="47"/>
      <c r="Q743" s="47"/>
      <c r="R743" s="47"/>
      <c r="S743" s="47"/>
      <c r="T743" s="47"/>
      <c r="U743" s="47"/>
      <c r="V743" s="47"/>
    </row>
    <row r="744" spans="1:22" x14ac:dyDescent="0.25">
      <c r="A744" s="32"/>
      <c r="B744" s="38"/>
      <c r="C744" s="126"/>
      <c r="D744" s="38"/>
      <c r="E744" s="87"/>
      <c r="F744" s="122"/>
      <c r="G744" s="122"/>
      <c r="H744" s="122"/>
      <c r="I744" s="38"/>
      <c r="J744" s="180"/>
      <c r="K744" s="38"/>
      <c r="L744" s="142"/>
      <c r="M744" s="47"/>
      <c r="N744" s="47"/>
      <c r="O744" s="47"/>
      <c r="P744" s="47"/>
      <c r="Q744" s="47"/>
      <c r="R744" s="47"/>
      <c r="S744" s="47"/>
      <c r="T744" s="47"/>
      <c r="U744" s="47"/>
      <c r="V744" s="47"/>
    </row>
    <row r="745" spans="1:22" x14ac:dyDescent="0.25">
      <c r="A745" s="32"/>
      <c r="B745" s="38"/>
      <c r="C745" s="126"/>
      <c r="D745" s="38"/>
      <c r="E745" s="87"/>
      <c r="F745" s="122"/>
      <c r="G745" s="122"/>
      <c r="H745" s="122"/>
      <c r="I745" s="38"/>
      <c r="J745" s="180"/>
      <c r="K745" s="38"/>
      <c r="L745" s="142"/>
      <c r="M745" s="47"/>
      <c r="N745" s="47"/>
      <c r="O745" s="47"/>
      <c r="P745" s="47"/>
      <c r="Q745" s="47"/>
      <c r="R745" s="47"/>
      <c r="S745" s="47"/>
      <c r="T745" s="47"/>
      <c r="U745" s="47"/>
      <c r="V745" s="47"/>
    </row>
    <row r="746" spans="1:22" x14ac:dyDescent="0.25">
      <c r="A746" s="32"/>
      <c r="B746" s="38"/>
      <c r="C746" s="126"/>
      <c r="D746" s="38"/>
      <c r="E746" s="87"/>
      <c r="F746" s="122"/>
      <c r="G746" s="122"/>
      <c r="H746" s="122"/>
      <c r="I746" s="38"/>
      <c r="J746" s="180"/>
      <c r="K746" s="38"/>
      <c r="L746" s="142"/>
      <c r="M746" s="47"/>
      <c r="N746" s="47"/>
      <c r="O746" s="47"/>
      <c r="P746" s="47"/>
      <c r="Q746" s="47"/>
      <c r="R746" s="47"/>
      <c r="S746" s="47"/>
      <c r="T746" s="47"/>
      <c r="U746" s="47"/>
      <c r="V746" s="47"/>
    </row>
    <row r="747" spans="1:22" x14ac:dyDescent="0.25">
      <c r="A747" s="32"/>
      <c r="B747" s="38"/>
      <c r="C747" s="126"/>
      <c r="D747" s="38"/>
      <c r="E747" s="87"/>
      <c r="F747" s="122"/>
      <c r="G747" s="122"/>
      <c r="H747" s="122"/>
      <c r="I747" s="38"/>
      <c r="J747" s="180"/>
      <c r="K747" s="38"/>
      <c r="L747" s="142"/>
      <c r="M747" s="47"/>
      <c r="N747" s="47"/>
      <c r="O747" s="47"/>
      <c r="P747" s="47"/>
      <c r="Q747" s="47"/>
      <c r="R747" s="47"/>
      <c r="S747" s="47"/>
      <c r="T747" s="47"/>
      <c r="U747" s="47"/>
      <c r="V747" s="47"/>
    </row>
    <row r="748" spans="1:22" x14ac:dyDescent="0.25">
      <c r="A748" s="32"/>
      <c r="B748" s="38"/>
      <c r="C748" s="126"/>
      <c r="D748" s="38"/>
      <c r="E748" s="87"/>
      <c r="F748" s="122"/>
      <c r="G748" s="122"/>
      <c r="H748" s="122"/>
      <c r="I748" s="38"/>
      <c r="J748" s="180"/>
      <c r="K748" s="38"/>
      <c r="L748" s="142"/>
      <c r="M748" s="47"/>
      <c r="N748" s="47"/>
      <c r="O748" s="47"/>
      <c r="P748" s="47"/>
      <c r="Q748" s="47"/>
      <c r="R748" s="47"/>
      <c r="S748" s="47"/>
      <c r="T748" s="47"/>
      <c r="U748" s="47"/>
      <c r="V748" s="47"/>
    </row>
    <row r="749" spans="1:22" x14ac:dyDescent="0.25">
      <c r="A749" s="32"/>
      <c r="B749" s="38"/>
      <c r="C749" s="126"/>
      <c r="D749" s="38"/>
      <c r="E749" s="87"/>
      <c r="F749" s="122"/>
      <c r="G749" s="122"/>
      <c r="H749" s="122"/>
      <c r="I749" s="38"/>
      <c r="J749" s="180"/>
      <c r="K749" s="38"/>
      <c r="L749" s="142"/>
      <c r="M749" s="47"/>
      <c r="N749" s="47"/>
      <c r="O749" s="47"/>
      <c r="P749" s="47"/>
      <c r="Q749" s="47"/>
      <c r="R749" s="47"/>
      <c r="S749" s="47"/>
      <c r="T749" s="47"/>
      <c r="U749" s="47"/>
      <c r="V749" s="47"/>
    </row>
    <row r="750" spans="1:22" x14ac:dyDescent="0.25">
      <c r="A750" s="32"/>
      <c r="B750" s="38"/>
      <c r="C750" s="126"/>
      <c r="D750" s="38"/>
      <c r="E750" s="87"/>
      <c r="F750" s="122"/>
      <c r="G750" s="122"/>
      <c r="H750" s="122"/>
      <c r="I750" s="38"/>
      <c r="J750" s="180"/>
      <c r="K750" s="38"/>
      <c r="L750" s="142"/>
      <c r="M750" s="47"/>
      <c r="N750" s="47"/>
      <c r="O750" s="47"/>
      <c r="P750" s="47"/>
      <c r="Q750" s="47"/>
      <c r="R750" s="47"/>
      <c r="S750" s="47"/>
      <c r="T750" s="47"/>
      <c r="U750" s="47"/>
      <c r="V750" s="47"/>
    </row>
    <row r="751" spans="1:22" x14ac:dyDescent="0.25">
      <c r="A751" s="32"/>
      <c r="B751" s="38"/>
      <c r="C751" s="126"/>
      <c r="D751" s="38"/>
      <c r="E751" s="87"/>
      <c r="F751" s="122"/>
      <c r="G751" s="122"/>
      <c r="H751" s="122"/>
      <c r="I751" s="38"/>
      <c r="J751" s="180"/>
      <c r="K751" s="38"/>
      <c r="L751" s="142"/>
      <c r="M751" s="47"/>
      <c r="N751" s="47"/>
      <c r="O751" s="47"/>
      <c r="P751" s="47"/>
      <c r="Q751" s="47"/>
      <c r="R751" s="47"/>
      <c r="S751" s="47"/>
      <c r="T751" s="47"/>
      <c r="U751" s="47"/>
      <c r="V751" s="47"/>
    </row>
    <row r="752" spans="1:22" x14ac:dyDescent="0.25">
      <c r="A752" s="32"/>
      <c r="B752" s="38"/>
      <c r="C752" s="126"/>
      <c r="D752" s="38"/>
      <c r="E752" s="87"/>
      <c r="F752" s="122"/>
      <c r="G752" s="122"/>
      <c r="H752" s="122"/>
      <c r="I752" s="38"/>
      <c r="J752" s="180"/>
      <c r="K752" s="38"/>
      <c r="L752" s="142"/>
      <c r="M752" s="47"/>
      <c r="N752" s="47"/>
      <c r="O752" s="47"/>
      <c r="P752" s="47"/>
      <c r="Q752" s="47"/>
      <c r="R752" s="47"/>
      <c r="S752" s="47"/>
      <c r="T752" s="47"/>
      <c r="U752" s="47"/>
      <c r="V752" s="47"/>
    </row>
    <row r="753" spans="1:22" x14ac:dyDescent="0.25">
      <c r="A753" s="32"/>
      <c r="B753" s="38"/>
      <c r="C753" s="126"/>
      <c r="D753" s="38"/>
      <c r="E753" s="87"/>
      <c r="F753" s="122"/>
      <c r="G753" s="122"/>
      <c r="H753" s="122"/>
      <c r="I753" s="38"/>
      <c r="J753" s="180"/>
      <c r="K753" s="38"/>
      <c r="L753" s="142"/>
      <c r="M753" s="47"/>
      <c r="N753" s="47"/>
      <c r="O753" s="47"/>
      <c r="P753" s="47"/>
      <c r="Q753" s="47"/>
      <c r="R753" s="47"/>
      <c r="S753" s="47"/>
      <c r="T753" s="47"/>
      <c r="U753" s="47"/>
      <c r="V753" s="47"/>
    </row>
    <row r="754" spans="1:22" x14ac:dyDescent="0.25">
      <c r="A754" s="32"/>
      <c r="B754" s="38"/>
      <c r="C754" s="126"/>
      <c r="D754" s="38"/>
      <c r="E754" s="87"/>
      <c r="F754" s="122"/>
      <c r="G754" s="122"/>
      <c r="H754" s="122"/>
      <c r="I754" s="38"/>
      <c r="J754" s="180"/>
      <c r="K754" s="38"/>
      <c r="L754" s="142"/>
      <c r="M754" s="47"/>
      <c r="N754" s="47"/>
      <c r="O754" s="47"/>
      <c r="P754" s="47"/>
      <c r="Q754" s="47"/>
      <c r="R754" s="47"/>
      <c r="S754" s="47"/>
      <c r="T754" s="47"/>
      <c r="U754" s="47"/>
      <c r="V754" s="47"/>
    </row>
    <row r="755" spans="1:22" x14ac:dyDescent="0.25">
      <c r="A755" s="32"/>
      <c r="B755" s="38"/>
      <c r="C755" s="126"/>
      <c r="D755" s="38"/>
      <c r="E755" s="87"/>
      <c r="F755" s="122"/>
      <c r="G755" s="122"/>
      <c r="H755" s="122"/>
      <c r="I755" s="38"/>
      <c r="J755" s="180"/>
      <c r="K755" s="38"/>
      <c r="L755" s="142"/>
      <c r="M755" s="47"/>
      <c r="N755" s="47"/>
      <c r="O755" s="47"/>
      <c r="P755" s="47"/>
      <c r="Q755" s="47"/>
      <c r="R755" s="47"/>
      <c r="S755" s="47"/>
      <c r="T755" s="47"/>
      <c r="U755" s="47"/>
      <c r="V755" s="47"/>
    </row>
    <row r="756" spans="1:22" x14ac:dyDescent="0.25">
      <c r="A756" s="32"/>
      <c r="B756" s="38"/>
      <c r="C756" s="126"/>
      <c r="D756" s="38"/>
      <c r="E756" s="87"/>
      <c r="F756" s="122"/>
      <c r="G756" s="122"/>
      <c r="H756" s="122"/>
      <c r="I756" s="38"/>
      <c r="J756" s="180"/>
      <c r="K756" s="38"/>
      <c r="L756" s="142"/>
      <c r="M756" s="47"/>
      <c r="N756" s="47"/>
      <c r="O756" s="47"/>
      <c r="P756" s="47"/>
      <c r="Q756" s="47"/>
      <c r="R756" s="47"/>
      <c r="S756" s="47"/>
      <c r="T756" s="47"/>
      <c r="U756" s="47"/>
      <c r="V756" s="47"/>
    </row>
    <row r="757" spans="1:22" x14ac:dyDescent="0.25">
      <c r="A757" s="32"/>
      <c r="B757" s="38"/>
      <c r="C757" s="126"/>
      <c r="D757" s="38"/>
      <c r="E757" s="87"/>
      <c r="F757" s="122"/>
      <c r="G757" s="122"/>
      <c r="H757" s="122"/>
      <c r="I757" s="38"/>
      <c r="J757" s="180"/>
      <c r="K757" s="38"/>
      <c r="L757" s="142"/>
      <c r="M757" s="47"/>
      <c r="N757" s="47"/>
      <c r="O757" s="47"/>
      <c r="P757" s="47"/>
      <c r="Q757" s="47"/>
      <c r="R757" s="47"/>
      <c r="S757" s="47"/>
      <c r="T757" s="47"/>
      <c r="U757" s="47"/>
      <c r="V757" s="47"/>
    </row>
    <row r="758" spans="1:22" x14ac:dyDescent="0.25">
      <c r="A758" s="32"/>
      <c r="B758" s="38"/>
      <c r="C758" s="126"/>
      <c r="D758" s="38"/>
      <c r="E758" s="87"/>
      <c r="F758" s="122"/>
      <c r="G758" s="122"/>
      <c r="H758" s="122"/>
      <c r="I758" s="38"/>
      <c r="J758" s="180"/>
      <c r="K758" s="38"/>
      <c r="L758" s="142"/>
      <c r="M758" s="47"/>
      <c r="N758" s="47"/>
      <c r="O758" s="47"/>
      <c r="P758" s="47"/>
      <c r="Q758" s="47"/>
      <c r="R758" s="47"/>
      <c r="S758" s="47"/>
      <c r="T758" s="47"/>
      <c r="U758" s="47"/>
      <c r="V758" s="47"/>
    </row>
    <row r="759" spans="1:22" x14ac:dyDescent="0.25">
      <c r="A759" s="32"/>
      <c r="B759" s="38"/>
      <c r="C759" s="126"/>
      <c r="D759" s="38"/>
      <c r="E759" s="87"/>
      <c r="F759" s="122"/>
      <c r="G759" s="122"/>
      <c r="H759" s="122"/>
      <c r="I759" s="38"/>
      <c r="J759" s="180"/>
      <c r="K759" s="38"/>
      <c r="L759" s="142"/>
      <c r="M759" s="47"/>
      <c r="N759" s="47"/>
      <c r="O759" s="47"/>
      <c r="P759" s="47"/>
      <c r="Q759" s="47"/>
      <c r="R759" s="47"/>
      <c r="S759" s="47"/>
      <c r="T759" s="47"/>
      <c r="U759" s="47"/>
      <c r="V759" s="47"/>
    </row>
    <row r="760" spans="1:22" x14ac:dyDescent="0.25">
      <c r="A760" s="32"/>
      <c r="B760" s="38"/>
      <c r="C760" s="126"/>
      <c r="D760" s="38"/>
      <c r="E760" s="87"/>
      <c r="F760" s="122"/>
      <c r="G760" s="122"/>
      <c r="H760" s="122"/>
      <c r="I760" s="38"/>
      <c r="J760" s="180"/>
      <c r="K760" s="38"/>
      <c r="L760" s="142"/>
      <c r="M760" s="47"/>
      <c r="N760" s="47"/>
      <c r="O760" s="47"/>
      <c r="P760" s="47"/>
      <c r="Q760" s="47"/>
      <c r="R760" s="47"/>
      <c r="S760" s="47"/>
      <c r="T760" s="47"/>
      <c r="U760" s="47"/>
      <c r="V760" s="47"/>
    </row>
    <row r="761" spans="1:22" x14ac:dyDescent="0.25">
      <c r="A761" s="32"/>
      <c r="B761" s="38"/>
      <c r="C761" s="126"/>
      <c r="D761" s="38"/>
      <c r="E761" s="87"/>
      <c r="F761" s="122"/>
      <c r="G761" s="122"/>
      <c r="H761" s="122"/>
      <c r="I761" s="38"/>
      <c r="J761" s="180"/>
      <c r="K761" s="38"/>
      <c r="L761" s="142"/>
      <c r="M761" s="47"/>
      <c r="N761" s="47"/>
      <c r="O761" s="47"/>
      <c r="P761" s="47"/>
      <c r="Q761" s="47"/>
      <c r="R761" s="47"/>
      <c r="S761" s="47"/>
      <c r="T761" s="47"/>
      <c r="U761" s="47"/>
      <c r="V761" s="47"/>
    </row>
    <row r="762" spans="1:22" x14ac:dyDescent="0.25">
      <c r="A762" s="32"/>
      <c r="B762" s="38"/>
      <c r="C762" s="126"/>
      <c r="D762" s="38"/>
      <c r="E762" s="87"/>
      <c r="F762" s="122"/>
      <c r="G762" s="122"/>
      <c r="H762" s="122"/>
      <c r="I762" s="38"/>
      <c r="J762" s="180"/>
      <c r="K762" s="38"/>
      <c r="L762" s="142"/>
      <c r="M762" s="47"/>
      <c r="N762" s="47"/>
      <c r="O762" s="47"/>
      <c r="P762" s="47"/>
      <c r="Q762" s="47"/>
      <c r="R762" s="47"/>
      <c r="S762" s="47"/>
      <c r="T762" s="47"/>
      <c r="U762" s="47"/>
      <c r="V762" s="47"/>
    </row>
    <row r="763" spans="1:22" x14ac:dyDescent="0.25">
      <c r="A763" s="32"/>
      <c r="B763" s="38"/>
      <c r="C763" s="126"/>
      <c r="D763" s="38"/>
      <c r="E763" s="87"/>
      <c r="F763" s="122"/>
      <c r="G763" s="122"/>
      <c r="H763" s="122"/>
      <c r="I763" s="38"/>
      <c r="J763" s="180"/>
      <c r="K763" s="38"/>
      <c r="L763" s="142"/>
      <c r="M763" s="47"/>
      <c r="N763" s="47"/>
      <c r="O763" s="47"/>
      <c r="P763" s="47"/>
      <c r="Q763" s="47"/>
      <c r="R763" s="47"/>
      <c r="S763" s="47"/>
      <c r="T763" s="47"/>
      <c r="U763" s="47"/>
      <c r="V763" s="47"/>
    </row>
    <row r="764" spans="1:22" x14ac:dyDescent="0.25">
      <c r="A764" s="32"/>
      <c r="B764" s="38"/>
      <c r="C764" s="126"/>
      <c r="D764" s="38"/>
      <c r="E764" s="87"/>
      <c r="F764" s="122"/>
      <c r="G764" s="122"/>
      <c r="H764" s="122"/>
      <c r="I764" s="38"/>
      <c r="J764" s="180"/>
      <c r="K764" s="38"/>
      <c r="L764" s="142"/>
      <c r="M764" s="47"/>
      <c r="N764" s="47"/>
      <c r="O764" s="47"/>
      <c r="P764" s="47"/>
      <c r="Q764" s="47"/>
      <c r="R764" s="47"/>
      <c r="S764" s="47"/>
      <c r="T764" s="47"/>
      <c r="U764" s="47"/>
      <c r="V764" s="47"/>
    </row>
    <row r="765" spans="1:22" x14ac:dyDescent="0.25">
      <c r="A765" s="32"/>
      <c r="B765" s="38"/>
      <c r="C765" s="126"/>
      <c r="D765" s="38"/>
      <c r="E765" s="87"/>
      <c r="F765" s="122"/>
      <c r="G765" s="122"/>
      <c r="H765" s="122"/>
      <c r="I765" s="38"/>
      <c r="J765" s="180"/>
      <c r="K765" s="38"/>
      <c r="L765" s="142"/>
      <c r="M765" s="47"/>
      <c r="N765" s="47"/>
      <c r="O765" s="47"/>
      <c r="P765" s="47"/>
      <c r="Q765" s="47"/>
      <c r="R765" s="47"/>
      <c r="S765" s="47"/>
      <c r="T765" s="47"/>
      <c r="U765" s="47"/>
      <c r="V765" s="47"/>
    </row>
    <row r="766" spans="1:22" x14ac:dyDescent="0.25">
      <c r="A766" s="32"/>
      <c r="B766" s="38"/>
      <c r="C766" s="126"/>
      <c r="D766" s="38"/>
      <c r="E766" s="87"/>
      <c r="F766" s="122"/>
      <c r="G766" s="122"/>
      <c r="H766" s="122"/>
      <c r="I766" s="38"/>
      <c r="J766" s="180"/>
      <c r="K766" s="38"/>
      <c r="L766" s="142"/>
      <c r="M766" s="47"/>
      <c r="N766" s="47"/>
      <c r="O766" s="47"/>
      <c r="P766" s="47"/>
      <c r="Q766" s="47"/>
      <c r="R766" s="47"/>
      <c r="S766" s="47"/>
      <c r="T766" s="47"/>
      <c r="U766" s="47"/>
      <c r="V766" s="47"/>
    </row>
    <row r="767" spans="1:22" x14ac:dyDescent="0.25">
      <c r="A767" s="32"/>
      <c r="B767" s="38"/>
      <c r="C767" s="126"/>
      <c r="D767" s="38"/>
      <c r="E767" s="87"/>
      <c r="F767" s="122"/>
      <c r="G767" s="122"/>
      <c r="H767" s="122"/>
      <c r="I767" s="38"/>
      <c r="J767" s="180"/>
      <c r="K767" s="38"/>
      <c r="L767" s="142"/>
      <c r="M767" s="47"/>
      <c r="N767" s="47"/>
      <c r="O767" s="47"/>
      <c r="P767" s="47"/>
      <c r="Q767" s="47"/>
      <c r="R767" s="47"/>
      <c r="S767" s="47"/>
      <c r="T767" s="47"/>
      <c r="U767" s="47"/>
      <c r="V767" s="47"/>
    </row>
    <row r="768" spans="1:22" x14ac:dyDescent="0.25">
      <c r="A768" s="32"/>
      <c r="B768" s="38"/>
      <c r="C768" s="126"/>
      <c r="D768" s="38"/>
      <c r="E768" s="87"/>
      <c r="F768" s="122"/>
      <c r="G768" s="122"/>
      <c r="H768" s="122"/>
      <c r="I768" s="38"/>
      <c r="J768" s="180"/>
      <c r="K768" s="38"/>
      <c r="L768" s="142"/>
      <c r="M768" s="47"/>
      <c r="N768" s="47"/>
      <c r="O768" s="47"/>
      <c r="P768" s="47"/>
      <c r="Q768" s="47"/>
      <c r="R768" s="47"/>
      <c r="S768" s="47"/>
      <c r="T768" s="47"/>
      <c r="U768" s="47"/>
      <c r="V768" s="47"/>
    </row>
    <row r="769" spans="1:22" x14ac:dyDescent="0.25">
      <c r="A769" s="32"/>
      <c r="B769" s="38"/>
      <c r="C769" s="126"/>
      <c r="D769" s="38"/>
      <c r="E769" s="87"/>
      <c r="F769" s="122"/>
      <c r="G769" s="122"/>
      <c r="H769" s="122"/>
      <c r="I769" s="38"/>
      <c r="J769" s="180"/>
      <c r="K769" s="38"/>
      <c r="L769" s="142"/>
      <c r="M769" s="47"/>
      <c r="N769" s="47"/>
      <c r="O769" s="47"/>
      <c r="P769" s="47"/>
      <c r="Q769" s="47"/>
      <c r="R769" s="47"/>
      <c r="S769" s="47"/>
      <c r="T769" s="47"/>
      <c r="U769" s="47"/>
      <c r="V769" s="47"/>
    </row>
    <row r="770" spans="1:22" x14ac:dyDescent="0.25">
      <c r="A770" s="32"/>
      <c r="B770" s="38"/>
      <c r="C770" s="126"/>
      <c r="D770" s="38"/>
      <c r="E770" s="87"/>
      <c r="F770" s="122"/>
      <c r="G770" s="122"/>
      <c r="H770" s="122"/>
      <c r="I770" s="38"/>
      <c r="J770" s="180"/>
      <c r="K770" s="38"/>
      <c r="L770" s="142"/>
      <c r="M770" s="47"/>
      <c r="N770" s="47"/>
      <c r="O770" s="47"/>
      <c r="P770" s="47"/>
      <c r="Q770" s="47"/>
      <c r="R770" s="47"/>
      <c r="S770" s="47"/>
      <c r="T770" s="47"/>
      <c r="U770" s="47"/>
      <c r="V770" s="47"/>
    </row>
    <row r="771" spans="1:22" x14ac:dyDescent="0.25">
      <c r="A771" s="32"/>
      <c r="B771" s="38"/>
      <c r="C771" s="126"/>
      <c r="D771" s="38"/>
      <c r="E771" s="87"/>
      <c r="F771" s="122"/>
      <c r="G771" s="122"/>
      <c r="H771" s="122"/>
      <c r="I771" s="38"/>
      <c r="J771" s="180"/>
      <c r="K771" s="38"/>
      <c r="L771" s="142"/>
      <c r="M771" s="47"/>
      <c r="N771" s="47"/>
      <c r="O771" s="47"/>
      <c r="P771" s="47"/>
      <c r="Q771" s="47"/>
      <c r="R771" s="47"/>
      <c r="S771" s="47"/>
      <c r="T771" s="47"/>
      <c r="U771" s="47"/>
      <c r="V771" s="47"/>
    </row>
    <row r="772" spans="1:22" x14ac:dyDescent="0.25">
      <c r="A772" s="32"/>
      <c r="B772" s="38"/>
      <c r="C772" s="126"/>
      <c r="D772" s="38"/>
      <c r="E772" s="87"/>
      <c r="F772" s="122"/>
      <c r="G772" s="122"/>
      <c r="H772" s="122"/>
      <c r="I772" s="38"/>
      <c r="J772" s="180"/>
      <c r="K772" s="38"/>
      <c r="L772" s="142"/>
      <c r="M772" s="47"/>
      <c r="N772" s="47"/>
      <c r="O772" s="47"/>
      <c r="P772" s="47"/>
      <c r="Q772" s="47"/>
      <c r="R772" s="47"/>
      <c r="S772" s="47"/>
      <c r="T772" s="47"/>
      <c r="U772" s="47"/>
      <c r="V772" s="47"/>
    </row>
    <row r="773" spans="1:22" x14ac:dyDescent="0.25">
      <c r="A773" s="32"/>
      <c r="B773" s="38"/>
      <c r="C773" s="126"/>
      <c r="D773" s="38"/>
      <c r="E773" s="87"/>
      <c r="F773" s="122"/>
      <c r="G773" s="122"/>
      <c r="H773" s="122"/>
      <c r="I773" s="38"/>
      <c r="J773" s="180"/>
      <c r="K773" s="38"/>
      <c r="L773" s="142"/>
      <c r="M773" s="47"/>
      <c r="N773" s="47"/>
      <c r="O773" s="47"/>
      <c r="P773" s="47"/>
      <c r="Q773" s="47"/>
      <c r="R773" s="47"/>
      <c r="S773" s="47"/>
      <c r="T773" s="47"/>
      <c r="U773" s="47"/>
      <c r="V773" s="47"/>
    </row>
    <row r="774" spans="1:22" x14ac:dyDescent="0.25">
      <c r="A774" s="32"/>
      <c r="B774" s="38"/>
      <c r="C774" s="126"/>
      <c r="D774" s="38"/>
      <c r="E774" s="87"/>
      <c r="F774" s="122"/>
      <c r="G774" s="122"/>
      <c r="H774" s="122"/>
      <c r="I774" s="38"/>
      <c r="J774" s="180"/>
      <c r="K774" s="38"/>
      <c r="L774" s="142"/>
      <c r="M774" s="47"/>
      <c r="N774" s="47"/>
      <c r="O774" s="47"/>
      <c r="P774" s="47"/>
      <c r="Q774" s="47"/>
      <c r="R774" s="47"/>
      <c r="S774" s="47"/>
      <c r="T774" s="47"/>
      <c r="U774" s="47"/>
      <c r="V774" s="47"/>
    </row>
    <row r="775" spans="1:22" x14ac:dyDescent="0.25">
      <c r="A775" s="32"/>
      <c r="B775" s="38"/>
      <c r="C775" s="126"/>
      <c r="D775" s="38"/>
      <c r="E775" s="87"/>
      <c r="F775" s="122"/>
      <c r="G775" s="122"/>
      <c r="H775" s="122"/>
      <c r="I775" s="38"/>
      <c r="J775" s="180"/>
      <c r="K775" s="38"/>
      <c r="L775" s="142"/>
      <c r="M775" s="47"/>
      <c r="N775" s="47"/>
      <c r="O775" s="47"/>
      <c r="P775" s="47"/>
      <c r="Q775" s="47"/>
      <c r="R775" s="47"/>
      <c r="S775" s="47"/>
      <c r="T775" s="47"/>
      <c r="U775" s="47"/>
      <c r="V775" s="47"/>
    </row>
    <row r="776" spans="1:22" x14ac:dyDescent="0.25">
      <c r="A776" s="32"/>
      <c r="B776" s="38"/>
      <c r="C776" s="126"/>
      <c r="D776" s="38"/>
      <c r="E776" s="87"/>
      <c r="F776" s="122"/>
      <c r="G776" s="122"/>
      <c r="H776" s="122"/>
      <c r="I776" s="38"/>
      <c r="J776" s="180"/>
      <c r="K776" s="38"/>
      <c r="L776" s="142"/>
      <c r="M776" s="47"/>
      <c r="N776" s="47"/>
      <c r="O776" s="47"/>
      <c r="P776" s="47"/>
      <c r="Q776" s="47"/>
      <c r="R776" s="47"/>
      <c r="S776" s="47"/>
      <c r="T776" s="47"/>
      <c r="U776" s="47"/>
      <c r="V776" s="47"/>
    </row>
    <row r="777" spans="1:22" x14ac:dyDescent="0.25">
      <c r="A777" s="32"/>
      <c r="B777" s="38"/>
      <c r="C777" s="126"/>
      <c r="D777" s="38"/>
      <c r="E777" s="87"/>
      <c r="F777" s="122"/>
      <c r="G777" s="122"/>
      <c r="H777" s="122"/>
      <c r="I777" s="38"/>
      <c r="J777" s="180"/>
      <c r="K777" s="38"/>
      <c r="L777" s="142"/>
      <c r="M777" s="47"/>
      <c r="N777" s="47"/>
      <c r="O777" s="47"/>
      <c r="P777" s="47"/>
      <c r="Q777" s="47"/>
      <c r="R777" s="47"/>
      <c r="S777" s="47"/>
      <c r="T777" s="47"/>
      <c r="U777" s="47"/>
      <c r="V777" s="47"/>
    </row>
    <row r="778" spans="1:22" x14ac:dyDescent="0.25">
      <c r="A778" s="32"/>
      <c r="B778" s="38"/>
      <c r="C778" s="126"/>
      <c r="D778" s="38"/>
      <c r="E778" s="87"/>
      <c r="F778" s="122"/>
      <c r="G778" s="122"/>
      <c r="H778" s="122"/>
      <c r="I778" s="38"/>
      <c r="J778" s="180"/>
      <c r="K778" s="38"/>
      <c r="L778" s="142"/>
      <c r="M778" s="47"/>
      <c r="N778" s="47"/>
      <c r="O778" s="47"/>
      <c r="P778" s="47"/>
      <c r="Q778" s="47"/>
      <c r="R778" s="47"/>
      <c r="S778" s="47"/>
      <c r="T778" s="47"/>
      <c r="U778" s="47"/>
      <c r="V778" s="47"/>
    </row>
    <row r="779" spans="1:22" x14ac:dyDescent="0.25">
      <c r="A779" s="32"/>
      <c r="B779" s="38"/>
      <c r="C779" s="126"/>
      <c r="D779" s="38"/>
      <c r="E779" s="87"/>
      <c r="F779" s="122"/>
      <c r="G779" s="122"/>
      <c r="H779" s="122"/>
      <c r="I779" s="38"/>
      <c r="J779" s="180"/>
      <c r="K779" s="38"/>
      <c r="L779" s="142"/>
      <c r="M779" s="47"/>
      <c r="N779" s="47"/>
      <c r="O779" s="47"/>
      <c r="P779" s="47"/>
      <c r="Q779" s="47"/>
      <c r="R779" s="47"/>
      <c r="S779" s="47"/>
      <c r="T779" s="47"/>
      <c r="U779" s="47"/>
      <c r="V779" s="47"/>
    </row>
    <row r="780" spans="1:22" x14ac:dyDescent="0.25">
      <c r="A780" s="32"/>
      <c r="B780" s="38"/>
      <c r="C780" s="126"/>
      <c r="D780" s="38"/>
      <c r="E780" s="87"/>
      <c r="F780" s="122"/>
      <c r="G780" s="122"/>
      <c r="H780" s="122"/>
      <c r="I780" s="38"/>
      <c r="J780" s="180"/>
      <c r="K780" s="38"/>
      <c r="L780" s="142"/>
      <c r="M780" s="47"/>
      <c r="N780" s="47"/>
      <c r="O780" s="47"/>
      <c r="P780" s="47"/>
      <c r="Q780" s="47"/>
      <c r="R780" s="47"/>
      <c r="S780" s="47"/>
      <c r="T780" s="47"/>
      <c r="U780" s="47"/>
      <c r="V780" s="47"/>
    </row>
    <row r="781" spans="1:22" x14ac:dyDescent="0.25">
      <c r="A781" s="32"/>
      <c r="B781" s="38"/>
      <c r="C781" s="126"/>
      <c r="D781" s="38"/>
      <c r="E781" s="87"/>
      <c r="F781" s="122"/>
      <c r="G781" s="122"/>
      <c r="H781" s="122"/>
      <c r="I781" s="38"/>
      <c r="J781" s="180"/>
      <c r="K781" s="38"/>
      <c r="L781" s="142"/>
      <c r="M781" s="47"/>
      <c r="N781" s="47"/>
      <c r="O781" s="47"/>
      <c r="P781" s="47"/>
      <c r="Q781" s="47"/>
      <c r="R781" s="47"/>
      <c r="S781" s="47"/>
      <c r="T781" s="47"/>
      <c r="U781" s="47"/>
      <c r="V781" s="47"/>
    </row>
    <row r="782" spans="1:22" x14ac:dyDescent="0.25">
      <c r="A782" s="32"/>
      <c r="B782" s="38"/>
      <c r="C782" s="126"/>
      <c r="D782" s="38"/>
      <c r="E782" s="87"/>
      <c r="F782" s="122"/>
      <c r="G782" s="122"/>
      <c r="H782" s="122"/>
      <c r="I782" s="38"/>
      <c r="J782" s="180"/>
      <c r="K782" s="38"/>
      <c r="L782" s="142"/>
      <c r="M782" s="47"/>
      <c r="N782" s="47"/>
      <c r="O782" s="47"/>
      <c r="P782" s="47"/>
      <c r="Q782" s="47"/>
      <c r="R782" s="47"/>
      <c r="S782" s="47"/>
      <c r="T782" s="47"/>
      <c r="U782" s="47"/>
      <c r="V782" s="47"/>
    </row>
    <row r="783" spans="1:22" x14ac:dyDescent="0.25">
      <c r="A783" s="32"/>
      <c r="B783" s="38"/>
      <c r="C783" s="126"/>
      <c r="D783" s="38"/>
      <c r="E783" s="87"/>
      <c r="F783" s="122"/>
      <c r="G783" s="122"/>
      <c r="H783" s="122"/>
      <c r="I783" s="38"/>
      <c r="J783" s="180"/>
      <c r="K783" s="38"/>
      <c r="L783" s="142"/>
      <c r="M783" s="47"/>
      <c r="N783" s="47"/>
      <c r="O783" s="47"/>
      <c r="P783" s="47"/>
      <c r="Q783" s="47"/>
      <c r="R783" s="47"/>
      <c r="S783" s="47"/>
      <c r="T783" s="47"/>
      <c r="U783" s="47"/>
      <c r="V783" s="47"/>
    </row>
    <row r="784" spans="1:22" x14ac:dyDescent="0.25">
      <c r="A784" s="32"/>
      <c r="B784" s="38"/>
      <c r="C784" s="126"/>
      <c r="D784" s="38"/>
      <c r="E784" s="87"/>
      <c r="F784" s="122"/>
      <c r="G784" s="122"/>
      <c r="H784" s="122"/>
      <c r="I784" s="38"/>
      <c r="J784" s="180"/>
      <c r="K784" s="38"/>
      <c r="L784" s="142"/>
      <c r="M784" s="47"/>
      <c r="N784" s="47"/>
      <c r="O784" s="47"/>
      <c r="P784" s="47"/>
      <c r="Q784" s="47"/>
      <c r="R784" s="47"/>
      <c r="S784" s="47"/>
      <c r="T784" s="47"/>
      <c r="U784" s="47"/>
      <c r="V784" s="47"/>
    </row>
    <row r="785" spans="1:22" x14ac:dyDescent="0.25">
      <c r="A785" s="32"/>
      <c r="B785" s="38"/>
      <c r="C785" s="126"/>
      <c r="D785" s="38"/>
      <c r="E785" s="87"/>
      <c r="F785" s="122"/>
      <c r="G785" s="122"/>
      <c r="H785" s="122"/>
      <c r="I785" s="38"/>
      <c r="J785" s="180"/>
      <c r="K785" s="38"/>
      <c r="L785" s="142"/>
      <c r="M785" s="47"/>
      <c r="N785" s="47"/>
      <c r="O785" s="47"/>
      <c r="P785" s="47"/>
      <c r="Q785" s="47"/>
      <c r="R785" s="47"/>
      <c r="S785" s="47"/>
      <c r="T785" s="47"/>
      <c r="U785" s="47"/>
      <c r="V785" s="47"/>
    </row>
    <row r="786" spans="1:22" x14ac:dyDescent="0.25">
      <c r="A786" s="32"/>
      <c r="B786" s="38"/>
      <c r="C786" s="126"/>
      <c r="D786" s="38"/>
      <c r="E786" s="87"/>
      <c r="F786" s="122"/>
      <c r="G786" s="122"/>
      <c r="H786" s="122"/>
      <c r="I786" s="38"/>
      <c r="J786" s="180"/>
      <c r="K786" s="38"/>
      <c r="L786" s="142"/>
      <c r="M786" s="47"/>
      <c r="N786" s="47"/>
      <c r="O786" s="47"/>
      <c r="P786" s="47"/>
      <c r="Q786" s="47"/>
      <c r="R786" s="47"/>
      <c r="S786" s="47"/>
      <c r="T786" s="47"/>
      <c r="U786" s="47"/>
      <c r="V786" s="47"/>
    </row>
    <row r="787" spans="1:22" x14ac:dyDescent="0.25">
      <c r="A787" s="32"/>
      <c r="B787" s="38"/>
      <c r="C787" s="126"/>
      <c r="D787" s="38"/>
      <c r="E787" s="87"/>
      <c r="F787" s="122"/>
      <c r="G787" s="122"/>
      <c r="H787" s="122"/>
      <c r="I787" s="38"/>
      <c r="J787" s="180"/>
      <c r="K787" s="38"/>
      <c r="L787" s="142"/>
      <c r="M787" s="47"/>
      <c r="N787" s="47"/>
      <c r="O787" s="47"/>
      <c r="P787" s="47"/>
      <c r="Q787" s="47"/>
      <c r="R787" s="47"/>
      <c r="S787" s="47"/>
      <c r="T787" s="47"/>
      <c r="U787" s="47"/>
      <c r="V787" s="47"/>
    </row>
    <row r="788" spans="1:22" x14ac:dyDescent="0.25">
      <c r="A788" s="32"/>
      <c r="B788" s="38"/>
      <c r="C788" s="126"/>
      <c r="D788" s="38"/>
      <c r="E788" s="87"/>
      <c r="F788" s="122"/>
      <c r="G788" s="122"/>
      <c r="H788" s="122"/>
      <c r="I788" s="38"/>
      <c r="J788" s="180"/>
      <c r="K788" s="38"/>
      <c r="L788" s="142"/>
      <c r="M788" s="47"/>
      <c r="N788" s="47"/>
      <c r="O788" s="47"/>
      <c r="P788" s="47"/>
      <c r="Q788" s="47"/>
      <c r="R788" s="47"/>
      <c r="S788" s="47"/>
      <c r="T788" s="47"/>
      <c r="U788" s="47"/>
      <c r="V788" s="47"/>
    </row>
    <row r="789" spans="1:22" x14ac:dyDescent="0.25">
      <c r="A789" s="32"/>
      <c r="B789" s="38"/>
      <c r="C789" s="126"/>
      <c r="D789" s="38"/>
      <c r="E789" s="87"/>
      <c r="F789" s="122"/>
      <c r="G789" s="122"/>
      <c r="H789" s="122"/>
      <c r="I789" s="38"/>
      <c r="J789" s="180"/>
      <c r="K789" s="38"/>
      <c r="L789" s="142"/>
      <c r="M789" s="47"/>
      <c r="N789" s="47"/>
      <c r="O789" s="47"/>
      <c r="P789" s="47"/>
      <c r="Q789" s="47"/>
      <c r="R789" s="47"/>
      <c r="S789" s="47"/>
      <c r="T789" s="47"/>
      <c r="U789" s="47"/>
      <c r="V789" s="47"/>
    </row>
    <row r="790" spans="1:22" x14ac:dyDescent="0.25">
      <c r="A790" s="32"/>
      <c r="B790" s="38"/>
      <c r="C790" s="126"/>
      <c r="D790" s="38"/>
      <c r="E790" s="87"/>
      <c r="F790" s="122"/>
      <c r="G790" s="122"/>
      <c r="H790" s="122"/>
      <c r="I790" s="38"/>
      <c r="J790" s="180"/>
      <c r="K790" s="38"/>
      <c r="L790" s="142"/>
      <c r="M790" s="47"/>
      <c r="N790" s="47"/>
      <c r="O790" s="47"/>
      <c r="P790" s="47"/>
      <c r="Q790" s="47"/>
      <c r="R790" s="47"/>
      <c r="S790" s="47"/>
      <c r="T790" s="47"/>
      <c r="U790" s="47"/>
      <c r="V790" s="47"/>
    </row>
    <row r="791" spans="1:22" x14ac:dyDescent="0.25">
      <c r="A791" s="32"/>
      <c r="B791" s="38"/>
      <c r="C791" s="126"/>
      <c r="D791" s="38"/>
      <c r="E791" s="87"/>
      <c r="F791" s="122"/>
      <c r="G791" s="122"/>
      <c r="H791" s="122"/>
      <c r="I791" s="38"/>
      <c r="J791" s="180"/>
      <c r="K791" s="38"/>
      <c r="L791" s="142"/>
      <c r="M791" s="47"/>
      <c r="N791" s="47"/>
      <c r="O791" s="47"/>
      <c r="P791" s="47"/>
      <c r="Q791" s="47"/>
      <c r="R791" s="47"/>
      <c r="S791" s="47"/>
      <c r="T791" s="47"/>
      <c r="U791" s="47"/>
      <c r="V791" s="47"/>
    </row>
    <row r="792" spans="1:22" x14ac:dyDescent="0.25">
      <c r="A792" s="32"/>
      <c r="B792" s="38"/>
      <c r="C792" s="126"/>
      <c r="D792" s="38"/>
      <c r="E792" s="87"/>
      <c r="F792" s="122"/>
      <c r="G792" s="122"/>
      <c r="H792" s="122"/>
      <c r="I792" s="38"/>
      <c r="J792" s="180"/>
      <c r="K792" s="38"/>
      <c r="L792" s="142"/>
      <c r="M792" s="47"/>
      <c r="N792" s="47"/>
      <c r="O792" s="47"/>
      <c r="P792" s="47"/>
      <c r="Q792" s="47"/>
      <c r="R792" s="47"/>
      <c r="S792" s="47"/>
      <c r="T792" s="47"/>
      <c r="U792" s="47"/>
      <c r="V792" s="47"/>
    </row>
    <row r="793" spans="1:22" x14ac:dyDescent="0.25">
      <c r="A793" s="32"/>
      <c r="B793" s="38"/>
      <c r="C793" s="126"/>
      <c r="D793" s="38"/>
      <c r="E793" s="87"/>
      <c r="F793" s="122"/>
      <c r="G793" s="122"/>
      <c r="H793" s="122"/>
      <c r="I793" s="38"/>
      <c r="J793" s="180"/>
      <c r="K793" s="38"/>
      <c r="L793" s="142"/>
      <c r="M793" s="47"/>
      <c r="N793" s="47"/>
      <c r="O793" s="47"/>
      <c r="P793" s="47"/>
      <c r="Q793" s="47"/>
      <c r="R793" s="47"/>
      <c r="S793" s="47"/>
      <c r="T793" s="47"/>
      <c r="U793" s="47"/>
      <c r="V793" s="47"/>
    </row>
    <row r="794" spans="1:22" x14ac:dyDescent="0.25">
      <c r="A794" s="32"/>
      <c r="B794" s="38"/>
      <c r="C794" s="126"/>
      <c r="D794" s="38"/>
      <c r="E794" s="87"/>
      <c r="F794" s="122"/>
      <c r="G794" s="122"/>
      <c r="H794" s="122"/>
      <c r="I794" s="38"/>
      <c r="J794" s="180"/>
      <c r="K794" s="38"/>
      <c r="L794" s="142"/>
      <c r="M794" s="47"/>
      <c r="N794" s="47"/>
      <c r="O794" s="47"/>
      <c r="P794" s="47"/>
      <c r="Q794" s="47"/>
      <c r="R794" s="47"/>
      <c r="S794" s="47"/>
      <c r="T794" s="47"/>
      <c r="U794" s="47"/>
      <c r="V794" s="47"/>
    </row>
    <row r="795" spans="1:22" x14ac:dyDescent="0.25">
      <c r="A795" s="32"/>
      <c r="B795" s="38"/>
      <c r="C795" s="126"/>
      <c r="D795" s="38"/>
      <c r="E795" s="87"/>
      <c r="F795" s="122"/>
      <c r="G795" s="122"/>
      <c r="H795" s="122"/>
      <c r="I795" s="38"/>
      <c r="J795" s="180"/>
      <c r="K795" s="38"/>
      <c r="L795" s="142"/>
      <c r="M795" s="47"/>
      <c r="N795" s="47"/>
      <c r="O795" s="47"/>
      <c r="P795" s="47"/>
      <c r="Q795" s="47"/>
      <c r="R795" s="47"/>
      <c r="S795" s="47"/>
      <c r="T795" s="47"/>
      <c r="U795" s="47"/>
      <c r="V795" s="47"/>
    </row>
    <row r="796" spans="1:22" x14ac:dyDescent="0.25">
      <c r="A796" s="32"/>
      <c r="B796" s="38"/>
      <c r="C796" s="126"/>
      <c r="D796" s="38"/>
      <c r="E796" s="87"/>
      <c r="F796" s="122"/>
      <c r="G796" s="122"/>
      <c r="H796" s="122"/>
      <c r="I796" s="38"/>
      <c r="J796" s="180"/>
      <c r="K796" s="38"/>
      <c r="L796" s="142"/>
      <c r="M796" s="47"/>
      <c r="N796" s="47"/>
      <c r="O796" s="47"/>
      <c r="P796" s="47"/>
      <c r="Q796" s="47"/>
      <c r="R796" s="47"/>
      <c r="S796" s="47"/>
      <c r="T796" s="47"/>
      <c r="U796" s="47"/>
      <c r="V796" s="47"/>
    </row>
    <row r="797" spans="1:22" x14ac:dyDescent="0.25">
      <c r="A797" s="32"/>
      <c r="B797" s="38"/>
      <c r="C797" s="126"/>
      <c r="D797" s="38"/>
      <c r="E797" s="87"/>
      <c r="F797" s="122"/>
      <c r="G797" s="122"/>
      <c r="H797" s="122"/>
      <c r="I797" s="38"/>
      <c r="J797" s="180"/>
      <c r="K797" s="38"/>
      <c r="L797" s="142"/>
      <c r="M797" s="47"/>
      <c r="N797" s="47"/>
      <c r="O797" s="47"/>
      <c r="P797" s="47"/>
      <c r="Q797" s="47"/>
      <c r="R797" s="47"/>
      <c r="S797" s="47"/>
      <c r="T797" s="47"/>
      <c r="U797" s="47"/>
      <c r="V797" s="47"/>
    </row>
    <row r="798" spans="1:22" x14ac:dyDescent="0.25">
      <c r="A798" s="32"/>
      <c r="B798" s="38"/>
      <c r="C798" s="126"/>
      <c r="D798" s="38"/>
      <c r="E798" s="87"/>
      <c r="F798" s="122"/>
      <c r="G798" s="122"/>
      <c r="H798" s="122"/>
      <c r="I798" s="38"/>
      <c r="J798" s="180"/>
      <c r="K798" s="38"/>
      <c r="L798" s="142"/>
      <c r="M798" s="47"/>
      <c r="N798" s="47"/>
      <c r="O798" s="47"/>
      <c r="P798" s="47"/>
      <c r="Q798" s="47"/>
      <c r="R798" s="47"/>
      <c r="S798" s="47"/>
      <c r="T798" s="47"/>
      <c r="U798" s="47"/>
      <c r="V798" s="47"/>
    </row>
    <row r="799" spans="1:22" x14ac:dyDescent="0.25">
      <c r="A799" s="32"/>
      <c r="B799" s="38"/>
      <c r="C799" s="126"/>
      <c r="D799" s="38"/>
      <c r="E799" s="87"/>
      <c r="F799" s="122"/>
      <c r="G799" s="122"/>
      <c r="H799" s="122"/>
      <c r="I799" s="38"/>
      <c r="J799" s="180"/>
      <c r="K799" s="38"/>
      <c r="L799" s="142"/>
      <c r="M799" s="47"/>
      <c r="N799" s="47"/>
      <c r="O799" s="47"/>
      <c r="P799" s="47"/>
      <c r="Q799" s="47"/>
      <c r="R799" s="47"/>
      <c r="S799" s="47"/>
      <c r="T799" s="47"/>
      <c r="U799" s="47"/>
      <c r="V799" s="47"/>
    </row>
    <row r="800" spans="1:22" x14ac:dyDescent="0.25">
      <c r="A800" s="32"/>
      <c r="B800" s="38"/>
      <c r="C800" s="126"/>
      <c r="D800" s="38"/>
      <c r="E800" s="87"/>
      <c r="F800" s="122"/>
      <c r="G800" s="122"/>
      <c r="H800" s="122"/>
      <c r="I800" s="38"/>
      <c r="J800" s="180"/>
      <c r="K800" s="38"/>
      <c r="L800" s="142"/>
      <c r="M800" s="47"/>
      <c r="N800" s="47"/>
      <c r="O800" s="47"/>
      <c r="P800" s="47"/>
      <c r="Q800" s="47"/>
      <c r="R800" s="47"/>
      <c r="S800" s="47"/>
      <c r="T800" s="47"/>
      <c r="U800" s="47"/>
      <c r="V800" s="47"/>
    </row>
    <row r="801" spans="1:22" x14ac:dyDescent="0.25">
      <c r="A801" s="32"/>
      <c r="B801" s="38"/>
      <c r="C801" s="126"/>
      <c r="D801" s="38"/>
      <c r="E801" s="87"/>
      <c r="F801" s="122"/>
      <c r="G801" s="122"/>
      <c r="H801" s="122"/>
      <c r="I801" s="38"/>
      <c r="J801" s="180"/>
      <c r="K801" s="38"/>
      <c r="L801" s="142"/>
      <c r="M801" s="47"/>
      <c r="N801" s="47"/>
      <c r="O801" s="47"/>
      <c r="P801" s="47"/>
      <c r="Q801" s="47"/>
      <c r="R801" s="47"/>
      <c r="S801" s="47"/>
      <c r="T801" s="47"/>
      <c r="U801" s="47"/>
      <c r="V801" s="47"/>
    </row>
    <row r="802" spans="1:22" x14ac:dyDescent="0.25">
      <c r="A802" s="32"/>
      <c r="B802" s="38"/>
      <c r="C802" s="126"/>
      <c r="D802" s="38"/>
      <c r="E802" s="87"/>
      <c r="F802" s="122"/>
      <c r="G802" s="122"/>
      <c r="H802" s="122"/>
      <c r="I802" s="38"/>
      <c r="J802" s="180"/>
      <c r="K802" s="38"/>
      <c r="L802" s="142"/>
      <c r="M802" s="47"/>
      <c r="N802" s="47"/>
      <c r="O802" s="47"/>
      <c r="P802" s="47"/>
      <c r="Q802" s="47"/>
      <c r="R802" s="47"/>
      <c r="S802" s="47"/>
      <c r="T802" s="47"/>
      <c r="U802" s="47"/>
      <c r="V802" s="47"/>
    </row>
    <row r="803" spans="1:22" x14ac:dyDescent="0.25">
      <c r="A803" s="32"/>
      <c r="B803" s="38"/>
      <c r="C803" s="126"/>
      <c r="D803" s="38"/>
      <c r="E803" s="87"/>
      <c r="F803" s="122"/>
      <c r="G803" s="122"/>
      <c r="H803" s="122"/>
      <c r="I803" s="38"/>
      <c r="J803" s="180"/>
      <c r="K803" s="38"/>
      <c r="L803" s="142"/>
      <c r="M803" s="47"/>
      <c r="N803" s="47"/>
      <c r="O803" s="47"/>
      <c r="P803" s="47"/>
      <c r="Q803" s="47"/>
      <c r="R803" s="47"/>
      <c r="S803" s="47"/>
      <c r="T803" s="47"/>
      <c r="U803" s="47"/>
      <c r="V803" s="47"/>
    </row>
    <row r="804" spans="1:22" x14ac:dyDescent="0.25">
      <c r="A804" s="32"/>
      <c r="B804" s="38"/>
      <c r="C804" s="126"/>
      <c r="D804" s="38"/>
      <c r="E804" s="87"/>
      <c r="F804" s="122"/>
      <c r="G804" s="122"/>
      <c r="H804" s="122"/>
      <c r="I804" s="38"/>
      <c r="J804" s="180"/>
      <c r="K804" s="38"/>
      <c r="L804" s="142"/>
      <c r="M804" s="47"/>
      <c r="N804" s="47"/>
      <c r="O804" s="47"/>
      <c r="P804" s="47"/>
      <c r="Q804" s="47"/>
      <c r="R804" s="47"/>
      <c r="S804" s="47"/>
      <c r="T804" s="47"/>
      <c r="U804" s="47"/>
      <c r="V804" s="47"/>
    </row>
    <row r="805" spans="1:22" x14ac:dyDescent="0.25">
      <c r="A805" s="32"/>
      <c r="B805" s="38"/>
      <c r="C805" s="126"/>
      <c r="D805" s="38"/>
      <c r="E805" s="87"/>
      <c r="F805" s="122"/>
      <c r="G805" s="122"/>
      <c r="H805" s="122"/>
      <c r="I805" s="38"/>
      <c r="J805" s="180"/>
      <c r="K805" s="38"/>
      <c r="L805" s="142"/>
      <c r="M805" s="47"/>
      <c r="N805" s="47"/>
      <c r="O805" s="47"/>
      <c r="P805" s="47"/>
      <c r="Q805" s="47"/>
      <c r="R805" s="47"/>
      <c r="S805" s="47"/>
      <c r="T805" s="47"/>
      <c r="U805" s="47"/>
      <c r="V805" s="47"/>
    </row>
    <row r="806" spans="1:22" x14ac:dyDescent="0.25">
      <c r="A806" s="32"/>
      <c r="B806" s="38"/>
      <c r="C806" s="126"/>
      <c r="D806" s="38"/>
      <c r="E806" s="87"/>
      <c r="F806" s="122"/>
      <c r="G806" s="122"/>
      <c r="H806" s="122"/>
      <c r="I806" s="38"/>
      <c r="J806" s="180"/>
      <c r="K806" s="38"/>
      <c r="L806" s="142"/>
      <c r="M806" s="47"/>
      <c r="N806" s="47"/>
      <c r="O806" s="47"/>
      <c r="P806" s="47"/>
      <c r="Q806" s="47"/>
      <c r="R806" s="47"/>
      <c r="S806" s="47"/>
      <c r="T806" s="47"/>
      <c r="U806" s="47"/>
      <c r="V806" s="47"/>
    </row>
    <row r="807" spans="1:22" x14ac:dyDescent="0.25">
      <c r="A807" s="32"/>
      <c r="B807" s="38"/>
      <c r="C807" s="126"/>
      <c r="D807" s="38"/>
      <c r="E807" s="87"/>
      <c r="F807" s="122"/>
      <c r="G807" s="122"/>
      <c r="H807" s="122"/>
      <c r="I807" s="38"/>
      <c r="J807" s="180"/>
      <c r="K807" s="38"/>
      <c r="L807" s="142"/>
      <c r="M807" s="47"/>
      <c r="N807" s="47"/>
      <c r="O807" s="47"/>
      <c r="P807" s="47"/>
      <c r="Q807" s="47"/>
      <c r="R807" s="47"/>
      <c r="S807" s="47"/>
      <c r="T807" s="47"/>
      <c r="U807" s="47"/>
      <c r="V807" s="47"/>
    </row>
    <row r="808" spans="1:22" x14ac:dyDescent="0.25">
      <c r="A808" s="32"/>
      <c r="B808" s="38"/>
      <c r="C808" s="126"/>
      <c r="D808" s="38"/>
      <c r="E808" s="87"/>
      <c r="F808" s="122"/>
      <c r="G808" s="122"/>
      <c r="H808" s="122"/>
      <c r="I808" s="38"/>
      <c r="J808" s="180"/>
      <c r="K808" s="38"/>
      <c r="L808" s="142"/>
      <c r="M808" s="47"/>
      <c r="N808" s="47"/>
      <c r="O808" s="47"/>
      <c r="P808" s="47"/>
      <c r="Q808" s="47"/>
      <c r="R808" s="47"/>
      <c r="S808" s="47"/>
      <c r="T808" s="47"/>
      <c r="U808" s="47"/>
      <c r="V808" s="47"/>
    </row>
    <row r="809" spans="1:22" x14ac:dyDescent="0.25">
      <c r="A809" s="32"/>
      <c r="B809" s="38"/>
      <c r="C809" s="126"/>
      <c r="D809" s="38"/>
      <c r="E809" s="87"/>
      <c r="F809" s="122"/>
      <c r="G809" s="122"/>
      <c r="H809" s="122"/>
      <c r="I809" s="38"/>
      <c r="J809" s="180"/>
      <c r="K809" s="38"/>
      <c r="L809" s="142"/>
      <c r="M809" s="47"/>
      <c r="N809" s="47"/>
      <c r="O809" s="47"/>
      <c r="P809" s="47"/>
      <c r="Q809" s="47"/>
      <c r="R809" s="47"/>
      <c r="S809" s="47"/>
      <c r="T809" s="47"/>
      <c r="U809" s="47"/>
      <c r="V809" s="47"/>
    </row>
    <row r="810" spans="1:22" x14ac:dyDescent="0.25">
      <c r="A810" s="32"/>
      <c r="B810" s="38"/>
      <c r="C810" s="126"/>
      <c r="D810" s="38"/>
      <c r="E810" s="87"/>
      <c r="F810" s="122"/>
      <c r="G810" s="122"/>
      <c r="H810" s="122"/>
      <c r="I810" s="38"/>
      <c r="J810" s="180"/>
      <c r="K810" s="38"/>
      <c r="L810" s="142"/>
      <c r="M810" s="47"/>
      <c r="N810" s="47"/>
      <c r="O810" s="47"/>
      <c r="P810" s="47"/>
      <c r="Q810" s="47"/>
      <c r="R810" s="47"/>
      <c r="S810" s="47"/>
      <c r="T810" s="47"/>
      <c r="U810" s="47"/>
      <c r="V810" s="47"/>
    </row>
    <row r="811" spans="1:22" x14ac:dyDescent="0.25">
      <c r="A811" s="32"/>
      <c r="B811" s="38"/>
      <c r="C811" s="126"/>
      <c r="D811" s="38"/>
      <c r="E811" s="87"/>
      <c r="F811" s="122"/>
      <c r="G811" s="122"/>
      <c r="H811" s="122"/>
      <c r="I811" s="38"/>
      <c r="J811" s="180"/>
      <c r="K811" s="38"/>
      <c r="L811" s="142"/>
      <c r="M811" s="47"/>
      <c r="N811" s="47"/>
      <c r="O811" s="47"/>
      <c r="P811" s="47"/>
      <c r="Q811" s="47"/>
      <c r="R811" s="47"/>
      <c r="S811" s="47"/>
      <c r="T811" s="47"/>
      <c r="U811" s="47"/>
      <c r="V811" s="47"/>
    </row>
    <row r="812" spans="1:22" x14ac:dyDescent="0.25">
      <c r="A812" s="32"/>
      <c r="B812" s="38"/>
      <c r="C812" s="126"/>
      <c r="D812" s="38"/>
      <c r="E812" s="87"/>
      <c r="F812" s="122"/>
      <c r="G812" s="122"/>
      <c r="H812" s="122"/>
      <c r="I812" s="38"/>
      <c r="J812" s="180"/>
      <c r="K812" s="38"/>
      <c r="L812" s="142"/>
      <c r="M812" s="47"/>
      <c r="N812" s="47"/>
      <c r="O812" s="47"/>
      <c r="P812" s="47"/>
      <c r="Q812" s="47"/>
      <c r="R812" s="47"/>
      <c r="S812" s="47"/>
      <c r="T812" s="47"/>
      <c r="U812" s="47"/>
      <c r="V812" s="47"/>
    </row>
    <row r="813" spans="1:22" x14ac:dyDescent="0.25">
      <c r="A813" s="32"/>
      <c r="B813" s="38"/>
      <c r="C813" s="126"/>
      <c r="D813" s="38"/>
      <c r="E813" s="87"/>
      <c r="F813" s="122"/>
      <c r="G813" s="122"/>
      <c r="H813" s="122"/>
      <c r="I813" s="38"/>
      <c r="J813" s="180"/>
      <c r="K813" s="38"/>
      <c r="L813" s="142"/>
      <c r="M813" s="47"/>
      <c r="N813" s="47"/>
      <c r="O813" s="47"/>
      <c r="P813" s="47"/>
      <c r="Q813" s="47"/>
      <c r="R813" s="47"/>
      <c r="S813" s="47"/>
      <c r="T813" s="47"/>
      <c r="U813" s="47"/>
      <c r="V813" s="47"/>
    </row>
    <row r="814" spans="1:22" x14ac:dyDescent="0.25">
      <c r="A814" s="32"/>
      <c r="B814" s="38"/>
      <c r="C814" s="126"/>
      <c r="D814" s="38"/>
      <c r="E814" s="87"/>
      <c r="F814" s="122"/>
      <c r="G814" s="122"/>
      <c r="H814" s="122"/>
      <c r="I814" s="38"/>
      <c r="J814" s="180"/>
      <c r="K814" s="38"/>
      <c r="L814" s="142"/>
      <c r="M814" s="47"/>
      <c r="N814" s="47"/>
      <c r="O814" s="47"/>
      <c r="P814" s="47"/>
      <c r="Q814" s="47"/>
      <c r="R814" s="47"/>
      <c r="S814" s="47"/>
      <c r="T814" s="47"/>
      <c r="U814" s="47"/>
      <c r="V814" s="47"/>
    </row>
    <row r="815" spans="1:22" x14ac:dyDescent="0.25">
      <c r="A815" s="32"/>
      <c r="B815" s="38"/>
      <c r="C815" s="126"/>
      <c r="D815" s="38"/>
      <c r="E815" s="87"/>
      <c r="F815" s="122"/>
      <c r="G815" s="122"/>
      <c r="H815" s="122"/>
      <c r="I815" s="38"/>
      <c r="J815" s="180"/>
      <c r="K815" s="38"/>
      <c r="L815" s="142"/>
      <c r="M815" s="47"/>
      <c r="N815" s="47"/>
      <c r="O815" s="47"/>
      <c r="P815" s="47"/>
      <c r="Q815" s="47"/>
      <c r="R815" s="47"/>
      <c r="S815" s="47"/>
      <c r="T815" s="47"/>
      <c r="U815" s="47"/>
      <c r="V815" s="47"/>
    </row>
    <row r="816" spans="1:22" x14ac:dyDescent="0.25">
      <c r="A816" s="32"/>
      <c r="B816" s="38"/>
      <c r="C816" s="126"/>
      <c r="D816" s="38"/>
      <c r="E816" s="87"/>
      <c r="F816" s="122"/>
      <c r="G816" s="122"/>
      <c r="H816" s="122"/>
      <c r="I816" s="38"/>
      <c r="J816" s="180"/>
      <c r="K816" s="38"/>
      <c r="L816" s="142"/>
      <c r="M816" s="47"/>
      <c r="N816" s="47"/>
      <c r="O816" s="47"/>
      <c r="P816" s="47"/>
      <c r="Q816" s="47"/>
      <c r="R816" s="47"/>
      <c r="S816" s="47"/>
      <c r="T816" s="47"/>
      <c r="U816" s="47"/>
      <c r="V816" s="47"/>
    </row>
    <row r="817" spans="1:22" x14ac:dyDescent="0.25">
      <c r="A817" s="32"/>
      <c r="B817" s="38"/>
      <c r="C817" s="126"/>
      <c r="D817" s="38"/>
      <c r="E817" s="87"/>
      <c r="F817" s="122"/>
      <c r="G817" s="122"/>
      <c r="H817" s="122"/>
      <c r="I817" s="38"/>
      <c r="J817" s="180"/>
      <c r="K817" s="38"/>
      <c r="L817" s="142"/>
      <c r="M817" s="47"/>
      <c r="N817" s="47"/>
      <c r="O817" s="47"/>
      <c r="P817" s="47"/>
      <c r="Q817" s="47"/>
      <c r="R817" s="47"/>
      <c r="S817" s="47"/>
      <c r="T817" s="47"/>
      <c r="U817" s="47"/>
      <c r="V817" s="47"/>
    </row>
    <row r="818" spans="1:22" x14ac:dyDescent="0.25">
      <c r="A818" s="32"/>
      <c r="B818" s="38"/>
      <c r="C818" s="126"/>
      <c r="D818" s="38"/>
      <c r="E818" s="87"/>
      <c r="F818" s="122"/>
      <c r="G818" s="122"/>
      <c r="H818" s="122"/>
      <c r="I818" s="38"/>
      <c r="J818" s="180"/>
      <c r="K818" s="38"/>
      <c r="L818" s="142"/>
      <c r="M818" s="47"/>
      <c r="N818" s="47"/>
      <c r="O818" s="47"/>
      <c r="P818" s="47"/>
      <c r="Q818" s="47"/>
      <c r="R818" s="47"/>
      <c r="S818" s="47"/>
      <c r="T818" s="47"/>
      <c r="U818" s="47"/>
      <c r="V818" s="47"/>
    </row>
    <row r="819" spans="1:22" x14ac:dyDescent="0.25">
      <c r="A819" s="32"/>
      <c r="B819" s="38"/>
      <c r="C819" s="126"/>
      <c r="D819" s="38"/>
      <c r="E819" s="87"/>
      <c r="F819" s="122"/>
      <c r="G819" s="122"/>
      <c r="H819" s="122"/>
      <c r="I819" s="38"/>
      <c r="J819" s="180"/>
      <c r="K819" s="38"/>
      <c r="L819" s="142"/>
      <c r="M819" s="47"/>
      <c r="N819" s="47"/>
      <c r="O819" s="47"/>
      <c r="P819" s="47"/>
      <c r="Q819" s="47"/>
      <c r="R819" s="47"/>
      <c r="S819" s="47"/>
      <c r="T819" s="47"/>
      <c r="U819" s="47"/>
      <c r="V819" s="47"/>
    </row>
    <row r="820" spans="1:22" x14ac:dyDescent="0.25">
      <c r="A820" s="32"/>
      <c r="B820" s="38"/>
      <c r="C820" s="126"/>
      <c r="D820" s="38"/>
      <c r="E820" s="87"/>
      <c r="F820" s="122"/>
      <c r="G820" s="122"/>
      <c r="H820" s="122"/>
      <c r="I820" s="38"/>
      <c r="J820" s="180"/>
      <c r="K820" s="38"/>
      <c r="L820" s="142"/>
      <c r="M820" s="47"/>
      <c r="N820" s="47"/>
      <c r="O820" s="47"/>
      <c r="P820" s="47"/>
      <c r="Q820" s="47"/>
      <c r="R820" s="47"/>
      <c r="S820" s="47"/>
      <c r="T820" s="47"/>
      <c r="U820" s="47"/>
      <c r="V820" s="47"/>
    </row>
    <row r="821" spans="1:22" x14ac:dyDescent="0.25">
      <c r="A821" s="32"/>
      <c r="B821" s="38"/>
      <c r="C821" s="126"/>
      <c r="D821" s="38"/>
      <c r="E821" s="87"/>
      <c r="F821" s="122"/>
      <c r="G821" s="122"/>
      <c r="H821" s="122"/>
      <c r="I821" s="38"/>
      <c r="J821" s="180"/>
      <c r="K821" s="38"/>
      <c r="L821" s="142"/>
      <c r="M821" s="47"/>
      <c r="N821" s="47"/>
      <c r="O821" s="47"/>
      <c r="P821" s="47"/>
      <c r="Q821" s="47"/>
      <c r="R821" s="47"/>
      <c r="S821" s="47"/>
      <c r="T821" s="47"/>
      <c r="U821" s="47"/>
      <c r="V821" s="47"/>
    </row>
    <row r="822" spans="1:22" x14ac:dyDescent="0.25">
      <c r="A822" s="32"/>
      <c r="B822" s="38"/>
      <c r="C822" s="126"/>
      <c r="D822" s="38"/>
      <c r="E822" s="87"/>
      <c r="F822" s="122"/>
      <c r="G822" s="122"/>
      <c r="H822" s="122"/>
      <c r="I822" s="38"/>
      <c r="J822" s="180"/>
      <c r="K822" s="38"/>
      <c r="L822" s="142"/>
      <c r="M822" s="47"/>
      <c r="N822" s="47"/>
      <c r="O822" s="47"/>
      <c r="P822" s="47"/>
      <c r="Q822" s="47"/>
      <c r="R822" s="47"/>
      <c r="S822" s="47"/>
      <c r="T822" s="47"/>
      <c r="U822" s="47"/>
      <c r="V822" s="47"/>
    </row>
    <row r="823" spans="1:22" x14ac:dyDescent="0.25">
      <c r="A823" s="32"/>
      <c r="B823" s="38"/>
      <c r="C823" s="126"/>
      <c r="D823" s="38"/>
      <c r="E823" s="87"/>
      <c r="F823" s="122"/>
      <c r="G823" s="122"/>
      <c r="H823" s="122"/>
      <c r="I823" s="38"/>
      <c r="J823" s="180"/>
      <c r="K823" s="38"/>
      <c r="L823" s="142"/>
      <c r="M823" s="47"/>
      <c r="N823" s="47"/>
      <c r="O823" s="47"/>
      <c r="P823" s="47"/>
      <c r="Q823" s="47"/>
      <c r="R823" s="47"/>
      <c r="S823" s="47"/>
      <c r="T823" s="47"/>
      <c r="U823" s="47"/>
      <c r="V823" s="47"/>
    </row>
    <row r="824" spans="1:22" x14ac:dyDescent="0.25">
      <c r="A824" s="32"/>
      <c r="B824" s="38"/>
      <c r="C824" s="126"/>
      <c r="D824" s="38"/>
      <c r="E824" s="87"/>
      <c r="F824" s="122"/>
      <c r="G824" s="122"/>
      <c r="H824" s="122"/>
      <c r="I824" s="38"/>
      <c r="J824" s="180"/>
      <c r="K824" s="38"/>
      <c r="L824" s="142"/>
      <c r="M824" s="47"/>
      <c r="N824" s="47"/>
      <c r="O824" s="47"/>
      <c r="P824" s="47"/>
      <c r="Q824" s="47"/>
      <c r="R824" s="47"/>
      <c r="S824" s="47"/>
      <c r="T824" s="47"/>
      <c r="U824" s="47"/>
      <c r="V824" s="47"/>
    </row>
    <row r="825" spans="1:22" x14ac:dyDescent="0.25">
      <c r="A825" s="32"/>
      <c r="B825" s="38"/>
      <c r="C825" s="126"/>
      <c r="D825" s="38"/>
      <c r="E825" s="87"/>
      <c r="F825" s="122"/>
      <c r="G825" s="122"/>
      <c r="H825" s="122"/>
      <c r="I825" s="38"/>
      <c r="J825" s="180"/>
      <c r="K825" s="38"/>
      <c r="L825" s="142"/>
      <c r="M825" s="47"/>
      <c r="N825" s="47"/>
      <c r="O825" s="47"/>
      <c r="P825" s="47"/>
      <c r="Q825" s="47"/>
      <c r="R825" s="47"/>
      <c r="S825" s="47"/>
      <c r="T825" s="47"/>
      <c r="U825" s="47"/>
      <c r="V825" s="47"/>
    </row>
    <row r="826" spans="1:22" x14ac:dyDescent="0.25">
      <c r="A826" s="32"/>
      <c r="B826" s="38"/>
      <c r="C826" s="126"/>
      <c r="D826" s="38"/>
      <c r="E826" s="87"/>
      <c r="F826" s="122"/>
      <c r="G826" s="122"/>
      <c r="H826" s="122"/>
      <c r="I826" s="38"/>
      <c r="J826" s="180"/>
      <c r="K826" s="38"/>
      <c r="L826" s="142"/>
      <c r="M826" s="47"/>
      <c r="N826" s="47"/>
      <c r="O826" s="47"/>
      <c r="P826" s="47"/>
      <c r="Q826" s="47"/>
      <c r="R826" s="47"/>
      <c r="S826" s="47"/>
      <c r="T826" s="47"/>
      <c r="U826" s="47"/>
      <c r="V826" s="47"/>
    </row>
    <row r="827" spans="1:22" x14ac:dyDescent="0.25">
      <c r="A827" s="32"/>
      <c r="B827" s="38"/>
      <c r="C827" s="126"/>
      <c r="D827" s="38"/>
      <c r="E827" s="87"/>
      <c r="F827" s="122"/>
      <c r="G827" s="122"/>
      <c r="H827" s="122"/>
      <c r="I827" s="38"/>
      <c r="J827" s="180"/>
      <c r="K827" s="38"/>
      <c r="L827" s="142"/>
      <c r="M827" s="47"/>
      <c r="N827" s="47"/>
      <c r="O827" s="47"/>
      <c r="P827" s="47"/>
      <c r="Q827" s="47"/>
      <c r="R827" s="47"/>
      <c r="S827" s="47"/>
      <c r="T827" s="47"/>
      <c r="U827" s="47"/>
      <c r="V827" s="47"/>
    </row>
    <row r="828" spans="1:22" x14ac:dyDescent="0.25">
      <c r="A828" s="32"/>
      <c r="B828" s="38"/>
      <c r="C828" s="126"/>
      <c r="D828" s="38"/>
      <c r="E828" s="87"/>
      <c r="F828" s="122"/>
      <c r="G828" s="122"/>
      <c r="H828" s="122"/>
      <c r="I828" s="38"/>
      <c r="J828" s="180"/>
      <c r="K828" s="38"/>
      <c r="L828" s="142"/>
      <c r="M828" s="47"/>
      <c r="N828" s="47"/>
      <c r="O828" s="47"/>
      <c r="P828" s="47"/>
      <c r="Q828" s="47"/>
      <c r="R828" s="47"/>
      <c r="S828" s="47"/>
      <c r="T828" s="47"/>
      <c r="U828" s="47"/>
      <c r="V828" s="47"/>
    </row>
    <row r="829" spans="1:22" x14ac:dyDescent="0.25">
      <c r="A829" s="32"/>
      <c r="B829" s="38"/>
      <c r="C829" s="126"/>
      <c r="D829" s="38"/>
      <c r="E829" s="87"/>
      <c r="F829" s="122"/>
      <c r="G829" s="122"/>
      <c r="H829" s="122"/>
      <c r="I829" s="38"/>
      <c r="J829" s="180"/>
      <c r="K829" s="38"/>
      <c r="L829" s="142"/>
      <c r="M829" s="47"/>
      <c r="N829" s="47"/>
      <c r="O829" s="47"/>
      <c r="P829" s="47"/>
      <c r="Q829" s="47"/>
      <c r="R829" s="47"/>
      <c r="S829" s="47"/>
      <c r="T829" s="47"/>
      <c r="U829" s="47"/>
      <c r="V829" s="47"/>
    </row>
    <row r="830" spans="1:22" x14ac:dyDescent="0.25">
      <c r="A830" s="32"/>
      <c r="B830" s="38"/>
      <c r="C830" s="126"/>
      <c r="D830" s="38"/>
      <c r="E830" s="87"/>
      <c r="F830" s="122"/>
      <c r="G830" s="122"/>
      <c r="H830" s="122"/>
      <c r="I830" s="38"/>
      <c r="J830" s="180"/>
      <c r="K830" s="38"/>
      <c r="L830" s="142"/>
      <c r="M830" s="47"/>
      <c r="N830" s="47"/>
      <c r="O830" s="47"/>
      <c r="P830" s="47"/>
      <c r="Q830" s="47"/>
      <c r="R830" s="47"/>
      <c r="S830" s="47"/>
      <c r="T830" s="47"/>
      <c r="U830" s="47"/>
      <c r="V830" s="47"/>
    </row>
    <row r="831" spans="1:22" x14ac:dyDescent="0.25">
      <c r="A831" s="32"/>
      <c r="B831" s="38"/>
      <c r="C831" s="126"/>
      <c r="D831" s="38"/>
      <c r="E831" s="87"/>
      <c r="F831" s="122"/>
      <c r="G831" s="122"/>
      <c r="H831" s="122"/>
      <c r="I831" s="38"/>
      <c r="J831" s="180"/>
      <c r="K831" s="38"/>
      <c r="L831" s="142"/>
      <c r="M831" s="47"/>
      <c r="N831" s="47"/>
      <c r="O831" s="47"/>
      <c r="P831" s="47"/>
      <c r="Q831" s="47"/>
      <c r="R831" s="47"/>
      <c r="S831" s="47"/>
      <c r="T831" s="47"/>
      <c r="U831" s="47"/>
      <c r="V831" s="47"/>
    </row>
    <row r="832" spans="1:22" x14ac:dyDescent="0.25">
      <c r="A832" s="32"/>
      <c r="B832" s="38"/>
      <c r="C832" s="126"/>
      <c r="D832" s="38"/>
      <c r="E832" s="87"/>
      <c r="F832" s="122"/>
      <c r="G832" s="122"/>
      <c r="H832" s="122"/>
      <c r="I832" s="38"/>
      <c r="J832" s="180"/>
      <c r="K832" s="38"/>
      <c r="L832" s="142"/>
      <c r="M832" s="47"/>
      <c r="N832" s="47"/>
      <c r="O832" s="47"/>
      <c r="P832" s="47"/>
      <c r="Q832" s="47"/>
      <c r="R832" s="47"/>
      <c r="S832" s="47"/>
      <c r="T832" s="47"/>
      <c r="U832" s="47"/>
      <c r="V832" s="47"/>
    </row>
    <row r="833" spans="1:22" x14ac:dyDescent="0.25">
      <c r="A833" s="32"/>
      <c r="B833" s="38"/>
      <c r="C833" s="126"/>
      <c r="D833" s="38"/>
      <c r="E833" s="87"/>
      <c r="F833" s="122"/>
      <c r="G833" s="122"/>
      <c r="H833" s="122"/>
      <c r="I833" s="38"/>
      <c r="J833" s="180"/>
      <c r="K833" s="38"/>
      <c r="L833" s="142"/>
      <c r="M833" s="47"/>
      <c r="N833" s="47"/>
      <c r="O833" s="47"/>
      <c r="P833" s="47"/>
      <c r="Q833" s="47"/>
      <c r="R833" s="47"/>
      <c r="S833" s="47"/>
      <c r="T833" s="47"/>
      <c r="U833" s="47"/>
      <c r="V833" s="47"/>
    </row>
    <row r="834" spans="1:22" x14ac:dyDescent="0.25">
      <c r="A834" s="32"/>
      <c r="B834" s="38"/>
      <c r="C834" s="126"/>
      <c r="D834" s="38"/>
      <c r="E834" s="87"/>
      <c r="F834" s="122"/>
      <c r="G834" s="122"/>
      <c r="H834" s="122"/>
      <c r="I834" s="38"/>
      <c r="J834" s="180"/>
      <c r="K834" s="38"/>
      <c r="L834" s="142"/>
      <c r="M834" s="47"/>
      <c r="N834" s="47"/>
      <c r="O834" s="47"/>
      <c r="P834" s="47"/>
      <c r="Q834" s="47"/>
      <c r="R834" s="47"/>
      <c r="S834" s="47"/>
      <c r="T834" s="47"/>
      <c r="U834" s="47"/>
      <c r="V834" s="47"/>
    </row>
    <row r="835" spans="1:22" x14ac:dyDescent="0.25">
      <c r="A835" s="32"/>
      <c r="B835" s="38"/>
      <c r="C835" s="126"/>
      <c r="D835" s="38"/>
      <c r="E835" s="87"/>
      <c r="F835" s="122"/>
      <c r="G835" s="122"/>
      <c r="H835" s="122"/>
      <c r="I835" s="38"/>
      <c r="J835" s="180"/>
      <c r="K835" s="38"/>
      <c r="L835" s="142"/>
      <c r="M835" s="47"/>
      <c r="N835" s="47"/>
      <c r="O835" s="47"/>
      <c r="P835" s="47"/>
      <c r="Q835" s="47"/>
      <c r="R835" s="47"/>
      <c r="S835" s="47"/>
      <c r="T835" s="47"/>
      <c r="U835" s="47"/>
      <c r="V835" s="47"/>
    </row>
    <row r="836" spans="1:22" x14ac:dyDescent="0.25">
      <c r="A836" s="32"/>
      <c r="B836" s="38"/>
      <c r="C836" s="126"/>
      <c r="D836" s="38"/>
      <c r="E836" s="87"/>
      <c r="F836" s="122"/>
      <c r="G836" s="122"/>
      <c r="H836" s="122"/>
      <c r="I836" s="38"/>
      <c r="J836" s="180"/>
      <c r="K836" s="38"/>
      <c r="L836" s="142"/>
      <c r="M836" s="47"/>
      <c r="N836" s="47"/>
      <c r="O836" s="47"/>
      <c r="P836" s="47"/>
      <c r="Q836" s="47"/>
      <c r="R836" s="47"/>
      <c r="S836" s="47"/>
      <c r="T836" s="47"/>
      <c r="U836" s="47"/>
      <c r="V836" s="47"/>
    </row>
    <row r="837" spans="1:22" x14ac:dyDescent="0.25">
      <c r="A837" s="32"/>
      <c r="B837" s="38"/>
      <c r="C837" s="126"/>
      <c r="D837" s="38"/>
      <c r="E837" s="87"/>
      <c r="F837" s="122"/>
      <c r="G837" s="122"/>
      <c r="H837" s="122"/>
      <c r="I837" s="38"/>
      <c r="J837" s="180"/>
      <c r="K837" s="38"/>
      <c r="L837" s="142"/>
      <c r="M837" s="47"/>
      <c r="N837" s="47"/>
      <c r="O837" s="47"/>
      <c r="P837" s="47"/>
      <c r="Q837" s="47"/>
      <c r="R837" s="47"/>
      <c r="S837" s="47"/>
      <c r="T837" s="47"/>
      <c r="U837" s="47"/>
      <c r="V837" s="47"/>
    </row>
    <row r="838" spans="1:22" x14ac:dyDescent="0.25">
      <c r="A838" s="32"/>
      <c r="B838" s="38"/>
      <c r="C838" s="126"/>
      <c r="D838" s="38"/>
      <c r="E838" s="87"/>
      <c r="F838" s="122"/>
      <c r="G838" s="122"/>
      <c r="H838" s="122"/>
      <c r="I838" s="38"/>
      <c r="J838" s="180"/>
      <c r="K838" s="38"/>
      <c r="L838" s="142"/>
      <c r="M838" s="47"/>
      <c r="N838" s="47"/>
      <c r="O838" s="47"/>
      <c r="P838" s="47"/>
      <c r="Q838" s="47"/>
      <c r="R838" s="47"/>
      <c r="S838" s="47"/>
      <c r="T838" s="47"/>
      <c r="U838" s="47"/>
      <c r="V838" s="47"/>
    </row>
    <row r="839" spans="1:22" x14ac:dyDescent="0.25">
      <c r="A839" s="32"/>
      <c r="B839" s="38"/>
      <c r="C839" s="126"/>
      <c r="D839" s="38"/>
      <c r="E839" s="87"/>
      <c r="F839" s="122"/>
      <c r="G839" s="122"/>
      <c r="H839" s="122"/>
      <c r="I839" s="38"/>
      <c r="J839" s="180"/>
      <c r="K839" s="38"/>
      <c r="L839" s="142"/>
      <c r="M839" s="47"/>
      <c r="N839" s="47"/>
      <c r="O839" s="47"/>
      <c r="P839" s="47"/>
      <c r="Q839" s="47"/>
      <c r="R839" s="47"/>
      <c r="S839" s="47"/>
      <c r="T839" s="47"/>
      <c r="U839" s="47"/>
      <c r="V839" s="47"/>
    </row>
    <row r="840" spans="1:22" x14ac:dyDescent="0.25">
      <c r="A840" s="32"/>
      <c r="B840" s="38"/>
      <c r="C840" s="126"/>
      <c r="D840" s="38"/>
      <c r="E840" s="87"/>
      <c r="F840" s="122"/>
      <c r="G840" s="122"/>
      <c r="H840" s="122"/>
      <c r="I840" s="38"/>
      <c r="J840" s="180"/>
      <c r="K840" s="38"/>
      <c r="L840" s="142"/>
      <c r="M840" s="47"/>
      <c r="N840" s="47"/>
      <c r="O840" s="47"/>
      <c r="P840" s="47"/>
      <c r="Q840" s="47"/>
      <c r="R840" s="47"/>
      <c r="S840" s="47"/>
      <c r="T840" s="47"/>
      <c r="U840" s="47"/>
      <c r="V840" s="47"/>
    </row>
    <row r="841" spans="1:22" x14ac:dyDescent="0.25">
      <c r="A841" s="32"/>
      <c r="B841" s="38"/>
      <c r="C841" s="126"/>
      <c r="D841" s="38"/>
      <c r="E841" s="87"/>
      <c r="F841" s="122"/>
      <c r="G841" s="122"/>
      <c r="H841" s="122"/>
      <c r="I841" s="38"/>
      <c r="J841" s="180"/>
      <c r="K841" s="38"/>
      <c r="L841" s="142"/>
      <c r="M841" s="47"/>
      <c r="N841" s="47"/>
      <c r="O841" s="47"/>
      <c r="P841" s="47"/>
      <c r="Q841" s="47"/>
      <c r="R841" s="47"/>
      <c r="S841" s="47"/>
      <c r="T841" s="47"/>
      <c r="U841" s="47"/>
      <c r="V841" s="47"/>
    </row>
    <row r="842" spans="1:22" x14ac:dyDescent="0.25">
      <c r="A842" s="32"/>
      <c r="B842" s="38"/>
      <c r="C842" s="126"/>
      <c r="D842" s="38"/>
      <c r="E842" s="87"/>
      <c r="F842" s="122"/>
      <c r="G842" s="122"/>
      <c r="H842" s="122"/>
      <c r="I842" s="38"/>
      <c r="J842" s="180"/>
      <c r="K842" s="38"/>
      <c r="L842" s="142"/>
      <c r="M842" s="47"/>
      <c r="N842" s="47"/>
      <c r="O842" s="47"/>
      <c r="P842" s="47"/>
      <c r="Q842" s="47"/>
      <c r="R842" s="47"/>
      <c r="S842" s="47"/>
      <c r="T842" s="47"/>
      <c r="U842" s="47"/>
      <c r="V842" s="47"/>
    </row>
    <row r="843" spans="1:22" x14ac:dyDescent="0.25">
      <c r="A843" s="32"/>
      <c r="B843" s="38"/>
      <c r="C843" s="126"/>
      <c r="D843" s="38"/>
      <c r="E843" s="87"/>
      <c r="F843" s="122"/>
      <c r="G843" s="122"/>
      <c r="H843" s="122"/>
      <c r="I843" s="38"/>
      <c r="J843" s="180"/>
      <c r="K843" s="38"/>
      <c r="L843" s="142"/>
      <c r="M843" s="47"/>
      <c r="N843" s="47"/>
      <c r="O843" s="47"/>
      <c r="P843" s="47"/>
      <c r="Q843" s="47"/>
      <c r="R843" s="47"/>
      <c r="S843" s="47"/>
      <c r="T843" s="47"/>
      <c r="U843" s="47"/>
      <c r="V843" s="47"/>
    </row>
    <row r="844" spans="1:22" x14ac:dyDescent="0.25">
      <c r="A844" s="32"/>
      <c r="B844" s="38"/>
      <c r="C844" s="126"/>
      <c r="D844" s="38"/>
      <c r="E844" s="87"/>
      <c r="F844" s="122"/>
      <c r="G844" s="122"/>
      <c r="H844" s="122"/>
      <c r="I844" s="38"/>
      <c r="J844" s="180"/>
      <c r="K844" s="38"/>
      <c r="L844" s="142"/>
      <c r="M844" s="47"/>
      <c r="N844" s="47"/>
      <c r="O844" s="47"/>
      <c r="P844" s="47"/>
      <c r="Q844" s="47"/>
      <c r="R844" s="47"/>
      <c r="S844" s="47"/>
      <c r="T844" s="47"/>
      <c r="U844" s="47"/>
      <c r="V844" s="47"/>
    </row>
    <row r="845" spans="1:22" x14ac:dyDescent="0.25">
      <c r="A845" s="32"/>
      <c r="B845" s="38"/>
      <c r="C845" s="126"/>
      <c r="D845" s="38"/>
      <c r="E845" s="87"/>
      <c r="F845" s="122"/>
      <c r="G845" s="122"/>
      <c r="H845" s="122"/>
      <c r="I845" s="38"/>
      <c r="J845" s="180"/>
      <c r="K845" s="38"/>
      <c r="L845" s="142"/>
      <c r="M845" s="47"/>
      <c r="N845" s="47"/>
      <c r="O845" s="47"/>
      <c r="P845" s="47"/>
      <c r="Q845" s="47"/>
      <c r="R845" s="47"/>
      <c r="S845" s="47"/>
      <c r="T845" s="47"/>
      <c r="U845" s="47"/>
      <c r="V845" s="47"/>
    </row>
    <row r="846" spans="1:22" x14ac:dyDescent="0.25">
      <c r="A846" s="32"/>
      <c r="B846" s="38"/>
      <c r="C846" s="126"/>
      <c r="D846" s="38"/>
      <c r="E846" s="87"/>
      <c r="F846" s="122"/>
      <c r="G846" s="122"/>
      <c r="H846" s="122"/>
      <c r="I846" s="38"/>
      <c r="J846" s="180"/>
      <c r="K846" s="38"/>
      <c r="L846" s="142"/>
      <c r="M846" s="47"/>
      <c r="N846" s="47"/>
      <c r="O846" s="47"/>
      <c r="P846" s="47"/>
      <c r="Q846" s="47"/>
      <c r="R846" s="47"/>
      <c r="S846" s="47"/>
      <c r="T846" s="47"/>
      <c r="U846" s="47"/>
      <c r="V846" s="47"/>
    </row>
    <row r="847" spans="1:22" x14ac:dyDescent="0.25">
      <c r="A847" s="32"/>
      <c r="B847" s="38"/>
      <c r="C847" s="126"/>
      <c r="D847" s="38"/>
      <c r="E847" s="87"/>
      <c r="F847" s="122"/>
      <c r="G847" s="122"/>
      <c r="H847" s="122"/>
      <c r="I847" s="38"/>
      <c r="J847" s="180"/>
      <c r="K847" s="38"/>
      <c r="L847" s="142"/>
      <c r="M847" s="47"/>
      <c r="N847" s="47"/>
      <c r="O847" s="47"/>
      <c r="P847" s="47"/>
      <c r="Q847" s="47"/>
      <c r="R847" s="47"/>
      <c r="S847" s="47"/>
      <c r="T847" s="47"/>
      <c r="U847" s="47"/>
      <c r="V847" s="47"/>
    </row>
    <row r="848" spans="1:22" x14ac:dyDescent="0.25">
      <c r="A848" s="32"/>
      <c r="B848" s="38"/>
      <c r="C848" s="126"/>
      <c r="D848" s="38"/>
      <c r="E848" s="87"/>
      <c r="F848" s="122"/>
      <c r="G848" s="122"/>
      <c r="H848" s="122"/>
      <c r="I848" s="38"/>
      <c r="J848" s="180"/>
      <c r="K848" s="38"/>
      <c r="L848" s="142"/>
      <c r="M848" s="47"/>
      <c r="N848" s="47"/>
      <c r="O848" s="47"/>
      <c r="P848" s="47"/>
      <c r="Q848" s="47"/>
      <c r="R848" s="47"/>
      <c r="S848" s="47"/>
      <c r="T848" s="47"/>
      <c r="U848" s="47"/>
      <c r="V848" s="47"/>
    </row>
    <row r="849" spans="1:22" x14ac:dyDescent="0.25">
      <c r="A849" s="32"/>
      <c r="B849" s="38"/>
      <c r="C849" s="126"/>
      <c r="D849" s="38"/>
      <c r="E849" s="87"/>
      <c r="F849" s="122"/>
      <c r="G849" s="122"/>
      <c r="H849" s="122"/>
      <c r="I849" s="38"/>
      <c r="J849" s="180"/>
      <c r="K849" s="38"/>
      <c r="L849" s="142"/>
      <c r="M849" s="47"/>
      <c r="N849" s="47"/>
      <c r="O849" s="47"/>
      <c r="P849" s="47"/>
      <c r="Q849" s="47"/>
      <c r="R849" s="47"/>
      <c r="S849" s="47"/>
      <c r="T849" s="47"/>
      <c r="U849" s="47"/>
      <c r="V849" s="47"/>
    </row>
    <row r="850" spans="1:22" x14ac:dyDescent="0.25">
      <c r="A850" s="32"/>
      <c r="B850" s="38"/>
      <c r="C850" s="126"/>
      <c r="D850" s="38"/>
      <c r="E850" s="87"/>
      <c r="F850" s="122"/>
      <c r="G850" s="122"/>
      <c r="H850" s="122"/>
      <c r="I850" s="38"/>
      <c r="J850" s="180"/>
      <c r="K850" s="38"/>
      <c r="L850" s="142"/>
      <c r="M850" s="47"/>
      <c r="N850" s="47"/>
      <c r="O850" s="47"/>
      <c r="P850" s="47"/>
      <c r="Q850" s="47"/>
      <c r="R850" s="47"/>
      <c r="S850" s="47"/>
      <c r="T850" s="47"/>
      <c r="U850" s="47"/>
      <c r="V850" s="47"/>
    </row>
    <row r="851" spans="1:22" x14ac:dyDescent="0.25">
      <c r="A851" s="32"/>
      <c r="B851" s="38"/>
      <c r="C851" s="126"/>
      <c r="D851" s="38"/>
      <c r="E851" s="87"/>
      <c r="F851" s="122"/>
      <c r="G851" s="122"/>
      <c r="H851" s="122"/>
      <c r="I851" s="38"/>
      <c r="J851" s="180"/>
      <c r="K851" s="38"/>
      <c r="L851" s="142"/>
      <c r="M851" s="47"/>
      <c r="N851" s="47"/>
      <c r="O851" s="47"/>
      <c r="P851" s="47"/>
      <c r="Q851" s="47"/>
      <c r="R851" s="47"/>
      <c r="S851" s="47"/>
      <c r="T851" s="47"/>
      <c r="U851" s="47"/>
      <c r="V851" s="47"/>
    </row>
    <row r="852" spans="1:22" x14ac:dyDescent="0.25">
      <c r="A852" s="32"/>
      <c r="B852" s="38"/>
      <c r="C852" s="126"/>
      <c r="D852" s="38"/>
      <c r="E852" s="87"/>
      <c r="F852" s="122"/>
      <c r="G852" s="122"/>
      <c r="H852" s="122"/>
      <c r="I852" s="38"/>
      <c r="J852" s="180"/>
      <c r="K852" s="38"/>
      <c r="L852" s="142"/>
      <c r="M852" s="47"/>
      <c r="N852" s="47"/>
      <c r="O852" s="47"/>
      <c r="P852" s="47"/>
      <c r="Q852" s="47"/>
      <c r="R852" s="47"/>
      <c r="S852" s="47"/>
      <c r="T852" s="47"/>
      <c r="U852" s="47"/>
      <c r="V852" s="47"/>
    </row>
    <row r="853" spans="1:22" x14ac:dyDescent="0.25">
      <c r="A853" s="32"/>
      <c r="B853" s="38"/>
      <c r="C853" s="126"/>
      <c r="D853" s="38"/>
      <c r="E853" s="87"/>
      <c r="F853" s="122"/>
      <c r="G853" s="122"/>
      <c r="H853" s="122"/>
      <c r="I853" s="38"/>
      <c r="J853" s="180"/>
      <c r="K853" s="38"/>
      <c r="L853" s="142"/>
      <c r="M853" s="47"/>
      <c r="N853" s="47"/>
      <c r="O853" s="47"/>
      <c r="P853" s="47"/>
      <c r="Q853" s="47"/>
      <c r="R853" s="47"/>
      <c r="S853" s="47"/>
      <c r="T853" s="47"/>
      <c r="U853" s="47"/>
      <c r="V853" s="47"/>
    </row>
    <row r="854" spans="1:22" x14ac:dyDescent="0.25">
      <c r="A854" s="32"/>
      <c r="B854" s="38"/>
      <c r="C854" s="126"/>
      <c r="D854" s="38"/>
      <c r="E854" s="87"/>
      <c r="F854" s="122"/>
      <c r="G854" s="122"/>
      <c r="H854" s="122"/>
      <c r="I854" s="38"/>
      <c r="J854" s="180"/>
      <c r="K854" s="38"/>
      <c r="L854" s="142"/>
      <c r="M854" s="47"/>
      <c r="N854" s="47"/>
      <c r="O854" s="47"/>
      <c r="P854" s="47"/>
      <c r="Q854" s="47"/>
      <c r="R854" s="47"/>
      <c r="S854" s="47"/>
      <c r="T854" s="47"/>
      <c r="U854" s="47"/>
      <c r="V854" s="47"/>
    </row>
    <row r="855" spans="1:22" x14ac:dyDescent="0.25">
      <c r="A855" s="32"/>
      <c r="B855" s="38"/>
      <c r="C855" s="126"/>
      <c r="D855" s="38"/>
      <c r="E855" s="87"/>
      <c r="F855" s="122"/>
      <c r="G855" s="122"/>
      <c r="H855" s="122"/>
      <c r="I855" s="38"/>
      <c r="J855" s="180"/>
      <c r="K855" s="38"/>
      <c r="L855" s="142"/>
      <c r="M855" s="47"/>
      <c r="N855" s="47"/>
      <c r="O855" s="47"/>
      <c r="P855" s="47"/>
      <c r="Q855" s="47"/>
      <c r="R855" s="47"/>
      <c r="S855" s="47"/>
      <c r="T855" s="47"/>
      <c r="U855" s="47"/>
      <c r="V855" s="47"/>
    </row>
    <row r="856" spans="1:22" x14ac:dyDescent="0.25">
      <c r="A856" s="32"/>
      <c r="B856" s="38"/>
      <c r="C856" s="126"/>
      <c r="D856" s="38"/>
      <c r="E856" s="87"/>
      <c r="F856" s="122"/>
      <c r="G856" s="122"/>
      <c r="H856" s="122"/>
      <c r="I856" s="38"/>
      <c r="J856" s="180"/>
      <c r="K856" s="38"/>
      <c r="L856" s="142"/>
      <c r="M856" s="47"/>
      <c r="N856" s="47"/>
      <c r="O856" s="47"/>
      <c r="P856" s="47"/>
      <c r="Q856" s="47"/>
      <c r="R856" s="47"/>
      <c r="S856" s="47"/>
      <c r="T856" s="47"/>
      <c r="U856" s="47"/>
      <c r="V856" s="47"/>
    </row>
    <row r="857" spans="1:22" x14ac:dyDescent="0.25">
      <c r="A857" s="32"/>
      <c r="B857" s="38"/>
      <c r="C857" s="126"/>
      <c r="D857" s="38"/>
      <c r="E857" s="87"/>
      <c r="F857" s="122"/>
      <c r="G857" s="122"/>
      <c r="H857" s="122"/>
      <c r="I857" s="38"/>
      <c r="J857" s="180"/>
      <c r="K857" s="38"/>
      <c r="L857" s="142"/>
      <c r="M857" s="47"/>
      <c r="N857" s="47"/>
      <c r="O857" s="47"/>
      <c r="P857" s="47"/>
      <c r="Q857" s="47"/>
      <c r="R857" s="47"/>
      <c r="S857" s="47"/>
      <c r="T857" s="47"/>
      <c r="U857" s="47"/>
      <c r="V857" s="47"/>
    </row>
    <row r="858" spans="1:22" x14ac:dyDescent="0.25">
      <c r="A858" s="32"/>
      <c r="B858" s="38"/>
      <c r="C858" s="126"/>
      <c r="D858" s="38"/>
      <c r="E858" s="87"/>
      <c r="F858" s="122"/>
      <c r="G858" s="122"/>
      <c r="H858" s="122"/>
      <c r="I858" s="38"/>
      <c r="J858" s="180"/>
      <c r="K858" s="38"/>
      <c r="L858" s="142"/>
      <c r="M858" s="47"/>
      <c r="N858" s="47"/>
      <c r="O858" s="47"/>
      <c r="P858" s="47"/>
      <c r="Q858" s="47"/>
      <c r="R858" s="47"/>
      <c r="S858" s="47"/>
      <c r="T858" s="47"/>
      <c r="U858" s="47"/>
      <c r="V858" s="47"/>
    </row>
    <row r="859" spans="1:22" x14ac:dyDescent="0.25">
      <c r="A859" s="32"/>
      <c r="B859" s="38"/>
      <c r="C859" s="126"/>
      <c r="D859" s="38"/>
      <c r="E859" s="87"/>
      <c r="F859" s="122"/>
      <c r="G859" s="122"/>
      <c r="H859" s="122"/>
      <c r="I859" s="38"/>
      <c r="J859" s="180"/>
      <c r="K859" s="38"/>
      <c r="L859" s="142"/>
      <c r="M859" s="47"/>
      <c r="N859" s="47"/>
      <c r="O859" s="47"/>
      <c r="P859" s="47"/>
      <c r="Q859" s="47"/>
      <c r="R859" s="47"/>
      <c r="S859" s="47"/>
      <c r="T859" s="47"/>
      <c r="U859" s="47"/>
      <c r="V859" s="47"/>
    </row>
    <row r="860" spans="1:22" x14ac:dyDescent="0.25">
      <c r="A860" s="32"/>
      <c r="B860" s="38"/>
      <c r="C860" s="126"/>
      <c r="D860" s="38"/>
      <c r="E860" s="87"/>
      <c r="F860" s="122"/>
      <c r="G860" s="122"/>
      <c r="H860" s="122"/>
      <c r="I860" s="38"/>
      <c r="J860" s="180"/>
      <c r="K860" s="38"/>
      <c r="L860" s="142"/>
      <c r="M860" s="47"/>
      <c r="N860" s="47"/>
      <c r="O860" s="47"/>
      <c r="P860" s="47"/>
      <c r="Q860" s="47"/>
      <c r="R860" s="47"/>
      <c r="S860" s="47"/>
      <c r="T860" s="47"/>
      <c r="U860" s="47"/>
      <c r="V860" s="47"/>
    </row>
    <row r="861" spans="1:22" x14ac:dyDescent="0.25">
      <c r="A861" s="32"/>
      <c r="B861" s="38"/>
      <c r="C861" s="126"/>
      <c r="D861" s="38"/>
      <c r="E861" s="87"/>
      <c r="F861" s="122"/>
      <c r="G861" s="122"/>
      <c r="H861" s="122"/>
      <c r="I861" s="38"/>
      <c r="J861" s="180"/>
      <c r="K861" s="38"/>
      <c r="L861" s="142"/>
      <c r="M861" s="47"/>
      <c r="N861" s="47"/>
      <c r="O861" s="47"/>
      <c r="P861" s="47"/>
      <c r="Q861" s="47"/>
      <c r="R861" s="47"/>
      <c r="S861" s="47"/>
      <c r="T861" s="47"/>
      <c r="U861" s="47"/>
      <c r="V861" s="47"/>
    </row>
    <row r="862" spans="1:22" x14ac:dyDescent="0.25">
      <c r="A862" s="32"/>
      <c r="B862" s="38"/>
      <c r="C862" s="126"/>
      <c r="D862" s="38"/>
      <c r="E862" s="87"/>
      <c r="F862" s="122"/>
      <c r="G862" s="122"/>
      <c r="H862" s="122"/>
      <c r="I862" s="38"/>
      <c r="J862" s="180"/>
      <c r="K862" s="38"/>
      <c r="L862" s="142"/>
      <c r="M862" s="47"/>
      <c r="N862" s="47"/>
      <c r="O862" s="47"/>
      <c r="P862" s="47"/>
      <c r="Q862" s="47"/>
      <c r="R862" s="47"/>
      <c r="S862" s="47"/>
      <c r="T862" s="47"/>
      <c r="U862" s="47"/>
      <c r="V862" s="47"/>
    </row>
    <row r="863" spans="1:22" x14ac:dyDescent="0.25">
      <c r="A863" s="32"/>
      <c r="B863" s="38"/>
      <c r="C863" s="126"/>
      <c r="D863" s="38"/>
      <c r="E863" s="87"/>
      <c r="F863" s="122"/>
      <c r="G863" s="122"/>
      <c r="H863" s="122"/>
      <c r="I863" s="38"/>
      <c r="J863" s="180"/>
      <c r="K863" s="38"/>
      <c r="L863" s="142"/>
      <c r="M863" s="47"/>
      <c r="N863" s="47"/>
      <c r="O863" s="47"/>
      <c r="P863" s="47"/>
      <c r="Q863" s="47"/>
      <c r="R863" s="47"/>
      <c r="S863" s="47"/>
      <c r="T863" s="47"/>
      <c r="U863" s="47"/>
      <c r="V863" s="47"/>
    </row>
    <row r="864" spans="1:22" x14ac:dyDescent="0.25">
      <c r="A864" s="32"/>
      <c r="B864" s="38"/>
      <c r="C864" s="126"/>
      <c r="D864" s="38"/>
      <c r="E864" s="87"/>
      <c r="F864" s="122"/>
      <c r="G864" s="122"/>
      <c r="H864" s="122"/>
      <c r="I864" s="38"/>
      <c r="J864" s="180"/>
      <c r="K864" s="38"/>
      <c r="L864" s="142"/>
      <c r="M864" s="47"/>
      <c r="N864" s="47"/>
      <c r="O864" s="47"/>
      <c r="P864" s="47"/>
      <c r="Q864" s="47"/>
      <c r="R864" s="47"/>
      <c r="S864" s="47"/>
      <c r="T864" s="47"/>
      <c r="U864" s="47"/>
      <c r="V864" s="47"/>
    </row>
    <row r="865" spans="1:22" x14ac:dyDescent="0.25">
      <c r="A865" s="32"/>
      <c r="B865" s="38"/>
      <c r="C865" s="126"/>
      <c r="D865" s="38"/>
      <c r="E865" s="87"/>
      <c r="F865" s="122"/>
      <c r="G865" s="122"/>
      <c r="H865" s="122"/>
      <c r="I865" s="38"/>
      <c r="J865" s="180"/>
      <c r="K865" s="38"/>
      <c r="L865" s="142"/>
      <c r="M865" s="47"/>
      <c r="N865" s="47"/>
      <c r="O865" s="47"/>
      <c r="P865" s="47"/>
      <c r="Q865" s="47"/>
      <c r="R865" s="47"/>
      <c r="S865" s="47"/>
      <c r="T865" s="47"/>
      <c r="U865" s="47"/>
      <c r="V865" s="47"/>
    </row>
    <row r="866" spans="1:22" x14ac:dyDescent="0.25">
      <c r="A866" s="32"/>
      <c r="B866" s="38"/>
      <c r="C866" s="126"/>
      <c r="D866" s="38"/>
      <c r="E866" s="87"/>
      <c r="F866" s="122"/>
      <c r="G866" s="122"/>
      <c r="H866" s="122"/>
      <c r="I866" s="38"/>
      <c r="J866" s="180"/>
      <c r="K866" s="38"/>
      <c r="L866" s="142"/>
      <c r="M866" s="47"/>
      <c r="N866" s="47"/>
      <c r="O866" s="47"/>
      <c r="P866" s="47"/>
      <c r="Q866" s="47"/>
      <c r="R866" s="47"/>
      <c r="S866" s="47"/>
      <c r="T866" s="47"/>
      <c r="U866" s="47"/>
      <c r="V866" s="47"/>
    </row>
    <row r="867" spans="1:22" x14ac:dyDescent="0.25">
      <c r="A867" s="32"/>
      <c r="B867" s="38"/>
      <c r="C867" s="126"/>
      <c r="D867" s="38"/>
      <c r="E867" s="87"/>
      <c r="F867" s="122"/>
      <c r="G867" s="122"/>
      <c r="H867" s="122"/>
      <c r="I867" s="38"/>
      <c r="J867" s="180"/>
      <c r="K867" s="38"/>
      <c r="L867" s="142"/>
      <c r="M867" s="47"/>
      <c r="N867" s="47"/>
      <c r="O867" s="47"/>
      <c r="P867" s="47"/>
      <c r="Q867" s="47"/>
      <c r="R867" s="47"/>
      <c r="S867" s="47"/>
      <c r="T867" s="47"/>
      <c r="U867" s="47"/>
      <c r="V867" s="47"/>
    </row>
    <row r="868" spans="1:22" x14ac:dyDescent="0.25">
      <c r="A868" s="32"/>
      <c r="B868" s="38"/>
      <c r="C868" s="126"/>
      <c r="D868" s="38"/>
      <c r="E868" s="87"/>
      <c r="F868" s="122"/>
      <c r="G868" s="122"/>
      <c r="H868" s="122"/>
      <c r="I868" s="38"/>
      <c r="J868" s="180"/>
      <c r="K868" s="38"/>
      <c r="L868" s="142"/>
      <c r="M868" s="47"/>
      <c r="N868" s="47"/>
      <c r="O868" s="47"/>
      <c r="P868" s="47"/>
      <c r="Q868" s="47"/>
      <c r="R868" s="47"/>
      <c r="S868" s="47"/>
      <c r="T868" s="47"/>
      <c r="U868" s="47"/>
      <c r="V868" s="47"/>
    </row>
    <row r="869" spans="1:22" x14ac:dyDescent="0.25">
      <c r="A869" s="32"/>
      <c r="B869" s="38"/>
      <c r="C869" s="126"/>
      <c r="D869" s="38"/>
      <c r="E869" s="87"/>
      <c r="F869" s="122"/>
      <c r="G869" s="122"/>
      <c r="H869" s="122"/>
      <c r="I869" s="38"/>
      <c r="J869" s="180"/>
      <c r="K869" s="38"/>
      <c r="L869" s="142"/>
      <c r="M869" s="47"/>
      <c r="N869" s="47"/>
      <c r="O869" s="47"/>
      <c r="P869" s="47"/>
      <c r="Q869" s="47"/>
      <c r="R869" s="47"/>
      <c r="S869" s="47"/>
      <c r="T869" s="47"/>
      <c r="U869" s="47"/>
      <c r="V869" s="47"/>
    </row>
    <row r="870" spans="1:22" x14ac:dyDescent="0.25">
      <c r="A870" s="32"/>
      <c r="B870" s="38"/>
      <c r="C870" s="126"/>
      <c r="D870" s="38"/>
      <c r="E870" s="87"/>
      <c r="F870" s="122"/>
      <c r="G870" s="122"/>
      <c r="H870" s="122"/>
      <c r="I870" s="38"/>
      <c r="J870" s="180"/>
      <c r="K870" s="38"/>
      <c r="L870" s="142"/>
      <c r="M870" s="47"/>
      <c r="N870" s="47"/>
      <c r="O870" s="47"/>
      <c r="P870" s="47"/>
      <c r="Q870" s="47"/>
      <c r="R870" s="47"/>
      <c r="S870" s="47"/>
      <c r="T870" s="47"/>
      <c r="U870" s="47"/>
      <c r="V870" s="47"/>
    </row>
    <row r="871" spans="1:22" x14ac:dyDescent="0.25">
      <c r="A871" s="32"/>
      <c r="B871" s="38"/>
      <c r="C871" s="126"/>
      <c r="D871" s="38"/>
      <c r="E871" s="87"/>
      <c r="F871" s="122"/>
      <c r="G871" s="122"/>
      <c r="H871" s="122"/>
      <c r="I871" s="38"/>
      <c r="J871" s="180"/>
      <c r="K871" s="38"/>
      <c r="L871" s="142"/>
      <c r="M871" s="47"/>
      <c r="N871" s="47"/>
      <c r="O871" s="47"/>
      <c r="P871" s="47"/>
      <c r="Q871" s="47"/>
      <c r="R871" s="47"/>
      <c r="S871" s="47"/>
      <c r="T871" s="47"/>
      <c r="U871" s="47"/>
      <c r="V871" s="47"/>
    </row>
    <row r="872" spans="1:22" x14ac:dyDescent="0.25">
      <c r="A872" s="32"/>
      <c r="B872" s="38"/>
      <c r="C872" s="126"/>
      <c r="D872" s="38"/>
      <c r="E872" s="87"/>
      <c r="F872" s="122"/>
      <c r="G872" s="122"/>
      <c r="H872" s="122"/>
      <c r="I872" s="38"/>
      <c r="J872" s="180"/>
      <c r="K872" s="38"/>
      <c r="L872" s="142"/>
      <c r="M872" s="47"/>
      <c r="N872" s="47"/>
      <c r="O872" s="47"/>
      <c r="P872" s="47"/>
      <c r="Q872" s="47"/>
      <c r="R872" s="47"/>
      <c r="S872" s="47"/>
      <c r="T872" s="47"/>
      <c r="U872" s="47"/>
      <c r="V872" s="47"/>
    </row>
    <row r="873" spans="1:22" x14ac:dyDescent="0.25">
      <c r="A873" s="32"/>
      <c r="B873" s="38"/>
      <c r="C873" s="126"/>
      <c r="D873" s="38"/>
      <c r="E873" s="87"/>
      <c r="F873" s="122"/>
      <c r="G873" s="122"/>
      <c r="H873" s="122"/>
      <c r="I873" s="38"/>
      <c r="J873" s="180"/>
      <c r="K873" s="38"/>
      <c r="L873" s="142"/>
      <c r="M873" s="47"/>
      <c r="N873" s="47"/>
      <c r="O873" s="47"/>
      <c r="P873" s="47"/>
      <c r="Q873" s="47"/>
      <c r="R873" s="47"/>
      <c r="S873" s="47"/>
      <c r="T873" s="47"/>
      <c r="U873" s="47"/>
      <c r="V873" s="47"/>
    </row>
    <row r="874" spans="1:22" x14ac:dyDescent="0.25">
      <c r="A874" s="32"/>
      <c r="B874" s="38"/>
      <c r="C874" s="126"/>
      <c r="D874" s="38"/>
      <c r="E874" s="87"/>
      <c r="F874" s="122"/>
      <c r="G874" s="122"/>
      <c r="H874" s="122"/>
      <c r="I874" s="38"/>
      <c r="J874" s="180"/>
      <c r="K874" s="38"/>
      <c r="L874" s="142"/>
      <c r="M874" s="47"/>
      <c r="N874" s="47"/>
      <c r="O874" s="47"/>
      <c r="P874" s="47"/>
      <c r="Q874" s="47"/>
      <c r="R874" s="47"/>
      <c r="S874" s="47"/>
      <c r="T874" s="47"/>
      <c r="U874" s="47"/>
      <c r="V874" s="47"/>
    </row>
    <row r="875" spans="1:22" x14ac:dyDescent="0.25">
      <c r="A875" s="32"/>
      <c r="B875" s="38"/>
      <c r="C875" s="126"/>
      <c r="D875" s="38"/>
      <c r="E875" s="87"/>
      <c r="F875" s="122"/>
      <c r="G875" s="122"/>
      <c r="H875" s="122"/>
      <c r="I875" s="38"/>
      <c r="J875" s="180"/>
      <c r="K875" s="38"/>
      <c r="L875" s="142"/>
      <c r="M875" s="47"/>
      <c r="N875" s="47"/>
      <c r="O875" s="47"/>
      <c r="P875" s="47"/>
      <c r="Q875" s="47"/>
      <c r="R875" s="47"/>
      <c r="S875" s="47"/>
      <c r="T875" s="47"/>
      <c r="U875" s="47"/>
      <c r="V875" s="47"/>
    </row>
    <row r="876" spans="1:22" x14ac:dyDescent="0.25">
      <c r="A876" s="32"/>
      <c r="B876" s="38"/>
      <c r="C876" s="126"/>
      <c r="D876" s="38"/>
      <c r="E876" s="87"/>
      <c r="F876" s="122"/>
      <c r="G876" s="122"/>
      <c r="H876" s="122"/>
      <c r="I876" s="38"/>
      <c r="J876" s="180"/>
      <c r="K876" s="38"/>
      <c r="L876" s="142"/>
      <c r="M876" s="47"/>
      <c r="N876" s="47"/>
      <c r="O876" s="47"/>
      <c r="P876" s="47"/>
      <c r="Q876" s="47"/>
      <c r="R876" s="47"/>
      <c r="S876" s="47"/>
      <c r="T876" s="47"/>
      <c r="U876" s="47"/>
      <c r="V876" s="47"/>
    </row>
    <row r="877" spans="1:22" x14ac:dyDescent="0.25">
      <c r="A877" s="32"/>
      <c r="B877" s="38"/>
      <c r="C877" s="126"/>
      <c r="D877" s="38"/>
      <c r="E877" s="87"/>
      <c r="F877" s="122"/>
      <c r="G877" s="122"/>
      <c r="H877" s="122"/>
      <c r="I877" s="38"/>
      <c r="J877" s="180"/>
      <c r="K877" s="38"/>
      <c r="L877" s="142"/>
      <c r="M877" s="47"/>
      <c r="N877" s="47"/>
      <c r="O877" s="47"/>
      <c r="P877" s="47"/>
      <c r="Q877" s="47"/>
      <c r="R877" s="47"/>
      <c r="S877" s="47"/>
      <c r="T877" s="47"/>
      <c r="U877" s="47"/>
      <c r="V877" s="47"/>
    </row>
    <row r="878" spans="1:22" x14ac:dyDescent="0.25">
      <c r="A878" s="32"/>
      <c r="B878" s="38"/>
      <c r="C878" s="126"/>
      <c r="D878" s="38"/>
      <c r="E878" s="87"/>
      <c r="F878" s="122"/>
      <c r="G878" s="122"/>
      <c r="H878" s="122"/>
      <c r="I878" s="38"/>
      <c r="J878" s="180"/>
      <c r="K878" s="38"/>
      <c r="L878" s="142"/>
      <c r="M878" s="47"/>
      <c r="N878" s="47"/>
      <c r="O878" s="47"/>
      <c r="P878" s="47"/>
      <c r="Q878" s="47"/>
      <c r="R878" s="47"/>
      <c r="S878" s="47"/>
      <c r="T878" s="47"/>
      <c r="U878" s="47"/>
      <c r="V878" s="47"/>
    </row>
    <row r="879" spans="1:22" x14ac:dyDescent="0.25">
      <c r="A879" s="32"/>
      <c r="B879" s="38"/>
      <c r="C879" s="126"/>
      <c r="D879" s="38"/>
      <c r="E879" s="87"/>
      <c r="F879" s="122"/>
      <c r="G879" s="122"/>
      <c r="H879" s="122"/>
      <c r="I879" s="38"/>
      <c r="J879" s="180"/>
      <c r="K879" s="38"/>
      <c r="L879" s="142"/>
      <c r="M879" s="47"/>
      <c r="N879" s="47"/>
      <c r="O879" s="47"/>
      <c r="P879" s="47"/>
      <c r="Q879" s="47"/>
      <c r="R879" s="47"/>
      <c r="S879" s="47"/>
      <c r="T879" s="47"/>
      <c r="U879" s="47"/>
      <c r="V879" s="47"/>
    </row>
    <row r="880" spans="1:22" x14ac:dyDescent="0.25">
      <c r="A880" s="32"/>
      <c r="B880" s="38"/>
      <c r="C880" s="126"/>
      <c r="D880" s="38"/>
      <c r="E880" s="87"/>
      <c r="F880" s="122"/>
      <c r="G880" s="122"/>
      <c r="H880" s="122"/>
      <c r="I880" s="38"/>
      <c r="J880" s="180"/>
      <c r="K880" s="38"/>
      <c r="L880" s="142"/>
      <c r="M880" s="47"/>
      <c r="N880" s="47"/>
      <c r="O880" s="47"/>
      <c r="P880" s="47"/>
      <c r="Q880" s="47"/>
      <c r="R880" s="47"/>
      <c r="S880" s="47"/>
      <c r="T880" s="47"/>
      <c r="U880" s="47"/>
      <c r="V880" s="47"/>
    </row>
    <row r="881" spans="1:22" x14ac:dyDescent="0.25">
      <c r="A881" s="32"/>
      <c r="B881" s="38"/>
      <c r="C881" s="126"/>
      <c r="D881" s="38"/>
      <c r="E881" s="87"/>
      <c r="F881" s="122"/>
      <c r="G881" s="122"/>
      <c r="H881" s="122"/>
      <c r="I881" s="38"/>
      <c r="J881" s="180"/>
      <c r="K881" s="38"/>
      <c r="L881" s="142"/>
      <c r="M881" s="47"/>
      <c r="N881" s="47"/>
      <c r="O881" s="47"/>
      <c r="P881" s="47"/>
      <c r="Q881" s="47"/>
      <c r="R881" s="47"/>
      <c r="S881" s="47"/>
      <c r="T881" s="47"/>
      <c r="U881" s="47"/>
      <c r="V881" s="47"/>
    </row>
    <row r="882" spans="1:22" x14ac:dyDescent="0.25">
      <c r="A882" s="32"/>
      <c r="B882" s="38"/>
      <c r="C882" s="126"/>
      <c r="D882" s="38"/>
      <c r="E882" s="87"/>
      <c r="F882" s="122"/>
      <c r="G882" s="122"/>
      <c r="H882" s="122"/>
      <c r="I882" s="38"/>
      <c r="J882" s="180"/>
      <c r="K882" s="38"/>
      <c r="L882" s="142"/>
      <c r="M882" s="47"/>
      <c r="N882" s="47"/>
      <c r="O882" s="47"/>
      <c r="P882" s="47"/>
      <c r="Q882" s="47"/>
      <c r="R882" s="47"/>
      <c r="S882" s="47"/>
      <c r="T882" s="47"/>
      <c r="U882" s="47"/>
      <c r="V882" s="47"/>
    </row>
    <row r="883" spans="1:22" x14ac:dyDescent="0.25">
      <c r="A883" s="32"/>
      <c r="B883" s="38"/>
      <c r="C883" s="126"/>
      <c r="D883" s="38"/>
      <c r="E883" s="87"/>
      <c r="F883" s="122"/>
      <c r="G883" s="122"/>
      <c r="H883" s="122"/>
      <c r="I883" s="38"/>
      <c r="J883" s="180"/>
      <c r="K883" s="38"/>
      <c r="L883" s="142"/>
      <c r="M883" s="47"/>
      <c r="N883" s="47"/>
      <c r="O883" s="47"/>
      <c r="P883" s="47"/>
      <c r="Q883" s="47"/>
      <c r="R883" s="47"/>
      <c r="S883" s="47"/>
      <c r="T883" s="47"/>
      <c r="U883" s="47"/>
      <c r="V883" s="47"/>
    </row>
    <row r="884" spans="1:22" x14ac:dyDescent="0.25">
      <c r="A884" s="32"/>
      <c r="B884" s="38"/>
      <c r="C884" s="126"/>
      <c r="D884" s="38"/>
      <c r="E884" s="87"/>
      <c r="F884" s="122"/>
      <c r="G884" s="122"/>
      <c r="H884" s="122"/>
      <c r="I884" s="38"/>
      <c r="J884" s="180"/>
      <c r="K884" s="38"/>
      <c r="L884" s="142"/>
      <c r="M884" s="47"/>
      <c r="N884" s="47"/>
      <c r="O884" s="47"/>
      <c r="P884" s="47"/>
      <c r="Q884" s="47"/>
      <c r="R884" s="47"/>
      <c r="S884" s="47"/>
      <c r="T884" s="47"/>
      <c r="U884" s="47"/>
      <c r="V884" s="47"/>
    </row>
    <row r="885" spans="1:22" x14ac:dyDescent="0.25">
      <c r="A885" s="32"/>
      <c r="B885" s="38"/>
      <c r="C885" s="126"/>
      <c r="D885" s="38"/>
      <c r="E885" s="87"/>
      <c r="F885" s="122"/>
      <c r="G885" s="122"/>
      <c r="H885" s="122"/>
      <c r="I885" s="38"/>
      <c r="J885" s="180"/>
      <c r="K885" s="38"/>
      <c r="L885" s="142"/>
      <c r="M885" s="47"/>
      <c r="N885" s="47"/>
      <c r="O885" s="47"/>
      <c r="P885" s="47"/>
      <c r="Q885" s="47"/>
      <c r="R885" s="47"/>
      <c r="S885" s="47"/>
      <c r="T885" s="47"/>
      <c r="U885" s="47"/>
      <c r="V885" s="47"/>
    </row>
    <row r="886" spans="1:22" x14ac:dyDescent="0.25">
      <c r="A886" s="32"/>
      <c r="B886" s="38"/>
      <c r="C886" s="126"/>
      <c r="D886" s="38"/>
      <c r="E886" s="87"/>
      <c r="F886" s="122"/>
      <c r="G886" s="122"/>
      <c r="H886" s="122"/>
      <c r="I886" s="38"/>
      <c r="J886" s="180"/>
      <c r="K886" s="38"/>
      <c r="L886" s="142"/>
      <c r="M886" s="47"/>
      <c r="N886" s="47"/>
      <c r="O886" s="47"/>
      <c r="P886" s="47"/>
      <c r="Q886" s="47"/>
      <c r="R886" s="47"/>
      <c r="S886" s="47"/>
      <c r="T886" s="47"/>
      <c r="U886" s="47"/>
      <c r="V886" s="47"/>
    </row>
    <row r="887" spans="1:22" x14ac:dyDescent="0.25">
      <c r="A887" s="32"/>
      <c r="B887" s="38"/>
      <c r="C887" s="126"/>
      <c r="D887" s="38"/>
      <c r="E887" s="87"/>
      <c r="F887" s="122"/>
      <c r="G887" s="122"/>
      <c r="H887" s="122"/>
      <c r="I887" s="38"/>
      <c r="J887" s="180"/>
      <c r="K887" s="38"/>
      <c r="L887" s="142"/>
      <c r="M887" s="47"/>
      <c r="N887" s="47"/>
      <c r="O887" s="47"/>
      <c r="P887" s="47"/>
      <c r="Q887" s="47"/>
      <c r="R887" s="47"/>
      <c r="S887" s="47"/>
      <c r="T887" s="47"/>
      <c r="U887" s="47"/>
      <c r="V887" s="47"/>
    </row>
    <row r="888" spans="1:22" x14ac:dyDescent="0.25">
      <c r="A888" s="32"/>
      <c r="B888" s="38"/>
      <c r="C888" s="126"/>
      <c r="D888" s="38"/>
      <c r="E888" s="87"/>
      <c r="F888" s="122"/>
      <c r="G888" s="122"/>
      <c r="H888" s="122"/>
      <c r="I888" s="38"/>
      <c r="J888" s="180"/>
      <c r="K888" s="38"/>
      <c r="L888" s="142"/>
      <c r="M888" s="47"/>
      <c r="N888" s="47"/>
      <c r="O888" s="47"/>
      <c r="P888" s="47"/>
      <c r="Q888" s="47"/>
      <c r="R888" s="47"/>
      <c r="S888" s="47"/>
      <c r="T888" s="47"/>
      <c r="U888" s="47"/>
      <c r="V888" s="47"/>
    </row>
    <row r="889" spans="1:22" x14ac:dyDescent="0.25">
      <c r="A889" s="32"/>
      <c r="B889" s="38"/>
      <c r="C889" s="126"/>
      <c r="D889" s="38"/>
      <c r="E889" s="87"/>
      <c r="F889" s="122"/>
      <c r="G889" s="122"/>
      <c r="H889" s="122"/>
      <c r="I889" s="38"/>
      <c r="J889" s="180"/>
      <c r="K889" s="38"/>
      <c r="L889" s="142"/>
      <c r="M889" s="47"/>
      <c r="N889" s="47"/>
      <c r="O889" s="47"/>
      <c r="P889" s="47"/>
      <c r="Q889" s="47"/>
      <c r="R889" s="47"/>
      <c r="S889" s="47"/>
      <c r="T889" s="47"/>
      <c r="U889" s="47"/>
      <c r="V889" s="47"/>
    </row>
    <row r="890" spans="1:22" x14ac:dyDescent="0.25">
      <c r="A890" s="32"/>
      <c r="B890" s="38"/>
      <c r="C890" s="126"/>
      <c r="D890" s="38"/>
      <c r="E890" s="87"/>
      <c r="F890" s="122"/>
      <c r="G890" s="122"/>
      <c r="H890" s="122"/>
      <c r="I890" s="38"/>
      <c r="J890" s="180"/>
      <c r="K890" s="38"/>
      <c r="L890" s="142"/>
      <c r="M890" s="47"/>
      <c r="N890" s="47"/>
      <c r="O890" s="47"/>
      <c r="P890" s="47"/>
      <c r="Q890" s="47"/>
      <c r="R890" s="47"/>
      <c r="S890" s="47"/>
      <c r="T890" s="47"/>
      <c r="U890" s="47"/>
      <c r="V890" s="47"/>
    </row>
    <row r="891" spans="1:22" x14ac:dyDescent="0.25">
      <c r="A891" s="32"/>
      <c r="B891" s="38"/>
      <c r="C891" s="126"/>
      <c r="D891" s="38"/>
      <c r="E891" s="87"/>
      <c r="F891" s="122"/>
      <c r="G891" s="122"/>
      <c r="H891" s="122"/>
      <c r="I891" s="38"/>
      <c r="J891" s="180"/>
      <c r="K891" s="38"/>
      <c r="L891" s="142"/>
      <c r="M891" s="47"/>
      <c r="N891" s="47"/>
      <c r="O891" s="47"/>
      <c r="P891" s="47"/>
      <c r="Q891" s="47"/>
      <c r="R891" s="47"/>
      <c r="S891" s="47"/>
      <c r="T891" s="47"/>
      <c r="U891" s="47"/>
      <c r="V891" s="47"/>
    </row>
    <row r="892" spans="1:22" x14ac:dyDescent="0.25">
      <c r="A892" s="32"/>
      <c r="B892" s="38"/>
      <c r="C892" s="126"/>
      <c r="D892" s="38"/>
      <c r="E892" s="87"/>
      <c r="F892" s="122"/>
      <c r="G892" s="122"/>
      <c r="H892" s="122"/>
      <c r="I892" s="38"/>
      <c r="J892" s="180"/>
      <c r="K892" s="38"/>
      <c r="L892" s="142"/>
      <c r="M892" s="47"/>
      <c r="N892" s="47"/>
      <c r="O892" s="47"/>
      <c r="P892" s="47"/>
      <c r="Q892" s="47"/>
      <c r="R892" s="47"/>
      <c r="S892" s="47"/>
      <c r="T892" s="47"/>
      <c r="U892" s="47"/>
      <c r="V892" s="47"/>
    </row>
    <row r="893" spans="1:22" x14ac:dyDescent="0.25">
      <c r="A893" s="32"/>
      <c r="B893" s="38"/>
      <c r="C893" s="126"/>
      <c r="D893" s="38"/>
      <c r="E893" s="87"/>
      <c r="F893" s="122"/>
      <c r="G893" s="122"/>
      <c r="H893" s="122"/>
      <c r="I893" s="38"/>
      <c r="J893" s="180"/>
      <c r="K893" s="38"/>
      <c r="L893" s="142"/>
      <c r="M893" s="47"/>
      <c r="N893" s="47"/>
      <c r="O893" s="47"/>
      <c r="P893" s="47"/>
      <c r="Q893" s="47"/>
      <c r="R893" s="47"/>
      <c r="S893" s="47"/>
      <c r="T893" s="47"/>
      <c r="U893" s="47"/>
      <c r="V893" s="47"/>
    </row>
    <row r="894" spans="1:22" x14ac:dyDescent="0.25">
      <c r="A894" s="32"/>
      <c r="B894" s="38"/>
      <c r="C894" s="126"/>
      <c r="D894" s="38"/>
      <c r="E894" s="87"/>
      <c r="F894" s="122"/>
      <c r="G894" s="122"/>
      <c r="H894" s="122"/>
      <c r="I894" s="38"/>
      <c r="J894" s="180"/>
      <c r="K894" s="38"/>
      <c r="L894" s="142"/>
      <c r="M894" s="47"/>
      <c r="N894" s="47"/>
      <c r="O894" s="47"/>
      <c r="P894" s="47"/>
      <c r="Q894" s="47"/>
      <c r="R894" s="47"/>
      <c r="S894" s="47"/>
      <c r="T894" s="47"/>
      <c r="U894" s="47"/>
      <c r="V894" s="47"/>
    </row>
    <row r="895" spans="1:22" x14ac:dyDescent="0.25">
      <c r="A895" s="32"/>
      <c r="B895" s="38"/>
      <c r="C895" s="126"/>
      <c r="D895" s="38"/>
      <c r="E895" s="87"/>
      <c r="F895" s="122"/>
      <c r="G895" s="122"/>
      <c r="H895" s="122"/>
      <c r="I895" s="38"/>
      <c r="J895" s="180"/>
      <c r="K895" s="38"/>
      <c r="L895" s="142"/>
      <c r="M895" s="47"/>
      <c r="N895" s="47"/>
      <c r="O895" s="47"/>
      <c r="P895" s="47"/>
      <c r="Q895" s="47"/>
      <c r="R895" s="47"/>
      <c r="S895" s="47"/>
      <c r="T895" s="47"/>
      <c r="U895" s="47"/>
      <c r="V895" s="47"/>
    </row>
    <row r="896" spans="1:22" x14ac:dyDescent="0.25">
      <c r="A896" s="32"/>
      <c r="B896" s="38"/>
      <c r="C896" s="126"/>
      <c r="D896" s="38"/>
      <c r="E896" s="87"/>
      <c r="F896" s="122"/>
      <c r="G896" s="122"/>
      <c r="H896" s="122"/>
      <c r="I896" s="38"/>
      <c r="J896" s="180"/>
      <c r="K896" s="38"/>
      <c r="L896" s="142"/>
      <c r="M896" s="47"/>
      <c r="N896" s="47"/>
      <c r="O896" s="47"/>
      <c r="P896" s="47"/>
      <c r="Q896" s="47"/>
      <c r="R896" s="47"/>
      <c r="S896" s="47"/>
      <c r="T896" s="47"/>
      <c r="U896" s="47"/>
      <c r="V896" s="47"/>
    </row>
    <row r="897" spans="1:22" x14ac:dyDescent="0.25">
      <c r="A897" s="32"/>
      <c r="B897" s="38"/>
      <c r="C897" s="126"/>
      <c r="D897" s="38"/>
      <c r="E897" s="87"/>
      <c r="F897" s="122"/>
      <c r="G897" s="122"/>
      <c r="H897" s="122"/>
      <c r="I897" s="38"/>
      <c r="J897" s="180"/>
      <c r="K897" s="38"/>
      <c r="L897" s="142"/>
      <c r="M897" s="47"/>
      <c r="N897" s="47"/>
      <c r="O897" s="47"/>
      <c r="P897" s="47"/>
      <c r="Q897" s="47"/>
      <c r="R897" s="47"/>
      <c r="S897" s="47"/>
      <c r="T897" s="47"/>
      <c r="U897" s="47"/>
      <c r="V897" s="47"/>
    </row>
    <row r="898" spans="1:22" x14ac:dyDescent="0.25">
      <c r="A898" s="32"/>
      <c r="B898" s="38"/>
      <c r="C898" s="126"/>
      <c r="D898" s="38"/>
      <c r="E898" s="87"/>
      <c r="F898" s="122"/>
      <c r="G898" s="122"/>
      <c r="H898" s="122"/>
      <c r="I898" s="38"/>
      <c r="J898" s="180"/>
      <c r="K898" s="38"/>
      <c r="L898" s="142"/>
      <c r="M898" s="47"/>
      <c r="N898" s="47"/>
      <c r="O898" s="47"/>
      <c r="P898" s="47"/>
      <c r="Q898" s="47"/>
      <c r="R898" s="47"/>
      <c r="S898" s="47"/>
      <c r="T898" s="47"/>
      <c r="U898" s="47"/>
      <c r="V898" s="47"/>
    </row>
    <row r="899" spans="1:22" x14ac:dyDescent="0.25">
      <c r="A899" s="32"/>
      <c r="B899" s="38"/>
      <c r="C899" s="126"/>
      <c r="D899" s="38"/>
      <c r="E899" s="87"/>
      <c r="F899" s="122"/>
      <c r="G899" s="122"/>
      <c r="H899" s="122"/>
      <c r="I899" s="38"/>
      <c r="J899" s="180"/>
      <c r="K899" s="38"/>
      <c r="L899" s="142"/>
      <c r="M899" s="47"/>
      <c r="N899" s="47"/>
      <c r="O899" s="47"/>
      <c r="P899" s="47"/>
      <c r="Q899" s="47"/>
      <c r="R899" s="47"/>
      <c r="S899" s="47"/>
      <c r="T899" s="47"/>
      <c r="U899" s="47"/>
      <c r="V899" s="47"/>
    </row>
    <row r="900" spans="1:22" x14ac:dyDescent="0.25">
      <c r="A900" s="32"/>
      <c r="B900" s="38"/>
      <c r="C900" s="126"/>
      <c r="D900" s="38"/>
      <c r="E900" s="87"/>
      <c r="F900" s="122"/>
      <c r="G900" s="122"/>
      <c r="H900" s="122"/>
      <c r="I900" s="38"/>
      <c r="J900" s="180"/>
      <c r="K900" s="38"/>
      <c r="L900" s="142"/>
      <c r="M900" s="47"/>
      <c r="N900" s="47"/>
      <c r="O900" s="47"/>
      <c r="P900" s="47"/>
      <c r="Q900" s="47"/>
      <c r="R900" s="47"/>
      <c r="S900" s="47"/>
      <c r="T900" s="47"/>
      <c r="U900" s="47"/>
      <c r="V900" s="47"/>
    </row>
    <row r="901" spans="1:22" x14ac:dyDescent="0.25">
      <c r="A901" s="32"/>
      <c r="B901" s="38"/>
      <c r="C901" s="126"/>
      <c r="D901" s="38"/>
      <c r="E901" s="87"/>
      <c r="F901" s="122"/>
      <c r="G901" s="122"/>
      <c r="H901" s="122"/>
      <c r="I901" s="38"/>
      <c r="J901" s="180"/>
      <c r="K901" s="38"/>
      <c r="L901" s="142"/>
      <c r="M901" s="47"/>
      <c r="N901" s="47"/>
      <c r="O901" s="47"/>
      <c r="P901" s="47"/>
      <c r="Q901" s="47"/>
      <c r="R901" s="47"/>
      <c r="S901" s="47"/>
      <c r="T901" s="47"/>
      <c r="U901" s="47"/>
      <c r="V901" s="47"/>
    </row>
    <row r="902" spans="1:22" x14ac:dyDescent="0.25">
      <c r="A902" s="32"/>
      <c r="B902" s="38"/>
      <c r="C902" s="126"/>
      <c r="D902" s="38"/>
      <c r="E902" s="87"/>
      <c r="F902" s="122"/>
      <c r="G902" s="122"/>
      <c r="H902" s="122"/>
      <c r="I902" s="38"/>
      <c r="J902" s="180"/>
      <c r="K902" s="38"/>
      <c r="L902" s="142"/>
      <c r="M902" s="47"/>
      <c r="N902" s="47"/>
      <c r="O902" s="47"/>
      <c r="P902" s="47"/>
      <c r="Q902" s="47"/>
      <c r="R902" s="47"/>
      <c r="S902" s="47"/>
      <c r="T902" s="47"/>
      <c r="U902" s="47"/>
      <c r="V902" s="47"/>
    </row>
    <row r="903" spans="1:22" x14ac:dyDescent="0.25">
      <c r="A903" s="32"/>
      <c r="B903" s="38"/>
      <c r="C903" s="126"/>
      <c r="D903" s="38"/>
      <c r="E903" s="87"/>
      <c r="F903" s="122"/>
      <c r="G903" s="122"/>
      <c r="H903" s="122"/>
      <c r="I903" s="38"/>
      <c r="J903" s="180"/>
      <c r="K903" s="38"/>
      <c r="L903" s="142"/>
      <c r="M903" s="47"/>
      <c r="N903" s="47"/>
      <c r="O903" s="47"/>
      <c r="P903" s="47"/>
      <c r="Q903" s="47"/>
      <c r="R903" s="47"/>
      <c r="S903" s="47"/>
      <c r="T903" s="47"/>
      <c r="U903" s="47"/>
      <c r="V903" s="47"/>
    </row>
    <row r="904" spans="1:22" x14ac:dyDescent="0.25">
      <c r="A904" s="32"/>
      <c r="B904" s="38"/>
      <c r="C904" s="126"/>
      <c r="D904" s="38"/>
      <c r="E904" s="87"/>
      <c r="F904" s="122"/>
      <c r="G904" s="122"/>
      <c r="H904" s="122"/>
      <c r="I904" s="38"/>
      <c r="J904" s="180"/>
      <c r="K904" s="38"/>
      <c r="L904" s="142"/>
      <c r="M904" s="47"/>
      <c r="N904" s="47"/>
      <c r="O904" s="47"/>
      <c r="P904" s="47"/>
      <c r="Q904" s="47"/>
      <c r="R904" s="47"/>
      <c r="S904" s="47"/>
      <c r="T904" s="47"/>
      <c r="U904" s="47"/>
      <c r="V904" s="47"/>
    </row>
    <row r="905" spans="1:22" x14ac:dyDescent="0.25">
      <c r="A905" s="32"/>
      <c r="B905" s="38"/>
      <c r="C905" s="126"/>
      <c r="D905" s="38"/>
      <c r="E905" s="87"/>
      <c r="F905" s="122"/>
      <c r="G905" s="122"/>
      <c r="H905" s="122"/>
      <c r="I905" s="38"/>
      <c r="J905" s="180"/>
      <c r="K905" s="38"/>
      <c r="L905" s="142"/>
      <c r="M905" s="47"/>
      <c r="N905" s="47"/>
      <c r="O905" s="47"/>
      <c r="P905" s="47"/>
      <c r="Q905" s="47"/>
      <c r="R905" s="47"/>
      <c r="S905" s="47"/>
      <c r="T905" s="47"/>
      <c r="U905" s="47"/>
      <c r="V905" s="47"/>
    </row>
    <row r="906" spans="1:22" x14ac:dyDescent="0.25">
      <c r="A906" s="32"/>
      <c r="B906" s="38"/>
      <c r="C906" s="126"/>
      <c r="D906" s="38"/>
      <c r="E906" s="87"/>
      <c r="F906" s="122"/>
      <c r="G906" s="122"/>
      <c r="H906" s="122"/>
      <c r="I906" s="38"/>
      <c r="J906" s="180"/>
      <c r="K906" s="38"/>
      <c r="L906" s="142"/>
      <c r="M906" s="47"/>
      <c r="N906" s="47"/>
      <c r="O906" s="47"/>
      <c r="P906" s="47"/>
      <c r="Q906" s="47"/>
      <c r="R906" s="47"/>
      <c r="S906" s="47"/>
      <c r="T906" s="47"/>
      <c r="U906" s="47"/>
      <c r="V906" s="47"/>
    </row>
    <row r="907" spans="1:22" x14ac:dyDescent="0.25">
      <c r="A907" s="32"/>
      <c r="B907" s="38"/>
      <c r="C907" s="126"/>
      <c r="D907" s="38"/>
      <c r="E907" s="87"/>
      <c r="F907" s="122"/>
      <c r="G907" s="122"/>
      <c r="H907" s="122"/>
      <c r="I907" s="38"/>
      <c r="J907" s="180"/>
      <c r="K907" s="38"/>
      <c r="L907" s="142"/>
      <c r="M907" s="47"/>
      <c r="N907" s="47"/>
      <c r="O907" s="47"/>
      <c r="P907" s="47"/>
      <c r="Q907" s="47"/>
      <c r="R907" s="47"/>
      <c r="S907" s="47"/>
      <c r="T907" s="47"/>
      <c r="U907" s="47"/>
      <c r="V907" s="47"/>
    </row>
    <row r="908" spans="1:22" x14ac:dyDescent="0.25">
      <c r="A908" s="32"/>
      <c r="B908" s="38"/>
      <c r="C908" s="126"/>
      <c r="D908" s="38"/>
      <c r="E908" s="87"/>
      <c r="F908" s="122"/>
      <c r="G908" s="122"/>
      <c r="H908" s="122"/>
      <c r="I908" s="38"/>
      <c r="J908" s="180"/>
      <c r="K908" s="38"/>
      <c r="L908" s="142"/>
      <c r="M908" s="47"/>
      <c r="N908" s="47"/>
      <c r="O908" s="47"/>
      <c r="P908" s="47"/>
      <c r="Q908" s="47"/>
      <c r="R908" s="47"/>
      <c r="S908" s="47"/>
      <c r="T908" s="47"/>
      <c r="U908" s="47"/>
      <c r="V908" s="47"/>
    </row>
    <row r="909" spans="1:22" x14ac:dyDescent="0.25">
      <c r="A909" s="32"/>
      <c r="B909" s="38"/>
      <c r="C909" s="126"/>
      <c r="D909" s="38"/>
      <c r="E909" s="87"/>
      <c r="F909" s="122"/>
      <c r="G909" s="122"/>
      <c r="H909" s="122"/>
      <c r="I909" s="38"/>
      <c r="J909" s="180"/>
      <c r="K909" s="38"/>
      <c r="L909" s="142"/>
      <c r="M909" s="47"/>
      <c r="N909" s="47"/>
      <c r="O909" s="47"/>
      <c r="P909" s="47"/>
      <c r="Q909" s="47"/>
      <c r="R909" s="47"/>
      <c r="S909" s="47"/>
      <c r="T909" s="47"/>
      <c r="U909" s="47"/>
      <c r="V909" s="47"/>
    </row>
    <row r="910" spans="1:22" x14ac:dyDescent="0.25">
      <c r="A910" s="32"/>
      <c r="B910" s="38"/>
      <c r="C910" s="126"/>
      <c r="D910" s="38"/>
      <c r="E910" s="87"/>
      <c r="F910" s="122"/>
      <c r="G910" s="122"/>
      <c r="H910" s="122"/>
      <c r="I910" s="38"/>
      <c r="J910" s="180"/>
      <c r="K910" s="38"/>
      <c r="L910" s="142"/>
      <c r="M910" s="47"/>
      <c r="N910" s="47"/>
      <c r="O910" s="47"/>
      <c r="P910" s="47"/>
      <c r="Q910" s="47"/>
      <c r="R910" s="47"/>
      <c r="S910" s="47"/>
      <c r="T910" s="47"/>
      <c r="U910" s="47"/>
      <c r="V910" s="47"/>
    </row>
    <row r="911" spans="1:22" x14ac:dyDescent="0.25">
      <c r="A911" s="32"/>
      <c r="B911" s="38"/>
      <c r="C911" s="126"/>
      <c r="D911" s="38"/>
      <c r="E911" s="87"/>
      <c r="F911" s="122"/>
      <c r="G911" s="122"/>
      <c r="H911" s="122"/>
      <c r="I911" s="38"/>
      <c r="J911" s="180"/>
      <c r="K911" s="38"/>
      <c r="L911" s="142"/>
      <c r="M911" s="47"/>
      <c r="N911" s="47"/>
      <c r="O911" s="47"/>
      <c r="P911" s="47"/>
      <c r="Q911" s="47"/>
      <c r="R911" s="47"/>
      <c r="S911" s="47"/>
      <c r="T911" s="47"/>
      <c r="U911" s="47"/>
      <c r="V911" s="47"/>
    </row>
    <row r="912" spans="1:22" x14ac:dyDescent="0.25">
      <c r="A912" s="32"/>
      <c r="B912" s="38"/>
      <c r="C912" s="126"/>
      <c r="D912" s="38"/>
      <c r="E912" s="87"/>
      <c r="F912" s="122"/>
      <c r="G912" s="122"/>
      <c r="H912" s="122"/>
      <c r="I912" s="38"/>
      <c r="J912" s="180"/>
      <c r="K912" s="38"/>
      <c r="L912" s="142"/>
      <c r="M912" s="47"/>
      <c r="N912" s="47"/>
      <c r="O912" s="47"/>
      <c r="P912" s="47"/>
      <c r="Q912" s="47"/>
      <c r="R912" s="47"/>
      <c r="S912" s="47"/>
      <c r="T912" s="47"/>
      <c r="U912" s="47"/>
      <c r="V912" s="47"/>
    </row>
    <row r="913" spans="1:22" x14ac:dyDescent="0.25">
      <c r="A913" s="32"/>
      <c r="B913" s="38"/>
      <c r="C913" s="126"/>
      <c r="D913" s="38"/>
      <c r="E913" s="87"/>
      <c r="F913" s="122"/>
      <c r="G913" s="122"/>
      <c r="H913" s="122"/>
      <c r="I913" s="38"/>
      <c r="J913" s="180"/>
      <c r="K913" s="38"/>
      <c r="L913" s="142"/>
      <c r="M913" s="47"/>
      <c r="N913" s="47"/>
      <c r="O913" s="47"/>
      <c r="P913" s="47"/>
      <c r="Q913" s="47"/>
      <c r="R913" s="47"/>
      <c r="S913" s="47"/>
      <c r="T913" s="47"/>
      <c r="U913" s="47"/>
      <c r="V913" s="47"/>
    </row>
    <row r="914" spans="1:22" x14ac:dyDescent="0.25">
      <c r="A914" s="32"/>
      <c r="B914" s="38"/>
      <c r="C914" s="126"/>
      <c r="D914" s="38"/>
      <c r="E914" s="87"/>
      <c r="F914" s="122"/>
      <c r="G914" s="122"/>
      <c r="H914" s="122"/>
      <c r="I914" s="38"/>
      <c r="J914" s="180"/>
      <c r="K914" s="38"/>
      <c r="L914" s="142"/>
      <c r="M914" s="47"/>
      <c r="N914" s="47"/>
      <c r="O914" s="47"/>
      <c r="P914" s="47"/>
      <c r="Q914" s="47"/>
      <c r="R914" s="47"/>
      <c r="S914" s="47"/>
      <c r="T914" s="47"/>
      <c r="U914" s="47"/>
      <c r="V914" s="47"/>
    </row>
    <row r="915" spans="1:22" x14ac:dyDescent="0.25">
      <c r="A915" s="32"/>
      <c r="B915" s="38"/>
      <c r="C915" s="126"/>
      <c r="D915" s="38"/>
      <c r="E915" s="87"/>
      <c r="F915" s="122"/>
      <c r="G915" s="122"/>
      <c r="H915" s="122"/>
      <c r="I915" s="38"/>
      <c r="J915" s="180"/>
      <c r="K915" s="38"/>
      <c r="L915" s="142"/>
      <c r="M915" s="47"/>
      <c r="N915" s="47"/>
      <c r="O915" s="47"/>
      <c r="P915" s="47"/>
      <c r="Q915" s="47"/>
      <c r="R915" s="47"/>
      <c r="S915" s="47"/>
      <c r="T915" s="47"/>
      <c r="U915" s="47"/>
      <c r="V915" s="47"/>
    </row>
    <row r="916" spans="1:22" x14ac:dyDescent="0.25">
      <c r="A916" s="32"/>
      <c r="B916" s="38"/>
      <c r="C916" s="126"/>
      <c r="D916" s="38"/>
      <c r="E916" s="87"/>
      <c r="F916" s="122"/>
      <c r="G916" s="122"/>
      <c r="H916" s="122"/>
      <c r="I916" s="38"/>
      <c r="J916" s="180"/>
      <c r="K916" s="38"/>
      <c r="L916" s="142"/>
      <c r="M916" s="47"/>
      <c r="N916" s="47"/>
      <c r="O916" s="47"/>
      <c r="P916" s="47"/>
      <c r="Q916" s="47"/>
      <c r="R916" s="47"/>
      <c r="S916" s="47"/>
      <c r="T916" s="47"/>
      <c r="U916" s="47"/>
      <c r="V916" s="47"/>
    </row>
    <row r="917" spans="1:22" x14ac:dyDescent="0.25">
      <c r="A917" s="32"/>
      <c r="B917" s="38"/>
      <c r="C917" s="126"/>
      <c r="D917" s="38"/>
      <c r="E917" s="87"/>
      <c r="F917" s="122"/>
      <c r="G917" s="122"/>
      <c r="H917" s="122"/>
      <c r="I917" s="38"/>
      <c r="J917" s="180"/>
      <c r="K917" s="38"/>
      <c r="L917" s="142"/>
      <c r="M917" s="47"/>
      <c r="N917" s="47"/>
      <c r="O917" s="47"/>
      <c r="P917" s="47"/>
      <c r="Q917" s="47"/>
      <c r="R917" s="47"/>
      <c r="S917" s="47"/>
      <c r="T917" s="47"/>
      <c r="U917" s="47"/>
      <c r="V917" s="47"/>
    </row>
    <row r="918" spans="1:22" x14ac:dyDescent="0.25">
      <c r="A918" s="32"/>
      <c r="B918" s="38"/>
      <c r="C918" s="126"/>
      <c r="D918" s="38"/>
      <c r="E918" s="87"/>
      <c r="F918" s="122"/>
      <c r="G918" s="122"/>
      <c r="H918" s="122"/>
      <c r="I918" s="38"/>
      <c r="J918" s="180"/>
      <c r="K918" s="38"/>
      <c r="L918" s="142"/>
      <c r="M918" s="47"/>
      <c r="N918" s="47"/>
      <c r="O918" s="47"/>
      <c r="P918" s="47"/>
      <c r="Q918" s="47"/>
      <c r="R918" s="47"/>
      <c r="S918" s="47"/>
      <c r="T918" s="47"/>
      <c r="U918" s="47"/>
      <c r="V918" s="47"/>
    </row>
    <row r="919" spans="1:22" x14ac:dyDescent="0.25">
      <c r="A919" s="32"/>
      <c r="B919" s="38"/>
      <c r="C919" s="126"/>
      <c r="D919" s="38"/>
      <c r="E919" s="87"/>
      <c r="F919" s="122"/>
      <c r="G919" s="122"/>
      <c r="H919" s="122"/>
      <c r="I919" s="38"/>
      <c r="J919" s="180"/>
      <c r="K919" s="38"/>
      <c r="L919" s="142"/>
      <c r="M919" s="47"/>
      <c r="N919" s="47"/>
      <c r="O919" s="47"/>
      <c r="P919" s="47"/>
      <c r="Q919" s="47"/>
      <c r="R919" s="47"/>
      <c r="S919" s="47"/>
      <c r="T919" s="47"/>
      <c r="U919" s="47"/>
      <c r="V919" s="47"/>
    </row>
    <row r="920" spans="1:22" x14ac:dyDescent="0.25">
      <c r="A920" s="32"/>
      <c r="B920" s="38"/>
      <c r="C920" s="126"/>
      <c r="D920" s="38"/>
      <c r="E920" s="87"/>
      <c r="F920" s="122"/>
      <c r="G920" s="122"/>
      <c r="H920" s="122"/>
      <c r="I920" s="38"/>
      <c r="J920" s="180"/>
      <c r="K920" s="38"/>
      <c r="L920" s="142"/>
      <c r="M920" s="47"/>
      <c r="N920" s="47"/>
      <c r="O920" s="47"/>
      <c r="P920" s="47"/>
      <c r="Q920" s="47"/>
      <c r="R920" s="47"/>
      <c r="S920" s="47"/>
      <c r="T920" s="47"/>
      <c r="U920" s="47"/>
      <c r="V920" s="47"/>
    </row>
    <row r="921" spans="1:22" x14ac:dyDescent="0.25">
      <c r="A921" s="32"/>
      <c r="B921" s="38"/>
      <c r="C921" s="126"/>
      <c r="D921" s="38"/>
      <c r="E921" s="87"/>
      <c r="F921" s="122"/>
      <c r="G921" s="122"/>
      <c r="H921" s="122"/>
      <c r="I921" s="38"/>
      <c r="J921" s="180"/>
      <c r="K921" s="38"/>
      <c r="L921" s="142"/>
      <c r="M921" s="47"/>
      <c r="N921" s="47"/>
      <c r="O921" s="47"/>
      <c r="P921" s="47"/>
      <c r="Q921" s="47"/>
      <c r="R921" s="47"/>
      <c r="S921" s="47"/>
      <c r="T921" s="47"/>
      <c r="U921" s="47"/>
      <c r="V921" s="47"/>
    </row>
    <row r="922" spans="1:22" x14ac:dyDescent="0.25">
      <c r="A922" s="32"/>
      <c r="B922" s="38"/>
      <c r="C922" s="126"/>
      <c r="D922" s="38"/>
      <c r="E922" s="87"/>
      <c r="F922" s="122"/>
      <c r="G922" s="122"/>
      <c r="H922" s="122"/>
      <c r="I922" s="38"/>
      <c r="J922" s="180"/>
      <c r="K922" s="38"/>
      <c r="L922" s="142"/>
      <c r="M922" s="47"/>
      <c r="N922" s="47"/>
      <c r="O922" s="47"/>
      <c r="P922" s="47"/>
      <c r="Q922" s="47"/>
      <c r="R922" s="47"/>
      <c r="S922" s="47"/>
      <c r="T922" s="47"/>
      <c r="U922" s="47"/>
      <c r="V922" s="47"/>
    </row>
    <row r="923" spans="1:22" x14ac:dyDescent="0.25">
      <c r="A923" s="32"/>
      <c r="B923" s="38"/>
      <c r="C923" s="126"/>
      <c r="D923" s="38"/>
      <c r="E923" s="87"/>
      <c r="F923" s="122"/>
      <c r="G923" s="122"/>
      <c r="H923" s="122"/>
      <c r="I923" s="38"/>
      <c r="J923" s="180"/>
      <c r="K923" s="38"/>
      <c r="L923" s="142"/>
      <c r="M923" s="47"/>
      <c r="N923" s="47"/>
      <c r="O923" s="47"/>
      <c r="P923" s="47"/>
      <c r="Q923" s="47"/>
      <c r="R923" s="47"/>
      <c r="S923" s="47"/>
      <c r="T923" s="47"/>
      <c r="U923" s="47"/>
      <c r="V923" s="47"/>
    </row>
    <row r="924" spans="1:22" x14ac:dyDescent="0.25">
      <c r="A924" s="32"/>
      <c r="B924" s="38"/>
      <c r="C924" s="126"/>
      <c r="D924" s="38"/>
      <c r="E924" s="87"/>
      <c r="F924" s="122"/>
      <c r="G924" s="122"/>
      <c r="H924" s="122"/>
      <c r="I924" s="38"/>
      <c r="J924" s="180"/>
      <c r="K924" s="38"/>
      <c r="L924" s="142"/>
      <c r="M924" s="47"/>
      <c r="N924" s="47"/>
      <c r="O924" s="47"/>
      <c r="P924" s="47"/>
      <c r="Q924" s="47"/>
      <c r="R924" s="47"/>
      <c r="S924" s="47"/>
      <c r="T924" s="47"/>
      <c r="U924" s="47"/>
      <c r="V924" s="47"/>
    </row>
    <row r="925" spans="1:22" x14ac:dyDescent="0.25">
      <c r="A925" s="32"/>
      <c r="B925" s="38"/>
      <c r="C925" s="126"/>
      <c r="D925" s="38"/>
      <c r="E925" s="87"/>
      <c r="F925" s="122"/>
      <c r="G925" s="122"/>
      <c r="H925" s="122"/>
      <c r="I925" s="38"/>
      <c r="J925" s="180"/>
      <c r="K925" s="38"/>
      <c r="L925" s="142"/>
      <c r="M925" s="47"/>
      <c r="N925" s="47"/>
      <c r="O925" s="47"/>
      <c r="P925" s="47"/>
      <c r="Q925" s="47"/>
      <c r="R925" s="47"/>
      <c r="S925" s="47"/>
      <c r="T925" s="47"/>
      <c r="U925" s="47"/>
      <c r="V925" s="47"/>
    </row>
    <row r="926" spans="1:22" x14ac:dyDescent="0.25">
      <c r="A926" s="32"/>
      <c r="B926" s="38"/>
      <c r="C926" s="126"/>
      <c r="D926" s="38"/>
      <c r="E926" s="87"/>
      <c r="F926" s="122"/>
      <c r="G926" s="122"/>
      <c r="H926" s="122"/>
      <c r="I926" s="38"/>
      <c r="J926" s="180"/>
      <c r="K926" s="38"/>
      <c r="L926" s="142"/>
      <c r="M926" s="47"/>
      <c r="N926" s="47"/>
      <c r="O926" s="47"/>
      <c r="P926" s="47"/>
      <c r="Q926" s="47"/>
      <c r="R926" s="47"/>
      <c r="S926" s="47"/>
      <c r="T926" s="47"/>
      <c r="U926" s="47"/>
      <c r="V926" s="47"/>
    </row>
    <row r="927" spans="1:22" x14ac:dyDescent="0.25">
      <c r="A927" s="32"/>
      <c r="B927" s="38"/>
      <c r="C927" s="126"/>
      <c r="D927" s="38"/>
      <c r="E927" s="87"/>
      <c r="F927" s="122"/>
      <c r="G927" s="122"/>
      <c r="H927" s="122"/>
      <c r="I927" s="38"/>
      <c r="J927" s="180"/>
      <c r="K927" s="38"/>
      <c r="L927" s="142"/>
      <c r="M927" s="47"/>
      <c r="N927" s="47"/>
      <c r="O927" s="47"/>
      <c r="P927" s="47"/>
      <c r="Q927" s="47"/>
      <c r="R927" s="47"/>
      <c r="S927" s="47"/>
      <c r="T927" s="47"/>
      <c r="U927" s="47"/>
      <c r="V927" s="47"/>
    </row>
    <row r="928" spans="1:22" x14ac:dyDescent="0.25">
      <c r="A928" s="32"/>
      <c r="B928" s="38"/>
      <c r="C928" s="126"/>
      <c r="D928" s="38"/>
      <c r="E928" s="87"/>
      <c r="F928" s="122"/>
      <c r="G928" s="122"/>
      <c r="H928" s="122"/>
      <c r="I928" s="38"/>
      <c r="J928" s="180"/>
      <c r="K928" s="38"/>
      <c r="L928" s="142"/>
      <c r="M928" s="47"/>
      <c r="N928" s="47"/>
      <c r="O928" s="47"/>
      <c r="P928" s="47"/>
      <c r="Q928" s="47"/>
      <c r="R928" s="47"/>
      <c r="S928" s="47"/>
      <c r="T928" s="47"/>
      <c r="U928" s="47"/>
      <c r="V928" s="47"/>
    </row>
    <row r="929" spans="1:22" x14ac:dyDescent="0.25">
      <c r="A929" s="32"/>
      <c r="B929" s="38"/>
      <c r="C929" s="126"/>
      <c r="D929" s="38"/>
      <c r="E929" s="87"/>
      <c r="F929" s="122"/>
      <c r="G929" s="122"/>
      <c r="H929" s="122"/>
      <c r="I929" s="38"/>
      <c r="J929" s="180"/>
      <c r="K929" s="38"/>
      <c r="L929" s="142"/>
      <c r="M929" s="47"/>
      <c r="N929" s="47"/>
      <c r="O929" s="47"/>
      <c r="P929" s="47"/>
      <c r="Q929" s="47"/>
      <c r="R929" s="47"/>
      <c r="S929" s="47"/>
      <c r="T929" s="47"/>
      <c r="U929" s="47"/>
      <c r="V929" s="47"/>
    </row>
    <row r="930" spans="1:22" x14ac:dyDescent="0.25">
      <c r="A930" s="32"/>
      <c r="B930" s="38"/>
      <c r="C930" s="126"/>
      <c r="D930" s="38"/>
      <c r="E930" s="87"/>
      <c r="F930" s="122"/>
      <c r="G930" s="122"/>
      <c r="H930" s="122"/>
      <c r="I930" s="38"/>
      <c r="J930" s="180"/>
      <c r="K930" s="38"/>
      <c r="L930" s="142"/>
      <c r="M930" s="47"/>
      <c r="N930" s="47"/>
      <c r="O930" s="47"/>
      <c r="P930" s="47"/>
      <c r="Q930" s="47"/>
      <c r="R930" s="47"/>
      <c r="S930" s="47"/>
      <c r="T930" s="47"/>
      <c r="U930" s="47"/>
      <c r="V930" s="47"/>
    </row>
    <row r="931" spans="1:22" x14ac:dyDescent="0.25">
      <c r="A931" s="32"/>
      <c r="B931" s="38"/>
      <c r="C931" s="126"/>
      <c r="D931" s="38"/>
      <c r="E931" s="87"/>
      <c r="F931" s="122"/>
      <c r="G931" s="122"/>
      <c r="H931" s="122"/>
      <c r="I931" s="38"/>
      <c r="J931" s="180"/>
      <c r="K931" s="38"/>
      <c r="L931" s="142"/>
      <c r="M931" s="47"/>
      <c r="N931" s="47"/>
      <c r="O931" s="47"/>
      <c r="P931" s="47"/>
      <c r="Q931" s="47"/>
      <c r="R931" s="47"/>
      <c r="S931" s="47"/>
      <c r="T931" s="47"/>
      <c r="U931" s="47"/>
      <c r="V931" s="47"/>
    </row>
    <row r="932" spans="1:22" x14ac:dyDescent="0.25">
      <c r="A932" s="32"/>
      <c r="B932" s="38"/>
      <c r="C932" s="126"/>
      <c r="D932" s="38"/>
      <c r="E932" s="87"/>
      <c r="F932" s="122"/>
      <c r="G932" s="122"/>
      <c r="H932" s="122"/>
      <c r="I932" s="38"/>
      <c r="J932" s="180"/>
      <c r="K932" s="38"/>
      <c r="L932" s="142"/>
      <c r="M932" s="47"/>
      <c r="N932" s="47"/>
      <c r="O932" s="47"/>
      <c r="P932" s="47"/>
      <c r="Q932" s="47"/>
      <c r="R932" s="47"/>
      <c r="S932" s="47"/>
      <c r="T932" s="47"/>
      <c r="U932" s="47"/>
      <c r="V932" s="47"/>
    </row>
    <row r="933" spans="1:22" ht="15.75" customHeight="1" x14ac:dyDescent="0.25">
      <c r="F933" s="122"/>
      <c r="G933" s="122"/>
      <c r="H933" s="122"/>
      <c r="I933" s="38"/>
      <c r="J933" s="180"/>
      <c r="K933" s="38"/>
      <c r="L933" s="142"/>
    </row>
    <row r="934" spans="1:22" ht="15.75" customHeight="1" x14ac:dyDescent="0.25">
      <c r="F934" s="122"/>
      <c r="G934" s="122"/>
      <c r="H934" s="122"/>
      <c r="I934" s="38"/>
      <c r="J934" s="180"/>
      <c r="K934" s="38"/>
      <c r="L934" s="142"/>
    </row>
    <row r="935" spans="1:22" ht="15.75" customHeight="1" x14ac:dyDescent="0.25">
      <c r="F935" s="122"/>
      <c r="G935" s="122"/>
      <c r="H935" s="122"/>
      <c r="I935" s="38"/>
      <c r="J935" s="180"/>
      <c r="K935" s="38"/>
      <c r="L935" s="142"/>
    </row>
    <row r="936" spans="1:22" ht="15.75" customHeight="1" x14ac:dyDescent="0.25">
      <c r="F936" s="122"/>
      <c r="G936" s="122"/>
      <c r="H936" s="122"/>
      <c r="I936" s="38"/>
      <c r="J936" s="180"/>
      <c r="K936" s="38"/>
      <c r="L936" s="142"/>
    </row>
    <row r="937" spans="1:22" ht="15.75" customHeight="1" x14ac:dyDescent="0.25">
      <c r="F937" s="122"/>
      <c r="G937" s="122"/>
      <c r="H937" s="122"/>
      <c r="I937" s="38"/>
      <c r="J937" s="180"/>
      <c r="K937" s="38"/>
      <c r="L937" s="142"/>
    </row>
    <row r="938" spans="1:22" ht="15.75" customHeight="1" x14ac:dyDescent="0.25">
      <c r="F938" s="122"/>
      <c r="G938" s="122"/>
      <c r="H938" s="122"/>
      <c r="I938" s="38"/>
      <c r="J938" s="180"/>
      <c r="K938" s="38"/>
      <c r="L938" s="142"/>
    </row>
    <row r="939" spans="1:22" ht="15.75" customHeight="1" x14ac:dyDescent="0.25">
      <c r="F939" s="122"/>
      <c r="G939" s="122"/>
      <c r="H939" s="122"/>
      <c r="I939" s="38"/>
      <c r="J939" s="180"/>
      <c r="K939" s="38"/>
      <c r="L939" s="142"/>
    </row>
    <row r="940" spans="1:22" ht="15.75" customHeight="1" x14ac:dyDescent="0.25">
      <c r="F940" s="122"/>
      <c r="G940" s="122"/>
      <c r="H940" s="122"/>
      <c r="I940" s="38"/>
      <c r="J940" s="180"/>
      <c r="K940" s="38"/>
      <c r="L940" s="142"/>
    </row>
    <row r="941" spans="1:22" ht="15.75" customHeight="1" x14ac:dyDescent="0.25">
      <c r="F941" s="122"/>
      <c r="G941" s="122"/>
      <c r="H941" s="122"/>
      <c r="I941" s="38"/>
      <c r="J941" s="180"/>
      <c r="K941" s="38"/>
      <c r="L941" s="142"/>
    </row>
    <row r="942" spans="1:22" ht="15.75" customHeight="1" x14ac:dyDescent="0.25">
      <c r="F942" s="122"/>
      <c r="G942" s="122"/>
      <c r="H942" s="122"/>
      <c r="I942" s="38"/>
      <c r="J942" s="180"/>
      <c r="K942" s="38"/>
      <c r="L942" s="142"/>
    </row>
    <row r="943" spans="1:22" ht="15.75" customHeight="1" x14ac:dyDescent="0.25">
      <c r="F943" s="122"/>
      <c r="G943" s="122"/>
      <c r="H943" s="122"/>
      <c r="I943" s="38"/>
      <c r="J943" s="180"/>
      <c r="K943" s="38"/>
      <c r="L943" s="142"/>
    </row>
    <row r="944" spans="1:22" ht="15.75" customHeight="1" x14ac:dyDescent="0.25">
      <c r="F944" s="122"/>
      <c r="G944" s="122"/>
      <c r="H944" s="122"/>
      <c r="I944" s="38"/>
      <c r="J944" s="180"/>
      <c r="K944" s="38"/>
      <c r="L944" s="142"/>
    </row>
    <row r="945" spans="6:12" ht="15.75" customHeight="1" x14ac:dyDescent="0.25">
      <c r="F945" s="122"/>
      <c r="G945" s="122"/>
      <c r="H945" s="122"/>
      <c r="I945" s="38"/>
      <c r="J945" s="180"/>
      <c r="K945" s="38"/>
      <c r="L945" s="142"/>
    </row>
    <row r="946" spans="6:12" ht="15.75" customHeight="1" x14ac:dyDescent="0.25">
      <c r="F946" s="122"/>
      <c r="G946" s="122"/>
      <c r="H946" s="122"/>
      <c r="I946" s="38"/>
      <c r="J946" s="180"/>
      <c r="K946" s="38"/>
      <c r="L946" s="142"/>
    </row>
    <row r="947" spans="6:12" ht="15.75" customHeight="1" x14ac:dyDescent="0.25">
      <c r="F947" s="122"/>
      <c r="G947" s="122"/>
      <c r="H947" s="122"/>
      <c r="I947" s="38"/>
      <c r="J947" s="180"/>
      <c r="K947" s="38"/>
      <c r="L947" s="142"/>
    </row>
    <row r="948" spans="6:12" ht="15.75" customHeight="1" x14ac:dyDescent="0.25">
      <c r="F948" s="122"/>
      <c r="G948" s="122"/>
      <c r="H948" s="122"/>
      <c r="I948" s="38"/>
      <c r="J948" s="180"/>
      <c r="K948" s="38"/>
      <c r="L948" s="142"/>
    </row>
    <row r="949" spans="6:12" ht="15.75" customHeight="1" x14ac:dyDescent="0.25">
      <c r="F949" s="122"/>
      <c r="G949" s="122"/>
      <c r="H949" s="122"/>
      <c r="I949" s="38"/>
      <c r="J949" s="180"/>
      <c r="K949" s="38"/>
      <c r="L949" s="142"/>
    </row>
    <row r="950" spans="6:12" ht="15.75" customHeight="1" x14ac:dyDescent="0.25">
      <c r="F950" s="122"/>
      <c r="G950" s="122"/>
      <c r="H950" s="122"/>
      <c r="I950" s="38"/>
      <c r="J950" s="180"/>
      <c r="K950" s="38"/>
      <c r="L950" s="142"/>
    </row>
    <row r="951" spans="6:12" ht="15.75" customHeight="1" x14ac:dyDescent="0.25">
      <c r="F951" s="122"/>
      <c r="G951" s="122"/>
      <c r="H951" s="122"/>
      <c r="I951" s="38"/>
      <c r="J951" s="180"/>
      <c r="K951" s="38"/>
      <c r="L951" s="142"/>
    </row>
    <row r="952" spans="6:12" ht="15.75" customHeight="1" x14ac:dyDescent="0.25">
      <c r="F952" s="122"/>
      <c r="G952" s="122"/>
      <c r="H952" s="122"/>
      <c r="I952" s="38"/>
      <c r="J952" s="180"/>
      <c r="K952" s="38"/>
      <c r="L952" s="142"/>
    </row>
    <row r="953" spans="6:12" ht="15.75" customHeight="1" x14ac:dyDescent="0.25">
      <c r="F953" s="122"/>
      <c r="G953" s="122"/>
      <c r="H953" s="122"/>
      <c r="I953" s="38"/>
      <c r="J953" s="180"/>
      <c r="K953" s="38"/>
      <c r="L953" s="142"/>
    </row>
    <row r="954" spans="6:12" ht="15.75" customHeight="1" x14ac:dyDescent="0.25">
      <c r="F954" s="122"/>
      <c r="G954" s="122"/>
      <c r="H954" s="122"/>
      <c r="I954" s="38"/>
      <c r="J954" s="180"/>
      <c r="K954" s="38"/>
      <c r="L954" s="142"/>
    </row>
    <row r="955" spans="6:12" ht="15.75" customHeight="1" x14ac:dyDescent="0.25">
      <c r="F955" s="122"/>
      <c r="G955" s="122"/>
      <c r="H955" s="122"/>
      <c r="I955" s="38"/>
      <c r="J955" s="180"/>
      <c r="K955" s="38"/>
      <c r="L955" s="142"/>
    </row>
    <row r="956" spans="6:12" ht="15.75" customHeight="1" x14ac:dyDescent="0.25">
      <c r="F956" s="122"/>
      <c r="G956" s="122"/>
      <c r="H956" s="122"/>
      <c r="I956" s="38"/>
      <c r="J956" s="180"/>
      <c r="K956" s="38"/>
      <c r="L956" s="142"/>
    </row>
    <row r="957" spans="6:12" ht="15.75" customHeight="1" x14ac:dyDescent="0.25">
      <c r="F957" s="122"/>
      <c r="G957" s="122"/>
      <c r="H957" s="122"/>
      <c r="I957" s="38"/>
      <c r="J957" s="180"/>
      <c r="K957" s="38"/>
      <c r="L957" s="142"/>
    </row>
    <row r="958" spans="6:12" ht="15.75" customHeight="1" x14ac:dyDescent="0.25">
      <c r="F958" s="122"/>
      <c r="G958" s="122"/>
      <c r="H958" s="122"/>
      <c r="I958" s="38"/>
      <c r="J958" s="180"/>
      <c r="K958" s="38"/>
      <c r="L958" s="142"/>
    </row>
    <row r="959" spans="6:12" ht="15.75" customHeight="1" x14ac:dyDescent="0.25">
      <c r="F959" s="122"/>
      <c r="G959" s="122"/>
      <c r="H959" s="122"/>
      <c r="I959" s="38"/>
      <c r="J959" s="180"/>
      <c r="K959" s="38"/>
      <c r="L959" s="142"/>
    </row>
    <row r="960" spans="6:12" ht="15.75" customHeight="1" x14ac:dyDescent="0.25">
      <c r="F960" s="122"/>
      <c r="G960" s="122"/>
      <c r="H960" s="122"/>
      <c r="I960" s="38"/>
      <c r="J960" s="180"/>
      <c r="K960" s="38"/>
      <c r="L960" s="142"/>
    </row>
    <row r="961" spans="6:12" ht="15.75" customHeight="1" x14ac:dyDescent="0.25">
      <c r="F961" s="122"/>
      <c r="G961" s="122"/>
      <c r="H961" s="122"/>
      <c r="I961" s="38"/>
      <c r="J961" s="180"/>
      <c r="K961" s="38"/>
      <c r="L961" s="142"/>
    </row>
    <row r="962" spans="6:12" ht="15.75" customHeight="1" x14ac:dyDescent="0.25">
      <c r="F962" s="122"/>
      <c r="G962" s="122"/>
      <c r="H962" s="122"/>
      <c r="I962" s="38"/>
      <c r="J962" s="180"/>
      <c r="K962" s="38"/>
      <c r="L962" s="142"/>
    </row>
    <row r="963" spans="6:12" ht="15.75" customHeight="1" x14ac:dyDescent="0.25">
      <c r="F963" s="122"/>
      <c r="G963" s="122"/>
      <c r="H963" s="122"/>
      <c r="I963" s="38"/>
      <c r="J963" s="180"/>
      <c r="K963" s="38"/>
      <c r="L963" s="142"/>
    </row>
    <row r="964" spans="6:12" ht="15.75" customHeight="1" x14ac:dyDescent="0.25">
      <c r="F964" s="122"/>
      <c r="G964" s="122"/>
      <c r="H964" s="122"/>
      <c r="I964" s="38"/>
      <c r="J964" s="180"/>
      <c r="K964" s="38"/>
      <c r="L964" s="142"/>
    </row>
    <row r="965" spans="6:12" ht="15.75" customHeight="1" x14ac:dyDescent="0.25">
      <c r="F965" s="122"/>
      <c r="G965" s="122"/>
      <c r="H965" s="122"/>
      <c r="I965" s="38"/>
      <c r="J965" s="180"/>
      <c r="K965" s="38"/>
      <c r="L965" s="142"/>
    </row>
    <row r="966" spans="6:12" ht="15.75" customHeight="1" x14ac:dyDescent="0.25">
      <c r="F966" s="122"/>
      <c r="G966" s="122"/>
      <c r="H966" s="122"/>
      <c r="I966" s="38"/>
      <c r="J966" s="180"/>
      <c r="K966" s="38"/>
      <c r="L966" s="142"/>
    </row>
    <row r="967" spans="6:12" ht="15.75" customHeight="1" x14ac:dyDescent="0.25">
      <c r="F967" s="122"/>
      <c r="G967" s="122"/>
      <c r="H967" s="122"/>
      <c r="I967" s="38"/>
      <c r="J967" s="180"/>
      <c r="K967" s="38"/>
      <c r="L967" s="142"/>
    </row>
    <row r="968" spans="6:12" ht="15.75" customHeight="1" x14ac:dyDescent="0.25">
      <c r="F968" s="122"/>
      <c r="G968" s="122"/>
      <c r="H968" s="122"/>
      <c r="I968" s="38"/>
      <c r="J968" s="180"/>
      <c r="K968" s="38"/>
      <c r="L968" s="142"/>
    </row>
    <row r="969" spans="6:12" ht="15.75" customHeight="1" x14ac:dyDescent="0.25">
      <c r="F969" s="122"/>
      <c r="G969" s="122"/>
      <c r="H969" s="122"/>
      <c r="I969" s="38"/>
      <c r="J969" s="180"/>
      <c r="K969" s="38"/>
      <c r="L969" s="142"/>
    </row>
    <row r="970" spans="6:12" ht="15.75" customHeight="1" x14ac:dyDescent="0.25">
      <c r="F970" s="122"/>
      <c r="G970" s="122"/>
      <c r="H970" s="122"/>
      <c r="I970" s="38"/>
      <c r="J970" s="180"/>
      <c r="K970" s="38"/>
      <c r="L970" s="142"/>
    </row>
    <row r="971" spans="6:12" ht="15.75" customHeight="1" x14ac:dyDescent="0.25">
      <c r="F971" s="122"/>
      <c r="G971" s="122"/>
      <c r="H971" s="122"/>
      <c r="I971" s="38"/>
      <c r="J971" s="180"/>
      <c r="K971" s="38"/>
      <c r="L971" s="142"/>
    </row>
    <row r="972" spans="6:12" ht="15.75" customHeight="1" x14ac:dyDescent="0.25">
      <c r="F972" s="122"/>
      <c r="G972" s="122"/>
      <c r="H972" s="122"/>
      <c r="I972" s="38"/>
      <c r="J972" s="180"/>
      <c r="K972" s="38"/>
      <c r="L972" s="142"/>
    </row>
    <row r="973" spans="6:12" ht="15.75" customHeight="1" x14ac:dyDescent="0.25">
      <c r="F973" s="122"/>
      <c r="G973" s="122"/>
      <c r="H973" s="122"/>
      <c r="I973" s="38"/>
      <c r="J973" s="180"/>
      <c r="K973" s="38"/>
      <c r="L973" s="142"/>
    </row>
    <row r="974" spans="6:12" ht="15.75" customHeight="1" x14ac:dyDescent="0.25">
      <c r="F974" s="122"/>
      <c r="G974" s="122"/>
      <c r="H974" s="122"/>
      <c r="I974" s="38"/>
      <c r="J974" s="180"/>
      <c r="K974" s="38"/>
      <c r="L974" s="142"/>
    </row>
    <row r="975" spans="6:12" ht="15.75" customHeight="1" x14ac:dyDescent="0.25">
      <c r="F975" s="122"/>
      <c r="G975" s="122"/>
      <c r="H975" s="122"/>
      <c r="I975" s="38"/>
      <c r="J975" s="180"/>
      <c r="K975" s="38"/>
      <c r="L975" s="142"/>
    </row>
    <row r="976" spans="6:12" ht="15.75" customHeight="1" x14ac:dyDescent="0.25">
      <c r="F976" s="122"/>
      <c r="G976" s="122"/>
      <c r="H976" s="122"/>
      <c r="I976" s="38"/>
      <c r="J976" s="180"/>
      <c r="K976" s="38"/>
      <c r="L976" s="142"/>
    </row>
    <row r="977" spans="6:12" ht="15.75" customHeight="1" x14ac:dyDescent="0.25">
      <c r="F977" s="122"/>
      <c r="G977" s="122"/>
      <c r="H977" s="122"/>
      <c r="I977" s="38"/>
      <c r="J977" s="180"/>
      <c r="K977" s="38"/>
      <c r="L977" s="142"/>
    </row>
    <row r="978" spans="6:12" ht="15.75" customHeight="1" x14ac:dyDescent="0.25">
      <c r="F978" s="122"/>
      <c r="G978" s="122"/>
      <c r="H978" s="122"/>
      <c r="I978" s="38"/>
      <c r="J978" s="180"/>
      <c r="K978" s="38"/>
      <c r="L978" s="142"/>
    </row>
    <row r="979" spans="6:12" ht="15.75" customHeight="1" x14ac:dyDescent="0.25">
      <c r="F979" s="122"/>
      <c r="G979" s="122"/>
      <c r="H979" s="122"/>
      <c r="I979" s="38"/>
      <c r="J979" s="180"/>
      <c r="K979" s="38"/>
      <c r="L979" s="142"/>
    </row>
    <row r="980" spans="6:12" ht="15.75" customHeight="1" x14ac:dyDescent="0.25">
      <c r="F980" s="122"/>
      <c r="G980" s="122"/>
      <c r="H980" s="122"/>
      <c r="I980" s="38"/>
      <c r="J980" s="180"/>
      <c r="K980" s="38"/>
      <c r="L980" s="142"/>
    </row>
    <row r="981" spans="6:12" ht="15.75" customHeight="1" x14ac:dyDescent="0.25">
      <c r="F981" s="122"/>
      <c r="G981" s="122"/>
      <c r="H981" s="122"/>
      <c r="I981" s="38"/>
      <c r="J981" s="180"/>
      <c r="K981" s="38"/>
      <c r="L981" s="142"/>
    </row>
    <row r="982" spans="6:12" ht="15.75" customHeight="1" x14ac:dyDescent="0.25">
      <c r="F982" s="122"/>
      <c r="G982" s="122"/>
      <c r="H982" s="122"/>
      <c r="I982" s="38"/>
      <c r="J982" s="180"/>
      <c r="K982" s="38"/>
      <c r="L982" s="142"/>
    </row>
    <row r="983" spans="6:12" ht="15.75" customHeight="1" x14ac:dyDescent="0.25">
      <c r="F983" s="122"/>
      <c r="G983" s="122"/>
      <c r="H983" s="122"/>
      <c r="I983" s="38"/>
      <c r="J983" s="180"/>
      <c r="K983" s="38"/>
      <c r="L983" s="142"/>
    </row>
    <row r="984" spans="6:12" ht="15.75" customHeight="1" x14ac:dyDescent="0.25">
      <c r="F984" s="122"/>
      <c r="G984" s="122"/>
      <c r="H984" s="122"/>
      <c r="I984" s="38"/>
      <c r="J984" s="180"/>
      <c r="K984" s="38"/>
      <c r="L984" s="142"/>
    </row>
    <row r="985" spans="6:12" ht="15.75" customHeight="1" x14ac:dyDescent="0.25">
      <c r="F985" s="122"/>
      <c r="G985" s="122"/>
      <c r="H985" s="122"/>
      <c r="I985" s="38"/>
      <c r="J985" s="180"/>
      <c r="K985" s="38"/>
      <c r="L985" s="142"/>
    </row>
    <row r="986" spans="6:12" ht="15.75" customHeight="1" x14ac:dyDescent="0.25">
      <c r="F986" s="122"/>
      <c r="G986" s="122"/>
      <c r="H986" s="122"/>
      <c r="I986" s="38"/>
      <c r="J986" s="180"/>
      <c r="K986" s="38"/>
      <c r="L986" s="142"/>
    </row>
    <row r="987" spans="6:12" ht="15.75" customHeight="1" x14ac:dyDescent="0.25">
      <c r="F987" s="122"/>
      <c r="G987" s="122"/>
      <c r="H987" s="122"/>
      <c r="I987" s="38"/>
      <c r="J987" s="180"/>
      <c r="K987" s="38"/>
      <c r="L987" s="142"/>
    </row>
    <row r="988" spans="6:12" ht="15.75" customHeight="1" x14ac:dyDescent="0.25">
      <c r="F988" s="122"/>
      <c r="G988" s="122"/>
      <c r="H988" s="122"/>
      <c r="I988" s="38"/>
      <c r="J988" s="180"/>
      <c r="K988" s="38"/>
      <c r="L988" s="142"/>
    </row>
    <row r="989" spans="6:12" ht="15.75" customHeight="1" x14ac:dyDescent="0.25">
      <c r="F989" s="122"/>
      <c r="G989" s="122"/>
      <c r="H989" s="122"/>
      <c r="I989" s="38"/>
      <c r="J989" s="180"/>
      <c r="K989" s="38"/>
      <c r="L989" s="142"/>
    </row>
    <row r="990" spans="6:12" ht="15.75" customHeight="1" x14ac:dyDescent="0.25">
      <c r="F990" s="122"/>
      <c r="G990" s="122"/>
      <c r="H990" s="122"/>
      <c r="I990" s="38"/>
      <c r="J990" s="180"/>
      <c r="K990" s="38"/>
      <c r="L990" s="142"/>
    </row>
    <row r="991" spans="6:12" ht="15.75" customHeight="1" x14ac:dyDescent="0.25">
      <c r="F991" s="122"/>
      <c r="G991" s="122"/>
      <c r="H991" s="122"/>
      <c r="I991" s="38"/>
      <c r="J991" s="180"/>
      <c r="K991" s="38"/>
      <c r="L991" s="142"/>
    </row>
    <row r="992" spans="6:12" ht="15.75" customHeight="1" x14ac:dyDescent="0.25">
      <c r="F992" s="122"/>
      <c r="G992" s="122"/>
      <c r="H992" s="122"/>
      <c r="I992" s="38"/>
      <c r="J992" s="180"/>
      <c r="K992" s="38"/>
      <c r="L992" s="142"/>
    </row>
    <row r="993" spans="6:12" ht="15.75" customHeight="1" x14ac:dyDescent="0.25">
      <c r="F993" s="122"/>
      <c r="G993" s="122"/>
      <c r="H993" s="122"/>
      <c r="I993" s="38"/>
      <c r="J993" s="180"/>
      <c r="K993" s="38"/>
      <c r="L993" s="142"/>
    </row>
    <row r="994" spans="6:12" ht="15.75" customHeight="1" x14ac:dyDescent="0.25">
      <c r="F994" s="122"/>
      <c r="G994" s="122"/>
      <c r="H994" s="122"/>
      <c r="I994" s="38"/>
      <c r="J994" s="180"/>
      <c r="K994" s="38"/>
      <c r="L994" s="142"/>
    </row>
    <row r="995" spans="6:12" ht="15.75" customHeight="1" x14ac:dyDescent="0.25">
      <c r="F995" s="122"/>
      <c r="G995" s="122"/>
      <c r="H995" s="122"/>
      <c r="I995" s="38"/>
      <c r="J995" s="180"/>
      <c r="K995" s="38"/>
      <c r="L995" s="142"/>
    </row>
  </sheetData>
  <sheetProtection algorithmName="SHA-512" hashValue="qdoy6WGrsh4MBNNwRC2K+WKpWwZ7nDPntb7Ykwnbz8x7essXu5W9mnJ/u92XxKFsOMWiiirQYtBvtFfTIvlz9g==" saltValue="oqxwNafG/rUbc/ZeweNGbw==" spinCount="100000" sheet="1" objects="1" scenarios="1" insertColumns="0" insertRows="0"/>
  <mergeCells count="5">
    <mergeCell ref="B1:E1"/>
    <mergeCell ref="G1:G2"/>
    <mergeCell ref="H1:H2"/>
    <mergeCell ref="F1:F2"/>
    <mergeCell ref="K1:K2"/>
  </mergeCells>
  <phoneticPr fontId="70" type="noConversion"/>
  <conditionalFormatting sqref="I1:I20">
    <cfRule type="cellIs" dxfId="225" priority="5" operator="equal">
      <formula>"CARRY OUT PROBE TEST*"</formula>
    </cfRule>
  </conditionalFormatting>
  <conditionalFormatting sqref="I3:I16">
    <cfRule type="cellIs" dxfId="224" priority="7" operator="equal">
      <formula>"LEAVE IF NO ERRORS"</formula>
    </cfRule>
    <cfRule type="cellIs" dxfId="223" priority="8" operator="equal">
      <formula>"FILL IN COLUMN H"</formula>
    </cfRule>
    <cfRule type="cellIs" dxfId="222" priority="9" operator="equal">
      <formula>"CARRY OUT PROBE TEST"</formula>
    </cfRule>
    <cfRule type="cellIs" dxfId="221" priority="10" operator="equal">
      <formula>"LEAVE"</formula>
    </cfRule>
  </conditionalFormatting>
  <conditionalFormatting sqref="K1:K2 K17:K1048576">
    <cfRule type="containsText" dxfId="220" priority="6" operator="containsText" text="INTERVENE*">
      <formula>NOT(ISERROR(SEARCH("INTERVENE*",K1)))</formula>
    </cfRule>
  </conditionalFormatting>
  <conditionalFormatting sqref="K3:K16">
    <cfRule type="cellIs" dxfId="19" priority="1" operator="equal">
      <formula>"LEAVE IF NO ERRORS"</formula>
    </cfRule>
    <cfRule type="cellIs" dxfId="18" priority="2" operator="equal">
      <formula>"FILL IN COLUMN J"</formula>
    </cfRule>
    <cfRule type="cellIs" dxfId="17" priority="3" operator="equal">
      <formula>"INTERVENE"</formula>
    </cfRule>
    <cfRule type="cellIs" dxfId="16" priority="4" operator="equal">
      <formula>"LEAVE"</formula>
    </cfRule>
  </conditionalFormatting>
  <dataValidations count="2">
    <dataValidation type="decimal" allowBlank="1" showInputMessage="1" showErrorMessage="1" error="percentage score must be between 0 and 100%" prompt="enter % correct" sqref="J3:J16" xr:uid="{96A8CF2C-45FC-4EDE-A1D9-6239B0EFB0DA}">
      <formula1>0</formula1>
      <formula2>1</formula2>
    </dataValidation>
    <dataValidation type="list" allowBlank="1" showInputMessage="1" showErrorMessage="1" sqref="H3:H16" xr:uid="{7E8B7545-C6FF-4288-B3F5-A12E272A8322}">
      <formula1>"Yes, No"</formula1>
    </dataValidation>
  </dataValidations>
  <pageMargins left="0.7" right="0.7" top="0.75" bottom="0.75" header="0.3" footer="0.3"/>
  <pageSetup paperSize="9" orientation="portrait" r:id="rId1"/>
  <ignoredErrors>
    <ignoredError sqref="I3:I7 I10 I8:I9 I11:I14 K3" calculatedColumn="1"/>
  </ignoredErrors>
  <drawing r:id="rId2"/>
  <legacyDrawing r:id="rId3"/>
  <tableParts count="1">
    <tablePart r:id="rId4"/>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7A7D8-C958-48B9-99C8-F070244E0967}">
  <sheetPr codeName="Sheet11">
    <outlinePr summaryBelow="0" summaryRight="0"/>
  </sheetPr>
  <dimension ref="A1:W996"/>
  <sheetViews>
    <sheetView showGridLines="0" zoomScale="80" zoomScaleNormal="80" workbookViewId="0">
      <pane xSplit="3" ySplit="2" topLeftCell="D3" activePane="bottomRight" state="frozen"/>
      <selection pane="topRight" activeCell="D1" sqref="D1"/>
      <selection pane="bottomLeft" activeCell="A3" sqref="A3"/>
      <selection pane="bottomRight"/>
    </sheetView>
  </sheetViews>
  <sheetFormatPr defaultColWidth="12.625" defaultRowHeight="15.75" customHeight="1" x14ac:dyDescent="0.2"/>
  <cols>
    <col min="1" max="1" width="5" style="34" customWidth="1"/>
    <col min="2" max="2" width="22.875" style="34" customWidth="1"/>
    <col min="3" max="3" width="22.5" style="61" customWidth="1"/>
    <col min="4" max="4" width="27.75" style="34" customWidth="1"/>
    <col min="5" max="5" width="46.5" style="88" customWidth="1"/>
    <col min="6" max="6" width="12.125" style="139" customWidth="1"/>
    <col min="7" max="7" width="13.5" style="139" customWidth="1"/>
    <col min="8" max="8" width="14" style="139" customWidth="1"/>
    <col min="9" max="9" width="16.5" style="54" customWidth="1"/>
    <col min="10" max="10" width="12.625" style="183"/>
    <col min="11" max="11" width="16.25" style="54" customWidth="1"/>
    <col min="12" max="12" width="56.875" style="226" customWidth="1"/>
    <col min="13" max="16384" width="12.625" style="34"/>
  </cols>
  <sheetData>
    <row r="1" spans="1:23" ht="30.75" customHeight="1" x14ac:dyDescent="0.3">
      <c r="A1" s="32"/>
      <c r="B1" s="446" t="s">
        <v>37</v>
      </c>
      <c r="C1" s="447"/>
      <c r="D1" s="447"/>
      <c r="E1" s="447"/>
      <c r="F1" s="448" t="s">
        <v>301</v>
      </c>
      <c r="G1" s="448" t="s">
        <v>302</v>
      </c>
      <c r="H1" s="448" t="s">
        <v>303</v>
      </c>
      <c r="I1" s="35"/>
      <c r="J1" s="184"/>
      <c r="K1" s="454" t="s">
        <v>745</v>
      </c>
      <c r="L1" s="222"/>
      <c r="M1" s="33"/>
      <c r="N1" s="33"/>
      <c r="O1" s="33"/>
      <c r="P1" s="33"/>
      <c r="Q1" s="33"/>
      <c r="R1" s="33"/>
      <c r="S1" s="33"/>
      <c r="T1" s="33"/>
      <c r="U1" s="33"/>
      <c r="V1" s="33"/>
      <c r="W1" s="33"/>
    </row>
    <row r="2" spans="1:23" ht="63" x14ac:dyDescent="0.25">
      <c r="A2" s="32"/>
      <c r="B2" s="35" t="s">
        <v>625</v>
      </c>
      <c r="C2" s="55" t="s">
        <v>626</v>
      </c>
      <c r="D2" s="35" t="s">
        <v>627</v>
      </c>
      <c r="E2" s="85" t="s">
        <v>294</v>
      </c>
      <c r="F2" s="449"/>
      <c r="G2" s="449"/>
      <c r="H2" s="449"/>
      <c r="I2" s="129" t="s">
        <v>304</v>
      </c>
      <c r="J2" s="185" t="s">
        <v>305</v>
      </c>
      <c r="K2" s="455"/>
      <c r="L2" s="222" t="s">
        <v>307</v>
      </c>
      <c r="M2" s="35"/>
      <c r="N2" s="35"/>
      <c r="O2" s="35"/>
      <c r="P2" s="35"/>
      <c r="Q2" s="35"/>
      <c r="R2" s="35"/>
      <c r="S2" s="35"/>
      <c r="T2" s="35"/>
      <c r="U2" s="35"/>
      <c r="V2" s="35"/>
      <c r="W2" s="35"/>
    </row>
    <row r="3" spans="1:23" ht="108" customHeight="1" x14ac:dyDescent="0.25">
      <c r="A3" s="345" t="s">
        <v>54</v>
      </c>
      <c r="B3" s="32" t="s">
        <v>746</v>
      </c>
      <c r="C3" s="57" t="s">
        <v>747</v>
      </c>
      <c r="D3" s="38" t="s">
        <v>748</v>
      </c>
      <c r="E3" s="95"/>
      <c r="F3" s="122"/>
      <c r="G3" s="122"/>
      <c r="H3" s="122"/>
      <c r="I3" s="136" t="str">
        <f>IF(H3="no","CARRY OUT PROBE TEST",(IF(H3="","FILL IN COLUMN H",(IF(F3="","LEAVE IF NO ERRORS",(IF(((G3-F3)/(G3+F3))&lt;0.5,"CARRY OUT PROBE TEST","LEAVE")))))))</f>
        <v>FILL IN COLUMN H</v>
      </c>
      <c r="J3" s="180"/>
      <c r="K3" s="258" t="str">
        <f t="shared" ref="K3:K6" si="0">IF(J3="",(IF(I3="LEAVE IF NO ERRORS","LEAVE IF NO ERRORS",(IF(I3="LEAVE","LEAVE","FILL IN COLUMN J")))),(IF(AND(J3&lt;0.899,LZ3&gt;=0),"INTERVENE","LEAVE")))</f>
        <v>FILL IN COLUMN J</v>
      </c>
      <c r="L3" s="223"/>
      <c r="M3" s="37"/>
      <c r="N3" s="37"/>
      <c r="O3" s="37"/>
      <c r="P3" s="37"/>
      <c r="Q3" s="37"/>
      <c r="R3" s="37"/>
      <c r="S3" s="37"/>
      <c r="T3" s="37"/>
      <c r="U3" s="37"/>
      <c r="V3" s="37"/>
      <c r="W3" s="37"/>
    </row>
    <row r="4" spans="1:23" ht="64.5" customHeight="1" x14ac:dyDescent="0.25">
      <c r="A4" s="345" t="s">
        <v>74</v>
      </c>
      <c r="B4" s="32" t="s">
        <v>749</v>
      </c>
      <c r="C4" s="57" t="s">
        <v>750</v>
      </c>
      <c r="D4" s="38" t="s">
        <v>751</v>
      </c>
      <c r="E4" s="95"/>
      <c r="F4" s="122"/>
      <c r="G4" s="122"/>
      <c r="H4" s="122"/>
      <c r="I4" s="136" t="str">
        <f>IF(H4="no","CARRY OUT PROBE TEST",(IF(H4="","FILL IN COLUMN H",(IF(F4="","LEAVE IF NO ERRORS",(IF(((G4-F4)/(G4+F4))&lt;0.5,"CARRY OUT PROBE TEST","LEAVE")))))))</f>
        <v>FILL IN COLUMN H</v>
      </c>
      <c r="J4" s="180"/>
      <c r="K4" s="258" t="str">
        <f t="shared" si="0"/>
        <v>FILL IN COLUMN J</v>
      </c>
      <c r="L4" s="223"/>
      <c r="M4" s="37"/>
      <c r="N4" s="37"/>
      <c r="O4" s="37"/>
      <c r="P4" s="37"/>
      <c r="Q4" s="37"/>
      <c r="R4" s="37"/>
      <c r="S4" s="37"/>
      <c r="T4" s="37"/>
      <c r="U4" s="37"/>
      <c r="V4" s="37"/>
      <c r="W4" s="37"/>
    </row>
    <row r="5" spans="1:23" ht="105" customHeight="1" x14ac:dyDescent="0.25">
      <c r="A5" s="195" t="s">
        <v>167</v>
      </c>
      <c r="B5" s="32" t="s">
        <v>752</v>
      </c>
      <c r="C5" s="57" t="s">
        <v>460</v>
      </c>
      <c r="D5" s="38" t="s">
        <v>753</v>
      </c>
      <c r="E5" s="95"/>
      <c r="F5" s="122"/>
      <c r="G5" s="122"/>
      <c r="H5" s="122"/>
      <c r="I5" s="136" t="str">
        <f>IF(H5="no","CARRY OUT PROBE TEST*",(IF(H5="","FILL IN COLUMN H",(IF(F5="","LEAVE IF NO ERRORS",(IF(((G5-F5)/(G5+F5))&lt;0.5,"CARRY OUT PROBE TEST*","LEAVE")))))))</f>
        <v>FILL IN COLUMN H</v>
      </c>
      <c r="J5" s="180"/>
      <c r="K5" s="258" t="str">
        <f t="shared" si="0"/>
        <v>FILL IN COLUMN J</v>
      </c>
      <c r="L5" s="223"/>
      <c r="M5" s="37"/>
      <c r="N5" s="37"/>
      <c r="O5" s="37"/>
      <c r="P5" s="37"/>
      <c r="Q5" s="37"/>
      <c r="R5" s="37"/>
      <c r="S5" s="37"/>
      <c r="T5" s="37"/>
      <c r="U5" s="37"/>
      <c r="V5" s="37"/>
      <c r="W5" s="37"/>
    </row>
    <row r="6" spans="1:23" ht="64.5" customHeight="1" x14ac:dyDescent="0.25">
      <c r="A6" s="195" t="s">
        <v>188</v>
      </c>
      <c r="B6" s="32" t="s">
        <v>754</v>
      </c>
      <c r="C6" s="57" t="s">
        <v>462</v>
      </c>
      <c r="D6" s="38" t="s">
        <v>715</v>
      </c>
      <c r="E6" s="95"/>
      <c r="F6" s="122"/>
      <c r="G6" s="122"/>
      <c r="H6" s="122"/>
      <c r="I6" s="136" t="str">
        <f>IF(H6="no","CARRY OUT PROBE TEST*",(IF(H6="","FILL IN COLUMN H",(IF(F6="","LEAVE IF NO ERRORS",(IF(((G6-F6)/(G6+F6))&lt;0.5,"CARRY OUT PROBE TEST*","LEAVE")))))))</f>
        <v>FILL IN COLUMN H</v>
      </c>
      <c r="J6" s="180"/>
      <c r="K6" s="258" t="str">
        <f t="shared" si="0"/>
        <v>FILL IN COLUMN J</v>
      </c>
      <c r="L6" s="224"/>
      <c r="M6" s="37"/>
      <c r="N6" s="37"/>
      <c r="O6" s="37"/>
      <c r="P6" s="37"/>
      <c r="Q6" s="37"/>
      <c r="R6" s="37"/>
      <c r="S6" s="37"/>
      <c r="T6" s="37"/>
      <c r="U6" s="37"/>
      <c r="V6" s="37"/>
      <c r="W6" s="37"/>
    </row>
    <row r="7" spans="1:23" x14ac:dyDescent="0.25">
      <c r="A7" s="32"/>
      <c r="B7" s="38"/>
      <c r="C7" s="126"/>
      <c r="D7" s="38"/>
      <c r="E7" s="99"/>
      <c r="F7" s="122" t="s">
        <v>283</v>
      </c>
      <c r="G7" s="122"/>
      <c r="H7" s="122"/>
      <c r="I7" s="122"/>
      <c r="J7" s="180"/>
      <c r="K7" s="136"/>
      <c r="L7" s="225"/>
      <c r="M7" s="47"/>
      <c r="N7" s="47"/>
      <c r="O7" s="47"/>
      <c r="P7" s="47"/>
      <c r="Q7" s="47"/>
      <c r="R7" s="47"/>
      <c r="S7" s="47"/>
      <c r="T7" s="47"/>
      <c r="U7" s="47"/>
      <c r="V7" s="47"/>
      <c r="W7" s="47"/>
    </row>
    <row r="8" spans="1:23" x14ac:dyDescent="0.25">
      <c r="A8" s="32"/>
      <c r="B8" s="38"/>
      <c r="C8" s="126"/>
      <c r="D8" s="38"/>
      <c r="E8" s="99"/>
      <c r="F8" s="122"/>
      <c r="G8" s="122"/>
      <c r="H8" s="122"/>
      <c r="I8" s="122"/>
      <c r="J8" s="180"/>
      <c r="K8" s="136"/>
      <c r="L8" s="225"/>
      <c r="M8" s="47"/>
      <c r="N8" s="47"/>
      <c r="O8" s="47"/>
      <c r="P8" s="47"/>
      <c r="Q8" s="47"/>
      <c r="R8" s="47"/>
      <c r="S8" s="47"/>
      <c r="T8" s="47"/>
      <c r="U8" s="47"/>
      <c r="V8" s="47"/>
      <c r="W8" s="47"/>
    </row>
    <row r="9" spans="1:23" x14ac:dyDescent="0.25">
      <c r="A9" s="32"/>
      <c r="B9" s="38"/>
      <c r="C9" s="126"/>
      <c r="D9" s="38"/>
      <c r="E9" s="99"/>
      <c r="F9" s="122"/>
      <c r="G9" s="122"/>
      <c r="H9" s="122"/>
      <c r="I9" s="122"/>
      <c r="J9" s="167"/>
      <c r="K9" s="136"/>
      <c r="L9" s="225"/>
      <c r="M9" s="47"/>
      <c r="N9" s="47"/>
      <c r="O9" s="47"/>
      <c r="P9" s="47"/>
      <c r="Q9" s="47"/>
      <c r="R9" s="47"/>
      <c r="S9" s="47"/>
      <c r="T9" s="47"/>
      <c r="U9" s="47"/>
      <c r="V9" s="47"/>
      <c r="W9" s="47"/>
    </row>
    <row r="10" spans="1:23" x14ac:dyDescent="0.25">
      <c r="A10" s="32"/>
      <c r="B10" s="38"/>
      <c r="C10" s="126"/>
      <c r="D10" s="38"/>
      <c r="E10" s="99"/>
      <c r="F10" s="122"/>
      <c r="G10" s="122"/>
      <c r="H10" s="122"/>
      <c r="I10" s="122"/>
      <c r="J10" s="181"/>
      <c r="K10" s="134"/>
      <c r="L10" s="225"/>
      <c r="M10" s="47"/>
      <c r="N10" s="47"/>
      <c r="O10" s="47"/>
      <c r="P10" s="47"/>
      <c r="Q10" s="47"/>
      <c r="R10" s="47"/>
      <c r="S10" s="47"/>
      <c r="T10" s="47"/>
      <c r="U10" s="47"/>
      <c r="V10" s="47"/>
      <c r="W10" s="47"/>
    </row>
    <row r="11" spans="1:23" x14ac:dyDescent="0.25">
      <c r="A11" s="32"/>
      <c r="B11" s="38"/>
      <c r="C11" s="126"/>
      <c r="D11" s="38"/>
      <c r="E11" s="99"/>
      <c r="F11" s="122"/>
      <c r="G11" s="122"/>
      <c r="H11" s="122"/>
      <c r="I11" s="122"/>
      <c r="J11" s="181"/>
      <c r="K11" s="134"/>
      <c r="L11" s="225"/>
      <c r="M11" s="47"/>
      <c r="N11" s="47"/>
      <c r="O11" s="47"/>
      <c r="P11" s="47"/>
      <c r="Q11" s="47"/>
      <c r="R11" s="47"/>
      <c r="S11" s="47"/>
      <c r="T11" s="47"/>
      <c r="U11" s="47"/>
      <c r="V11" s="47"/>
      <c r="W11" s="47"/>
    </row>
    <row r="12" spans="1:23" x14ac:dyDescent="0.25">
      <c r="A12" s="32"/>
      <c r="B12" s="38"/>
      <c r="C12" s="126"/>
      <c r="D12" s="38"/>
      <c r="E12" s="99"/>
      <c r="F12" s="122"/>
      <c r="G12" s="122"/>
      <c r="H12" s="122"/>
      <c r="I12" s="122"/>
      <c r="J12" s="181"/>
      <c r="K12" s="134"/>
      <c r="L12" s="225"/>
      <c r="M12" s="47"/>
      <c r="N12" s="47"/>
      <c r="O12" s="47"/>
      <c r="P12" s="47"/>
      <c r="Q12" s="47"/>
      <c r="R12" s="47"/>
      <c r="S12" s="47"/>
      <c r="T12" s="47"/>
      <c r="U12" s="47"/>
      <c r="V12" s="47"/>
      <c r="W12" s="47"/>
    </row>
    <row r="13" spans="1:23" x14ac:dyDescent="0.25">
      <c r="A13" s="32"/>
      <c r="B13" s="38"/>
      <c r="C13" s="126"/>
      <c r="D13" s="38"/>
      <c r="E13" s="99"/>
      <c r="F13" s="122"/>
      <c r="G13" s="122"/>
      <c r="H13" s="122"/>
      <c r="I13" s="122"/>
      <c r="J13" s="181"/>
      <c r="K13" s="134"/>
      <c r="L13" s="225"/>
      <c r="M13" s="47"/>
      <c r="N13" s="47"/>
      <c r="O13" s="47"/>
      <c r="P13" s="47"/>
      <c r="Q13" s="47"/>
      <c r="R13" s="47"/>
      <c r="S13" s="47"/>
      <c r="T13" s="47"/>
      <c r="U13" s="47"/>
      <c r="V13" s="47"/>
      <c r="W13" s="47"/>
    </row>
    <row r="14" spans="1:23" x14ac:dyDescent="0.25">
      <c r="A14" s="32"/>
      <c r="B14" s="38"/>
      <c r="C14" s="126"/>
      <c r="D14" s="38"/>
      <c r="E14" s="99"/>
      <c r="F14" s="122"/>
      <c r="G14" s="122"/>
      <c r="H14" s="122"/>
      <c r="I14" s="136"/>
      <c r="J14" s="182"/>
      <c r="K14" s="135"/>
      <c r="L14" s="225"/>
      <c r="M14" s="47"/>
      <c r="N14" s="47"/>
      <c r="O14" s="47"/>
      <c r="P14" s="47"/>
      <c r="Q14" s="47"/>
      <c r="R14" s="47"/>
      <c r="S14" s="47"/>
      <c r="T14" s="47"/>
      <c r="U14" s="47"/>
      <c r="V14" s="47"/>
      <c r="W14" s="47"/>
    </row>
    <row r="15" spans="1:23" x14ac:dyDescent="0.25">
      <c r="A15" s="32"/>
      <c r="B15" s="38"/>
      <c r="C15" s="126"/>
      <c r="D15" s="38"/>
      <c r="E15" s="99"/>
      <c r="F15" s="132"/>
      <c r="G15" s="132"/>
      <c r="H15" s="132"/>
      <c r="I15" s="134"/>
      <c r="J15" s="182"/>
      <c r="K15" s="135"/>
      <c r="L15" s="225"/>
      <c r="M15" s="47"/>
      <c r="N15" s="47"/>
      <c r="O15" s="47"/>
      <c r="P15" s="47"/>
      <c r="Q15" s="47"/>
      <c r="R15" s="47"/>
      <c r="S15" s="47"/>
      <c r="T15" s="47"/>
      <c r="U15" s="47"/>
      <c r="V15" s="47"/>
      <c r="W15" s="47"/>
    </row>
    <row r="16" spans="1:23" x14ac:dyDescent="0.25">
      <c r="A16" s="32"/>
      <c r="B16" s="38"/>
      <c r="C16" s="126"/>
      <c r="D16" s="38"/>
      <c r="E16" s="99"/>
      <c r="F16" s="132"/>
      <c r="G16" s="132"/>
      <c r="H16" s="132"/>
      <c r="I16" s="134"/>
      <c r="J16" s="180"/>
      <c r="K16" s="38"/>
      <c r="L16" s="225"/>
      <c r="M16" s="47"/>
      <c r="N16" s="47"/>
      <c r="O16" s="47"/>
      <c r="P16" s="47"/>
      <c r="Q16" s="47"/>
      <c r="R16" s="47"/>
      <c r="S16" s="47"/>
      <c r="T16" s="47"/>
      <c r="U16" s="47"/>
      <c r="V16" s="47"/>
      <c r="W16" s="47"/>
    </row>
    <row r="17" spans="1:23" x14ac:dyDescent="0.25">
      <c r="A17" s="32"/>
      <c r="B17" s="38"/>
      <c r="C17" s="126"/>
      <c r="D17" s="38"/>
      <c r="E17" s="99"/>
      <c r="F17" s="132"/>
      <c r="G17" s="132"/>
      <c r="H17" s="132"/>
      <c r="I17" s="134"/>
      <c r="J17" s="180"/>
      <c r="K17" s="38"/>
      <c r="L17" s="225"/>
      <c r="M17" s="47"/>
      <c r="N17" s="47"/>
      <c r="O17" s="47"/>
      <c r="P17" s="47"/>
      <c r="Q17" s="47"/>
      <c r="R17" s="47"/>
      <c r="S17" s="47"/>
      <c r="T17" s="47"/>
      <c r="U17" s="47"/>
      <c r="V17" s="47"/>
      <c r="W17" s="47"/>
    </row>
    <row r="18" spans="1:23" x14ac:dyDescent="0.25">
      <c r="A18" s="32"/>
      <c r="B18" s="38"/>
      <c r="C18" s="126"/>
      <c r="D18" s="38"/>
      <c r="E18" s="99"/>
      <c r="F18" s="132"/>
      <c r="G18" s="132"/>
      <c r="H18" s="132"/>
      <c r="I18" s="134"/>
      <c r="J18" s="180"/>
      <c r="K18" s="38"/>
      <c r="L18" s="225"/>
      <c r="M18" s="47"/>
      <c r="N18" s="47"/>
      <c r="O18" s="47"/>
      <c r="P18" s="47"/>
      <c r="Q18" s="47"/>
      <c r="R18" s="47"/>
      <c r="S18" s="47"/>
      <c r="T18" s="47"/>
      <c r="U18" s="47"/>
      <c r="V18" s="47"/>
      <c r="W18" s="47"/>
    </row>
    <row r="19" spans="1:23" x14ac:dyDescent="0.25">
      <c r="A19" s="32"/>
      <c r="B19" s="38"/>
      <c r="C19" s="126"/>
      <c r="D19" s="38"/>
      <c r="E19" s="99"/>
      <c r="F19" s="133"/>
      <c r="G19" s="133"/>
      <c r="H19" s="133"/>
      <c r="I19" s="135"/>
      <c r="J19" s="180"/>
      <c r="K19" s="38"/>
      <c r="L19" s="225"/>
      <c r="M19" s="47"/>
      <c r="N19" s="47"/>
      <c r="O19" s="47"/>
      <c r="P19" s="47"/>
      <c r="Q19" s="47"/>
      <c r="R19" s="47"/>
      <c r="S19" s="47"/>
      <c r="T19" s="47"/>
      <c r="U19" s="47"/>
      <c r="V19" s="47"/>
      <c r="W19" s="47"/>
    </row>
    <row r="20" spans="1:23" x14ac:dyDescent="0.25">
      <c r="A20" s="32"/>
      <c r="B20" s="38"/>
      <c r="C20" s="126"/>
      <c r="D20" s="38"/>
      <c r="E20" s="99"/>
      <c r="F20" s="133"/>
      <c r="G20" s="133"/>
      <c r="H20" s="133"/>
      <c r="I20" s="135"/>
      <c r="J20" s="180"/>
      <c r="K20" s="38"/>
      <c r="L20" s="225"/>
      <c r="M20" s="47"/>
      <c r="N20" s="47"/>
      <c r="O20" s="47"/>
      <c r="P20" s="47"/>
      <c r="Q20" s="47"/>
      <c r="R20" s="47"/>
      <c r="S20" s="47"/>
      <c r="T20" s="47"/>
      <c r="U20" s="47"/>
      <c r="V20" s="47"/>
      <c r="W20" s="47"/>
    </row>
    <row r="21" spans="1:23" x14ac:dyDescent="0.25">
      <c r="A21" s="32"/>
      <c r="B21" s="38"/>
      <c r="C21" s="126"/>
      <c r="D21" s="38"/>
      <c r="E21" s="99"/>
      <c r="F21" s="122"/>
      <c r="G21" s="122"/>
      <c r="H21" s="122"/>
      <c r="I21" s="38"/>
      <c r="J21" s="180"/>
      <c r="K21" s="38"/>
      <c r="L21" s="225"/>
      <c r="M21" s="47"/>
      <c r="N21" s="47"/>
      <c r="O21" s="47"/>
      <c r="P21" s="47"/>
      <c r="Q21" s="47"/>
      <c r="R21" s="47"/>
      <c r="S21" s="47"/>
      <c r="T21" s="47"/>
      <c r="U21" s="47"/>
      <c r="V21" s="47"/>
      <c r="W21" s="47"/>
    </row>
    <row r="22" spans="1:23" x14ac:dyDescent="0.25">
      <c r="A22" s="32"/>
      <c r="B22" s="38"/>
      <c r="C22" s="126"/>
      <c r="D22" s="38"/>
      <c r="E22" s="99"/>
      <c r="F22" s="122"/>
      <c r="G22" s="122"/>
      <c r="H22" s="122"/>
      <c r="I22" s="38"/>
      <c r="J22" s="180"/>
      <c r="K22" s="38"/>
      <c r="L22" s="225"/>
      <c r="M22" s="47"/>
      <c r="N22" s="47"/>
      <c r="O22" s="47"/>
      <c r="P22" s="47"/>
      <c r="Q22" s="47"/>
      <c r="R22" s="47"/>
      <c r="S22" s="47"/>
      <c r="T22" s="47"/>
      <c r="U22" s="47"/>
      <c r="V22" s="47"/>
      <c r="W22" s="47"/>
    </row>
    <row r="23" spans="1:23" x14ac:dyDescent="0.25">
      <c r="A23" s="32"/>
      <c r="B23" s="38"/>
      <c r="C23" s="126"/>
      <c r="D23" s="38"/>
      <c r="E23" s="99"/>
      <c r="F23" s="122"/>
      <c r="G23" s="122"/>
      <c r="H23" s="122"/>
      <c r="I23" s="38"/>
      <c r="J23" s="180"/>
      <c r="K23" s="38"/>
      <c r="L23" s="225"/>
      <c r="M23" s="47"/>
      <c r="N23" s="47"/>
      <c r="O23" s="47"/>
      <c r="P23" s="47"/>
      <c r="Q23" s="47"/>
      <c r="R23" s="47"/>
      <c r="S23" s="47"/>
      <c r="T23" s="47"/>
      <c r="U23" s="47"/>
      <c r="V23" s="47"/>
      <c r="W23" s="47"/>
    </row>
    <row r="24" spans="1:23" x14ac:dyDescent="0.25">
      <c r="A24" s="32"/>
      <c r="B24" s="38"/>
      <c r="C24" s="126"/>
      <c r="D24" s="38"/>
      <c r="E24" s="99"/>
      <c r="F24" s="122"/>
      <c r="G24" s="122"/>
      <c r="H24" s="122"/>
      <c r="I24" s="38"/>
      <c r="J24" s="180"/>
      <c r="K24" s="38"/>
      <c r="L24" s="225"/>
      <c r="M24" s="47"/>
      <c r="N24" s="47"/>
      <c r="O24" s="47"/>
      <c r="P24" s="47"/>
      <c r="Q24" s="47"/>
      <c r="R24" s="47"/>
      <c r="S24" s="47"/>
      <c r="T24" s="47"/>
      <c r="U24" s="47"/>
      <c r="V24" s="47"/>
      <c r="W24" s="47"/>
    </row>
    <row r="25" spans="1:23" x14ac:dyDescent="0.25">
      <c r="A25" s="32"/>
      <c r="B25" s="38"/>
      <c r="C25" s="126"/>
      <c r="D25" s="38"/>
      <c r="E25" s="99"/>
      <c r="F25" s="122"/>
      <c r="G25" s="122"/>
      <c r="H25" s="122"/>
      <c r="I25" s="38"/>
      <c r="J25" s="180"/>
      <c r="K25" s="38"/>
      <c r="L25" s="225"/>
      <c r="M25" s="47"/>
      <c r="N25" s="47"/>
      <c r="O25" s="47"/>
      <c r="P25" s="47"/>
      <c r="Q25" s="47"/>
      <c r="R25" s="47"/>
      <c r="S25" s="47"/>
      <c r="T25" s="47"/>
      <c r="U25" s="47"/>
      <c r="V25" s="47"/>
      <c r="W25" s="47"/>
    </row>
    <row r="26" spans="1:23" x14ac:dyDescent="0.25">
      <c r="A26" s="32"/>
      <c r="B26" s="38"/>
      <c r="C26" s="126"/>
      <c r="D26" s="38"/>
      <c r="E26" s="99"/>
      <c r="F26" s="122"/>
      <c r="G26" s="122"/>
      <c r="H26" s="122"/>
      <c r="I26" s="38"/>
      <c r="J26" s="180"/>
      <c r="K26" s="38"/>
      <c r="L26" s="225"/>
      <c r="M26" s="47"/>
      <c r="N26" s="47"/>
      <c r="O26" s="47"/>
      <c r="P26" s="47"/>
      <c r="Q26" s="47"/>
      <c r="R26" s="47"/>
      <c r="S26" s="47"/>
      <c r="T26" s="47"/>
      <c r="U26" s="47"/>
      <c r="V26" s="47"/>
      <c r="W26" s="47"/>
    </row>
    <row r="27" spans="1:23" x14ac:dyDescent="0.25">
      <c r="A27" s="32"/>
      <c r="B27" s="38"/>
      <c r="C27" s="126"/>
      <c r="D27" s="38"/>
      <c r="E27" s="99"/>
      <c r="F27" s="122"/>
      <c r="G27" s="122"/>
      <c r="H27" s="122"/>
      <c r="I27" s="38"/>
      <c r="J27" s="180"/>
      <c r="K27" s="38"/>
      <c r="L27" s="225"/>
      <c r="M27" s="47"/>
      <c r="N27" s="47"/>
      <c r="O27" s="47"/>
      <c r="P27" s="47"/>
      <c r="Q27" s="47"/>
      <c r="R27" s="47"/>
      <c r="S27" s="47"/>
      <c r="T27" s="47"/>
      <c r="U27" s="47"/>
      <c r="V27" s="47"/>
      <c r="W27" s="47"/>
    </row>
    <row r="28" spans="1:23" x14ac:dyDescent="0.25">
      <c r="A28" s="32"/>
      <c r="B28" s="38"/>
      <c r="C28" s="126"/>
      <c r="D28" s="38"/>
      <c r="E28" s="99"/>
      <c r="F28" s="122"/>
      <c r="G28" s="122"/>
      <c r="H28" s="122"/>
      <c r="I28" s="38"/>
      <c r="J28" s="180"/>
      <c r="K28" s="38"/>
      <c r="L28" s="225"/>
      <c r="M28" s="47"/>
      <c r="N28" s="47"/>
      <c r="O28" s="47"/>
      <c r="P28" s="47"/>
      <c r="Q28" s="47"/>
      <c r="R28" s="47"/>
      <c r="S28" s="47"/>
      <c r="T28" s="47"/>
      <c r="U28" s="47"/>
      <c r="V28" s="47"/>
      <c r="W28" s="47"/>
    </row>
    <row r="29" spans="1:23" x14ac:dyDescent="0.25">
      <c r="A29" s="32"/>
      <c r="B29" s="38"/>
      <c r="C29" s="126"/>
      <c r="D29" s="38"/>
      <c r="E29" s="99"/>
      <c r="F29" s="122"/>
      <c r="G29" s="122"/>
      <c r="H29" s="122"/>
      <c r="I29" s="38"/>
      <c r="J29" s="180"/>
      <c r="K29" s="38"/>
      <c r="L29" s="225"/>
      <c r="M29" s="47"/>
      <c r="N29" s="47"/>
      <c r="O29" s="47"/>
      <c r="P29" s="47"/>
      <c r="Q29" s="47"/>
      <c r="R29" s="47"/>
      <c r="S29" s="47"/>
      <c r="T29" s="47"/>
      <c r="U29" s="47"/>
      <c r="V29" s="47"/>
      <c r="W29" s="47"/>
    </row>
    <row r="30" spans="1:23" x14ac:dyDescent="0.25">
      <c r="A30" s="32"/>
      <c r="B30" s="38"/>
      <c r="C30" s="126"/>
      <c r="D30" s="38"/>
      <c r="E30" s="99"/>
      <c r="F30" s="122"/>
      <c r="G30" s="122"/>
      <c r="H30" s="122"/>
      <c r="I30" s="38"/>
      <c r="J30" s="180"/>
      <c r="K30" s="38"/>
      <c r="L30" s="225"/>
      <c r="M30" s="47"/>
      <c r="N30" s="47"/>
      <c r="O30" s="47"/>
      <c r="P30" s="47"/>
      <c r="Q30" s="47"/>
      <c r="R30" s="47"/>
      <c r="S30" s="47"/>
      <c r="T30" s="47"/>
      <c r="U30" s="47"/>
      <c r="V30" s="47"/>
      <c r="W30" s="47"/>
    </row>
    <row r="31" spans="1:23" x14ac:dyDescent="0.25">
      <c r="A31" s="32"/>
      <c r="B31" s="38"/>
      <c r="C31" s="126"/>
      <c r="D31" s="38"/>
      <c r="E31" s="99"/>
      <c r="F31" s="122"/>
      <c r="G31" s="122"/>
      <c r="H31" s="122"/>
      <c r="I31" s="38"/>
      <c r="J31" s="180"/>
      <c r="K31" s="38"/>
      <c r="L31" s="225"/>
      <c r="M31" s="47"/>
      <c r="N31" s="47"/>
      <c r="O31" s="47"/>
      <c r="P31" s="47"/>
      <c r="Q31" s="47"/>
      <c r="R31" s="47"/>
      <c r="S31" s="47"/>
      <c r="T31" s="47"/>
      <c r="U31" s="47"/>
      <c r="V31" s="47"/>
      <c r="W31" s="47"/>
    </row>
    <row r="32" spans="1:23" x14ac:dyDescent="0.25">
      <c r="A32" s="32"/>
      <c r="B32" s="38"/>
      <c r="C32" s="126"/>
      <c r="D32" s="38"/>
      <c r="E32" s="99"/>
      <c r="F32" s="122"/>
      <c r="G32" s="122"/>
      <c r="H32" s="122"/>
      <c r="I32" s="38"/>
      <c r="J32" s="180"/>
      <c r="K32" s="38"/>
      <c r="L32" s="225"/>
      <c r="M32" s="47"/>
      <c r="N32" s="47"/>
      <c r="O32" s="47"/>
      <c r="P32" s="47"/>
      <c r="Q32" s="47"/>
      <c r="R32" s="47"/>
      <c r="S32" s="47"/>
      <c r="T32" s="47"/>
      <c r="U32" s="47"/>
      <c r="V32" s="47"/>
      <c r="W32" s="47"/>
    </row>
    <row r="33" spans="1:23" x14ac:dyDescent="0.25">
      <c r="A33" s="32"/>
      <c r="B33" s="38"/>
      <c r="C33" s="126"/>
      <c r="D33" s="38"/>
      <c r="E33" s="99"/>
      <c r="F33" s="122"/>
      <c r="G33" s="122"/>
      <c r="H33" s="122"/>
      <c r="I33" s="38"/>
      <c r="J33" s="180"/>
      <c r="K33" s="38"/>
      <c r="L33" s="225"/>
      <c r="M33" s="47"/>
      <c r="N33" s="47"/>
      <c r="O33" s="47"/>
      <c r="P33" s="47"/>
      <c r="Q33" s="47"/>
      <c r="R33" s="47"/>
      <c r="S33" s="47"/>
      <c r="T33" s="47"/>
      <c r="U33" s="47"/>
      <c r="V33" s="47"/>
      <c r="W33" s="47"/>
    </row>
    <row r="34" spans="1:23" x14ac:dyDescent="0.25">
      <c r="A34" s="32"/>
      <c r="B34" s="38"/>
      <c r="C34" s="126"/>
      <c r="D34" s="38"/>
      <c r="E34" s="99"/>
      <c r="F34" s="122"/>
      <c r="G34" s="122"/>
      <c r="H34" s="122"/>
      <c r="I34" s="38"/>
      <c r="J34" s="180"/>
      <c r="K34" s="38"/>
      <c r="L34" s="225"/>
      <c r="M34" s="47"/>
      <c r="N34" s="47"/>
      <c r="O34" s="47"/>
      <c r="P34" s="47"/>
      <c r="Q34" s="47"/>
      <c r="R34" s="47"/>
      <c r="S34" s="47"/>
      <c r="T34" s="47"/>
      <c r="U34" s="47"/>
      <c r="V34" s="47"/>
      <c r="W34" s="47"/>
    </row>
    <row r="35" spans="1:23" x14ac:dyDescent="0.25">
      <c r="A35" s="32"/>
      <c r="B35" s="38"/>
      <c r="C35" s="126"/>
      <c r="D35" s="38"/>
      <c r="E35" s="99"/>
      <c r="F35" s="122"/>
      <c r="G35" s="122"/>
      <c r="H35" s="122"/>
      <c r="I35" s="38"/>
      <c r="J35" s="180"/>
      <c r="K35" s="38"/>
      <c r="L35" s="225"/>
      <c r="M35" s="47"/>
      <c r="N35" s="47"/>
      <c r="O35" s="47"/>
      <c r="P35" s="47"/>
      <c r="Q35" s="47"/>
      <c r="R35" s="47"/>
      <c r="S35" s="47"/>
      <c r="T35" s="47"/>
      <c r="U35" s="47"/>
      <c r="V35" s="47"/>
      <c r="W35" s="47"/>
    </row>
    <row r="36" spans="1:23" x14ac:dyDescent="0.25">
      <c r="A36" s="32"/>
      <c r="B36" s="38"/>
      <c r="C36" s="126"/>
      <c r="D36" s="38"/>
      <c r="E36" s="99"/>
      <c r="F36" s="122"/>
      <c r="G36" s="122"/>
      <c r="H36" s="122"/>
      <c r="I36" s="38"/>
      <c r="J36" s="180"/>
      <c r="K36" s="38"/>
      <c r="L36" s="225"/>
      <c r="M36" s="47"/>
      <c r="N36" s="47"/>
      <c r="O36" s="47"/>
      <c r="P36" s="47"/>
      <c r="Q36" s="47"/>
      <c r="R36" s="47"/>
      <c r="S36" s="47"/>
      <c r="T36" s="47"/>
      <c r="U36" s="47"/>
      <c r="V36" s="47"/>
      <c r="W36" s="47"/>
    </row>
    <row r="37" spans="1:23" x14ac:dyDescent="0.25">
      <c r="A37" s="32"/>
      <c r="B37" s="38"/>
      <c r="C37" s="126"/>
      <c r="D37" s="38"/>
      <c r="E37" s="99"/>
      <c r="F37" s="122"/>
      <c r="G37" s="122"/>
      <c r="H37" s="122"/>
      <c r="I37" s="38"/>
      <c r="J37" s="180"/>
      <c r="K37" s="38"/>
      <c r="L37" s="225"/>
      <c r="M37" s="47"/>
      <c r="N37" s="47"/>
      <c r="O37" s="47"/>
      <c r="P37" s="47"/>
      <c r="Q37" s="47"/>
      <c r="R37" s="47"/>
      <c r="S37" s="47"/>
      <c r="T37" s="47"/>
      <c r="U37" s="47"/>
      <c r="V37" s="47"/>
      <c r="W37" s="47"/>
    </row>
    <row r="38" spans="1:23" x14ac:dyDescent="0.25">
      <c r="A38" s="32"/>
      <c r="B38" s="38"/>
      <c r="C38" s="126"/>
      <c r="D38" s="38"/>
      <c r="E38" s="99"/>
      <c r="F38" s="122"/>
      <c r="G38" s="122"/>
      <c r="H38" s="122"/>
      <c r="I38" s="38"/>
      <c r="J38" s="180"/>
      <c r="K38" s="38"/>
      <c r="L38" s="225"/>
      <c r="M38" s="47"/>
      <c r="N38" s="47"/>
      <c r="O38" s="47"/>
      <c r="P38" s="47"/>
      <c r="Q38" s="47"/>
      <c r="R38" s="47"/>
      <c r="S38" s="47"/>
      <c r="T38" s="47"/>
      <c r="U38" s="47"/>
      <c r="V38" s="47"/>
      <c r="W38" s="47"/>
    </row>
    <row r="39" spans="1:23" x14ac:dyDescent="0.25">
      <c r="A39" s="32"/>
      <c r="B39" s="38"/>
      <c r="C39" s="126"/>
      <c r="D39" s="38"/>
      <c r="E39" s="99"/>
      <c r="F39" s="122"/>
      <c r="G39" s="122"/>
      <c r="H39" s="122"/>
      <c r="I39" s="38"/>
      <c r="J39" s="180"/>
      <c r="K39" s="38"/>
      <c r="L39" s="225"/>
      <c r="M39" s="47"/>
      <c r="N39" s="47"/>
      <c r="O39" s="47"/>
      <c r="P39" s="47"/>
      <c r="Q39" s="47"/>
      <c r="R39" s="47"/>
      <c r="S39" s="47"/>
      <c r="T39" s="47"/>
      <c r="U39" s="47"/>
      <c r="V39" s="47"/>
      <c r="W39" s="47"/>
    </row>
    <row r="40" spans="1:23" x14ac:dyDescent="0.25">
      <c r="A40" s="32"/>
      <c r="B40" s="38"/>
      <c r="C40" s="126"/>
      <c r="D40" s="38"/>
      <c r="E40" s="99"/>
      <c r="F40" s="122"/>
      <c r="G40" s="122"/>
      <c r="H40" s="122"/>
      <c r="I40" s="38"/>
      <c r="J40" s="180"/>
      <c r="K40" s="38"/>
      <c r="L40" s="225"/>
      <c r="M40" s="47"/>
      <c r="N40" s="47"/>
      <c r="O40" s="47"/>
      <c r="P40" s="47"/>
      <c r="Q40" s="47"/>
      <c r="R40" s="47"/>
      <c r="S40" s="47"/>
      <c r="T40" s="47"/>
      <c r="U40" s="47"/>
      <c r="V40" s="47"/>
      <c r="W40" s="47"/>
    </row>
    <row r="41" spans="1:23" x14ac:dyDescent="0.25">
      <c r="A41" s="32"/>
      <c r="B41" s="38"/>
      <c r="C41" s="126"/>
      <c r="D41" s="38"/>
      <c r="E41" s="99"/>
      <c r="F41" s="122"/>
      <c r="G41" s="122"/>
      <c r="H41" s="122"/>
      <c r="I41" s="38"/>
      <c r="J41" s="180"/>
      <c r="K41" s="38"/>
      <c r="L41" s="225"/>
      <c r="M41" s="47"/>
      <c r="N41" s="47"/>
      <c r="O41" s="47"/>
      <c r="P41" s="47"/>
      <c r="Q41" s="47"/>
      <c r="R41" s="47"/>
      <c r="S41" s="47"/>
      <c r="T41" s="47"/>
      <c r="U41" s="47"/>
      <c r="V41" s="47"/>
      <c r="W41" s="47"/>
    </row>
    <row r="42" spans="1:23" x14ac:dyDescent="0.25">
      <c r="A42" s="32"/>
      <c r="B42" s="38"/>
      <c r="C42" s="126"/>
      <c r="D42" s="38"/>
      <c r="E42" s="99"/>
      <c r="F42" s="122"/>
      <c r="G42" s="122"/>
      <c r="H42" s="122"/>
      <c r="I42" s="38"/>
      <c r="J42" s="180"/>
      <c r="K42" s="38"/>
      <c r="L42" s="225"/>
      <c r="M42" s="47"/>
      <c r="N42" s="47"/>
      <c r="O42" s="47"/>
      <c r="P42" s="47"/>
      <c r="Q42" s="47"/>
      <c r="R42" s="47"/>
      <c r="S42" s="47"/>
      <c r="T42" s="47"/>
      <c r="U42" s="47"/>
      <c r="V42" s="47"/>
      <c r="W42" s="47"/>
    </row>
    <row r="43" spans="1:23" x14ac:dyDescent="0.25">
      <c r="A43" s="32"/>
      <c r="B43" s="38"/>
      <c r="C43" s="126"/>
      <c r="D43" s="38"/>
      <c r="E43" s="99"/>
      <c r="F43" s="122"/>
      <c r="G43" s="122"/>
      <c r="H43" s="122"/>
      <c r="I43" s="38"/>
      <c r="J43" s="180"/>
      <c r="K43" s="38"/>
      <c r="L43" s="225"/>
      <c r="M43" s="47"/>
      <c r="N43" s="47"/>
      <c r="O43" s="47"/>
      <c r="P43" s="47"/>
      <c r="Q43" s="47"/>
      <c r="R43" s="47"/>
      <c r="S43" s="47"/>
      <c r="T43" s="47"/>
      <c r="U43" s="47"/>
      <c r="V43" s="47"/>
      <c r="W43" s="47"/>
    </row>
    <row r="44" spans="1:23" x14ac:dyDescent="0.25">
      <c r="A44" s="32"/>
      <c r="B44" s="38"/>
      <c r="C44" s="126"/>
      <c r="D44" s="38"/>
      <c r="E44" s="99"/>
      <c r="F44" s="122"/>
      <c r="G44" s="122"/>
      <c r="H44" s="122"/>
      <c r="I44" s="38"/>
      <c r="J44" s="180"/>
      <c r="K44" s="38"/>
      <c r="L44" s="225"/>
      <c r="M44" s="47"/>
      <c r="N44" s="47"/>
      <c r="O44" s="47"/>
      <c r="P44" s="47"/>
      <c r="Q44" s="47"/>
      <c r="R44" s="47"/>
      <c r="S44" s="47"/>
      <c r="T44" s="47"/>
      <c r="U44" s="47"/>
      <c r="V44" s="47"/>
      <c r="W44" s="47"/>
    </row>
    <row r="45" spans="1:23" x14ac:dyDescent="0.25">
      <c r="A45" s="32"/>
      <c r="B45" s="38"/>
      <c r="C45" s="126"/>
      <c r="D45" s="38"/>
      <c r="E45" s="99"/>
      <c r="F45" s="122"/>
      <c r="G45" s="122"/>
      <c r="H45" s="122"/>
      <c r="I45" s="38"/>
      <c r="J45" s="180"/>
      <c r="K45" s="38"/>
      <c r="L45" s="225"/>
      <c r="M45" s="47"/>
      <c r="N45" s="47"/>
      <c r="O45" s="47"/>
      <c r="P45" s="47"/>
      <c r="Q45" s="47"/>
      <c r="R45" s="47"/>
      <c r="S45" s="47"/>
      <c r="T45" s="47"/>
      <c r="U45" s="47"/>
      <c r="V45" s="47"/>
      <c r="W45" s="47"/>
    </row>
    <row r="46" spans="1:23" x14ac:dyDescent="0.25">
      <c r="A46" s="32"/>
      <c r="B46" s="38"/>
      <c r="C46" s="126"/>
      <c r="D46" s="38"/>
      <c r="E46" s="99"/>
      <c r="F46" s="122"/>
      <c r="G46" s="122"/>
      <c r="H46" s="122"/>
      <c r="I46" s="38"/>
      <c r="J46" s="180"/>
      <c r="K46" s="38"/>
      <c r="L46" s="225"/>
      <c r="M46" s="47"/>
      <c r="N46" s="47"/>
      <c r="O46" s="47"/>
      <c r="P46" s="47"/>
      <c r="Q46" s="47"/>
      <c r="R46" s="47"/>
      <c r="S46" s="47"/>
      <c r="T46" s="47"/>
      <c r="U46" s="47"/>
      <c r="V46" s="47"/>
      <c r="W46" s="47"/>
    </row>
    <row r="47" spans="1:23" x14ac:dyDescent="0.25">
      <c r="A47" s="32"/>
      <c r="B47" s="38"/>
      <c r="C47" s="126"/>
      <c r="D47" s="38"/>
      <c r="E47" s="99"/>
      <c r="F47" s="122"/>
      <c r="G47" s="122"/>
      <c r="H47" s="122"/>
      <c r="I47" s="38"/>
      <c r="J47" s="180"/>
      <c r="K47" s="38"/>
      <c r="L47" s="225"/>
      <c r="M47" s="47"/>
      <c r="N47" s="47"/>
      <c r="O47" s="47"/>
      <c r="P47" s="47"/>
      <c r="Q47" s="47"/>
      <c r="R47" s="47"/>
      <c r="S47" s="47"/>
      <c r="T47" s="47"/>
      <c r="U47" s="47"/>
      <c r="V47" s="47"/>
      <c r="W47" s="47"/>
    </row>
    <row r="48" spans="1:23" x14ac:dyDescent="0.25">
      <c r="A48" s="32"/>
      <c r="B48" s="38"/>
      <c r="C48" s="126"/>
      <c r="D48" s="38"/>
      <c r="E48" s="99"/>
      <c r="F48" s="122"/>
      <c r="G48" s="122"/>
      <c r="H48" s="122"/>
      <c r="I48" s="38"/>
      <c r="J48" s="180"/>
      <c r="K48" s="38"/>
      <c r="L48" s="225"/>
      <c r="M48" s="47"/>
      <c r="N48" s="47"/>
      <c r="O48" s="47"/>
      <c r="P48" s="47"/>
      <c r="Q48" s="47"/>
      <c r="R48" s="47"/>
      <c r="S48" s="47"/>
      <c r="T48" s="47"/>
      <c r="U48" s="47"/>
      <c r="V48" s="47"/>
      <c r="W48" s="47"/>
    </row>
    <row r="49" spans="1:23" x14ac:dyDescent="0.25">
      <c r="A49" s="32"/>
      <c r="B49" s="38"/>
      <c r="C49" s="126"/>
      <c r="D49" s="38"/>
      <c r="E49" s="99"/>
      <c r="F49" s="122"/>
      <c r="G49" s="122"/>
      <c r="H49" s="122"/>
      <c r="I49" s="38"/>
      <c r="J49" s="180"/>
      <c r="K49" s="38"/>
      <c r="L49" s="225"/>
      <c r="M49" s="47"/>
      <c r="N49" s="47"/>
      <c r="O49" s="47"/>
      <c r="P49" s="47"/>
      <c r="Q49" s="47"/>
      <c r="R49" s="47"/>
      <c r="S49" s="47"/>
      <c r="T49" s="47"/>
      <c r="U49" s="47"/>
      <c r="V49" s="47"/>
      <c r="W49" s="47"/>
    </row>
    <row r="50" spans="1:23" x14ac:dyDescent="0.25">
      <c r="A50" s="32"/>
      <c r="B50" s="38"/>
      <c r="C50" s="126"/>
      <c r="D50" s="38"/>
      <c r="E50" s="99"/>
      <c r="F50" s="122"/>
      <c r="G50" s="122"/>
      <c r="H50" s="122"/>
      <c r="I50" s="38"/>
      <c r="J50" s="180"/>
      <c r="K50" s="38"/>
      <c r="L50" s="225"/>
      <c r="M50" s="47"/>
      <c r="N50" s="47"/>
      <c r="O50" s="47"/>
      <c r="P50" s="47"/>
      <c r="Q50" s="47"/>
      <c r="R50" s="47"/>
      <c r="S50" s="47"/>
      <c r="T50" s="47"/>
      <c r="U50" s="47"/>
      <c r="V50" s="47"/>
      <c r="W50" s="47"/>
    </row>
    <row r="51" spans="1:23" x14ac:dyDescent="0.25">
      <c r="A51" s="32"/>
      <c r="B51" s="38"/>
      <c r="C51" s="126"/>
      <c r="D51" s="38"/>
      <c r="E51" s="99"/>
      <c r="F51" s="122"/>
      <c r="G51" s="122"/>
      <c r="H51" s="122"/>
      <c r="I51" s="38"/>
      <c r="J51" s="180"/>
      <c r="K51" s="38"/>
      <c r="L51" s="225"/>
      <c r="M51" s="47"/>
      <c r="N51" s="47"/>
      <c r="O51" s="47"/>
      <c r="P51" s="47"/>
      <c r="Q51" s="47"/>
      <c r="R51" s="47"/>
      <c r="S51" s="47"/>
      <c r="T51" s="47"/>
      <c r="U51" s="47"/>
      <c r="V51" s="47"/>
      <c r="W51" s="47"/>
    </row>
    <row r="52" spans="1:23" x14ac:dyDescent="0.25">
      <c r="A52" s="32"/>
      <c r="B52" s="38"/>
      <c r="C52" s="126"/>
      <c r="D52" s="38"/>
      <c r="E52" s="99"/>
      <c r="F52" s="122"/>
      <c r="G52" s="122"/>
      <c r="H52" s="122"/>
      <c r="I52" s="38"/>
      <c r="J52" s="180"/>
      <c r="K52" s="38"/>
      <c r="L52" s="225"/>
      <c r="M52" s="47"/>
      <c r="N52" s="47"/>
      <c r="O52" s="47"/>
      <c r="P52" s="47"/>
      <c r="Q52" s="47"/>
      <c r="R52" s="47"/>
      <c r="S52" s="47"/>
      <c r="T52" s="47"/>
      <c r="U52" s="47"/>
      <c r="V52" s="47"/>
      <c r="W52" s="47"/>
    </row>
    <row r="53" spans="1:23" x14ac:dyDescent="0.25">
      <c r="A53" s="32"/>
      <c r="B53" s="38"/>
      <c r="C53" s="126"/>
      <c r="D53" s="38"/>
      <c r="E53" s="99"/>
      <c r="F53" s="122"/>
      <c r="G53" s="122"/>
      <c r="H53" s="122"/>
      <c r="I53" s="38"/>
      <c r="J53" s="180"/>
      <c r="K53" s="38"/>
      <c r="L53" s="225"/>
      <c r="M53" s="47"/>
      <c r="N53" s="47"/>
      <c r="O53" s="47"/>
      <c r="P53" s="47"/>
      <c r="Q53" s="47"/>
      <c r="R53" s="47"/>
      <c r="S53" s="47"/>
      <c r="T53" s="47"/>
      <c r="U53" s="47"/>
      <c r="V53" s="47"/>
      <c r="W53" s="47"/>
    </row>
    <row r="54" spans="1:23" x14ac:dyDescent="0.25">
      <c r="A54" s="32"/>
      <c r="B54" s="38"/>
      <c r="C54" s="126"/>
      <c r="D54" s="38"/>
      <c r="E54" s="99"/>
      <c r="F54" s="122"/>
      <c r="G54" s="122"/>
      <c r="H54" s="122"/>
      <c r="I54" s="38"/>
      <c r="J54" s="180"/>
      <c r="K54" s="38"/>
      <c r="L54" s="225"/>
      <c r="M54" s="47"/>
      <c r="N54" s="47"/>
      <c r="O54" s="47"/>
      <c r="P54" s="47"/>
      <c r="Q54" s="47"/>
      <c r="R54" s="47"/>
      <c r="S54" s="47"/>
      <c r="T54" s="47"/>
      <c r="U54" s="47"/>
      <c r="V54" s="47"/>
      <c r="W54" s="47"/>
    </row>
    <row r="55" spans="1:23" x14ac:dyDescent="0.25">
      <c r="A55" s="32"/>
      <c r="B55" s="38"/>
      <c r="C55" s="126"/>
      <c r="D55" s="38"/>
      <c r="E55" s="99"/>
      <c r="F55" s="122"/>
      <c r="G55" s="122"/>
      <c r="H55" s="122"/>
      <c r="I55" s="38"/>
      <c r="J55" s="180"/>
      <c r="K55" s="38"/>
      <c r="L55" s="225"/>
      <c r="M55" s="47"/>
      <c r="N55" s="47"/>
      <c r="O55" s="47"/>
      <c r="P55" s="47"/>
      <c r="Q55" s="47"/>
      <c r="R55" s="47"/>
      <c r="S55" s="47"/>
      <c r="T55" s="47"/>
      <c r="U55" s="47"/>
      <c r="V55" s="47"/>
      <c r="W55" s="47"/>
    </row>
    <row r="56" spans="1:23" x14ac:dyDescent="0.25">
      <c r="A56" s="32"/>
      <c r="B56" s="38"/>
      <c r="C56" s="126"/>
      <c r="D56" s="38"/>
      <c r="E56" s="99"/>
      <c r="F56" s="122"/>
      <c r="G56" s="122"/>
      <c r="H56" s="122"/>
      <c r="I56" s="38"/>
      <c r="J56" s="180"/>
      <c r="K56" s="38"/>
      <c r="L56" s="225"/>
      <c r="M56" s="47"/>
      <c r="N56" s="47"/>
      <c r="O56" s="47"/>
      <c r="P56" s="47"/>
      <c r="Q56" s="47"/>
      <c r="R56" s="47"/>
      <c r="S56" s="47"/>
      <c r="T56" s="47"/>
      <c r="U56" s="47"/>
      <c r="V56" s="47"/>
      <c r="W56" s="47"/>
    </row>
    <row r="57" spans="1:23" x14ac:dyDescent="0.25">
      <c r="A57" s="32"/>
      <c r="B57" s="38"/>
      <c r="C57" s="126"/>
      <c r="D57" s="38"/>
      <c r="E57" s="99"/>
      <c r="F57" s="122"/>
      <c r="G57" s="122"/>
      <c r="H57" s="122"/>
      <c r="I57" s="38"/>
      <c r="J57" s="180"/>
      <c r="K57" s="38"/>
      <c r="L57" s="225"/>
      <c r="M57" s="47"/>
      <c r="N57" s="47"/>
      <c r="O57" s="47"/>
      <c r="P57" s="47"/>
      <c r="Q57" s="47"/>
      <c r="R57" s="47"/>
      <c r="S57" s="47"/>
      <c r="T57" s="47"/>
      <c r="U57" s="47"/>
      <c r="V57" s="47"/>
      <c r="W57" s="47"/>
    </row>
    <row r="58" spans="1:23" x14ac:dyDescent="0.25">
      <c r="A58" s="32"/>
      <c r="B58" s="38"/>
      <c r="C58" s="126"/>
      <c r="D58" s="38"/>
      <c r="E58" s="99"/>
      <c r="F58" s="122"/>
      <c r="G58" s="122"/>
      <c r="H58" s="122"/>
      <c r="I58" s="38"/>
      <c r="J58" s="180"/>
      <c r="K58" s="38"/>
      <c r="L58" s="225"/>
      <c r="M58" s="47"/>
      <c r="N58" s="47"/>
      <c r="O58" s="47"/>
      <c r="P58" s="47"/>
      <c r="Q58" s="47"/>
      <c r="R58" s="47"/>
      <c r="S58" s="47"/>
      <c r="T58" s="47"/>
      <c r="U58" s="47"/>
      <c r="V58" s="47"/>
      <c r="W58" s="47"/>
    </row>
    <row r="59" spans="1:23" x14ac:dyDescent="0.25">
      <c r="A59" s="32"/>
      <c r="B59" s="38"/>
      <c r="C59" s="126"/>
      <c r="D59" s="38"/>
      <c r="E59" s="99"/>
      <c r="F59" s="122"/>
      <c r="G59" s="122"/>
      <c r="H59" s="122"/>
      <c r="I59" s="38"/>
      <c r="J59" s="180"/>
      <c r="K59" s="38"/>
      <c r="L59" s="225"/>
      <c r="M59" s="47"/>
      <c r="N59" s="47"/>
      <c r="O59" s="47"/>
      <c r="P59" s="47"/>
      <c r="Q59" s="47"/>
      <c r="R59" s="47"/>
      <c r="S59" s="47"/>
      <c r="T59" s="47"/>
      <c r="U59" s="47"/>
      <c r="V59" s="47"/>
      <c r="W59" s="47"/>
    </row>
    <row r="60" spans="1:23" x14ac:dyDescent="0.25">
      <c r="A60" s="32"/>
      <c r="B60" s="38"/>
      <c r="C60" s="126"/>
      <c r="D60" s="38"/>
      <c r="E60" s="99"/>
      <c r="F60" s="122"/>
      <c r="G60" s="122"/>
      <c r="H60" s="122"/>
      <c r="I60" s="38"/>
      <c r="J60" s="180"/>
      <c r="K60" s="38"/>
      <c r="L60" s="225"/>
      <c r="M60" s="47"/>
      <c r="N60" s="47"/>
      <c r="O60" s="47"/>
      <c r="P60" s="47"/>
      <c r="Q60" s="47"/>
      <c r="R60" s="47"/>
      <c r="S60" s="47"/>
      <c r="T60" s="47"/>
      <c r="U60" s="47"/>
      <c r="V60" s="47"/>
      <c r="W60" s="47"/>
    </row>
    <row r="61" spans="1:23" x14ac:dyDescent="0.25">
      <c r="A61" s="32"/>
      <c r="B61" s="38"/>
      <c r="C61" s="126"/>
      <c r="D61" s="38"/>
      <c r="E61" s="99"/>
      <c r="F61" s="122"/>
      <c r="G61" s="122"/>
      <c r="H61" s="122"/>
      <c r="I61" s="38"/>
      <c r="J61" s="180"/>
      <c r="K61" s="38"/>
      <c r="L61" s="225"/>
      <c r="M61" s="47"/>
      <c r="N61" s="47"/>
      <c r="O61" s="47"/>
      <c r="P61" s="47"/>
      <c r="Q61" s="47"/>
      <c r="R61" s="47"/>
      <c r="S61" s="47"/>
      <c r="T61" s="47"/>
      <c r="U61" s="47"/>
      <c r="V61" s="47"/>
      <c r="W61" s="47"/>
    </row>
    <row r="62" spans="1:23" x14ac:dyDescent="0.25">
      <c r="A62" s="32"/>
      <c r="B62" s="38"/>
      <c r="C62" s="126"/>
      <c r="D62" s="38"/>
      <c r="E62" s="99"/>
      <c r="F62" s="122"/>
      <c r="G62" s="122"/>
      <c r="H62" s="122"/>
      <c r="I62" s="38"/>
      <c r="J62" s="180"/>
      <c r="K62" s="38"/>
      <c r="L62" s="225"/>
      <c r="M62" s="47"/>
      <c r="N62" s="47"/>
      <c r="O62" s="47"/>
      <c r="P62" s="47"/>
      <c r="Q62" s="47"/>
      <c r="R62" s="47"/>
      <c r="S62" s="47"/>
      <c r="T62" s="47"/>
      <c r="U62" s="47"/>
      <c r="V62" s="47"/>
      <c r="W62" s="47"/>
    </row>
    <row r="63" spans="1:23" x14ac:dyDescent="0.25">
      <c r="A63" s="32"/>
      <c r="B63" s="38"/>
      <c r="C63" s="126"/>
      <c r="D63" s="38"/>
      <c r="E63" s="99"/>
      <c r="F63" s="122"/>
      <c r="G63" s="122"/>
      <c r="H63" s="122"/>
      <c r="I63" s="38"/>
      <c r="J63" s="180"/>
      <c r="K63" s="38"/>
      <c r="L63" s="225"/>
      <c r="M63" s="47"/>
      <c r="N63" s="47"/>
      <c r="O63" s="47"/>
      <c r="P63" s="47"/>
      <c r="Q63" s="47"/>
      <c r="R63" s="47"/>
      <c r="S63" s="47"/>
      <c r="T63" s="47"/>
      <c r="U63" s="47"/>
      <c r="V63" s="47"/>
      <c r="W63" s="47"/>
    </row>
    <row r="64" spans="1:23" x14ac:dyDescent="0.25">
      <c r="A64" s="32"/>
      <c r="B64" s="38"/>
      <c r="C64" s="126"/>
      <c r="D64" s="38"/>
      <c r="E64" s="99"/>
      <c r="F64" s="122"/>
      <c r="G64" s="122"/>
      <c r="H64" s="122"/>
      <c r="I64" s="38"/>
      <c r="J64" s="180"/>
      <c r="K64" s="38"/>
      <c r="L64" s="225"/>
      <c r="M64" s="47"/>
      <c r="N64" s="47"/>
      <c r="O64" s="47"/>
      <c r="P64" s="47"/>
      <c r="Q64" s="47"/>
      <c r="R64" s="47"/>
      <c r="S64" s="47"/>
      <c r="T64" s="47"/>
      <c r="U64" s="47"/>
      <c r="V64" s="47"/>
      <c r="W64" s="47"/>
    </row>
    <row r="65" spans="1:23" x14ac:dyDescent="0.25">
      <c r="A65" s="32"/>
      <c r="B65" s="38"/>
      <c r="C65" s="126"/>
      <c r="D65" s="38"/>
      <c r="E65" s="99"/>
      <c r="F65" s="122"/>
      <c r="G65" s="122"/>
      <c r="H65" s="122"/>
      <c r="I65" s="38"/>
      <c r="J65" s="180"/>
      <c r="K65" s="38"/>
      <c r="L65" s="225"/>
      <c r="M65" s="47"/>
      <c r="N65" s="47"/>
      <c r="O65" s="47"/>
      <c r="P65" s="47"/>
      <c r="Q65" s="47"/>
      <c r="R65" s="47"/>
      <c r="S65" s="47"/>
      <c r="T65" s="47"/>
      <c r="U65" s="47"/>
      <c r="V65" s="47"/>
      <c r="W65" s="47"/>
    </row>
    <row r="66" spans="1:23" x14ac:dyDescent="0.25">
      <c r="A66" s="32"/>
      <c r="B66" s="38"/>
      <c r="C66" s="126"/>
      <c r="D66" s="38"/>
      <c r="E66" s="99"/>
      <c r="F66" s="122"/>
      <c r="G66" s="122"/>
      <c r="H66" s="122"/>
      <c r="I66" s="38"/>
      <c r="J66" s="180"/>
      <c r="K66" s="38"/>
      <c r="L66" s="225"/>
      <c r="M66" s="47"/>
      <c r="N66" s="47"/>
      <c r="O66" s="47"/>
      <c r="P66" s="47"/>
      <c r="Q66" s="47"/>
      <c r="R66" s="47"/>
      <c r="S66" s="47"/>
      <c r="T66" s="47"/>
      <c r="U66" s="47"/>
      <c r="V66" s="47"/>
      <c r="W66" s="47"/>
    </row>
    <row r="67" spans="1:23" x14ac:dyDescent="0.25">
      <c r="A67" s="32"/>
      <c r="B67" s="38"/>
      <c r="C67" s="126"/>
      <c r="D67" s="38"/>
      <c r="E67" s="99"/>
      <c r="F67" s="122"/>
      <c r="G67" s="122"/>
      <c r="H67" s="122"/>
      <c r="I67" s="38"/>
      <c r="J67" s="180"/>
      <c r="K67" s="38"/>
      <c r="L67" s="225"/>
      <c r="M67" s="47"/>
      <c r="N67" s="47"/>
      <c r="O67" s="47"/>
      <c r="P67" s="47"/>
      <c r="Q67" s="47"/>
      <c r="R67" s="47"/>
      <c r="S67" s="47"/>
      <c r="T67" s="47"/>
      <c r="U67" s="47"/>
      <c r="V67" s="47"/>
      <c r="W67" s="47"/>
    </row>
    <row r="68" spans="1:23" x14ac:dyDescent="0.25">
      <c r="A68" s="32"/>
      <c r="B68" s="38"/>
      <c r="C68" s="126"/>
      <c r="D68" s="38"/>
      <c r="E68" s="99"/>
      <c r="F68" s="122"/>
      <c r="G68" s="122"/>
      <c r="H68" s="122"/>
      <c r="I68" s="38"/>
      <c r="J68" s="180"/>
      <c r="K68" s="38"/>
      <c r="L68" s="225"/>
      <c r="M68" s="47"/>
      <c r="N68" s="47"/>
      <c r="O68" s="47"/>
      <c r="P68" s="47"/>
      <c r="Q68" s="47"/>
      <c r="R68" s="47"/>
      <c r="S68" s="47"/>
      <c r="T68" s="47"/>
      <c r="U68" s="47"/>
      <c r="V68" s="47"/>
      <c r="W68" s="47"/>
    </row>
    <row r="69" spans="1:23" x14ac:dyDescent="0.25">
      <c r="A69" s="32"/>
      <c r="B69" s="38"/>
      <c r="C69" s="126"/>
      <c r="D69" s="38"/>
      <c r="E69" s="99"/>
      <c r="F69" s="122"/>
      <c r="G69" s="122"/>
      <c r="H69" s="122"/>
      <c r="I69" s="38"/>
      <c r="J69" s="180"/>
      <c r="K69" s="38"/>
      <c r="L69" s="225"/>
      <c r="M69" s="47"/>
      <c r="N69" s="47"/>
      <c r="O69" s="47"/>
      <c r="P69" s="47"/>
      <c r="Q69" s="47"/>
      <c r="R69" s="47"/>
      <c r="S69" s="47"/>
      <c r="T69" s="47"/>
      <c r="U69" s="47"/>
      <c r="V69" s="47"/>
      <c r="W69" s="47"/>
    </row>
    <row r="70" spans="1:23" x14ac:dyDescent="0.25">
      <c r="A70" s="32"/>
      <c r="B70" s="38"/>
      <c r="C70" s="126"/>
      <c r="D70" s="38"/>
      <c r="E70" s="99"/>
      <c r="F70" s="122"/>
      <c r="G70" s="122"/>
      <c r="H70" s="122"/>
      <c r="I70" s="38"/>
      <c r="J70" s="180"/>
      <c r="K70" s="38"/>
      <c r="L70" s="225"/>
      <c r="M70" s="47"/>
      <c r="N70" s="47"/>
      <c r="O70" s="47"/>
      <c r="P70" s="47"/>
      <c r="Q70" s="47"/>
      <c r="R70" s="47"/>
      <c r="S70" s="47"/>
      <c r="T70" s="47"/>
      <c r="U70" s="47"/>
      <c r="V70" s="47"/>
      <c r="W70" s="47"/>
    </row>
    <row r="71" spans="1:23" x14ac:dyDescent="0.25">
      <c r="A71" s="32"/>
      <c r="B71" s="38"/>
      <c r="C71" s="126"/>
      <c r="D71" s="38"/>
      <c r="E71" s="99"/>
      <c r="F71" s="122"/>
      <c r="G71" s="122"/>
      <c r="H71" s="122"/>
      <c r="I71" s="38"/>
      <c r="J71" s="180"/>
      <c r="K71" s="38"/>
      <c r="L71" s="225"/>
      <c r="M71" s="47"/>
      <c r="N71" s="47"/>
      <c r="O71" s="47"/>
      <c r="P71" s="47"/>
      <c r="Q71" s="47"/>
      <c r="R71" s="47"/>
      <c r="S71" s="47"/>
      <c r="T71" s="47"/>
      <c r="U71" s="47"/>
      <c r="V71" s="47"/>
      <c r="W71" s="47"/>
    </row>
    <row r="72" spans="1:23" x14ac:dyDescent="0.25">
      <c r="A72" s="32"/>
      <c r="B72" s="38"/>
      <c r="C72" s="126"/>
      <c r="D72" s="38"/>
      <c r="E72" s="99"/>
      <c r="F72" s="122"/>
      <c r="G72" s="122"/>
      <c r="H72" s="122"/>
      <c r="I72" s="38"/>
      <c r="J72" s="180"/>
      <c r="K72" s="38"/>
      <c r="L72" s="225"/>
      <c r="M72" s="47"/>
      <c r="N72" s="47"/>
      <c r="O72" s="47"/>
      <c r="P72" s="47"/>
      <c r="Q72" s="47"/>
      <c r="R72" s="47"/>
      <c r="S72" s="47"/>
      <c r="T72" s="47"/>
      <c r="U72" s="47"/>
      <c r="V72" s="47"/>
      <c r="W72" s="47"/>
    </row>
    <row r="73" spans="1:23" x14ac:dyDescent="0.25">
      <c r="A73" s="32"/>
      <c r="B73" s="38"/>
      <c r="C73" s="126"/>
      <c r="D73" s="38"/>
      <c r="E73" s="99"/>
      <c r="F73" s="122"/>
      <c r="G73" s="122"/>
      <c r="H73" s="122"/>
      <c r="I73" s="38"/>
      <c r="J73" s="180"/>
      <c r="K73" s="38"/>
      <c r="L73" s="225"/>
      <c r="M73" s="47"/>
      <c r="N73" s="47"/>
      <c r="O73" s="47"/>
      <c r="P73" s="47"/>
      <c r="Q73" s="47"/>
      <c r="R73" s="47"/>
      <c r="S73" s="47"/>
      <c r="T73" s="47"/>
      <c r="U73" s="47"/>
      <c r="V73" s="47"/>
      <c r="W73" s="47"/>
    </row>
    <row r="74" spans="1:23" x14ac:dyDescent="0.25">
      <c r="A74" s="32"/>
      <c r="B74" s="38"/>
      <c r="C74" s="126"/>
      <c r="D74" s="38"/>
      <c r="E74" s="99"/>
      <c r="F74" s="122"/>
      <c r="G74" s="122"/>
      <c r="H74" s="122"/>
      <c r="I74" s="38"/>
      <c r="J74" s="180"/>
      <c r="K74" s="38"/>
      <c r="L74" s="225"/>
      <c r="M74" s="47"/>
      <c r="N74" s="47"/>
      <c r="O74" s="47"/>
      <c r="P74" s="47"/>
      <c r="Q74" s="47"/>
      <c r="R74" s="47"/>
      <c r="S74" s="47"/>
      <c r="T74" s="47"/>
      <c r="U74" s="47"/>
      <c r="V74" s="47"/>
      <c r="W74" s="47"/>
    </row>
    <row r="75" spans="1:23" x14ac:dyDescent="0.25">
      <c r="A75" s="32"/>
      <c r="B75" s="38"/>
      <c r="C75" s="126"/>
      <c r="D75" s="38"/>
      <c r="E75" s="99"/>
      <c r="F75" s="122"/>
      <c r="G75" s="122"/>
      <c r="H75" s="122"/>
      <c r="I75" s="38"/>
      <c r="J75" s="180"/>
      <c r="K75" s="38"/>
      <c r="L75" s="225"/>
      <c r="M75" s="47"/>
      <c r="N75" s="47"/>
      <c r="O75" s="47"/>
      <c r="P75" s="47"/>
      <c r="Q75" s="47"/>
      <c r="R75" s="47"/>
      <c r="S75" s="47"/>
      <c r="T75" s="47"/>
      <c r="U75" s="47"/>
      <c r="V75" s="47"/>
      <c r="W75" s="47"/>
    </row>
    <row r="76" spans="1:23" x14ac:dyDescent="0.25">
      <c r="A76" s="32"/>
      <c r="B76" s="38"/>
      <c r="C76" s="126"/>
      <c r="D76" s="38"/>
      <c r="E76" s="99"/>
      <c r="F76" s="122"/>
      <c r="G76" s="122"/>
      <c r="H76" s="122"/>
      <c r="I76" s="38"/>
      <c r="J76" s="180"/>
      <c r="K76" s="38"/>
      <c r="L76" s="225"/>
      <c r="M76" s="47"/>
      <c r="N76" s="47"/>
      <c r="O76" s="47"/>
      <c r="P76" s="47"/>
      <c r="Q76" s="47"/>
      <c r="R76" s="47"/>
      <c r="S76" s="47"/>
      <c r="T76" s="47"/>
      <c r="U76" s="47"/>
      <c r="V76" s="47"/>
      <c r="W76" s="47"/>
    </row>
    <row r="77" spans="1:23" x14ac:dyDescent="0.25">
      <c r="A77" s="32"/>
      <c r="B77" s="38"/>
      <c r="C77" s="126"/>
      <c r="D77" s="38"/>
      <c r="E77" s="99"/>
      <c r="F77" s="122"/>
      <c r="G77" s="122"/>
      <c r="H77" s="122"/>
      <c r="I77" s="38"/>
      <c r="J77" s="180"/>
      <c r="K77" s="38"/>
      <c r="L77" s="225"/>
      <c r="M77" s="47"/>
      <c r="N77" s="47"/>
      <c r="O77" s="47"/>
      <c r="P77" s="47"/>
      <c r="Q77" s="47"/>
      <c r="R77" s="47"/>
      <c r="S77" s="47"/>
      <c r="T77" s="47"/>
      <c r="U77" s="47"/>
      <c r="V77" s="47"/>
      <c r="W77" s="47"/>
    </row>
    <row r="78" spans="1:23" x14ac:dyDescent="0.25">
      <c r="A78" s="32"/>
      <c r="B78" s="38"/>
      <c r="C78" s="126"/>
      <c r="D78" s="38"/>
      <c r="E78" s="99"/>
      <c r="F78" s="122"/>
      <c r="G78" s="122"/>
      <c r="H78" s="122"/>
      <c r="I78" s="38"/>
      <c r="J78" s="180"/>
      <c r="K78" s="38"/>
      <c r="L78" s="225"/>
      <c r="M78" s="47"/>
      <c r="N78" s="47"/>
      <c r="O78" s="47"/>
      <c r="P78" s="47"/>
      <c r="Q78" s="47"/>
      <c r="R78" s="47"/>
      <c r="S78" s="47"/>
      <c r="T78" s="47"/>
      <c r="U78" s="47"/>
      <c r="V78" s="47"/>
      <c r="W78" s="47"/>
    </row>
    <row r="79" spans="1:23" x14ac:dyDescent="0.25">
      <c r="A79" s="32"/>
      <c r="B79" s="38"/>
      <c r="C79" s="126"/>
      <c r="D79" s="38"/>
      <c r="E79" s="99"/>
      <c r="F79" s="122"/>
      <c r="G79" s="122"/>
      <c r="H79" s="122"/>
      <c r="I79" s="38"/>
      <c r="J79" s="180"/>
      <c r="K79" s="38"/>
      <c r="L79" s="225"/>
      <c r="M79" s="47"/>
      <c r="N79" s="47"/>
      <c r="O79" s="47"/>
      <c r="P79" s="47"/>
      <c r="Q79" s="47"/>
      <c r="R79" s="47"/>
      <c r="S79" s="47"/>
      <c r="T79" s="47"/>
      <c r="U79" s="47"/>
      <c r="V79" s="47"/>
      <c r="W79" s="47"/>
    </row>
    <row r="80" spans="1:23" x14ac:dyDescent="0.25">
      <c r="A80" s="32"/>
      <c r="B80" s="38"/>
      <c r="C80" s="126"/>
      <c r="D80" s="38"/>
      <c r="E80" s="99"/>
      <c r="F80" s="122"/>
      <c r="G80" s="122"/>
      <c r="H80" s="122"/>
      <c r="I80" s="38"/>
      <c r="J80" s="180"/>
      <c r="K80" s="38"/>
      <c r="L80" s="225"/>
      <c r="M80" s="47"/>
      <c r="N80" s="47"/>
      <c r="O80" s="47"/>
      <c r="P80" s="47"/>
      <c r="Q80" s="47"/>
      <c r="R80" s="47"/>
      <c r="S80" s="47"/>
      <c r="T80" s="47"/>
      <c r="U80" s="47"/>
      <c r="V80" s="47"/>
      <c r="W80" s="47"/>
    </row>
    <row r="81" spans="1:23" x14ac:dyDescent="0.25">
      <c r="A81" s="32"/>
      <c r="B81" s="38"/>
      <c r="C81" s="126"/>
      <c r="D81" s="38"/>
      <c r="E81" s="99"/>
      <c r="F81" s="122"/>
      <c r="G81" s="122"/>
      <c r="H81" s="122"/>
      <c r="I81" s="38"/>
      <c r="J81" s="180"/>
      <c r="K81" s="38"/>
      <c r="L81" s="225"/>
      <c r="M81" s="47"/>
      <c r="N81" s="47"/>
      <c r="O81" s="47"/>
      <c r="P81" s="47"/>
      <c r="Q81" s="47"/>
      <c r="R81" s="47"/>
      <c r="S81" s="47"/>
      <c r="T81" s="47"/>
      <c r="U81" s="47"/>
      <c r="V81" s="47"/>
      <c r="W81" s="47"/>
    </row>
    <row r="82" spans="1:23" x14ac:dyDescent="0.25">
      <c r="A82" s="32"/>
      <c r="B82" s="38"/>
      <c r="C82" s="126"/>
      <c r="D82" s="38"/>
      <c r="E82" s="99"/>
      <c r="F82" s="122"/>
      <c r="G82" s="122"/>
      <c r="H82" s="122"/>
      <c r="I82" s="38"/>
      <c r="J82" s="180"/>
      <c r="K82" s="38"/>
      <c r="L82" s="225"/>
      <c r="M82" s="47"/>
      <c r="N82" s="47"/>
      <c r="O82" s="47"/>
      <c r="P82" s="47"/>
      <c r="Q82" s="47"/>
      <c r="R82" s="47"/>
      <c r="S82" s="47"/>
      <c r="T82" s="47"/>
      <c r="U82" s="47"/>
      <c r="V82" s="47"/>
      <c r="W82" s="47"/>
    </row>
    <row r="83" spans="1:23" x14ac:dyDescent="0.25">
      <c r="A83" s="32"/>
      <c r="B83" s="38"/>
      <c r="C83" s="126"/>
      <c r="D83" s="38"/>
      <c r="E83" s="99"/>
      <c r="F83" s="122"/>
      <c r="G83" s="122"/>
      <c r="H83" s="122"/>
      <c r="I83" s="38"/>
      <c r="J83" s="180"/>
      <c r="K83" s="38"/>
      <c r="L83" s="225"/>
      <c r="M83" s="47"/>
      <c r="N83" s="47"/>
      <c r="O83" s="47"/>
      <c r="P83" s="47"/>
      <c r="Q83" s="47"/>
      <c r="R83" s="47"/>
      <c r="S83" s="47"/>
      <c r="T83" s="47"/>
      <c r="U83" s="47"/>
      <c r="V83" s="47"/>
      <c r="W83" s="47"/>
    </row>
    <row r="84" spans="1:23" x14ac:dyDescent="0.25">
      <c r="A84" s="32"/>
      <c r="B84" s="38"/>
      <c r="C84" s="126"/>
      <c r="D84" s="38"/>
      <c r="E84" s="99"/>
      <c r="F84" s="122"/>
      <c r="G84" s="122"/>
      <c r="H84" s="122"/>
      <c r="I84" s="38"/>
      <c r="J84" s="180"/>
      <c r="K84" s="38"/>
      <c r="L84" s="225"/>
      <c r="M84" s="47"/>
      <c r="N84" s="47"/>
      <c r="O84" s="47"/>
      <c r="P84" s="47"/>
      <c r="Q84" s="47"/>
      <c r="R84" s="47"/>
      <c r="S84" s="47"/>
      <c r="T84" s="47"/>
      <c r="U84" s="47"/>
      <c r="V84" s="47"/>
      <c r="W84" s="47"/>
    </row>
    <row r="85" spans="1:23" x14ac:dyDescent="0.25">
      <c r="A85" s="32"/>
      <c r="B85" s="38"/>
      <c r="C85" s="126"/>
      <c r="D85" s="38"/>
      <c r="E85" s="99"/>
      <c r="F85" s="122"/>
      <c r="G85" s="122"/>
      <c r="H85" s="122"/>
      <c r="I85" s="38"/>
      <c r="J85" s="180"/>
      <c r="K85" s="38"/>
      <c r="L85" s="225"/>
      <c r="M85" s="47"/>
      <c r="N85" s="47"/>
      <c r="O85" s="47"/>
      <c r="P85" s="47"/>
      <c r="Q85" s="47"/>
      <c r="R85" s="47"/>
      <c r="S85" s="47"/>
      <c r="T85" s="47"/>
      <c r="U85" s="47"/>
      <c r="V85" s="47"/>
      <c r="W85" s="47"/>
    </row>
    <row r="86" spans="1:23" x14ac:dyDescent="0.25">
      <c r="A86" s="32"/>
      <c r="B86" s="38"/>
      <c r="C86" s="126"/>
      <c r="D86" s="38"/>
      <c r="E86" s="99"/>
      <c r="F86" s="122"/>
      <c r="G86" s="122"/>
      <c r="H86" s="122"/>
      <c r="I86" s="38"/>
      <c r="J86" s="180"/>
      <c r="K86" s="38"/>
      <c r="L86" s="225"/>
      <c r="M86" s="47"/>
      <c r="N86" s="47"/>
      <c r="O86" s="47"/>
      <c r="P86" s="47"/>
      <c r="Q86" s="47"/>
      <c r="R86" s="47"/>
      <c r="S86" s="47"/>
      <c r="T86" s="47"/>
      <c r="U86" s="47"/>
      <c r="V86" s="47"/>
      <c r="W86" s="47"/>
    </row>
    <row r="87" spans="1:23" x14ac:dyDescent="0.25">
      <c r="A87" s="32"/>
      <c r="B87" s="38"/>
      <c r="C87" s="126"/>
      <c r="D87" s="38"/>
      <c r="E87" s="99"/>
      <c r="F87" s="122"/>
      <c r="G87" s="122"/>
      <c r="H87" s="122"/>
      <c r="I87" s="38"/>
      <c r="J87" s="180"/>
      <c r="K87" s="38"/>
      <c r="L87" s="225"/>
      <c r="M87" s="47"/>
      <c r="N87" s="47"/>
      <c r="O87" s="47"/>
      <c r="P87" s="47"/>
      <c r="Q87" s="47"/>
      <c r="R87" s="47"/>
      <c r="S87" s="47"/>
      <c r="T87" s="47"/>
      <c r="U87" s="47"/>
      <c r="V87" s="47"/>
      <c r="W87" s="47"/>
    </row>
    <row r="88" spans="1:23" x14ac:dyDescent="0.25">
      <c r="A88" s="32"/>
      <c r="B88" s="38"/>
      <c r="C88" s="126"/>
      <c r="D88" s="38"/>
      <c r="E88" s="99"/>
      <c r="F88" s="122"/>
      <c r="G88" s="122"/>
      <c r="H88" s="122"/>
      <c r="I88" s="38"/>
      <c r="J88" s="180"/>
      <c r="K88" s="38"/>
      <c r="L88" s="225"/>
      <c r="M88" s="47"/>
      <c r="N88" s="47"/>
      <c r="O88" s="47"/>
      <c r="P88" s="47"/>
      <c r="Q88" s="47"/>
      <c r="R88" s="47"/>
      <c r="S88" s="47"/>
      <c r="T88" s="47"/>
      <c r="U88" s="47"/>
      <c r="V88" s="47"/>
      <c r="W88" s="47"/>
    </row>
    <row r="89" spans="1:23" x14ac:dyDescent="0.25">
      <c r="A89" s="32"/>
      <c r="B89" s="38"/>
      <c r="C89" s="126"/>
      <c r="D89" s="38"/>
      <c r="E89" s="99"/>
      <c r="F89" s="122"/>
      <c r="G89" s="122"/>
      <c r="H89" s="122"/>
      <c r="I89" s="38"/>
      <c r="J89" s="180"/>
      <c r="K89" s="38"/>
      <c r="L89" s="225"/>
      <c r="M89" s="47"/>
      <c r="N89" s="47"/>
      <c r="O89" s="47"/>
      <c r="P89" s="47"/>
      <c r="Q89" s="47"/>
      <c r="R89" s="47"/>
      <c r="S89" s="47"/>
      <c r="T89" s="47"/>
      <c r="U89" s="47"/>
      <c r="V89" s="47"/>
      <c r="W89" s="47"/>
    </row>
    <row r="90" spans="1:23" x14ac:dyDescent="0.25">
      <c r="A90" s="32"/>
      <c r="B90" s="38"/>
      <c r="C90" s="126"/>
      <c r="D90" s="38"/>
      <c r="E90" s="99"/>
      <c r="F90" s="122"/>
      <c r="G90" s="122"/>
      <c r="H90" s="122"/>
      <c r="I90" s="38"/>
      <c r="J90" s="180"/>
      <c r="K90" s="38"/>
      <c r="L90" s="225"/>
      <c r="M90" s="47"/>
      <c r="N90" s="47"/>
      <c r="O90" s="47"/>
      <c r="P90" s="47"/>
      <c r="Q90" s="47"/>
      <c r="R90" s="47"/>
      <c r="S90" s="47"/>
      <c r="T90" s="47"/>
      <c r="U90" s="47"/>
      <c r="V90" s="47"/>
      <c r="W90" s="47"/>
    </row>
    <row r="91" spans="1:23" x14ac:dyDescent="0.25">
      <c r="A91" s="32"/>
      <c r="B91" s="38"/>
      <c r="C91" s="126"/>
      <c r="D91" s="38"/>
      <c r="E91" s="99"/>
      <c r="F91" s="122"/>
      <c r="G91" s="122"/>
      <c r="H91" s="122"/>
      <c r="I91" s="38"/>
      <c r="J91" s="180"/>
      <c r="K91" s="38"/>
      <c r="L91" s="225"/>
      <c r="M91" s="47"/>
      <c r="N91" s="47"/>
      <c r="O91" s="47"/>
      <c r="P91" s="47"/>
      <c r="Q91" s="47"/>
      <c r="R91" s="47"/>
      <c r="S91" s="47"/>
      <c r="T91" s="47"/>
      <c r="U91" s="47"/>
      <c r="V91" s="47"/>
      <c r="W91" s="47"/>
    </row>
    <row r="92" spans="1:23" x14ac:dyDescent="0.25">
      <c r="A92" s="32"/>
      <c r="B92" s="38"/>
      <c r="C92" s="126"/>
      <c r="D92" s="38"/>
      <c r="E92" s="99"/>
      <c r="F92" s="122"/>
      <c r="G92" s="122"/>
      <c r="H92" s="122"/>
      <c r="I92" s="38"/>
      <c r="J92" s="180"/>
      <c r="K92" s="38"/>
      <c r="L92" s="225"/>
      <c r="M92" s="47"/>
      <c r="N92" s="47"/>
      <c r="O92" s="47"/>
      <c r="P92" s="47"/>
      <c r="Q92" s="47"/>
      <c r="R92" s="47"/>
      <c r="S92" s="47"/>
      <c r="T92" s="47"/>
      <c r="U92" s="47"/>
      <c r="V92" s="47"/>
      <c r="W92" s="47"/>
    </row>
    <row r="93" spans="1:23" x14ac:dyDescent="0.25">
      <c r="A93" s="32"/>
      <c r="B93" s="38"/>
      <c r="C93" s="126"/>
      <c r="D93" s="38"/>
      <c r="E93" s="99"/>
      <c r="F93" s="122"/>
      <c r="G93" s="122"/>
      <c r="H93" s="122"/>
      <c r="I93" s="38"/>
      <c r="J93" s="180"/>
      <c r="K93" s="38"/>
      <c r="L93" s="225"/>
      <c r="M93" s="47"/>
      <c r="N93" s="47"/>
      <c r="O93" s="47"/>
      <c r="P93" s="47"/>
      <c r="Q93" s="47"/>
      <c r="R93" s="47"/>
      <c r="S93" s="47"/>
      <c r="T93" s="47"/>
      <c r="U93" s="47"/>
      <c r="V93" s="47"/>
      <c r="W93" s="47"/>
    </row>
    <row r="94" spans="1:23" x14ac:dyDescent="0.25">
      <c r="A94" s="32"/>
      <c r="B94" s="38"/>
      <c r="C94" s="126"/>
      <c r="D94" s="38"/>
      <c r="E94" s="99"/>
      <c r="F94" s="122"/>
      <c r="G94" s="122"/>
      <c r="H94" s="122"/>
      <c r="I94" s="38"/>
      <c r="J94" s="180"/>
      <c r="K94" s="38"/>
      <c r="L94" s="225"/>
      <c r="M94" s="47"/>
      <c r="N94" s="47"/>
      <c r="O94" s="47"/>
      <c r="P94" s="47"/>
      <c r="Q94" s="47"/>
      <c r="R94" s="47"/>
      <c r="S94" s="47"/>
      <c r="T94" s="47"/>
      <c r="U94" s="47"/>
      <c r="V94" s="47"/>
      <c r="W94" s="47"/>
    </row>
    <row r="95" spans="1:23" x14ac:dyDescent="0.25">
      <c r="A95" s="32"/>
      <c r="B95" s="38"/>
      <c r="C95" s="126"/>
      <c r="D95" s="38"/>
      <c r="E95" s="99"/>
      <c r="F95" s="122"/>
      <c r="G95" s="122"/>
      <c r="H95" s="122"/>
      <c r="I95" s="38"/>
      <c r="J95" s="180"/>
      <c r="K95" s="38"/>
      <c r="L95" s="225"/>
      <c r="M95" s="47"/>
      <c r="N95" s="47"/>
      <c r="O95" s="47"/>
      <c r="P95" s="47"/>
      <c r="Q95" s="47"/>
      <c r="R95" s="47"/>
      <c r="S95" s="47"/>
      <c r="T95" s="47"/>
      <c r="U95" s="47"/>
      <c r="V95" s="47"/>
      <c r="W95" s="47"/>
    </row>
    <row r="96" spans="1:23" x14ac:dyDescent="0.25">
      <c r="A96" s="32"/>
      <c r="B96" s="38"/>
      <c r="C96" s="126"/>
      <c r="D96" s="38"/>
      <c r="E96" s="99"/>
      <c r="F96" s="122"/>
      <c r="G96" s="122"/>
      <c r="H96" s="122"/>
      <c r="I96" s="38"/>
      <c r="J96" s="180"/>
      <c r="K96" s="38"/>
      <c r="L96" s="225"/>
      <c r="M96" s="47"/>
      <c r="N96" s="47"/>
      <c r="O96" s="47"/>
      <c r="P96" s="47"/>
      <c r="Q96" s="47"/>
      <c r="R96" s="47"/>
      <c r="S96" s="47"/>
      <c r="T96" s="47"/>
      <c r="U96" s="47"/>
      <c r="V96" s="47"/>
      <c r="W96" s="47"/>
    </row>
    <row r="97" spans="1:23" x14ac:dyDescent="0.25">
      <c r="A97" s="32"/>
      <c r="B97" s="38"/>
      <c r="C97" s="126"/>
      <c r="D97" s="38"/>
      <c r="E97" s="99"/>
      <c r="F97" s="122"/>
      <c r="G97" s="122"/>
      <c r="H97" s="122"/>
      <c r="I97" s="38"/>
      <c r="J97" s="180"/>
      <c r="K97" s="38"/>
      <c r="L97" s="225"/>
      <c r="M97" s="47"/>
      <c r="N97" s="47"/>
      <c r="O97" s="47"/>
      <c r="P97" s="47"/>
      <c r="Q97" s="47"/>
      <c r="R97" s="47"/>
      <c r="S97" s="47"/>
      <c r="T97" s="47"/>
      <c r="U97" s="47"/>
      <c r="V97" s="47"/>
      <c r="W97" s="47"/>
    </row>
    <row r="98" spans="1:23" x14ac:dyDescent="0.25">
      <c r="A98" s="32"/>
      <c r="B98" s="38"/>
      <c r="C98" s="126"/>
      <c r="D98" s="38"/>
      <c r="E98" s="99"/>
      <c r="F98" s="122"/>
      <c r="G98" s="122"/>
      <c r="H98" s="122"/>
      <c r="I98" s="38"/>
      <c r="J98" s="180"/>
      <c r="K98" s="38"/>
      <c r="L98" s="225"/>
      <c r="M98" s="47"/>
      <c r="N98" s="47"/>
      <c r="O98" s="47"/>
      <c r="P98" s="47"/>
      <c r="Q98" s="47"/>
      <c r="R98" s="47"/>
      <c r="S98" s="47"/>
      <c r="T98" s="47"/>
      <c r="U98" s="47"/>
      <c r="V98" s="47"/>
      <c r="W98" s="47"/>
    </row>
    <row r="99" spans="1:23" x14ac:dyDescent="0.25">
      <c r="A99" s="32"/>
      <c r="B99" s="38"/>
      <c r="C99" s="126"/>
      <c r="D99" s="38"/>
      <c r="E99" s="99"/>
      <c r="F99" s="122"/>
      <c r="G99" s="122"/>
      <c r="H99" s="122"/>
      <c r="I99" s="38"/>
      <c r="J99" s="180"/>
      <c r="K99" s="38"/>
      <c r="L99" s="225"/>
      <c r="M99" s="47"/>
      <c r="N99" s="47"/>
      <c r="O99" s="47"/>
      <c r="P99" s="47"/>
      <c r="Q99" s="47"/>
      <c r="R99" s="47"/>
      <c r="S99" s="47"/>
      <c r="T99" s="47"/>
      <c r="U99" s="47"/>
      <c r="V99" s="47"/>
      <c r="W99" s="47"/>
    </row>
    <row r="100" spans="1:23" x14ac:dyDescent="0.25">
      <c r="A100" s="32"/>
      <c r="B100" s="38"/>
      <c r="C100" s="126"/>
      <c r="D100" s="38"/>
      <c r="E100" s="99"/>
      <c r="F100" s="122"/>
      <c r="G100" s="122"/>
      <c r="H100" s="122"/>
      <c r="I100" s="38"/>
      <c r="J100" s="180"/>
      <c r="K100" s="38"/>
      <c r="L100" s="225"/>
      <c r="M100" s="47"/>
      <c r="N100" s="47"/>
      <c r="O100" s="47"/>
      <c r="P100" s="47"/>
      <c r="Q100" s="47"/>
      <c r="R100" s="47"/>
      <c r="S100" s="47"/>
      <c r="T100" s="47"/>
      <c r="U100" s="47"/>
      <c r="V100" s="47"/>
      <c r="W100" s="47"/>
    </row>
    <row r="101" spans="1:23" x14ac:dyDescent="0.25">
      <c r="A101" s="32"/>
      <c r="B101" s="38"/>
      <c r="C101" s="126"/>
      <c r="D101" s="38"/>
      <c r="E101" s="99"/>
      <c r="F101" s="122"/>
      <c r="G101" s="122"/>
      <c r="H101" s="122"/>
      <c r="I101" s="38"/>
      <c r="J101" s="180"/>
      <c r="K101" s="38"/>
      <c r="L101" s="225"/>
      <c r="M101" s="47"/>
      <c r="N101" s="47"/>
      <c r="O101" s="47"/>
      <c r="P101" s="47"/>
      <c r="Q101" s="47"/>
      <c r="R101" s="47"/>
      <c r="S101" s="47"/>
      <c r="T101" s="47"/>
      <c r="U101" s="47"/>
      <c r="V101" s="47"/>
      <c r="W101" s="47"/>
    </row>
    <row r="102" spans="1:23" x14ac:dyDescent="0.25">
      <c r="A102" s="32"/>
      <c r="B102" s="38"/>
      <c r="C102" s="126"/>
      <c r="D102" s="38"/>
      <c r="E102" s="99"/>
      <c r="F102" s="122"/>
      <c r="G102" s="122"/>
      <c r="H102" s="122"/>
      <c r="I102" s="38"/>
      <c r="J102" s="180"/>
      <c r="K102" s="38"/>
      <c r="L102" s="225"/>
      <c r="M102" s="47"/>
      <c r="N102" s="47"/>
      <c r="O102" s="47"/>
      <c r="P102" s="47"/>
      <c r="Q102" s="47"/>
      <c r="R102" s="47"/>
      <c r="S102" s="47"/>
      <c r="T102" s="47"/>
      <c r="U102" s="47"/>
      <c r="V102" s="47"/>
      <c r="W102" s="47"/>
    </row>
    <row r="103" spans="1:23" x14ac:dyDescent="0.25">
      <c r="A103" s="32"/>
      <c r="B103" s="38"/>
      <c r="C103" s="126"/>
      <c r="D103" s="38"/>
      <c r="E103" s="99"/>
      <c r="F103" s="122"/>
      <c r="G103" s="122"/>
      <c r="H103" s="122"/>
      <c r="I103" s="38"/>
      <c r="J103" s="180"/>
      <c r="K103" s="38"/>
      <c r="L103" s="225"/>
      <c r="M103" s="47"/>
      <c r="N103" s="47"/>
      <c r="O103" s="47"/>
      <c r="P103" s="47"/>
      <c r="Q103" s="47"/>
      <c r="R103" s="47"/>
      <c r="S103" s="47"/>
      <c r="T103" s="47"/>
      <c r="U103" s="47"/>
      <c r="V103" s="47"/>
      <c r="W103" s="47"/>
    </row>
    <row r="104" spans="1:23" x14ac:dyDescent="0.25">
      <c r="A104" s="32"/>
      <c r="B104" s="38"/>
      <c r="C104" s="126"/>
      <c r="D104" s="38"/>
      <c r="E104" s="99"/>
      <c r="F104" s="122"/>
      <c r="G104" s="122"/>
      <c r="H104" s="122"/>
      <c r="I104" s="38"/>
      <c r="J104" s="180"/>
      <c r="K104" s="38"/>
      <c r="L104" s="225"/>
      <c r="M104" s="47"/>
      <c r="N104" s="47"/>
      <c r="O104" s="47"/>
      <c r="P104" s="47"/>
      <c r="Q104" s="47"/>
      <c r="R104" s="47"/>
      <c r="S104" s="47"/>
      <c r="T104" s="47"/>
      <c r="U104" s="47"/>
      <c r="V104" s="47"/>
      <c r="W104" s="47"/>
    </row>
    <row r="105" spans="1:23" x14ac:dyDescent="0.25">
      <c r="A105" s="32"/>
      <c r="B105" s="38"/>
      <c r="C105" s="126"/>
      <c r="D105" s="38"/>
      <c r="E105" s="99"/>
      <c r="F105" s="122"/>
      <c r="G105" s="122"/>
      <c r="H105" s="122"/>
      <c r="I105" s="38"/>
      <c r="J105" s="180"/>
      <c r="K105" s="38"/>
      <c r="L105" s="225"/>
      <c r="M105" s="47"/>
      <c r="N105" s="47"/>
      <c r="O105" s="47"/>
      <c r="P105" s="47"/>
      <c r="Q105" s="47"/>
      <c r="R105" s="47"/>
      <c r="S105" s="47"/>
      <c r="T105" s="47"/>
      <c r="U105" s="47"/>
      <c r="V105" s="47"/>
      <c r="W105" s="47"/>
    </row>
    <row r="106" spans="1:23" x14ac:dyDescent="0.25">
      <c r="A106" s="32"/>
      <c r="B106" s="38"/>
      <c r="C106" s="126"/>
      <c r="D106" s="38"/>
      <c r="E106" s="99"/>
      <c r="F106" s="122"/>
      <c r="G106" s="122"/>
      <c r="H106" s="122"/>
      <c r="I106" s="38"/>
      <c r="J106" s="180"/>
      <c r="K106" s="38"/>
      <c r="L106" s="225"/>
      <c r="M106" s="47"/>
      <c r="N106" s="47"/>
      <c r="O106" s="47"/>
      <c r="P106" s="47"/>
      <c r="Q106" s="47"/>
      <c r="R106" s="47"/>
      <c r="S106" s="47"/>
      <c r="T106" s="47"/>
      <c r="U106" s="47"/>
      <c r="V106" s="47"/>
      <c r="W106" s="47"/>
    </row>
    <row r="107" spans="1:23" x14ac:dyDescent="0.25">
      <c r="A107" s="32"/>
      <c r="B107" s="38"/>
      <c r="C107" s="126"/>
      <c r="D107" s="38"/>
      <c r="E107" s="99"/>
      <c r="F107" s="122"/>
      <c r="G107" s="122"/>
      <c r="H107" s="122"/>
      <c r="I107" s="38"/>
      <c r="J107" s="180"/>
      <c r="K107" s="38"/>
      <c r="L107" s="225"/>
      <c r="M107" s="47"/>
      <c r="N107" s="47"/>
      <c r="O107" s="47"/>
      <c r="P107" s="47"/>
      <c r="Q107" s="47"/>
      <c r="R107" s="47"/>
      <c r="S107" s="47"/>
      <c r="T107" s="47"/>
      <c r="U107" s="47"/>
      <c r="V107" s="47"/>
      <c r="W107" s="47"/>
    </row>
    <row r="108" spans="1:23" x14ac:dyDescent="0.25">
      <c r="A108" s="32"/>
      <c r="B108" s="38"/>
      <c r="C108" s="126"/>
      <c r="D108" s="38"/>
      <c r="E108" s="99"/>
      <c r="F108" s="122"/>
      <c r="G108" s="122"/>
      <c r="H108" s="122"/>
      <c r="I108" s="38"/>
      <c r="J108" s="180"/>
      <c r="K108" s="38"/>
      <c r="L108" s="225"/>
      <c r="M108" s="47"/>
      <c r="N108" s="47"/>
      <c r="O108" s="47"/>
      <c r="P108" s="47"/>
      <c r="Q108" s="47"/>
      <c r="R108" s="47"/>
      <c r="S108" s="47"/>
      <c r="T108" s="47"/>
      <c r="U108" s="47"/>
      <c r="V108" s="47"/>
      <c r="W108" s="47"/>
    </row>
    <row r="109" spans="1:23" x14ac:dyDescent="0.25">
      <c r="A109" s="32"/>
      <c r="B109" s="38"/>
      <c r="C109" s="126"/>
      <c r="D109" s="38"/>
      <c r="E109" s="99"/>
      <c r="F109" s="122"/>
      <c r="G109" s="122"/>
      <c r="H109" s="122"/>
      <c r="I109" s="38"/>
      <c r="J109" s="180"/>
      <c r="K109" s="38"/>
      <c r="L109" s="225"/>
      <c r="M109" s="47"/>
      <c r="N109" s="47"/>
      <c r="O109" s="47"/>
      <c r="P109" s="47"/>
      <c r="Q109" s="47"/>
      <c r="R109" s="47"/>
      <c r="S109" s="47"/>
      <c r="T109" s="47"/>
      <c r="U109" s="47"/>
      <c r="V109" s="47"/>
      <c r="W109" s="47"/>
    </row>
    <row r="110" spans="1:23" x14ac:dyDescent="0.25">
      <c r="A110" s="32"/>
      <c r="B110" s="38"/>
      <c r="C110" s="126"/>
      <c r="D110" s="38"/>
      <c r="E110" s="99"/>
      <c r="F110" s="122"/>
      <c r="G110" s="122"/>
      <c r="H110" s="122"/>
      <c r="I110" s="38"/>
      <c r="J110" s="180"/>
      <c r="K110" s="38"/>
      <c r="L110" s="225"/>
      <c r="M110" s="47"/>
      <c r="N110" s="47"/>
      <c r="O110" s="47"/>
      <c r="P110" s="47"/>
      <c r="Q110" s="47"/>
      <c r="R110" s="47"/>
      <c r="S110" s="47"/>
      <c r="T110" s="47"/>
      <c r="U110" s="47"/>
      <c r="V110" s="47"/>
      <c r="W110" s="47"/>
    </row>
    <row r="111" spans="1:23" x14ac:dyDescent="0.25">
      <c r="A111" s="32"/>
      <c r="B111" s="38"/>
      <c r="C111" s="126"/>
      <c r="D111" s="38"/>
      <c r="E111" s="99"/>
      <c r="F111" s="122"/>
      <c r="G111" s="122"/>
      <c r="H111" s="122"/>
      <c r="I111" s="38"/>
      <c r="J111" s="180"/>
      <c r="K111" s="38"/>
      <c r="L111" s="225"/>
      <c r="M111" s="47"/>
      <c r="N111" s="47"/>
      <c r="O111" s="47"/>
      <c r="P111" s="47"/>
      <c r="Q111" s="47"/>
      <c r="R111" s="47"/>
      <c r="S111" s="47"/>
      <c r="T111" s="47"/>
      <c r="U111" s="47"/>
      <c r="V111" s="47"/>
      <c r="W111" s="47"/>
    </row>
    <row r="112" spans="1:23" x14ac:dyDescent="0.25">
      <c r="A112" s="32"/>
      <c r="B112" s="38"/>
      <c r="C112" s="126"/>
      <c r="D112" s="38"/>
      <c r="E112" s="99"/>
      <c r="F112" s="122"/>
      <c r="G112" s="122"/>
      <c r="H112" s="122"/>
      <c r="I112" s="38"/>
      <c r="J112" s="180"/>
      <c r="K112" s="38"/>
      <c r="L112" s="225"/>
      <c r="M112" s="47"/>
      <c r="N112" s="47"/>
      <c r="O112" s="47"/>
      <c r="P112" s="47"/>
      <c r="Q112" s="47"/>
      <c r="R112" s="47"/>
      <c r="S112" s="47"/>
      <c r="T112" s="47"/>
      <c r="U112" s="47"/>
      <c r="V112" s="47"/>
      <c r="W112" s="47"/>
    </row>
    <row r="113" spans="1:23" x14ac:dyDescent="0.25">
      <c r="A113" s="32"/>
      <c r="B113" s="38"/>
      <c r="C113" s="126"/>
      <c r="D113" s="38"/>
      <c r="E113" s="99"/>
      <c r="F113" s="122"/>
      <c r="G113" s="122"/>
      <c r="H113" s="122"/>
      <c r="I113" s="38"/>
      <c r="J113" s="180"/>
      <c r="K113" s="38"/>
      <c r="L113" s="225"/>
      <c r="M113" s="47"/>
      <c r="N113" s="47"/>
      <c r="O113" s="47"/>
      <c r="P113" s="47"/>
      <c r="Q113" s="47"/>
      <c r="R113" s="47"/>
      <c r="S113" s="47"/>
      <c r="T113" s="47"/>
      <c r="U113" s="47"/>
      <c r="V113" s="47"/>
      <c r="W113" s="47"/>
    </row>
    <row r="114" spans="1:23" x14ac:dyDescent="0.25">
      <c r="A114" s="32"/>
      <c r="B114" s="38"/>
      <c r="C114" s="126"/>
      <c r="D114" s="38"/>
      <c r="E114" s="99"/>
      <c r="F114" s="122"/>
      <c r="G114" s="122"/>
      <c r="H114" s="122"/>
      <c r="I114" s="38"/>
      <c r="J114" s="180"/>
      <c r="K114" s="38"/>
      <c r="L114" s="225"/>
      <c r="M114" s="47"/>
      <c r="N114" s="47"/>
      <c r="O114" s="47"/>
      <c r="P114" s="47"/>
      <c r="Q114" s="47"/>
      <c r="R114" s="47"/>
      <c r="S114" s="47"/>
      <c r="T114" s="47"/>
      <c r="U114" s="47"/>
      <c r="V114" s="47"/>
      <c r="W114" s="47"/>
    </row>
    <row r="115" spans="1:23" x14ac:dyDescent="0.25">
      <c r="A115" s="32"/>
      <c r="B115" s="38"/>
      <c r="C115" s="126"/>
      <c r="D115" s="38"/>
      <c r="E115" s="99"/>
      <c r="F115" s="122"/>
      <c r="G115" s="122"/>
      <c r="H115" s="122"/>
      <c r="I115" s="38"/>
      <c r="J115" s="180"/>
      <c r="K115" s="38"/>
      <c r="L115" s="225"/>
      <c r="M115" s="47"/>
      <c r="N115" s="47"/>
      <c r="O115" s="47"/>
      <c r="P115" s="47"/>
      <c r="Q115" s="47"/>
      <c r="R115" s="47"/>
      <c r="S115" s="47"/>
      <c r="T115" s="47"/>
      <c r="U115" s="47"/>
      <c r="V115" s="47"/>
      <c r="W115" s="47"/>
    </row>
    <row r="116" spans="1:23" x14ac:dyDescent="0.25">
      <c r="A116" s="32"/>
      <c r="B116" s="38"/>
      <c r="C116" s="126"/>
      <c r="D116" s="38"/>
      <c r="E116" s="99"/>
      <c r="F116" s="122"/>
      <c r="G116" s="122"/>
      <c r="H116" s="122"/>
      <c r="I116" s="38"/>
      <c r="J116" s="180"/>
      <c r="K116" s="38"/>
      <c r="L116" s="225"/>
      <c r="M116" s="47"/>
      <c r="N116" s="47"/>
      <c r="O116" s="47"/>
      <c r="P116" s="47"/>
      <c r="Q116" s="47"/>
      <c r="R116" s="47"/>
      <c r="S116" s="47"/>
      <c r="T116" s="47"/>
      <c r="U116" s="47"/>
      <c r="V116" s="47"/>
      <c r="W116" s="47"/>
    </row>
    <row r="117" spans="1:23" x14ac:dyDescent="0.25">
      <c r="A117" s="32"/>
      <c r="B117" s="38"/>
      <c r="C117" s="126"/>
      <c r="D117" s="38"/>
      <c r="E117" s="99"/>
      <c r="F117" s="122"/>
      <c r="G117" s="122"/>
      <c r="H117" s="122"/>
      <c r="I117" s="38"/>
      <c r="J117" s="180"/>
      <c r="K117" s="38"/>
      <c r="L117" s="225"/>
      <c r="M117" s="47"/>
      <c r="N117" s="47"/>
      <c r="O117" s="47"/>
      <c r="P117" s="47"/>
      <c r="Q117" s="47"/>
      <c r="R117" s="47"/>
      <c r="S117" s="47"/>
      <c r="T117" s="47"/>
      <c r="U117" s="47"/>
      <c r="V117" s="47"/>
      <c r="W117" s="47"/>
    </row>
    <row r="118" spans="1:23" x14ac:dyDescent="0.25">
      <c r="A118" s="32"/>
      <c r="B118" s="38"/>
      <c r="C118" s="126"/>
      <c r="D118" s="38"/>
      <c r="E118" s="99"/>
      <c r="F118" s="122"/>
      <c r="G118" s="122"/>
      <c r="H118" s="122"/>
      <c r="I118" s="38"/>
      <c r="J118" s="180"/>
      <c r="K118" s="38"/>
      <c r="L118" s="225"/>
      <c r="M118" s="47"/>
      <c r="N118" s="47"/>
      <c r="O118" s="47"/>
      <c r="P118" s="47"/>
      <c r="Q118" s="47"/>
      <c r="R118" s="47"/>
      <c r="S118" s="47"/>
      <c r="T118" s="47"/>
      <c r="U118" s="47"/>
      <c r="V118" s="47"/>
      <c r="W118" s="47"/>
    </row>
    <row r="119" spans="1:23" x14ac:dyDescent="0.25">
      <c r="A119" s="32"/>
      <c r="B119" s="38"/>
      <c r="C119" s="126"/>
      <c r="D119" s="38"/>
      <c r="E119" s="99"/>
      <c r="F119" s="122"/>
      <c r="G119" s="122"/>
      <c r="H119" s="122"/>
      <c r="I119" s="38"/>
      <c r="J119" s="180"/>
      <c r="K119" s="38"/>
      <c r="L119" s="225"/>
      <c r="M119" s="47"/>
      <c r="N119" s="47"/>
      <c r="O119" s="47"/>
      <c r="P119" s="47"/>
      <c r="Q119" s="47"/>
      <c r="R119" s="47"/>
      <c r="S119" s="47"/>
      <c r="T119" s="47"/>
      <c r="U119" s="47"/>
      <c r="V119" s="47"/>
      <c r="W119" s="47"/>
    </row>
    <row r="120" spans="1:23" x14ac:dyDescent="0.25">
      <c r="A120" s="32"/>
      <c r="B120" s="38"/>
      <c r="C120" s="126"/>
      <c r="D120" s="38"/>
      <c r="E120" s="99"/>
      <c r="F120" s="122"/>
      <c r="G120" s="122"/>
      <c r="H120" s="122"/>
      <c r="I120" s="38"/>
      <c r="J120" s="180"/>
      <c r="K120" s="38"/>
      <c r="L120" s="225"/>
      <c r="M120" s="47"/>
      <c r="N120" s="47"/>
      <c r="O120" s="47"/>
      <c r="P120" s="47"/>
      <c r="Q120" s="47"/>
      <c r="R120" s="47"/>
      <c r="S120" s="47"/>
      <c r="T120" s="47"/>
      <c r="U120" s="47"/>
      <c r="V120" s="47"/>
      <c r="W120" s="47"/>
    </row>
    <row r="121" spans="1:23" x14ac:dyDescent="0.25">
      <c r="A121" s="32"/>
      <c r="B121" s="38"/>
      <c r="C121" s="126"/>
      <c r="D121" s="38"/>
      <c r="E121" s="99"/>
      <c r="F121" s="122"/>
      <c r="G121" s="122"/>
      <c r="H121" s="122"/>
      <c r="I121" s="38"/>
      <c r="J121" s="180"/>
      <c r="K121" s="38"/>
      <c r="L121" s="225"/>
      <c r="M121" s="47"/>
      <c r="N121" s="47"/>
      <c r="O121" s="47"/>
      <c r="P121" s="47"/>
      <c r="Q121" s="47"/>
      <c r="R121" s="47"/>
      <c r="S121" s="47"/>
      <c r="T121" s="47"/>
      <c r="U121" s="47"/>
      <c r="V121" s="47"/>
      <c r="W121" s="47"/>
    </row>
    <row r="122" spans="1:23" x14ac:dyDescent="0.25">
      <c r="A122" s="32"/>
      <c r="B122" s="38"/>
      <c r="C122" s="126"/>
      <c r="D122" s="38"/>
      <c r="E122" s="99"/>
      <c r="F122" s="122"/>
      <c r="G122" s="122"/>
      <c r="H122" s="122"/>
      <c r="I122" s="38"/>
      <c r="J122" s="180"/>
      <c r="K122" s="38"/>
      <c r="L122" s="225"/>
      <c r="M122" s="47"/>
      <c r="N122" s="47"/>
      <c r="O122" s="47"/>
      <c r="P122" s="47"/>
      <c r="Q122" s="47"/>
      <c r="R122" s="47"/>
      <c r="S122" s="47"/>
      <c r="T122" s="47"/>
      <c r="U122" s="47"/>
      <c r="V122" s="47"/>
      <c r="W122" s="47"/>
    </row>
    <row r="123" spans="1:23" x14ac:dyDescent="0.25">
      <c r="A123" s="32"/>
      <c r="B123" s="38"/>
      <c r="C123" s="126"/>
      <c r="D123" s="38"/>
      <c r="E123" s="99"/>
      <c r="F123" s="122"/>
      <c r="G123" s="122"/>
      <c r="H123" s="122"/>
      <c r="I123" s="38"/>
      <c r="J123" s="180"/>
      <c r="K123" s="38"/>
      <c r="L123" s="225"/>
      <c r="M123" s="47"/>
      <c r="N123" s="47"/>
      <c r="O123" s="47"/>
      <c r="P123" s="47"/>
      <c r="Q123" s="47"/>
      <c r="R123" s="47"/>
      <c r="S123" s="47"/>
      <c r="T123" s="47"/>
      <c r="U123" s="47"/>
      <c r="V123" s="47"/>
      <c r="W123" s="47"/>
    </row>
    <row r="124" spans="1:23" x14ac:dyDescent="0.25">
      <c r="A124" s="32"/>
      <c r="B124" s="38"/>
      <c r="C124" s="126"/>
      <c r="D124" s="38"/>
      <c r="E124" s="99"/>
      <c r="F124" s="122"/>
      <c r="G124" s="122"/>
      <c r="H124" s="122"/>
      <c r="I124" s="38"/>
      <c r="J124" s="180"/>
      <c r="K124" s="38"/>
      <c r="L124" s="225"/>
      <c r="M124" s="47"/>
      <c r="N124" s="47"/>
      <c r="O124" s="47"/>
      <c r="P124" s="47"/>
      <c r="Q124" s="47"/>
      <c r="R124" s="47"/>
      <c r="S124" s="47"/>
      <c r="T124" s="47"/>
      <c r="U124" s="47"/>
      <c r="V124" s="47"/>
      <c r="W124" s="47"/>
    </row>
    <row r="125" spans="1:23" x14ac:dyDescent="0.25">
      <c r="A125" s="32"/>
      <c r="B125" s="38"/>
      <c r="C125" s="126"/>
      <c r="D125" s="38"/>
      <c r="E125" s="99"/>
      <c r="F125" s="122"/>
      <c r="G125" s="122"/>
      <c r="H125" s="122"/>
      <c r="I125" s="38"/>
      <c r="J125" s="180"/>
      <c r="K125" s="38"/>
      <c r="L125" s="225"/>
      <c r="M125" s="47"/>
      <c r="N125" s="47"/>
      <c r="O125" s="47"/>
      <c r="P125" s="47"/>
      <c r="Q125" s="47"/>
      <c r="R125" s="47"/>
      <c r="S125" s="47"/>
      <c r="T125" s="47"/>
      <c r="U125" s="47"/>
      <c r="V125" s="47"/>
      <c r="W125" s="47"/>
    </row>
    <row r="126" spans="1:23" x14ac:dyDescent="0.25">
      <c r="A126" s="32"/>
      <c r="B126" s="38"/>
      <c r="C126" s="126"/>
      <c r="D126" s="38"/>
      <c r="E126" s="99"/>
      <c r="F126" s="122"/>
      <c r="G126" s="122"/>
      <c r="H126" s="122"/>
      <c r="I126" s="38"/>
      <c r="J126" s="180"/>
      <c r="K126" s="38"/>
      <c r="L126" s="225"/>
      <c r="M126" s="47"/>
      <c r="N126" s="47"/>
      <c r="O126" s="47"/>
      <c r="P126" s="47"/>
      <c r="Q126" s="47"/>
      <c r="R126" s="47"/>
      <c r="S126" s="47"/>
      <c r="T126" s="47"/>
      <c r="U126" s="47"/>
      <c r="V126" s="47"/>
      <c r="W126" s="47"/>
    </row>
    <row r="127" spans="1:23" x14ac:dyDescent="0.25">
      <c r="A127" s="32"/>
      <c r="B127" s="38"/>
      <c r="C127" s="126"/>
      <c r="D127" s="38"/>
      <c r="E127" s="99"/>
      <c r="F127" s="122"/>
      <c r="G127" s="122"/>
      <c r="H127" s="122"/>
      <c r="I127" s="38"/>
      <c r="J127" s="180"/>
      <c r="K127" s="38"/>
      <c r="L127" s="225"/>
      <c r="M127" s="47"/>
      <c r="N127" s="47"/>
      <c r="O127" s="47"/>
      <c r="P127" s="47"/>
      <c r="Q127" s="47"/>
      <c r="R127" s="47"/>
      <c r="S127" s="47"/>
      <c r="T127" s="47"/>
      <c r="U127" s="47"/>
      <c r="V127" s="47"/>
      <c r="W127" s="47"/>
    </row>
    <row r="128" spans="1:23" x14ac:dyDescent="0.25">
      <c r="A128" s="32"/>
      <c r="B128" s="38"/>
      <c r="C128" s="126"/>
      <c r="D128" s="38"/>
      <c r="E128" s="99"/>
      <c r="F128" s="122"/>
      <c r="G128" s="122"/>
      <c r="H128" s="122"/>
      <c r="I128" s="38"/>
      <c r="J128" s="180"/>
      <c r="K128" s="38"/>
      <c r="L128" s="225"/>
      <c r="M128" s="47"/>
      <c r="N128" s="47"/>
      <c r="O128" s="47"/>
      <c r="P128" s="47"/>
      <c r="Q128" s="47"/>
      <c r="R128" s="47"/>
      <c r="S128" s="47"/>
      <c r="T128" s="47"/>
      <c r="U128" s="47"/>
      <c r="V128" s="47"/>
      <c r="W128" s="47"/>
    </row>
    <row r="129" spans="1:23" x14ac:dyDescent="0.25">
      <c r="A129" s="32"/>
      <c r="B129" s="38"/>
      <c r="C129" s="126"/>
      <c r="D129" s="38"/>
      <c r="E129" s="99"/>
      <c r="F129" s="122"/>
      <c r="G129" s="122"/>
      <c r="H129" s="122"/>
      <c r="I129" s="38"/>
      <c r="J129" s="180"/>
      <c r="K129" s="38"/>
      <c r="L129" s="225"/>
      <c r="M129" s="47"/>
      <c r="N129" s="47"/>
      <c r="O129" s="47"/>
      <c r="P129" s="47"/>
      <c r="Q129" s="47"/>
      <c r="R129" s="47"/>
      <c r="S129" s="47"/>
      <c r="T129" s="47"/>
      <c r="U129" s="47"/>
      <c r="V129" s="47"/>
      <c r="W129" s="47"/>
    </row>
    <row r="130" spans="1:23" x14ac:dyDescent="0.25">
      <c r="A130" s="32"/>
      <c r="B130" s="38"/>
      <c r="C130" s="126"/>
      <c r="D130" s="38"/>
      <c r="E130" s="99"/>
      <c r="F130" s="122"/>
      <c r="G130" s="122"/>
      <c r="H130" s="122"/>
      <c r="I130" s="38"/>
      <c r="J130" s="180"/>
      <c r="K130" s="38"/>
      <c r="L130" s="225"/>
      <c r="M130" s="47"/>
      <c r="N130" s="47"/>
      <c r="O130" s="47"/>
      <c r="P130" s="47"/>
      <c r="Q130" s="47"/>
      <c r="R130" s="47"/>
      <c r="S130" s="47"/>
      <c r="T130" s="47"/>
      <c r="U130" s="47"/>
      <c r="V130" s="47"/>
      <c r="W130" s="47"/>
    </row>
    <row r="131" spans="1:23" x14ac:dyDescent="0.25">
      <c r="A131" s="32"/>
      <c r="B131" s="38"/>
      <c r="C131" s="126"/>
      <c r="D131" s="38"/>
      <c r="E131" s="99"/>
      <c r="F131" s="122"/>
      <c r="G131" s="122"/>
      <c r="H131" s="122"/>
      <c r="I131" s="38"/>
      <c r="J131" s="180"/>
      <c r="K131" s="38"/>
      <c r="L131" s="225"/>
      <c r="M131" s="47"/>
      <c r="N131" s="47"/>
      <c r="O131" s="47"/>
      <c r="P131" s="47"/>
      <c r="Q131" s="47"/>
      <c r="R131" s="47"/>
      <c r="S131" s="47"/>
      <c r="T131" s="47"/>
      <c r="U131" s="47"/>
      <c r="V131" s="47"/>
      <c r="W131" s="47"/>
    </row>
    <row r="132" spans="1:23" x14ac:dyDescent="0.25">
      <c r="A132" s="32"/>
      <c r="B132" s="38"/>
      <c r="C132" s="126"/>
      <c r="D132" s="38"/>
      <c r="E132" s="99"/>
      <c r="F132" s="122"/>
      <c r="G132" s="122"/>
      <c r="H132" s="122"/>
      <c r="I132" s="38"/>
      <c r="J132" s="180"/>
      <c r="K132" s="38"/>
      <c r="L132" s="225"/>
      <c r="M132" s="47"/>
      <c r="N132" s="47"/>
      <c r="O132" s="47"/>
      <c r="P132" s="47"/>
      <c r="Q132" s="47"/>
      <c r="R132" s="47"/>
      <c r="S132" s="47"/>
      <c r="T132" s="47"/>
      <c r="U132" s="47"/>
      <c r="V132" s="47"/>
      <c r="W132" s="47"/>
    </row>
    <row r="133" spans="1:23" x14ac:dyDescent="0.25">
      <c r="A133" s="32"/>
      <c r="B133" s="38"/>
      <c r="C133" s="126"/>
      <c r="D133" s="38"/>
      <c r="E133" s="99"/>
      <c r="F133" s="122"/>
      <c r="G133" s="122"/>
      <c r="H133" s="122"/>
      <c r="I133" s="38"/>
      <c r="J133" s="180"/>
      <c r="K133" s="38"/>
      <c r="L133" s="225"/>
      <c r="M133" s="47"/>
      <c r="N133" s="47"/>
      <c r="O133" s="47"/>
      <c r="P133" s="47"/>
      <c r="Q133" s="47"/>
      <c r="R133" s="47"/>
      <c r="S133" s="47"/>
      <c r="T133" s="47"/>
      <c r="U133" s="47"/>
      <c r="V133" s="47"/>
      <c r="W133" s="47"/>
    </row>
    <row r="134" spans="1:23" x14ac:dyDescent="0.25">
      <c r="A134" s="32"/>
      <c r="B134" s="38"/>
      <c r="C134" s="126"/>
      <c r="D134" s="38"/>
      <c r="E134" s="99"/>
      <c r="F134" s="122"/>
      <c r="G134" s="122"/>
      <c r="H134" s="122"/>
      <c r="I134" s="38"/>
      <c r="J134" s="180"/>
      <c r="K134" s="38"/>
      <c r="L134" s="225"/>
      <c r="M134" s="47"/>
      <c r="N134" s="47"/>
      <c r="O134" s="47"/>
      <c r="P134" s="47"/>
      <c r="Q134" s="47"/>
      <c r="R134" s="47"/>
      <c r="S134" s="47"/>
      <c r="T134" s="47"/>
      <c r="U134" s="47"/>
      <c r="V134" s="47"/>
      <c r="W134" s="47"/>
    </row>
    <row r="135" spans="1:23" x14ac:dyDescent="0.25">
      <c r="A135" s="32"/>
      <c r="B135" s="38"/>
      <c r="C135" s="126"/>
      <c r="D135" s="38"/>
      <c r="E135" s="99"/>
      <c r="F135" s="122"/>
      <c r="G135" s="122"/>
      <c r="H135" s="122"/>
      <c r="I135" s="38"/>
      <c r="J135" s="180"/>
      <c r="K135" s="38"/>
      <c r="L135" s="225"/>
      <c r="M135" s="47"/>
      <c r="N135" s="47"/>
      <c r="O135" s="47"/>
      <c r="P135" s="47"/>
      <c r="Q135" s="47"/>
      <c r="R135" s="47"/>
      <c r="S135" s="47"/>
      <c r="T135" s="47"/>
      <c r="U135" s="47"/>
      <c r="V135" s="47"/>
      <c r="W135" s="47"/>
    </row>
    <row r="136" spans="1:23" x14ac:dyDescent="0.25">
      <c r="A136" s="32"/>
      <c r="B136" s="38"/>
      <c r="C136" s="126"/>
      <c r="D136" s="38"/>
      <c r="E136" s="99"/>
      <c r="F136" s="122"/>
      <c r="G136" s="122"/>
      <c r="H136" s="122"/>
      <c r="I136" s="38"/>
      <c r="J136" s="180"/>
      <c r="K136" s="38"/>
      <c r="L136" s="225"/>
      <c r="M136" s="47"/>
      <c r="N136" s="47"/>
      <c r="O136" s="47"/>
      <c r="P136" s="47"/>
      <c r="Q136" s="47"/>
      <c r="R136" s="47"/>
      <c r="S136" s="47"/>
      <c r="T136" s="47"/>
      <c r="U136" s="47"/>
      <c r="V136" s="47"/>
      <c r="W136" s="47"/>
    </row>
    <row r="137" spans="1:23" x14ac:dyDescent="0.25">
      <c r="A137" s="32"/>
      <c r="B137" s="38"/>
      <c r="C137" s="126"/>
      <c r="D137" s="38"/>
      <c r="E137" s="99"/>
      <c r="F137" s="122"/>
      <c r="G137" s="122"/>
      <c r="H137" s="122"/>
      <c r="I137" s="38"/>
      <c r="J137" s="180"/>
      <c r="K137" s="38"/>
      <c r="L137" s="225"/>
      <c r="M137" s="47"/>
      <c r="N137" s="47"/>
      <c r="O137" s="47"/>
      <c r="P137" s="47"/>
      <c r="Q137" s="47"/>
      <c r="R137" s="47"/>
      <c r="S137" s="47"/>
      <c r="T137" s="47"/>
      <c r="U137" s="47"/>
      <c r="V137" s="47"/>
      <c r="W137" s="47"/>
    </row>
    <row r="138" spans="1:23" x14ac:dyDescent="0.25">
      <c r="A138" s="32"/>
      <c r="B138" s="38"/>
      <c r="C138" s="126"/>
      <c r="D138" s="38"/>
      <c r="E138" s="99"/>
      <c r="F138" s="122"/>
      <c r="G138" s="122"/>
      <c r="H138" s="122"/>
      <c r="I138" s="38"/>
      <c r="J138" s="180"/>
      <c r="K138" s="38"/>
      <c r="L138" s="225"/>
      <c r="M138" s="47"/>
      <c r="N138" s="47"/>
      <c r="O138" s="47"/>
      <c r="P138" s="47"/>
      <c r="Q138" s="47"/>
      <c r="R138" s="47"/>
      <c r="S138" s="47"/>
      <c r="T138" s="47"/>
      <c r="U138" s="47"/>
      <c r="V138" s="47"/>
      <c r="W138" s="47"/>
    </row>
    <row r="139" spans="1:23" x14ac:dyDescent="0.25">
      <c r="A139" s="32"/>
      <c r="B139" s="38"/>
      <c r="C139" s="126"/>
      <c r="D139" s="38"/>
      <c r="E139" s="99"/>
      <c r="F139" s="122"/>
      <c r="G139" s="122"/>
      <c r="H139" s="122"/>
      <c r="I139" s="38"/>
      <c r="J139" s="180"/>
      <c r="K139" s="38"/>
      <c r="L139" s="225"/>
      <c r="M139" s="47"/>
      <c r="N139" s="47"/>
      <c r="O139" s="47"/>
      <c r="P139" s="47"/>
      <c r="Q139" s="47"/>
      <c r="R139" s="47"/>
      <c r="S139" s="47"/>
      <c r="T139" s="47"/>
      <c r="U139" s="47"/>
      <c r="V139" s="47"/>
      <c r="W139" s="47"/>
    </row>
    <row r="140" spans="1:23" x14ac:dyDescent="0.25">
      <c r="A140" s="32"/>
      <c r="B140" s="38"/>
      <c r="C140" s="126"/>
      <c r="D140" s="38"/>
      <c r="E140" s="99"/>
      <c r="F140" s="122"/>
      <c r="G140" s="122"/>
      <c r="H140" s="122"/>
      <c r="I140" s="38"/>
      <c r="J140" s="180"/>
      <c r="K140" s="38"/>
      <c r="L140" s="225"/>
      <c r="M140" s="47"/>
      <c r="N140" s="47"/>
      <c r="O140" s="47"/>
      <c r="P140" s="47"/>
      <c r="Q140" s="47"/>
      <c r="R140" s="47"/>
      <c r="S140" s="47"/>
      <c r="T140" s="47"/>
      <c r="U140" s="47"/>
      <c r="V140" s="47"/>
      <c r="W140" s="47"/>
    </row>
    <row r="141" spans="1:23" x14ac:dyDescent="0.25">
      <c r="A141" s="32"/>
      <c r="B141" s="38"/>
      <c r="C141" s="126"/>
      <c r="D141" s="38"/>
      <c r="E141" s="99"/>
      <c r="F141" s="122"/>
      <c r="G141" s="122"/>
      <c r="H141" s="122"/>
      <c r="I141" s="38"/>
      <c r="J141" s="180"/>
      <c r="K141" s="38"/>
      <c r="L141" s="225"/>
      <c r="M141" s="47"/>
      <c r="N141" s="47"/>
      <c r="O141" s="47"/>
      <c r="P141" s="47"/>
      <c r="Q141" s="47"/>
      <c r="R141" s="47"/>
      <c r="S141" s="47"/>
      <c r="T141" s="47"/>
      <c r="U141" s="47"/>
      <c r="V141" s="47"/>
      <c r="W141" s="47"/>
    </row>
    <row r="142" spans="1:23" x14ac:dyDescent="0.25">
      <c r="A142" s="32"/>
      <c r="B142" s="38"/>
      <c r="C142" s="126"/>
      <c r="D142" s="38"/>
      <c r="E142" s="99"/>
      <c r="F142" s="122"/>
      <c r="G142" s="122"/>
      <c r="H142" s="122"/>
      <c r="I142" s="38"/>
      <c r="J142" s="180"/>
      <c r="K142" s="38"/>
      <c r="L142" s="225"/>
      <c r="M142" s="47"/>
      <c r="N142" s="47"/>
      <c r="O142" s="47"/>
      <c r="P142" s="47"/>
      <c r="Q142" s="47"/>
      <c r="R142" s="47"/>
      <c r="S142" s="47"/>
      <c r="T142" s="47"/>
      <c r="U142" s="47"/>
      <c r="V142" s="47"/>
      <c r="W142" s="47"/>
    </row>
    <row r="143" spans="1:23" x14ac:dyDescent="0.25">
      <c r="A143" s="32"/>
      <c r="B143" s="38"/>
      <c r="C143" s="126"/>
      <c r="D143" s="38"/>
      <c r="E143" s="99"/>
      <c r="F143" s="122"/>
      <c r="G143" s="122"/>
      <c r="H143" s="122"/>
      <c r="I143" s="38"/>
      <c r="J143" s="180"/>
      <c r="K143" s="38"/>
      <c r="L143" s="225"/>
      <c r="M143" s="47"/>
      <c r="N143" s="47"/>
      <c r="O143" s="47"/>
      <c r="P143" s="47"/>
      <c r="Q143" s="47"/>
      <c r="R143" s="47"/>
      <c r="S143" s="47"/>
      <c r="T143" s="47"/>
      <c r="U143" s="47"/>
      <c r="V143" s="47"/>
      <c r="W143" s="47"/>
    </row>
    <row r="144" spans="1:23" x14ac:dyDescent="0.25">
      <c r="A144" s="32"/>
      <c r="B144" s="38"/>
      <c r="C144" s="126"/>
      <c r="D144" s="38"/>
      <c r="E144" s="99"/>
      <c r="F144" s="122"/>
      <c r="G144" s="122"/>
      <c r="H144" s="122"/>
      <c r="I144" s="38"/>
      <c r="J144" s="180"/>
      <c r="K144" s="38"/>
      <c r="L144" s="225"/>
      <c r="M144" s="47"/>
      <c r="N144" s="47"/>
      <c r="O144" s="47"/>
      <c r="P144" s="47"/>
      <c r="Q144" s="47"/>
      <c r="R144" s="47"/>
      <c r="S144" s="47"/>
      <c r="T144" s="47"/>
      <c r="U144" s="47"/>
      <c r="V144" s="47"/>
      <c r="W144" s="47"/>
    </row>
    <row r="145" spans="1:23" x14ac:dyDescent="0.25">
      <c r="A145" s="32"/>
      <c r="B145" s="38"/>
      <c r="C145" s="126"/>
      <c r="D145" s="38"/>
      <c r="E145" s="99"/>
      <c r="F145" s="122"/>
      <c r="G145" s="122"/>
      <c r="H145" s="122"/>
      <c r="I145" s="38"/>
      <c r="J145" s="180"/>
      <c r="K145" s="38"/>
      <c r="L145" s="225"/>
      <c r="M145" s="47"/>
      <c r="N145" s="47"/>
      <c r="O145" s="47"/>
      <c r="P145" s="47"/>
      <c r="Q145" s="47"/>
      <c r="R145" s="47"/>
      <c r="S145" s="47"/>
      <c r="T145" s="47"/>
      <c r="U145" s="47"/>
      <c r="V145" s="47"/>
      <c r="W145" s="47"/>
    </row>
    <row r="146" spans="1:23" x14ac:dyDescent="0.25">
      <c r="A146" s="32"/>
      <c r="B146" s="38"/>
      <c r="C146" s="126"/>
      <c r="D146" s="38"/>
      <c r="E146" s="99"/>
      <c r="F146" s="122"/>
      <c r="G146" s="122"/>
      <c r="H146" s="122"/>
      <c r="I146" s="38"/>
      <c r="J146" s="180"/>
      <c r="K146" s="38"/>
      <c r="L146" s="225"/>
      <c r="M146" s="47"/>
      <c r="N146" s="47"/>
      <c r="O146" s="47"/>
      <c r="P146" s="47"/>
      <c r="Q146" s="47"/>
      <c r="R146" s="47"/>
      <c r="S146" s="47"/>
      <c r="T146" s="47"/>
      <c r="U146" s="47"/>
      <c r="V146" s="47"/>
      <c r="W146" s="47"/>
    </row>
    <row r="147" spans="1:23" x14ac:dyDescent="0.25">
      <c r="A147" s="32"/>
      <c r="B147" s="38"/>
      <c r="C147" s="126"/>
      <c r="D147" s="38"/>
      <c r="E147" s="99"/>
      <c r="F147" s="122"/>
      <c r="G147" s="122"/>
      <c r="H147" s="122"/>
      <c r="I147" s="38"/>
      <c r="J147" s="180"/>
      <c r="K147" s="38"/>
      <c r="L147" s="225"/>
      <c r="M147" s="47"/>
      <c r="N147" s="47"/>
      <c r="O147" s="47"/>
      <c r="P147" s="47"/>
      <c r="Q147" s="47"/>
      <c r="R147" s="47"/>
      <c r="S147" s="47"/>
      <c r="T147" s="47"/>
      <c r="U147" s="47"/>
      <c r="V147" s="47"/>
      <c r="W147" s="47"/>
    </row>
    <row r="148" spans="1:23" x14ac:dyDescent="0.25">
      <c r="A148" s="32"/>
      <c r="B148" s="38"/>
      <c r="C148" s="126"/>
      <c r="D148" s="38"/>
      <c r="E148" s="99"/>
      <c r="F148" s="122"/>
      <c r="G148" s="122"/>
      <c r="H148" s="122"/>
      <c r="I148" s="38"/>
      <c r="J148" s="180"/>
      <c r="K148" s="38"/>
      <c r="L148" s="225"/>
      <c r="M148" s="47"/>
      <c r="N148" s="47"/>
      <c r="O148" s="47"/>
      <c r="P148" s="47"/>
      <c r="Q148" s="47"/>
      <c r="R148" s="47"/>
      <c r="S148" s="47"/>
      <c r="T148" s="47"/>
      <c r="U148" s="47"/>
      <c r="V148" s="47"/>
      <c r="W148" s="47"/>
    </row>
    <row r="149" spans="1:23" x14ac:dyDescent="0.25">
      <c r="A149" s="32"/>
      <c r="B149" s="38"/>
      <c r="C149" s="126"/>
      <c r="D149" s="38"/>
      <c r="E149" s="99"/>
      <c r="F149" s="122"/>
      <c r="G149" s="122"/>
      <c r="H149" s="122"/>
      <c r="I149" s="38"/>
      <c r="J149" s="180"/>
      <c r="K149" s="38"/>
      <c r="L149" s="225"/>
      <c r="M149" s="47"/>
      <c r="N149" s="47"/>
      <c r="O149" s="47"/>
      <c r="P149" s="47"/>
      <c r="Q149" s="47"/>
      <c r="R149" s="47"/>
      <c r="S149" s="47"/>
      <c r="T149" s="47"/>
      <c r="U149" s="47"/>
      <c r="V149" s="47"/>
      <c r="W149" s="47"/>
    </row>
    <row r="150" spans="1:23" x14ac:dyDescent="0.25">
      <c r="A150" s="32"/>
      <c r="B150" s="38"/>
      <c r="C150" s="126"/>
      <c r="D150" s="38"/>
      <c r="E150" s="99"/>
      <c r="F150" s="122"/>
      <c r="G150" s="122"/>
      <c r="H150" s="122"/>
      <c r="I150" s="38"/>
      <c r="J150" s="180"/>
      <c r="K150" s="38"/>
      <c r="L150" s="225"/>
      <c r="M150" s="47"/>
      <c r="N150" s="47"/>
      <c r="O150" s="47"/>
      <c r="P150" s="47"/>
      <c r="Q150" s="47"/>
      <c r="R150" s="47"/>
      <c r="S150" s="47"/>
      <c r="T150" s="47"/>
      <c r="U150" s="47"/>
      <c r="V150" s="47"/>
      <c r="W150" s="47"/>
    </row>
    <row r="151" spans="1:23" x14ac:dyDescent="0.25">
      <c r="A151" s="32"/>
      <c r="B151" s="38"/>
      <c r="C151" s="126"/>
      <c r="D151" s="38"/>
      <c r="E151" s="99"/>
      <c r="F151" s="122"/>
      <c r="G151" s="122"/>
      <c r="H151" s="122"/>
      <c r="I151" s="38"/>
      <c r="J151" s="180"/>
      <c r="K151" s="38"/>
      <c r="L151" s="225"/>
      <c r="M151" s="47"/>
      <c r="N151" s="47"/>
      <c r="O151" s="47"/>
      <c r="P151" s="47"/>
      <c r="Q151" s="47"/>
      <c r="R151" s="47"/>
      <c r="S151" s="47"/>
      <c r="T151" s="47"/>
      <c r="U151" s="47"/>
      <c r="V151" s="47"/>
      <c r="W151" s="47"/>
    </row>
    <row r="152" spans="1:23" x14ac:dyDescent="0.25">
      <c r="A152" s="32"/>
      <c r="B152" s="38"/>
      <c r="C152" s="126"/>
      <c r="D152" s="38"/>
      <c r="E152" s="99"/>
      <c r="F152" s="122"/>
      <c r="G152" s="122"/>
      <c r="H152" s="122"/>
      <c r="I152" s="38"/>
      <c r="J152" s="180"/>
      <c r="K152" s="38"/>
      <c r="L152" s="225"/>
      <c r="M152" s="47"/>
      <c r="N152" s="47"/>
      <c r="O152" s="47"/>
      <c r="P152" s="47"/>
      <c r="Q152" s="47"/>
      <c r="R152" s="47"/>
      <c r="S152" s="47"/>
      <c r="T152" s="47"/>
      <c r="U152" s="47"/>
      <c r="V152" s="47"/>
      <c r="W152" s="47"/>
    </row>
    <row r="153" spans="1:23" x14ac:dyDescent="0.25">
      <c r="A153" s="32"/>
      <c r="B153" s="38"/>
      <c r="C153" s="126"/>
      <c r="D153" s="38"/>
      <c r="E153" s="99"/>
      <c r="F153" s="122"/>
      <c r="G153" s="122"/>
      <c r="H153" s="122"/>
      <c r="I153" s="38"/>
      <c r="J153" s="180"/>
      <c r="K153" s="38"/>
      <c r="L153" s="225"/>
      <c r="M153" s="47"/>
      <c r="N153" s="47"/>
      <c r="O153" s="47"/>
      <c r="P153" s="47"/>
      <c r="Q153" s="47"/>
      <c r="R153" s="47"/>
      <c r="S153" s="47"/>
      <c r="T153" s="47"/>
      <c r="U153" s="47"/>
      <c r="V153" s="47"/>
      <c r="W153" s="47"/>
    </row>
    <row r="154" spans="1:23" x14ac:dyDescent="0.25">
      <c r="A154" s="32"/>
      <c r="B154" s="38"/>
      <c r="C154" s="126"/>
      <c r="D154" s="38"/>
      <c r="E154" s="99"/>
      <c r="F154" s="122"/>
      <c r="G154" s="122"/>
      <c r="H154" s="122"/>
      <c r="I154" s="38"/>
      <c r="J154" s="180"/>
      <c r="K154" s="38"/>
      <c r="L154" s="225"/>
      <c r="M154" s="47"/>
      <c r="N154" s="47"/>
      <c r="O154" s="47"/>
      <c r="P154" s="47"/>
      <c r="Q154" s="47"/>
      <c r="R154" s="47"/>
      <c r="S154" s="47"/>
      <c r="T154" s="47"/>
      <c r="U154" s="47"/>
      <c r="V154" s="47"/>
      <c r="W154" s="47"/>
    </row>
    <row r="155" spans="1:23" x14ac:dyDescent="0.25">
      <c r="A155" s="32"/>
      <c r="B155" s="38"/>
      <c r="C155" s="126"/>
      <c r="D155" s="38"/>
      <c r="E155" s="99"/>
      <c r="F155" s="122"/>
      <c r="G155" s="122"/>
      <c r="H155" s="122"/>
      <c r="I155" s="38"/>
      <c r="J155" s="180"/>
      <c r="K155" s="38"/>
      <c r="L155" s="225"/>
      <c r="M155" s="47"/>
      <c r="N155" s="47"/>
      <c r="O155" s="47"/>
      <c r="P155" s="47"/>
      <c r="Q155" s="47"/>
      <c r="R155" s="47"/>
      <c r="S155" s="47"/>
      <c r="T155" s="47"/>
      <c r="U155" s="47"/>
      <c r="V155" s="47"/>
      <c r="W155" s="47"/>
    </row>
    <row r="156" spans="1:23" x14ac:dyDescent="0.25">
      <c r="A156" s="32"/>
      <c r="B156" s="38"/>
      <c r="C156" s="126"/>
      <c r="D156" s="38"/>
      <c r="E156" s="99"/>
      <c r="F156" s="122"/>
      <c r="G156" s="122"/>
      <c r="H156" s="122"/>
      <c r="I156" s="38"/>
      <c r="J156" s="180"/>
      <c r="K156" s="38"/>
      <c r="L156" s="225"/>
      <c r="M156" s="47"/>
      <c r="N156" s="47"/>
      <c r="O156" s="47"/>
      <c r="P156" s="47"/>
      <c r="Q156" s="47"/>
      <c r="R156" s="47"/>
      <c r="S156" s="47"/>
      <c r="T156" s="47"/>
      <c r="U156" s="47"/>
      <c r="V156" s="47"/>
      <c r="W156" s="47"/>
    </row>
    <row r="157" spans="1:23" x14ac:dyDescent="0.25">
      <c r="A157" s="32"/>
      <c r="B157" s="38"/>
      <c r="C157" s="126"/>
      <c r="D157" s="38"/>
      <c r="E157" s="99"/>
      <c r="F157" s="122"/>
      <c r="G157" s="122"/>
      <c r="H157" s="122"/>
      <c r="I157" s="38"/>
      <c r="J157" s="180"/>
      <c r="K157" s="38"/>
      <c r="L157" s="225"/>
      <c r="M157" s="47"/>
      <c r="N157" s="47"/>
      <c r="O157" s="47"/>
      <c r="P157" s="47"/>
      <c r="Q157" s="47"/>
      <c r="R157" s="47"/>
      <c r="S157" s="47"/>
      <c r="T157" s="47"/>
      <c r="U157" s="47"/>
      <c r="V157" s="47"/>
      <c r="W157" s="47"/>
    </row>
    <row r="158" spans="1:23" x14ac:dyDescent="0.25">
      <c r="A158" s="32"/>
      <c r="B158" s="38"/>
      <c r="C158" s="126"/>
      <c r="D158" s="38"/>
      <c r="E158" s="99"/>
      <c r="F158" s="122"/>
      <c r="G158" s="122"/>
      <c r="H158" s="122"/>
      <c r="I158" s="38"/>
      <c r="J158" s="180"/>
      <c r="K158" s="38"/>
      <c r="L158" s="225"/>
      <c r="M158" s="47"/>
      <c r="N158" s="47"/>
      <c r="O158" s="47"/>
      <c r="P158" s="47"/>
      <c r="Q158" s="47"/>
      <c r="R158" s="47"/>
      <c r="S158" s="47"/>
      <c r="T158" s="47"/>
      <c r="U158" s="47"/>
      <c r="V158" s="47"/>
      <c r="W158" s="47"/>
    </row>
    <row r="159" spans="1:23" x14ac:dyDescent="0.25">
      <c r="A159" s="32"/>
      <c r="B159" s="38"/>
      <c r="C159" s="126"/>
      <c r="D159" s="38"/>
      <c r="E159" s="99"/>
      <c r="F159" s="122"/>
      <c r="G159" s="122"/>
      <c r="H159" s="122"/>
      <c r="I159" s="38"/>
      <c r="J159" s="180"/>
      <c r="K159" s="38"/>
      <c r="L159" s="225"/>
      <c r="M159" s="47"/>
      <c r="N159" s="47"/>
      <c r="O159" s="47"/>
      <c r="P159" s="47"/>
      <c r="Q159" s="47"/>
      <c r="R159" s="47"/>
      <c r="S159" s="47"/>
      <c r="T159" s="47"/>
      <c r="U159" s="47"/>
      <c r="V159" s="47"/>
      <c r="W159" s="47"/>
    </row>
    <row r="160" spans="1:23" x14ac:dyDescent="0.25">
      <c r="A160" s="32"/>
      <c r="B160" s="38"/>
      <c r="C160" s="126"/>
      <c r="D160" s="38"/>
      <c r="E160" s="99"/>
      <c r="F160" s="122"/>
      <c r="G160" s="122"/>
      <c r="H160" s="122"/>
      <c r="I160" s="38"/>
      <c r="J160" s="180"/>
      <c r="K160" s="38"/>
      <c r="L160" s="225"/>
      <c r="M160" s="47"/>
      <c r="N160" s="47"/>
      <c r="O160" s="47"/>
      <c r="P160" s="47"/>
      <c r="Q160" s="47"/>
      <c r="R160" s="47"/>
      <c r="S160" s="47"/>
      <c r="T160" s="47"/>
      <c r="U160" s="47"/>
      <c r="V160" s="47"/>
      <c r="W160" s="47"/>
    </row>
    <row r="161" spans="1:23" x14ac:dyDescent="0.25">
      <c r="A161" s="32"/>
      <c r="B161" s="38"/>
      <c r="C161" s="126"/>
      <c r="D161" s="38"/>
      <c r="E161" s="99"/>
      <c r="F161" s="122"/>
      <c r="G161" s="122"/>
      <c r="H161" s="122"/>
      <c r="I161" s="38"/>
      <c r="J161" s="180"/>
      <c r="K161" s="38"/>
      <c r="L161" s="225"/>
      <c r="M161" s="47"/>
      <c r="N161" s="47"/>
      <c r="O161" s="47"/>
      <c r="P161" s="47"/>
      <c r="Q161" s="47"/>
      <c r="R161" s="47"/>
      <c r="S161" s="47"/>
      <c r="T161" s="47"/>
      <c r="U161" s="47"/>
      <c r="V161" s="47"/>
      <c r="W161" s="47"/>
    </row>
    <row r="162" spans="1:23" x14ac:dyDescent="0.25">
      <c r="A162" s="32"/>
      <c r="B162" s="38"/>
      <c r="C162" s="126"/>
      <c r="D162" s="38"/>
      <c r="E162" s="99"/>
      <c r="F162" s="122"/>
      <c r="G162" s="122"/>
      <c r="H162" s="122"/>
      <c r="I162" s="38"/>
      <c r="J162" s="180"/>
      <c r="K162" s="38"/>
      <c r="L162" s="225"/>
      <c r="M162" s="47"/>
      <c r="N162" s="47"/>
      <c r="O162" s="47"/>
      <c r="P162" s="47"/>
      <c r="Q162" s="47"/>
      <c r="R162" s="47"/>
      <c r="S162" s="47"/>
      <c r="T162" s="47"/>
      <c r="U162" s="47"/>
      <c r="V162" s="47"/>
      <c r="W162" s="47"/>
    </row>
    <row r="163" spans="1:23" x14ac:dyDescent="0.25">
      <c r="A163" s="32"/>
      <c r="B163" s="38"/>
      <c r="C163" s="126"/>
      <c r="D163" s="38"/>
      <c r="E163" s="99"/>
      <c r="F163" s="122"/>
      <c r="G163" s="122"/>
      <c r="H163" s="122"/>
      <c r="I163" s="38"/>
      <c r="J163" s="180"/>
      <c r="K163" s="38"/>
      <c r="L163" s="225"/>
      <c r="M163" s="47"/>
      <c r="N163" s="47"/>
      <c r="O163" s="47"/>
      <c r="P163" s="47"/>
      <c r="Q163" s="47"/>
      <c r="R163" s="47"/>
      <c r="S163" s="47"/>
      <c r="T163" s="47"/>
      <c r="U163" s="47"/>
      <c r="V163" s="47"/>
      <c r="W163" s="47"/>
    </row>
    <row r="164" spans="1:23" x14ac:dyDescent="0.25">
      <c r="A164" s="32"/>
      <c r="B164" s="38"/>
      <c r="C164" s="126"/>
      <c r="D164" s="38"/>
      <c r="E164" s="99"/>
      <c r="F164" s="122"/>
      <c r="G164" s="122"/>
      <c r="H164" s="122"/>
      <c r="I164" s="38"/>
      <c r="J164" s="180"/>
      <c r="K164" s="38"/>
      <c r="L164" s="225"/>
      <c r="M164" s="47"/>
      <c r="N164" s="47"/>
      <c r="O164" s="47"/>
      <c r="P164" s="47"/>
      <c r="Q164" s="47"/>
      <c r="R164" s="47"/>
      <c r="S164" s="47"/>
      <c r="T164" s="47"/>
      <c r="U164" s="47"/>
      <c r="V164" s="47"/>
      <c r="W164" s="47"/>
    </row>
    <row r="165" spans="1:23" x14ac:dyDescent="0.25">
      <c r="A165" s="32"/>
      <c r="B165" s="38"/>
      <c r="C165" s="126"/>
      <c r="D165" s="38"/>
      <c r="E165" s="99"/>
      <c r="F165" s="122"/>
      <c r="G165" s="122"/>
      <c r="H165" s="122"/>
      <c r="I165" s="38"/>
      <c r="J165" s="180"/>
      <c r="K165" s="38"/>
      <c r="L165" s="225"/>
      <c r="M165" s="47"/>
      <c r="N165" s="47"/>
      <c r="O165" s="47"/>
      <c r="P165" s="47"/>
      <c r="Q165" s="47"/>
      <c r="R165" s="47"/>
      <c r="S165" s="47"/>
      <c r="T165" s="47"/>
      <c r="U165" s="47"/>
      <c r="V165" s="47"/>
      <c r="W165" s="47"/>
    </row>
    <row r="166" spans="1:23" x14ac:dyDescent="0.25">
      <c r="A166" s="32"/>
      <c r="B166" s="38"/>
      <c r="C166" s="126"/>
      <c r="D166" s="38"/>
      <c r="E166" s="99"/>
      <c r="F166" s="122"/>
      <c r="G166" s="122"/>
      <c r="H166" s="122"/>
      <c r="I166" s="38"/>
      <c r="J166" s="180"/>
      <c r="K166" s="38"/>
      <c r="L166" s="225"/>
      <c r="M166" s="47"/>
      <c r="N166" s="47"/>
      <c r="O166" s="47"/>
      <c r="P166" s="47"/>
      <c r="Q166" s="47"/>
      <c r="R166" s="47"/>
      <c r="S166" s="47"/>
      <c r="T166" s="47"/>
      <c r="U166" s="47"/>
      <c r="V166" s="47"/>
      <c r="W166" s="47"/>
    </row>
    <row r="167" spans="1:23" x14ac:dyDescent="0.25">
      <c r="A167" s="32"/>
      <c r="B167" s="38"/>
      <c r="C167" s="126"/>
      <c r="D167" s="38"/>
      <c r="E167" s="99"/>
      <c r="F167" s="122"/>
      <c r="G167" s="122"/>
      <c r="H167" s="122"/>
      <c r="I167" s="38"/>
      <c r="J167" s="180"/>
      <c r="K167" s="38"/>
      <c r="L167" s="225"/>
      <c r="M167" s="47"/>
      <c r="N167" s="47"/>
      <c r="O167" s="47"/>
      <c r="P167" s="47"/>
      <c r="Q167" s="47"/>
      <c r="R167" s="47"/>
      <c r="S167" s="47"/>
      <c r="T167" s="47"/>
      <c r="U167" s="47"/>
      <c r="V167" s="47"/>
      <c r="W167" s="47"/>
    </row>
    <row r="168" spans="1:23" x14ac:dyDescent="0.25">
      <c r="A168" s="32"/>
      <c r="B168" s="38"/>
      <c r="C168" s="126"/>
      <c r="D168" s="38"/>
      <c r="E168" s="99"/>
      <c r="F168" s="122"/>
      <c r="G168" s="122"/>
      <c r="H168" s="122"/>
      <c r="I168" s="38"/>
      <c r="J168" s="180"/>
      <c r="K168" s="38"/>
      <c r="L168" s="225"/>
      <c r="M168" s="47"/>
      <c r="N168" s="47"/>
      <c r="O168" s="47"/>
      <c r="P168" s="47"/>
      <c r="Q168" s="47"/>
      <c r="R168" s="47"/>
      <c r="S168" s="47"/>
      <c r="T168" s="47"/>
      <c r="U168" s="47"/>
      <c r="V168" s="47"/>
      <c r="W168" s="47"/>
    </row>
    <row r="169" spans="1:23" x14ac:dyDescent="0.25">
      <c r="A169" s="32"/>
      <c r="B169" s="38"/>
      <c r="C169" s="126"/>
      <c r="D169" s="38"/>
      <c r="E169" s="99"/>
      <c r="F169" s="122"/>
      <c r="G169" s="122"/>
      <c r="H169" s="122"/>
      <c r="I169" s="38"/>
      <c r="J169" s="180"/>
      <c r="K169" s="38"/>
      <c r="L169" s="225"/>
      <c r="M169" s="47"/>
      <c r="N169" s="47"/>
      <c r="O169" s="47"/>
      <c r="P169" s="47"/>
      <c r="Q169" s="47"/>
      <c r="R169" s="47"/>
      <c r="S169" s="47"/>
      <c r="T169" s="47"/>
      <c r="U169" s="47"/>
      <c r="V169" s="47"/>
      <c r="W169" s="47"/>
    </row>
    <row r="170" spans="1:23" x14ac:dyDescent="0.25">
      <c r="A170" s="32"/>
      <c r="B170" s="38"/>
      <c r="C170" s="126"/>
      <c r="D170" s="38"/>
      <c r="E170" s="99"/>
      <c r="F170" s="122"/>
      <c r="G170" s="122"/>
      <c r="H170" s="122"/>
      <c r="I170" s="38"/>
      <c r="J170" s="180"/>
      <c r="K170" s="38"/>
      <c r="L170" s="225"/>
      <c r="M170" s="47"/>
      <c r="N170" s="47"/>
      <c r="O170" s="47"/>
      <c r="P170" s="47"/>
      <c r="Q170" s="47"/>
      <c r="R170" s="47"/>
      <c r="S170" s="47"/>
      <c r="T170" s="47"/>
      <c r="U170" s="47"/>
      <c r="V170" s="47"/>
      <c r="W170" s="47"/>
    </row>
    <row r="171" spans="1:23" x14ac:dyDescent="0.25">
      <c r="A171" s="32"/>
      <c r="B171" s="38"/>
      <c r="C171" s="126"/>
      <c r="D171" s="38"/>
      <c r="E171" s="99"/>
      <c r="F171" s="122"/>
      <c r="G171" s="122"/>
      <c r="H171" s="122"/>
      <c r="I171" s="38"/>
      <c r="J171" s="180"/>
      <c r="K171" s="38"/>
      <c r="L171" s="225"/>
      <c r="M171" s="47"/>
      <c r="N171" s="47"/>
      <c r="O171" s="47"/>
      <c r="P171" s="47"/>
      <c r="Q171" s="47"/>
      <c r="R171" s="47"/>
      <c r="S171" s="47"/>
      <c r="T171" s="47"/>
      <c r="U171" s="47"/>
      <c r="V171" s="47"/>
      <c r="W171" s="47"/>
    </row>
    <row r="172" spans="1:23" x14ac:dyDescent="0.25">
      <c r="A172" s="32"/>
      <c r="B172" s="38"/>
      <c r="C172" s="126"/>
      <c r="D172" s="38"/>
      <c r="E172" s="99"/>
      <c r="F172" s="122"/>
      <c r="G172" s="122"/>
      <c r="H172" s="122"/>
      <c r="I172" s="38"/>
      <c r="J172" s="180"/>
      <c r="K172" s="38"/>
      <c r="L172" s="225"/>
      <c r="M172" s="47"/>
      <c r="N172" s="47"/>
      <c r="O172" s="47"/>
      <c r="P172" s="47"/>
      <c r="Q172" s="47"/>
      <c r="R172" s="47"/>
      <c r="S172" s="47"/>
      <c r="T172" s="47"/>
      <c r="U172" s="47"/>
      <c r="V172" s="47"/>
      <c r="W172" s="47"/>
    </row>
    <row r="173" spans="1:23" x14ac:dyDescent="0.25">
      <c r="A173" s="32"/>
      <c r="B173" s="38"/>
      <c r="C173" s="126"/>
      <c r="D173" s="38"/>
      <c r="E173" s="99"/>
      <c r="F173" s="122"/>
      <c r="G173" s="122"/>
      <c r="H173" s="122"/>
      <c r="I173" s="38"/>
      <c r="J173" s="180"/>
      <c r="K173" s="38"/>
      <c r="L173" s="225"/>
      <c r="M173" s="47"/>
      <c r="N173" s="47"/>
      <c r="O173" s="47"/>
      <c r="P173" s="47"/>
      <c r="Q173" s="47"/>
      <c r="R173" s="47"/>
      <c r="S173" s="47"/>
      <c r="T173" s="47"/>
      <c r="U173" s="47"/>
      <c r="V173" s="47"/>
      <c r="W173" s="47"/>
    </row>
    <row r="174" spans="1:23" x14ac:dyDescent="0.25">
      <c r="A174" s="32"/>
      <c r="B174" s="38"/>
      <c r="C174" s="126"/>
      <c r="D174" s="38"/>
      <c r="E174" s="99"/>
      <c r="F174" s="122"/>
      <c r="G174" s="122"/>
      <c r="H174" s="122"/>
      <c r="I174" s="38"/>
      <c r="J174" s="180"/>
      <c r="K174" s="38"/>
      <c r="L174" s="225"/>
      <c r="M174" s="47"/>
      <c r="N174" s="47"/>
      <c r="O174" s="47"/>
      <c r="P174" s="47"/>
      <c r="Q174" s="47"/>
      <c r="R174" s="47"/>
      <c r="S174" s="47"/>
      <c r="T174" s="47"/>
      <c r="U174" s="47"/>
      <c r="V174" s="47"/>
      <c r="W174" s="47"/>
    </row>
    <row r="175" spans="1:23" x14ac:dyDescent="0.25">
      <c r="A175" s="32"/>
      <c r="B175" s="38"/>
      <c r="C175" s="126"/>
      <c r="D175" s="38"/>
      <c r="E175" s="99"/>
      <c r="F175" s="122"/>
      <c r="G175" s="122"/>
      <c r="H175" s="122"/>
      <c r="I175" s="38"/>
      <c r="J175" s="180"/>
      <c r="K175" s="38"/>
      <c r="L175" s="225"/>
      <c r="M175" s="47"/>
      <c r="N175" s="47"/>
      <c r="O175" s="47"/>
      <c r="P175" s="47"/>
      <c r="Q175" s="47"/>
      <c r="R175" s="47"/>
      <c r="S175" s="47"/>
      <c r="T175" s="47"/>
      <c r="U175" s="47"/>
      <c r="V175" s="47"/>
      <c r="W175" s="47"/>
    </row>
    <row r="176" spans="1:23" x14ac:dyDescent="0.25">
      <c r="A176" s="32"/>
      <c r="B176" s="38"/>
      <c r="C176" s="126"/>
      <c r="D176" s="38"/>
      <c r="E176" s="99"/>
      <c r="F176" s="122"/>
      <c r="G176" s="122"/>
      <c r="H176" s="122"/>
      <c r="I176" s="38"/>
      <c r="J176" s="180"/>
      <c r="K176" s="38"/>
      <c r="L176" s="225"/>
      <c r="M176" s="47"/>
      <c r="N176" s="47"/>
      <c r="O176" s="47"/>
      <c r="P176" s="47"/>
      <c r="Q176" s="47"/>
      <c r="R176" s="47"/>
      <c r="S176" s="47"/>
      <c r="T176" s="47"/>
      <c r="U176" s="47"/>
      <c r="V176" s="47"/>
      <c r="W176" s="47"/>
    </row>
    <row r="177" spans="1:23" x14ac:dyDescent="0.25">
      <c r="A177" s="32"/>
      <c r="B177" s="38"/>
      <c r="C177" s="126"/>
      <c r="D177" s="38"/>
      <c r="E177" s="99"/>
      <c r="F177" s="122"/>
      <c r="G177" s="122"/>
      <c r="H177" s="122"/>
      <c r="I177" s="38"/>
      <c r="J177" s="180"/>
      <c r="K177" s="38"/>
      <c r="L177" s="225"/>
      <c r="M177" s="47"/>
      <c r="N177" s="47"/>
      <c r="O177" s="47"/>
      <c r="P177" s="47"/>
      <c r="Q177" s="47"/>
      <c r="R177" s="47"/>
      <c r="S177" s="47"/>
      <c r="T177" s="47"/>
      <c r="U177" s="47"/>
      <c r="V177" s="47"/>
      <c r="W177" s="47"/>
    </row>
    <row r="178" spans="1:23" x14ac:dyDescent="0.25">
      <c r="A178" s="32"/>
      <c r="B178" s="38"/>
      <c r="C178" s="126"/>
      <c r="D178" s="38"/>
      <c r="E178" s="99"/>
      <c r="F178" s="122"/>
      <c r="G178" s="122"/>
      <c r="H178" s="122"/>
      <c r="I178" s="38"/>
      <c r="J178" s="180"/>
      <c r="K178" s="38"/>
      <c r="L178" s="225"/>
      <c r="M178" s="47"/>
      <c r="N178" s="47"/>
      <c r="O178" s="47"/>
      <c r="P178" s="47"/>
      <c r="Q178" s="47"/>
      <c r="R178" s="47"/>
      <c r="S178" s="47"/>
      <c r="T178" s="47"/>
      <c r="U178" s="47"/>
      <c r="V178" s="47"/>
      <c r="W178" s="47"/>
    </row>
    <row r="179" spans="1:23" x14ac:dyDescent="0.25">
      <c r="A179" s="32"/>
      <c r="B179" s="38"/>
      <c r="C179" s="126"/>
      <c r="D179" s="38"/>
      <c r="E179" s="99"/>
      <c r="F179" s="122"/>
      <c r="G179" s="122"/>
      <c r="H179" s="122"/>
      <c r="I179" s="38"/>
      <c r="J179" s="180"/>
      <c r="K179" s="38"/>
      <c r="L179" s="225"/>
      <c r="M179" s="47"/>
      <c r="N179" s="47"/>
      <c r="O179" s="47"/>
      <c r="P179" s="47"/>
      <c r="Q179" s="47"/>
      <c r="R179" s="47"/>
      <c r="S179" s="47"/>
      <c r="T179" s="47"/>
      <c r="U179" s="47"/>
      <c r="V179" s="47"/>
      <c r="W179" s="47"/>
    </row>
    <row r="180" spans="1:23" x14ac:dyDescent="0.25">
      <c r="A180" s="32"/>
      <c r="B180" s="38"/>
      <c r="C180" s="126"/>
      <c r="D180" s="38"/>
      <c r="E180" s="99"/>
      <c r="F180" s="122"/>
      <c r="G180" s="122"/>
      <c r="H180" s="122"/>
      <c r="I180" s="38"/>
      <c r="J180" s="180"/>
      <c r="K180" s="38"/>
      <c r="L180" s="225"/>
      <c r="M180" s="47"/>
      <c r="N180" s="47"/>
      <c r="O180" s="47"/>
      <c r="P180" s="47"/>
      <c r="Q180" s="47"/>
      <c r="R180" s="47"/>
      <c r="S180" s="47"/>
      <c r="T180" s="47"/>
      <c r="U180" s="47"/>
      <c r="V180" s="47"/>
      <c r="W180" s="47"/>
    </row>
    <row r="181" spans="1:23" x14ac:dyDescent="0.25">
      <c r="A181" s="32"/>
      <c r="B181" s="38"/>
      <c r="C181" s="126"/>
      <c r="D181" s="38"/>
      <c r="E181" s="99"/>
      <c r="F181" s="122"/>
      <c r="G181" s="122"/>
      <c r="H181" s="122"/>
      <c r="I181" s="38"/>
      <c r="J181" s="180"/>
      <c r="K181" s="38"/>
      <c r="L181" s="225"/>
      <c r="M181" s="47"/>
      <c r="N181" s="47"/>
      <c r="O181" s="47"/>
      <c r="P181" s="47"/>
      <c r="Q181" s="47"/>
      <c r="R181" s="47"/>
      <c r="S181" s="47"/>
      <c r="T181" s="47"/>
      <c r="U181" s="47"/>
      <c r="V181" s="47"/>
      <c r="W181" s="47"/>
    </row>
    <row r="182" spans="1:23" x14ac:dyDescent="0.25">
      <c r="A182" s="32"/>
      <c r="B182" s="38"/>
      <c r="C182" s="126"/>
      <c r="D182" s="38"/>
      <c r="E182" s="99"/>
      <c r="F182" s="122"/>
      <c r="G182" s="122"/>
      <c r="H182" s="122"/>
      <c r="I182" s="38"/>
      <c r="J182" s="180"/>
      <c r="K182" s="38"/>
      <c r="L182" s="225"/>
      <c r="M182" s="47"/>
      <c r="N182" s="47"/>
      <c r="O182" s="47"/>
      <c r="P182" s="47"/>
      <c r="Q182" s="47"/>
      <c r="R182" s="47"/>
      <c r="S182" s="47"/>
      <c r="T182" s="47"/>
      <c r="U182" s="47"/>
      <c r="V182" s="47"/>
      <c r="W182" s="47"/>
    </row>
    <row r="183" spans="1:23" x14ac:dyDescent="0.25">
      <c r="A183" s="32"/>
      <c r="B183" s="38"/>
      <c r="C183" s="126"/>
      <c r="D183" s="38"/>
      <c r="E183" s="99"/>
      <c r="F183" s="122"/>
      <c r="G183" s="122"/>
      <c r="H183" s="122"/>
      <c r="I183" s="38"/>
      <c r="J183" s="180"/>
      <c r="K183" s="38"/>
      <c r="L183" s="225"/>
      <c r="M183" s="47"/>
      <c r="N183" s="47"/>
      <c r="O183" s="47"/>
      <c r="P183" s="47"/>
      <c r="Q183" s="47"/>
      <c r="R183" s="47"/>
      <c r="S183" s="47"/>
      <c r="T183" s="47"/>
      <c r="U183" s="47"/>
      <c r="V183" s="47"/>
      <c r="W183" s="47"/>
    </row>
    <row r="184" spans="1:23" x14ac:dyDescent="0.25">
      <c r="A184" s="32"/>
      <c r="B184" s="38"/>
      <c r="C184" s="126"/>
      <c r="D184" s="38"/>
      <c r="E184" s="99"/>
      <c r="F184" s="122"/>
      <c r="G184" s="122"/>
      <c r="H184" s="122"/>
      <c r="I184" s="38"/>
      <c r="J184" s="180"/>
      <c r="K184" s="38"/>
      <c r="L184" s="225"/>
      <c r="M184" s="47"/>
      <c r="N184" s="47"/>
      <c r="O184" s="47"/>
      <c r="P184" s="47"/>
      <c r="Q184" s="47"/>
      <c r="R184" s="47"/>
      <c r="S184" s="47"/>
      <c r="T184" s="47"/>
      <c r="U184" s="47"/>
      <c r="V184" s="47"/>
      <c r="W184" s="47"/>
    </row>
    <row r="185" spans="1:23" x14ac:dyDescent="0.25">
      <c r="A185" s="32"/>
      <c r="B185" s="38"/>
      <c r="C185" s="126"/>
      <c r="D185" s="38"/>
      <c r="E185" s="99"/>
      <c r="F185" s="122"/>
      <c r="G185" s="122"/>
      <c r="H185" s="122"/>
      <c r="I185" s="38"/>
      <c r="J185" s="180"/>
      <c r="K185" s="38"/>
      <c r="L185" s="225"/>
      <c r="M185" s="47"/>
      <c r="N185" s="47"/>
      <c r="O185" s="47"/>
      <c r="P185" s="47"/>
      <c r="Q185" s="47"/>
      <c r="R185" s="47"/>
      <c r="S185" s="47"/>
      <c r="T185" s="47"/>
      <c r="U185" s="47"/>
      <c r="V185" s="47"/>
      <c r="W185" s="47"/>
    </row>
    <row r="186" spans="1:23" x14ac:dyDescent="0.25">
      <c r="A186" s="32"/>
      <c r="B186" s="38"/>
      <c r="C186" s="126"/>
      <c r="D186" s="38"/>
      <c r="E186" s="99"/>
      <c r="F186" s="122"/>
      <c r="G186" s="122"/>
      <c r="H186" s="122"/>
      <c r="I186" s="38"/>
      <c r="J186" s="180"/>
      <c r="K186" s="38"/>
      <c r="L186" s="225"/>
      <c r="M186" s="47"/>
      <c r="N186" s="47"/>
      <c r="O186" s="47"/>
      <c r="P186" s="47"/>
      <c r="Q186" s="47"/>
      <c r="R186" s="47"/>
      <c r="S186" s="47"/>
      <c r="T186" s="47"/>
      <c r="U186" s="47"/>
      <c r="V186" s="47"/>
      <c r="W186" s="47"/>
    </row>
    <row r="187" spans="1:23" x14ac:dyDescent="0.25">
      <c r="A187" s="32"/>
      <c r="B187" s="38"/>
      <c r="C187" s="126"/>
      <c r="D187" s="38"/>
      <c r="E187" s="99"/>
      <c r="F187" s="122"/>
      <c r="G187" s="122"/>
      <c r="H187" s="122"/>
      <c r="I187" s="38"/>
      <c r="J187" s="180"/>
      <c r="K187" s="38"/>
      <c r="L187" s="225"/>
      <c r="M187" s="47"/>
      <c r="N187" s="47"/>
      <c r="O187" s="47"/>
      <c r="P187" s="47"/>
      <c r="Q187" s="47"/>
      <c r="R187" s="47"/>
      <c r="S187" s="47"/>
      <c r="T187" s="47"/>
      <c r="U187" s="47"/>
      <c r="V187" s="47"/>
      <c r="W187" s="47"/>
    </row>
    <row r="188" spans="1:23" x14ac:dyDescent="0.25">
      <c r="A188" s="32"/>
      <c r="B188" s="38"/>
      <c r="C188" s="126"/>
      <c r="D188" s="38"/>
      <c r="E188" s="99"/>
      <c r="F188" s="122"/>
      <c r="G188" s="122"/>
      <c r="H188" s="122"/>
      <c r="I188" s="38"/>
      <c r="J188" s="180"/>
      <c r="K188" s="38"/>
      <c r="L188" s="225"/>
      <c r="M188" s="47"/>
      <c r="N188" s="47"/>
      <c r="O188" s="47"/>
      <c r="P188" s="47"/>
      <c r="Q188" s="47"/>
      <c r="R188" s="47"/>
      <c r="S188" s="47"/>
      <c r="T188" s="47"/>
      <c r="U188" s="47"/>
      <c r="V188" s="47"/>
      <c r="W188" s="47"/>
    </row>
    <row r="189" spans="1:23" x14ac:dyDescent="0.25">
      <c r="A189" s="32"/>
      <c r="B189" s="38"/>
      <c r="C189" s="126"/>
      <c r="D189" s="38"/>
      <c r="E189" s="99"/>
      <c r="F189" s="122"/>
      <c r="G189" s="122"/>
      <c r="H189" s="122"/>
      <c r="I189" s="38"/>
      <c r="J189" s="180"/>
      <c r="K189" s="38"/>
      <c r="L189" s="225"/>
      <c r="M189" s="47"/>
      <c r="N189" s="47"/>
      <c r="O189" s="47"/>
      <c r="P189" s="47"/>
      <c r="Q189" s="47"/>
      <c r="R189" s="47"/>
      <c r="S189" s="47"/>
      <c r="T189" s="47"/>
      <c r="U189" s="47"/>
      <c r="V189" s="47"/>
      <c r="W189" s="47"/>
    </row>
    <row r="190" spans="1:23" x14ac:dyDescent="0.25">
      <c r="A190" s="32"/>
      <c r="B190" s="38"/>
      <c r="C190" s="126"/>
      <c r="D190" s="38"/>
      <c r="E190" s="99"/>
      <c r="F190" s="122"/>
      <c r="G190" s="122"/>
      <c r="H190" s="122"/>
      <c r="I190" s="38"/>
      <c r="J190" s="180"/>
      <c r="K190" s="38"/>
      <c r="L190" s="225"/>
      <c r="M190" s="47"/>
      <c r="N190" s="47"/>
      <c r="O190" s="47"/>
      <c r="P190" s="47"/>
      <c r="Q190" s="47"/>
      <c r="R190" s="47"/>
      <c r="S190" s="47"/>
      <c r="T190" s="47"/>
      <c r="U190" s="47"/>
      <c r="V190" s="47"/>
      <c r="W190" s="47"/>
    </row>
    <row r="191" spans="1:23" x14ac:dyDescent="0.25">
      <c r="A191" s="32"/>
      <c r="B191" s="38"/>
      <c r="C191" s="126"/>
      <c r="D191" s="38"/>
      <c r="E191" s="99"/>
      <c r="F191" s="122"/>
      <c r="G191" s="122"/>
      <c r="H191" s="122"/>
      <c r="I191" s="38"/>
      <c r="J191" s="180"/>
      <c r="K191" s="38"/>
      <c r="L191" s="225"/>
      <c r="M191" s="47"/>
      <c r="N191" s="47"/>
      <c r="O191" s="47"/>
      <c r="P191" s="47"/>
      <c r="Q191" s="47"/>
      <c r="R191" s="47"/>
      <c r="S191" s="47"/>
      <c r="T191" s="47"/>
      <c r="U191" s="47"/>
      <c r="V191" s="47"/>
      <c r="W191" s="47"/>
    </row>
    <row r="192" spans="1:23" x14ac:dyDescent="0.25">
      <c r="A192" s="32"/>
      <c r="B192" s="38"/>
      <c r="C192" s="126"/>
      <c r="D192" s="38"/>
      <c r="E192" s="99"/>
      <c r="F192" s="122"/>
      <c r="G192" s="122"/>
      <c r="H192" s="122"/>
      <c r="I192" s="38"/>
      <c r="J192" s="180"/>
      <c r="K192" s="38"/>
      <c r="L192" s="225"/>
      <c r="M192" s="47"/>
      <c r="N192" s="47"/>
      <c r="O192" s="47"/>
      <c r="P192" s="47"/>
      <c r="Q192" s="47"/>
      <c r="R192" s="47"/>
      <c r="S192" s="47"/>
      <c r="T192" s="47"/>
      <c r="U192" s="47"/>
      <c r="V192" s="47"/>
      <c r="W192" s="47"/>
    </row>
    <row r="193" spans="1:23" x14ac:dyDescent="0.25">
      <c r="A193" s="32"/>
      <c r="B193" s="38"/>
      <c r="C193" s="126"/>
      <c r="D193" s="38"/>
      <c r="E193" s="99"/>
      <c r="F193" s="122"/>
      <c r="G193" s="122"/>
      <c r="H193" s="122"/>
      <c r="I193" s="38"/>
      <c r="J193" s="180"/>
      <c r="K193" s="38"/>
      <c r="L193" s="225"/>
      <c r="M193" s="47"/>
      <c r="N193" s="47"/>
      <c r="O193" s="47"/>
      <c r="P193" s="47"/>
      <c r="Q193" s="47"/>
      <c r="R193" s="47"/>
      <c r="S193" s="47"/>
      <c r="T193" s="47"/>
      <c r="U193" s="47"/>
      <c r="V193" s="47"/>
      <c r="W193" s="47"/>
    </row>
    <row r="194" spans="1:23" x14ac:dyDescent="0.25">
      <c r="A194" s="32"/>
      <c r="B194" s="38"/>
      <c r="C194" s="126"/>
      <c r="D194" s="38"/>
      <c r="E194" s="99"/>
      <c r="F194" s="122"/>
      <c r="G194" s="122"/>
      <c r="H194" s="122"/>
      <c r="I194" s="38"/>
      <c r="J194" s="180"/>
      <c r="K194" s="38"/>
      <c r="L194" s="225"/>
      <c r="M194" s="47"/>
      <c r="N194" s="47"/>
      <c r="O194" s="47"/>
      <c r="P194" s="47"/>
      <c r="Q194" s="47"/>
      <c r="R194" s="47"/>
      <c r="S194" s="47"/>
      <c r="T194" s="47"/>
      <c r="U194" s="47"/>
      <c r="V194" s="47"/>
      <c r="W194" s="47"/>
    </row>
    <row r="195" spans="1:23" x14ac:dyDescent="0.25">
      <c r="A195" s="32"/>
      <c r="B195" s="38"/>
      <c r="C195" s="126"/>
      <c r="D195" s="38"/>
      <c r="E195" s="99"/>
      <c r="F195" s="122"/>
      <c r="G195" s="122"/>
      <c r="H195" s="122"/>
      <c r="I195" s="38"/>
      <c r="J195" s="180"/>
      <c r="K195" s="38"/>
      <c r="L195" s="225"/>
      <c r="M195" s="47"/>
      <c r="N195" s="47"/>
      <c r="O195" s="47"/>
      <c r="P195" s="47"/>
      <c r="Q195" s="47"/>
      <c r="R195" s="47"/>
      <c r="S195" s="47"/>
      <c r="T195" s="47"/>
      <c r="U195" s="47"/>
      <c r="V195" s="47"/>
      <c r="W195" s="47"/>
    </row>
    <row r="196" spans="1:23" x14ac:dyDescent="0.25">
      <c r="A196" s="32"/>
      <c r="B196" s="38"/>
      <c r="C196" s="126"/>
      <c r="D196" s="38"/>
      <c r="E196" s="99"/>
      <c r="F196" s="122"/>
      <c r="G196" s="122"/>
      <c r="H196" s="122"/>
      <c r="I196" s="38"/>
      <c r="J196" s="180"/>
      <c r="K196" s="38"/>
      <c r="L196" s="225"/>
      <c r="M196" s="47"/>
      <c r="N196" s="47"/>
      <c r="O196" s="47"/>
      <c r="P196" s="47"/>
      <c r="Q196" s="47"/>
      <c r="R196" s="47"/>
      <c r="S196" s="47"/>
      <c r="T196" s="47"/>
      <c r="U196" s="47"/>
      <c r="V196" s="47"/>
      <c r="W196" s="47"/>
    </row>
    <row r="197" spans="1:23" x14ac:dyDescent="0.25">
      <c r="A197" s="32"/>
      <c r="B197" s="38"/>
      <c r="C197" s="126"/>
      <c r="D197" s="38"/>
      <c r="E197" s="99"/>
      <c r="F197" s="122"/>
      <c r="G197" s="122"/>
      <c r="H197" s="122"/>
      <c r="I197" s="38"/>
      <c r="J197" s="180"/>
      <c r="K197" s="38"/>
      <c r="L197" s="225"/>
      <c r="M197" s="47"/>
      <c r="N197" s="47"/>
      <c r="O197" s="47"/>
      <c r="P197" s="47"/>
      <c r="Q197" s="47"/>
      <c r="R197" s="47"/>
      <c r="S197" s="47"/>
      <c r="T197" s="47"/>
      <c r="U197" s="47"/>
      <c r="V197" s="47"/>
      <c r="W197" s="47"/>
    </row>
    <row r="198" spans="1:23" x14ac:dyDescent="0.25">
      <c r="A198" s="32"/>
      <c r="B198" s="38"/>
      <c r="C198" s="126"/>
      <c r="D198" s="38"/>
      <c r="E198" s="99"/>
      <c r="F198" s="122"/>
      <c r="G198" s="122"/>
      <c r="H198" s="122"/>
      <c r="I198" s="38"/>
      <c r="J198" s="180"/>
      <c r="K198" s="38"/>
      <c r="L198" s="225"/>
      <c r="M198" s="47"/>
      <c r="N198" s="47"/>
      <c r="O198" s="47"/>
      <c r="P198" s="47"/>
      <c r="Q198" s="47"/>
      <c r="R198" s="47"/>
      <c r="S198" s="47"/>
      <c r="T198" s="47"/>
      <c r="U198" s="47"/>
      <c r="V198" s="47"/>
      <c r="W198" s="47"/>
    </row>
    <row r="199" spans="1:23" x14ac:dyDescent="0.25">
      <c r="A199" s="32"/>
      <c r="B199" s="38"/>
      <c r="C199" s="126"/>
      <c r="D199" s="38"/>
      <c r="E199" s="99"/>
      <c r="F199" s="122"/>
      <c r="G199" s="122"/>
      <c r="H199" s="122"/>
      <c r="I199" s="38"/>
      <c r="J199" s="180"/>
      <c r="K199" s="38"/>
      <c r="L199" s="225"/>
      <c r="M199" s="47"/>
      <c r="N199" s="47"/>
      <c r="O199" s="47"/>
      <c r="P199" s="47"/>
      <c r="Q199" s="47"/>
      <c r="R199" s="47"/>
      <c r="S199" s="47"/>
      <c r="T199" s="47"/>
      <c r="U199" s="47"/>
      <c r="V199" s="47"/>
      <c r="W199" s="47"/>
    </row>
    <row r="200" spans="1:23" x14ac:dyDescent="0.25">
      <c r="A200" s="32"/>
      <c r="B200" s="38"/>
      <c r="C200" s="126"/>
      <c r="D200" s="38"/>
      <c r="E200" s="99"/>
      <c r="F200" s="122"/>
      <c r="G200" s="122"/>
      <c r="H200" s="122"/>
      <c r="I200" s="38"/>
      <c r="J200" s="180"/>
      <c r="K200" s="38"/>
      <c r="L200" s="225"/>
      <c r="M200" s="47"/>
      <c r="N200" s="47"/>
      <c r="O200" s="47"/>
      <c r="P200" s="47"/>
      <c r="Q200" s="47"/>
      <c r="R200" s="47"/>
      <c r="S200" s="47"/>
      <c r="T200" s="47"/>
      <c r="U200" s="47"/>
      <c r="V200" s="47"/>
      <c r="W200" s="47"/>
    </row>
    <row r="201" spans="1:23" x14ac:dyDescent="0.25">
      <c r="A201" s="32"/>
      <c r="B201" s="38"/>
      <c r="C201" s="126"/>
      <c r="D201" s="38"/>
      <c r="E201" s="99"/>
      <c r="F201" s="122"/>
      <c r="G201" s="122"/>
      <c r="H201" s="122"/>
      <c r="I201" s="38"/>
      <c r="J201" s="180"/>
      <c r="K201" s="38"/>
      <c r="L201" s="225"/>
      <c r="M201" s="47"/>
      <c r="N201" s="47"/>
      <c r="O201" s="47"/>
      <c r="P201" s="47"/>
      <c r="Q201" s="47"/>
      <c r="R201" s="47"/>
      <c r="S201" s="47"/>
      <c r="T201" s="47"/>
      <c r="U201" s="47"/>
      <c r="V201" s="47"/>
      <c r="W201" s="47"/>
    </row>
    <row r="202" spans="1:23" x14ac:dyDescent="0.25">
      <c r="A202" s="32"/>
      <c r="B202" s="38"/>
      <c r="C202" s="126"/>
      <c r="D202" s="38"/>
      <c r="E202" s="99"/>
      <c r="F202" s="122"/>
      <c r="G202" s="122"/>
      <c r="H202" s="122"/>
      <c r="I202" s="38"/>
      <c r="J202" s="180"/>
      <c r="K202" s="38"/>
      <c r="L202" s="225"/>
      <c r="M202" s="47"/>
      <c r="N202" s="47"/>
      <c r="O202" s="47"/>
      <c r="P202" s="47"/>
      <c r="Q202" s="47"/>
      <c r="R202" s="47"/>
      <c r="S202" s="47"/>
      <c r="T202" s="47"/>
      <c r="U202" s="47"/>
      <c r="V202" s="47"/>
      <c r="W202" s="47"/>
    </row>
    <row r="203" spans="1:23" x14ac:dyDescent="0.25">
      <c r="A203" s="32"/>
      <c r="B203" s="38"/>
      <c r="C203" s="126"/>
      <c r="D203" s="38"/>
      <c r="E203" s="99"/>
      <c r="F203" s="122"/>
      <c r="G203" s="122"/>
      <c r="H203" s="122"/>
      <c r="I203" s="38"/>
      <c r="J203" s="180"/>
      <c r="K203" s="38"/>
      <c r="L203" s="225"/>
      <c r="M203" s="47"/>
      <c r="N203" s="47"/>
      <c r="O203" s="47"/>
      <c r="P203" s="47"/>
      <c r="Q203" s="47"/>
      <c r="R203" s="47"/>
      <c r="S203" s="47"/>
      <c r="T203" s="47"/>
      <c r="U203" s="47"/>
      <c r="V203" s="47"/>
      <c r="W203" s="47"/>
    </row>
    <row r="204" spans="1:23" x14ac:dyDescent="0.25">
      <c r="A204" s="32"/>
      <c r="B204" s="38"/>
      <c r="C204" s="126"/>
      <c r="D204" s="38"/>
      <c r="E204" s="99"/>
      <c r="F204" s="122"/>
      <c r="G204" s="122"/>
      <c r="H204" s="122"/>
      <c r="I204" s="38"/>
      <c r="J204" s="180"/>
      <c r="K204" s="38"/>
      <c r="L204" s="225"/>
      <c r="M204" s="47"/>
      <c r="N204" s="47"/>
      <c r="O204" s="47"/>
      <c r="P204" s="47"/>
      <c r="Q204" s="47"/>
      <c r="R204" s="47"/>
      <c r="S204" s="47"/>
      <c r="T204" s="47"/>
      <c r="U204" s="47"/>
      <c r="V204" s="47"/>
      <c r="W204" s="47"/>
    </row>
    <row r="205" spans="1:23" x14ac:dyDescent="0.25">
      <c r="A205" s="32"/>
      <c r="B205" s="38"/>
      <c r="C205" s="126"/>
      <c r="D205" s="38"/>
      <c r="E205" s="99"/>
      <c r="F205" s="122"/>
      <c r="G205" s="122"/>
      <c r="H205" s="122"/>
      <c r="I205" s="38"/>
      <c r="J205" s="180"/>
      <c r="K205" s="38"/>
      <c r="L205" s="225"/>
      <c r="M205" s="47"/>
      <c r="N205" s="47"/>
      <c r="O205" s="47"/>
      <c r="P205" s="47"/>
      <c r="Q205" s="47"/>
      <c r="R205" s="47"/>
      <c r="S205" s="47"/>
      <c r="T205" s="47"/>
      <c r="U205" s="47"/>
      <c r="V205" s="47"/>
      <c r="W205" s="47"/>
    </row>
    <row r="206" spans="1:23" x14ac:dyDescent="0.25">
      <c r="A206" s="32"/>
      <c r="B206" s="38"/>
      <c r="C206" s="126"/>
      <c r="D206" s="38"/>
      <c r="E206" s="99"/>
      <c r="F206" s="122"/>
      <c r="G206" s="122"/>
      <c r="H206" s="122"/>
      <c r="I206" s="38"/>
      <c r="J206" s="180"/>
      <c r="K206" s="38"/>
      <c r="L206" s="225"/>
      <c r="M206" s="47"/>
      <c r="N206" s="47"/>
      <c r="O206" s="47"/>
      <c r="P206" s="47"/>
      <c r="Q206" s="47"/>
      <c r="R206" s="47"/>
      <c r="S206" s="47"/>
      <c r="T206" s="47"/>
      <c r="U206" s="47"/>
      <c r="V206" s="47"/>
      <c r="W206" s="47"/>
    </row>
    <row r="207" spans="1:23" x14ac:dyDescent="0.25">
      <c r="A207" s="32"/>
      <c r="B207" s="38"/>
      <c r="C207" s="126"/>
      <c r="D207" s="38"/>
      <c r="E207" s="99"/>
      <c r="F207" s="122"/>
      <c r="G207" s="122"/>
      <c r="H207" s="122"/>
      <c r="I207" s="38"/>
      <c r="J207" s="180"/>
      <c r="K207" s="38"/>
      <c r="L207" s="225"/>
      <c r="M207" s="47"/>
      <c r="N207" s="47"/>
      <c r="O207" s="47"/>
      <c r="P207" s="47"/>
      <c r="Q207" s="47"/>
      <c r="R207" s="47"/>
      <c r="S207" s="47"/>
      <c r="T207" s="47"/>
      <c r="U207" s="47"/>
      <c r="V207" s="47"/>
      <c r="W207" s="47"/>
    </row>
    <row r="208" spans="1:23" x14ac:dyDescent="0.25">
      <c r="A208" s="32"/>
      <c r="B208" s="38"/>
      <c r="C208" s="126"/>
      <c r="D208" s="38"/>
      <c r="E208" s="99"/>
      <c r="F208" s="122"/>
      <c r="G208" s="122"/>
      <c r="H208" s="122"/>
      <c r="I208" s="38"/>
      <c r="J208" s="180"/>
      <c r="K208" s="38"/>
      <c r="L208" s="225"/>
      <c r="M208" s="47"/>
      <c r="N208" s="47"/>
      <c r="O208" s="47"/>
      <c r="P208" s="47"/>
      <c r="Q208" s="47"/>
      <c r="R208" s="47"/>
      <c r="S208" s="47"/>
      <c r="T208" s="47"/>
      <c r="U208" s="47"/>
      <c r="V208" s="47"/>
      <c r="W208" s="47"/>
    </row>
    <row r="209" spans="1:23" x14ac:dyDescent="0.25">
      <c r="A209" s="32"/>
      <c r="B209" s="38"/>
      <c r="C209" s="126"/>
      <c r="D209" s="38"/>
      <c r="E209" s="99"/>
      <c r="F209" s="122"/>
      <c r="G209" s="122"/>
      <c r="H209" s="122"/>
      <c r="I209" s="38"/>
      <c r="J209" s="180"/>
      <c r="K209" s="38"/>
      <c r="L209" s="225"/>
      <c r="M209" s="47"/>
      <c r="N209" s="47"/>
      <c r="O209" s="47"/>
      <c r="P209" s="47"/>
      <c r="Q209" s="47"/>
      <c r="R209" s="47"/>
      <c r="S209" s="47"/>
      <c r="T209" s="47"/>
      <c r="U209" s="47"/>
      <c r="V209" s="47"/>
      <c r="W209" s="47"/>
    </row>
    <row r="210" spans="1:23" x14ac:dyDescent="0.25">
      <c r="A210" s="32"/>
      <c r="B210" s="38"/>
      <c r="C210" s="126"/>
      <c r="D210" s="38"/>
      <c r="E210" s="99"/>
      <c r="F210" s="122"/>
      <c r="G210" s="122"/>
      <c r="H210" s="122"/>
      <c r="I210" s="38"/>
      <c r="J210" s="180"/>
      <c r="K210" s="38"/>
      <c r="L210" s="225"/>
      <c r="M210" s="47"/>
      <c r="N210" s="47"/>
      <c r="O210" s="47"/>
      <c r="P210" s="47"/>
      <c r="Q210" s="47"/>
      <c r="R210" s="47"/>
      <c r="S210" s="47"/>
      <c r="T210" s="47"/>
      <c r="U210" s="47"/>
      <c r="V210" s="47"/>
      <c r="W210" s="47"/>
    </row>
    <row r="211" spans="1:23" x14ac:dyDescent="0.25">
      <c r="A211" s="32"/>
      <c r="B211" s="38"/>
      <c r="C211" s="126"/>
      <c r="D211" s="38"/>
      <c r="E211" s="99"/>
      <c r="F211" s="122"/>
      <c r="G211" s="122"/>
      <c r="H211" s="122"/>
      <c r="I211" s="38"/>
      <c r="J211" s="180"/>
      <c r="K211" s="38"/>
      <c r="L211" s="225"/>
      <c r="M211" s="47"/>
      <c r="N211" s="47"/>
      <c r="O211" s="47"/>
      <c r="P211" s="47"/>
      <c r="Q211" s="47"/>
      <c r="R211" s="47"/>
      <c r="S211" s="47"/>
      <c r="T211" s="47"/>
      <c r="U211" s="47"/>
      <c r="V211" s="47"/>
      <c r="W211" s="47"/>
    </row>
    <row r="212" spans="1:23" x14ac:dyDescent="0.25">
      <c r="A212" s="32"/>
      <c r="B212" s="38"/>
      <c r="C212" s="126"/>
      <c r="D212" s="38"/>
      <c r="E212" s="99"/>
      <c r="F212" s="122"/>
      <c r="G212" s="122"/>
      <c r="H212" s="122"/>
      <c r="I212" s="38"/>
      <c r="J212" s="180"/>
      <c r="K212" s="38"/>
      <c r="L212" s="225"/>
      <c r="M212" s="47"/>
      <c r="N212" s="47"/>
      <c r="O212" s="47"/>
      <c r="P212" s="47"/>
      <c r="Q212" s="47"/>
      <c r="R212" s="47"/>
      <c r="S212" s="47"/>
      <c r="T212" s="47"/>
      <c r="U212" s="47"/>
      <c r="V212" s="47"/>
      <c r="W212" s="47"/>
    </row>
    <row r="213" spans="1:23" x14ac:dyDescent="0.25">
      <c r="A213" s="32"/>
      <c r="B213" s="38"/>
      <c r="C213" s="126"/>
      <c r="D213" s="38"/>
      <c r="E213" s="99"/>
      <c r="F213" s="122"/>
      <c r="G213" s="122"/>
      <c r="H213" s="122"/>
      <c r="I213" s="38"/>
      <c r="J213" s="180"/>
      <c r="K213" s="38"/>
      <c r="L213" s="225"/>
      <c r="M213" s="47"/>
      <c r="N213" s="47"/>
      <c r="O213" s="47"/>
      <c r="P213" s="47"/>
      <c r="Q213" s="47"/>
      <c r="R213" s="47"/>
      <c r="S213" s="47"/>
      <c r="T213" s="47"/>
      <c r="U213" s="47"/>
      <c r="V213" s="47"/>
      <c r="W213" s="47"/>
    </row>
    <row r="214" spans="1:23" x14ac:dyDescent="0.25">
      <c r="A214" s="32"/>
      <c r="B214" s="38"/>
      <c r="C214" s="126"/>
      <c r="D214" s="38"/>
      <c r="E214" s="99"/>
      <c r="F214" s="122"/>
      <c r="G214" s="122"/>
      <c r="H214" s="122"/>
      <c r="I214" s="38"/>
      <c r="J214" s="180"/>
      <c r="K214" s="38"/>
      <c r="L214" s="225"/>
      <c r="M214" s="47"/>
      <c r="N214" s="47"/>
      <c r="O214" s="47"/>
      <c r="P214" s="47"/>
      <c r="Q214" s="47"/>
      <c r="R214" s="47"/>
      <c r="S214" s="47"/>
      <c r="T214" s="47"/>
      <c r="U214" s="47"/>
      <c r="V214" s="47"/>
      <c r="W214" s="47"/>
    </row>
    <row r="215" spans="1:23" x14ac:dyDescent="0.25">
      <c r="A215" s="32"/>
      <c r="B215" s="38"/>
      <c r="C215" s="126"/>
      <c r="D215" s="38"/>
      <c r="E215" s="99"/>
      <c r="F215" s="122"/>
      <c r="G215" s="122"/>
      <c r="H215" s="122"/>
      <c r="I215" s="38"/>
      <c r="J215" s="180"/>
      <c r="K215" s="38"/>
      <c r="L215" s="225"/>
      <c r="M215" s="47"/>
      <c r="N215" s="47"/>
      <c r="O215" s="47"/>
      <c r="P215" s="47"/>
      <c r="Q215" s="47"/>
      <c r="R215" s="47"/>
      <c r="S215" s="47"/>
      <c r="T215" s="47"/>
      <c r="U215" s="47"/>
      <c r="V215" s="47"/>
      <c r="W215" s="47"/>
    </row>
    <row r="216" spans="1:23" x14ac:dyDescent="0.25">
      <c r="A216" s="32"/>
      <c r="B216" s="38"/>
      <c r="C216" s="126"/>
      <c r="D216" s="38"/>
      <c r="E216" s="99"/>
      <c r="F216" s="122"/>
      <c r="G216" s="122"/>
      <c r="H216" s="122"/>
      <c r="I216" s="38"/>
      <c r="J216" s="180"/>
      <c r="K216" s="38"/>
      <c r="L216" s="225"/>
      <c r="M216" s="47"/>
      <c r="N216" s="47"/>
      <c r="O216" s="47"/>
      <c r="P216" s="47"/>
      <c r="Q216" s="47"/>
      <c r="R216" s="47"/>
      <c r="S216" s="47"/>
      <c r="T216" s="47"/>
      <c r="U216" s="47"/>
      <c r="V216" s="47"/>
      <c r="W216" s="47"/>
    </row>
    <row r="217" spans="1:23" x14ac:dyDescent="0.25">
      <c r="A217" s="32"/>
      <c r="B217" s="38"/>
      <c r="C217" s="126"/>
      <c r="D217" s="38"/>
      <c r="E217" s="99"/>
      <c r="F217" s="122"/>
      <c r="G217" s="122"/>
      <c r="H217" s="122"/>
      <c r="I217" s="38"/>
      <c r="J217" s="180"/>
      <c r="K217" s="38"/>
      <c r="L217" s="225"/>
      <c r="M217" s="47"/>
      <c r="N217" s="47"/>
      <c r="O217" s="47"/>
      <c r="P217" s="47"/>
      <c r="Q217" s="47"/>
      <c r="R217" s="47"/>
      <c r="S217" s="47"/>
      <c r="T217" s="47"/>
      <c r="U217" s="47"/>
      <c r="V217" s="47"/>
      <c r="W217" s="47"/>
    </row>
    <row r="218" spans="1:23" x14ac:dyDescent="0.25">
      <c r="A218" s="32"/>
      <c r="B218" s="38"/>
      <c r="C218" s="126"/>
      <c r="D218" s="38"/>
      <c r="E218" s="99"/>
      <c r="F218" s="122"/>
      <c r="G218" s="122"/>
      <c r="H218" s="122"/>
      <c r="I218" s="38"/>
      <c r="J218" s="180"/>
      <c r="K218" s="38"/>
      <c r="L218" s="225"/>
      <c r="M218" s="47"/>
      <c r="N218" s="47"/>
      <c r="O218" s="47"/>
      <c r="P218" s="47"/>
      <c r="Q218" s="47"/>
      <c r="R218" s="47"/>
      <c r="S218" s="47"/>
      <c r="T218" s="47"/>
      <c r="U218" s="47"/>
      <c r="V218" s="47"/>
      <c r="W218" s="47"/>
    </row>
    <row r="219" spans="1:23" x14ac:dyDescent="0.25">
      <c r="A219" s="32"/>
      <c r="B219" s="38"/>
      <c r="C219" s="126"/>
      <c r="D219" s="38"/>
      <c r="E219" s="99"/>
      <c r="F219" s="122"/>
      <c r="G219" s="122"/>
      <c r="H219" s="122"/>
      <c r="I219" s="38"/>
      <c r="J219" s="180"/>
      <c r="K219" s="38"/>
      <c r="L219" s="225"/>
      <c r="M219" s="47"/>
      <c r="N219" s="47"/>
      <c r="O219" s="47"/>
      <c r="P219" s="47"/>
      <c r="Q219" s="47"/>
      <c r="R219" s="47"/>
      <c r="S219" s="47"/>
      <c r="T219" s="47"/>
      <c r="U219" s="47"/>
      <c r="V219" s="47"/>
      <c r="W219" s="47"/>
    </row>
    <row r="220" spans="1:23" x14ac:dyDescent="0.25">
      <c r="A220" s="32"/>
      <c r="B220" s="38"/>
      <c r="C220" s="126"/>
      <c r="D220" s="38"/>
      <c r="E220" s="99"/>
      <c r="F220" s="122"/>
      <c r="G220" s="122"/>
      <c r="H220" s="122"/>
      <c r="I220" s="38"/>
      <c r="J220" s="180"/>
      <c r="K220" s="38"/>
      <c r="L220" s="225"/>
      <c r="M220" s="47"/>
      <c r="N220" s="47"/>
      <c r="O220" s="47"/>
      <c r="P220" s="47"/>
      <c r="Q220" s="47"/>
      <c r="R220" s="47"/>
      <c r="S220" s="47"/>
      <c r="T220" s="47"/>
      <c r="U220" s="47"/>
      <c r="V220" s="47"/>
      <c r="W220" s="47"/>
    </row>
    <row r="221" spans="1:23" x14ac:dyDescent="0.25">
      <c r="A221" s="32"/>
      <c r="B221" s="38"/>
      <c r="C221" s="126"/>
      <c r="D221" s="38"/>
      <c r="E221" s="99"/>
      <c r="F221" s="122"/>
      <c r="G221" s="122"/>
      <c r="H221" s="122"/>
      <c r="I221" s="38"/>
      <c r="J221" s="180"/>
      <c r="K221" s="38"/>
      <c r="L221" s="225"/>
      <c r="M221" s="47"/>
      <c r="N221" s="47"/>
      <c r="O221" s="47"/>
      <c r="P221" s="47"/>
      <c r="Q221" s="47"/>
      <c r="R221" s="47"/>
      <c r="S221" s="47"/>
      <c r="T221" s="47"/>
      <c r="U221" s="47"/>
      <c r="V221" s="47"/>
      <c r="W221" s="47"/>
    </row>
    <row r="222" spans="1:23" x14ac:dyDescent="0.25">
      <c r="A222" s="32"/>
      <c r="B222" s="38"/>
      <c r="C222" s="126"/>
      <c r="D222" s="38"/>
      <c r="E222" s="99"/>
      <c r="F222" s="122"/>
      <c r="G222" s="122"/>
      <c r="H222" s="122"/>
      <c r="I222" s="38"/>
      <c r="J222" s="180"/>
      <c r="K222" s="38"/>
      <c r="L222" s="225"/>
      <c r="M222" s="47"/>
      <c r="N222" s="47"/>
      <c r="O222" s="47"/>
      <c r="P222" s="47"/>
      <c r="Q222" s="47"/>
      <c r="R222" s="47"/>
      <c r="S222" s="47"/>
      <c r="T222" s="47"/>
      <c r="U222" s="47"/>
      <c r="V222" s="47"/>
      <c r="W222" s="47"/>
    </row>
    <row r="223" spans="1:23" x14ac:dyDescent="0.25">
      <c r="A223" s="32"/>
      <c r="B223" s="38"/>
      <c r="C223" s="126"/>
      <c r="D223" s="38"/>
      <c r="E223" s="99"/>
      <c r="F223" s="122"/>
      <c r="G223" s="122"/>
      <c r="H223" s="122"/>
      <c r="I223" s="38"/>
      <c r="J223" s="180"/>
      <c r="K223" s="38"/>
      <c r="L223" s="225"/>
      <c r="M223" s="47"/>
      <c r="N223" s="47"/>
      <c r="O223" s="47"/>
      <c r="P223" s="47"/>
      <c r="Q223" s="47"/>
      <c r="R223" s="47"/>
      <c r="S223" s="47"/>
      <c r="T223" s="47"/>
      <c r="U223" s="47"/>
      <c r="V223" s="47"/>
      <c r="W223" s="47"/>
    </row>
    <row r="224" spans="1:23" x14ac:dyDescent="0.25">
      <c r="A224" s="32"/>
      <c r="B224" s="38"/>
      <c r="C224" s="126"/>
      <c r="D224" s="38"/>
      <c r="E224" s="99"/>
      <c r="F224" s="122"/>
      <c r="G224" s="122"/>
      <c r="H224" s="122"/>
      <c r="I224" s="38"/>
      <c r="J224" s="180"/>
      <c r="K224" s="38"/>
      <c r="L224" s="225"/>
      <c r="M224" s="47"/>
      <c r="N224" s="47"/>
      <c r="O224" s="47"/>
      <c r="P224" s="47"/>
      <c r="Q224" s="47"/>
      <c r="R224" s="47"/>
      <c r="S224" s="47"/>
      <c r="T224" s="47"/>
      <c r="U224" s="47"/>
      <c r="V224" s="47"/>
      <c r="W224" s="47"/>
    </row>
    <row r="225" spans="1:23" x14ac:dyDescent="0.25">
      <c r="A225" s="32"/>
      <c r="B225" s="38"/>
      <c r="C225" s="126"/>
      <c r="D225" s="38"/>
      <c r="E225" s="99"/>
      <c r="F225" s="122"/>
      <c r="G225" s="122"/>
      <c r="H225" s="122"/>
      <c r="I225" s="38"/>
      <c r="J225" s="180"/>
      <c r="K225" s="38"/>
      <c r="L225" s="225"/>
      <c r="M225" s="47"/>
      <c r="N225" s="47"/>
      <c r="O225" s="47"/>
      <c r="P225" s="47"/>
      <c r="Q225" s="47"/>
      <c r="R225" s="47"/>
      <c r="S225" s="47"/>
      <c r="T225" s="47"/>
      <c r="U225" s="47"/>
      <c r="V225" s="47"/>
      <c r="W225" s="47"/>
    </row>
    <row r="226" spans="1:23" x14ac:dyDescent="0.25">
      <c r="A226" s="32"/>
      <c r="B226" s="38"/>
      <c r="C226" s="126"/>
      <c r="D226" s="38"/>
      <c r="E226" s="99"/>
      <c r="F226" s="122"/>
      <c r="G226" s="122"/>
      <c r="H226" s="122"/>
      <c r="I226" s="38"/>
      <c r="J226" s="180"/>
      <c r="K226" s="38"/>
      <c r="L226" s="225"/>
      <c r="M226" s="47"/>
      <c r="N226" s="47"/>
      <c r="O226" s="47"/>
      <c r="P226" s="47"/>
      <c r="Q226" s="47"/>
      <c r="R226" s="47"/>
      <c r="S226" s="47"/>
      <c r="T226" s="47"/>
      <c r="U226" s="47"/>
      <c r="V226" s="47"/>
      <c r="W226" s="47"/>
    </row>
    <row r="227" spans="1:23" x14ac:dyDescent="0.25">
      <c r="A227" s="32"/>
      <c r="B227" s="38"/>
      <c r="C227" s="126"/>
      <c r="D227" s="38"/>
      <c r="E227" s="99"/>
      <c r="F227" s="122"/>
      <c r="G227" s="122"/>
      <c r="H227" s="122"/>
      <c r="I227" s="38"/>
      <c r="J227" s="180"/>
      <c r="K227" s="38"/>
      <c r="L227" s="225"/>
      <c r="M227" s="47"/>
      <c r="N227" s="47"/>
      <c r="O227" s="47"/>
      <c r="P227" s="47"/>
      <c r="Q227" s="47"/>
      <c r="R227" s="47"/>
      <c r="S227" s="47"/>
      <c r="T227" s="47"/>
      <c r="U227" s="47"/>
      <c r="V227" s="47"/>
      <c r="W227" s="47"/>
    </row>
    <row r="228" spans="1:23" x14ac:dyDescent="0.25">
      <c r="A228" s="32"/>
      <c r="B228" s="38"/>
      <c r="C228" s="126"/>
      <c r="D228" s="38"/>
      <c r="E228" s="99"/>
      <c r="F228" s="122"/>
      <c r="G228" s="122"/>
      <c r="H228" s="122"/>
      <c r="I228" s="38"/>
      <c r="J228" s="180"/>
      <c r="K228" s="38"/>
      <c r="L228" s="225"/>
      <c r="M228" s="47"/>
      <c r="N228" s="47"/>
      <c r="O228" s="47"/>
      <c r="P228" s="47"/>
      <c r="Q228" s="47"/>
      <c r="R228" s="47"/>
      <c r="S228" s="47"/>
      <c r="T228" s="47"/>
      <c r="U228" s="47"/>
      <c r="V228" s="47"/>
      <c r="W228" s="47"/>
    </row>
    <row r="229" spans="1:23" x14ac:dyDescent="0.25">
      <c r="A229" s="32"/>
      <c r="B229" s="38"/>
      <c r="C229" s="126"/>
      <c r="D229" s="38"/>
      <c r="E229" s="99"/>
      <c r="F229" s="122"/>
      <c r="G229" s="122"/>
      <c r="H229" s="122"/>
      <c r="I229" s="38"/>
      <c r="J229" s="180"/>
      <c r="K229" s="38"/>
      <c r="L229" s="225"/>
      <c r="M229" s="47"/>
      <c r="N229" s="47"/>
      <c r="O229" s="47"/>
      <c r="P229" s="47"/>
      <c r="Q229" s="47"/>
      <c r="R229" s="47"/>
      <c r="S229" s="47"/>
      <c r="T229" s="47"/>
      <c r="U229" s="47"/>
      <c r="V229" s="47"/>
      <c r="W229" s="47"/>
    </row>
    <row r="230" spans="1:23" x14ac:dyDescent="0.25">
      <c r="A230" s="32"/>
      <c r="B230" s="38"/>
      <c r="C230" s="126"/>
      <c r="D230" s="38"/>
      <c r="E230" s="99"/>
      <c r="F230" s="122"/>
      <c r="G230" s="122"/>
      <c r="H230" s="122"/>
      <c r="I230" s="38"/>
      <c r="J230" s="180"/>
      <c r="K230" s="38"/>
      <c r="L230" s="225"/>
      <c r="M230" s="47"/>
      <c r="N230" s="47"/>
      <c r="O230" s="47"/>
      <c r="P230" s="47"/>
      <c r="Q230" s="47"/>
      <c r="R230" s="47"/>
      <c r="S230" s="47"/>
      <c r="T230" s="47"/>
      <c r="U230" s="47"/>
      <c r="V230" s="47"/>
      <c r="W230" s="47"/>
    </row>
    <row r="231" spans="1:23" x14ac:dyDescent="0.25">
      <c r="A231" s="32"/>
      <c r="B231" s="38"/>
      <c r="C231" s="126"/>
      <c r="D231" s="38"/>
      <c r="E231" s="99"/>
      <c r="F231" s="122"/>
      <c r="G231" s="122"/>
      <c r="H231" s="122"/>
      <c r="I231" s="38"/>
      <c r="J231" s="180"/>
      <c r="K231" s="38"/>
      <c r="L231" s="225"/>
      <c r="M231" s="47"/>
      <c r="N231" s="47"/>
      <c r="O231" s="47"/>
      <c r="P231" s="47"/>
      <c r="Q231" s="47"/>
      <c r="R231" s="47"/>
      <c r="S231" s="47"/>
      <c r="T231" s="47"/>
      <c r="U231" s="47"/>
      <c r="V231" s="47"/>
      <c r="W231" s="47"/>
    </row>
    <row r="232" spans="1:23" x14ac:dyDescent="0.25">
      <c r="A232" s="32"/>
      <c r="B232" s="38"/>
      <c r="C232" s="126"/>
      <c r="D232" s="38"/>
      <c r="E232" s="99"/>
      <c r="F232" s="122"/>
      <c r="G232" s="122"/>
      <c r="H232" s="122"/>
      <c r="I232" s="38"/>
      <c r="J232" s="180"/>
      <c r="K232" s="38"/>
      <c r="L232" s="225"/>
      <c r="M232" s="47"/>
      <c r="N232" s="47"/>
      <c r="O232" s="47"/>
      <c r="P232" s="47"/>
      <c r="Q232" s="47"/>
      <c r="R232" s="47"/>
      <c r="S232" s="47"/>
      <c r="T232" s="47"/>
      <c r="U232" s="47"/>
      <c r="V232" s="47"/>
      <c r="W232" s="47"/>
    </row>
    <row r="233" spans="1:23" x14ac:dyDescent="0.25">
      <c r="A233" s="32"/>
      <c r="B233" s="38"/>
      <c r="C233" s="126"/>
      <c r="D233" s="38"/>
      <c r="E233" s="99"/>
      <c r="F233" s="122"/>
      <c r="G233" s="122"/>
      <c r="H233" s="122"/>
      <c r="I233" s="38"/>
      <c r="J233" s="180"/>
      <c r="K233" s="38"/>
      <c r="L233" s="225"/>
      <c r="M233" s="47"/>
      <c r="N233" s="47"/>
      <c r="O233" s="47"/>
      <c r="P233" s="47"/>
      <c r="Q233" s="47"/>
      <c r="R233" s="47"/>
      <c r="S233" s="47"/>
      <c r="T233" s="47"/>
      <c r="U233" s="47"/>
      <c r="V233" s="47"/>
      <c r="W233" s="47"/>
    </row>
    <row r="234" spans="1:23" x14ac:dyDescent="0.25">
      <c r="A234" s="32"/>
      <c r="B234" s="38"/>
      <c r="C234" s="126"/>
      <c r="D234" s="38"/>
      <c r="E234" s="99"/>
      <c r="F234" s="122"/>
      <c r="G234" s="122"/>
      <c r="H234" s="122"/>
      <c r="I234" s="38"/>
      <c r="J234" s="180"/>
      <c r="K234" s="38"/>
      <c r="L234" s="225"/>
      <c r="M234" s="47"/>
      <c r="N234" s="47"/>
      <c r="O234" s="47"/>
      <c r="P234" s="47"/>
      <c r="Q234" s="47"/>
      <c r="R234" s="47"/>
      <c r="S234" s="47"/>
      <c r="T234" s="47"/>
      <c r="U234" s="47"/>
      <c r="V234" s="47"/>
      <c r="W234" s="47"/>
    </row>
    <row r="235" spans="1:23" x14ac:dyDescent="0.25">
      <c r="A235" s="32"/>
      <c r="B235" s="38"/>
      <c r="C235" s="126"/>
      <c r="D235" s="38"/>
      <c r="E235" s="99"/>
      <c r="F235" s="122"/>
      <c r="G235" s="122"/>
      <c r="H235" s="122"/>
      <c r="I235" s="38"/>
      <c r="J235" s="180"/>
      <c r="K235" s="38"/>
      <c r="L235" s="225"/>
      <c r="M235" s="47"/>
      <c r="N235" s="47"/>
      <c r="O235" s="47"/>
      <c r="P235" s="47"/>
      <c r="Q235" s="47"/>
      <c r="R235" s="47"/>
      <c r="S235" s="47"/>
      <c r="T235" s="47"/>
      <c r="U235" s="47"/>
      <c r="V235" s="47"/>
      <c r="W235" s="47"/>
    </row>
    <row r="236" spans="1:23" x14ac:dyDescent="0.25">
      <c r="A236" s="32"/>
      <c r="B236" s="38"/>
      <c r="C236" s="126"/>
      <c r="D236" s="38"/>
      <c r="E236" s="99"/>
      <c r="F236" s="122"/>
      <c r="G236" s="122"/>
      <c r="H236" s="122"/>
      <c r="I236" s="38"/>
      <c r="J236" s="180"/>
      <c r="K236" s="38"/>
      <c r="L236" s="225"/>
      <c r="M236" s="47"/>
      <c r="N236" s="47"/>
      <c r="O236" s="47"/>
      <c r="P236" s="47"/>
      <c r="Q236" s="47"/>
      <c r="R236" s="47"/>
      <c r="S236" s="47"/>
      <c r="T236" s="47"/>
      <c r="U236" s="47"/>
      <c r="V236" s="47"/>
      <c r="W236" s="47"/>
    </row>
    <row r="237" spans="1:23" x14ac:dyDescent="0.25">
      <c r="A237" s="32"/>
      <c r="B237" s="38"/>
      <c r="C237" s="126"/>
      <c r="D237" s="38"/>
      <c r="E237" s="99"/>
      <c r="F237" s="122"/>
      <c r="G237" s="122"/>
      <c r="H237" s="122"/>
      <c r="I237" s="38"/>
      <c r="J237" s="180"/>
      <c r="K237" s="38"/>
      <c r="L237" s="225"/>
      <c r="M237" s="47"/>
      <c r="N237" s="47"/>
      <c r="O237" s="47"/>
      <c r="P237" s="47"/>
      <c r="Q237" s="47"/>
      <c r="R237" s="47"/>
      <c r="S237" s="47"/>
      <c r="T237" s="47"/>
      <c r="U237" s="47"/>
      <c r="V237" s="47"/>
      <c r="W237" s="47"/>
    </row>
    <row r="238" spans="1:23" x14ac:dyDescent="0.25">
      <c r="A238" s="32"/>
      <c r="B238" s="38"/>
      <c r="C238" s="126"/>
      <c r="D238" s="38"/>
      <c r="E238" s="99"/>
      <c r="F238" s="122"/>
      <c r="G238" s="122"/>
      <c r="H238" s="122"/>
      <c r="I238" s="38"/>
      <c r="J238" s="180"/>
      <c r="K238" s="38"/>
      <c r="L238" s="225"/>
      <c r="M238" s="47"/>
      <c r="N238" s="47"/>
      <c r="O238" s="47"/>
      <c r="P238" s="47"/>
      <c r="Q238" s="47"/>
      <c r="R238" s="47"/>
      <c r="S238" s="47"/>
      <c r="T238" s="47"/>
      <c r="U238" s="47"/>
      <c r="V238" s="47"/>
      <c r="W238" s="47"/>
    </row>
    <row r="239" spans="1:23" x14ac:dyDescent="0.25">
      <c r="A239" s="32"/>
      <c r="B239" s="38"/>
      <c r="C239" s="126"/>
      <c r="D239" s="38"/>
      <c r="E239" s="99"/>
      <c r="F239" s="122"/>
      <c r="G239" s="122"/>
      <c r="H239" s="122"/>
      <c r="I239" s="38"/>
      <c r="J239" s="180"/>
      <c r="K239" s="38"/>
      <c r="L239" s="225"/>
      <c r="M239" s="47"/>
      <c r="N239" s="47"/>
      <c r="O239" s="47"/>
      <c r="P239" s="47"/>
      <c r="Q239" s="47"/>
      <c r="R239" s="47"/>
      <c r="S239" s="47"/>
      <c r="T239" s="47"/>
      <c r="U239" s="47"/>
      <c r="V239" s="47"/>
      <c r="W239" s="47"/>
    </row>
    <row r="240" spans="1:23" x14ac:dyDescent="0.25">
      <c r="A240" s="32"/>
      <c r="B240" s="38"/>
      <c r="C240" s="126"/>
      <c r="D240" s="38"/>
      <c r="E240" s="99"/>
      <c r="F240" s="122"/>
      <c r="G240" s="122"/>
      <c r="H240" s="122"/>
      <c r="I240" s="38"/>
      <c r="J240" s="180"/>
      <c r="K240" s="38"/>
      <c r="L240" s="225"/>
      <c r="M240" s="47"/>
      <c r="N240" s="47"/>
      <c r="O240" s="47"/>
      <c r="P240" s="47"/>
      <c r="Q240" s="47"/>
      <c r="R240" s="47"/>
      <c r="S240" s="47"/>
      <c r="T240" s="47"/>
      <c r="U240" s="47"/>
      <c r="V240" s="47"/>
      <c r="W240" s="47"/>
    </row>
    <row r="241" spans="1:23" x14ac:dyDescent="0.25">
      <c r="A241" s="32"/>
      <c r="B241" s="38"/>
      <c r="C241" s="126"/>
      <c r="D241" s="38"/>
      <c r="E241" s="99"/>
      <c r="F241" s="122"/>
      <c r="G241" s="122"/>
      <c r="H241" s="122"/>
      <c r="I241" s="38"/>
      <c r="J241" s="180"/>
      <c r="K241" s="38"/>
      <c r="L241" s="225"/>
      <c r="M241" s="47"/>
      <c r="N241" s="47"/>
      <c r="O241" s="47"/>
      <c r="P241" s="47"/>
      <c r="Q241" s="47"/>
      <c r="R241" s="47"/>
      <c r="S241" s="47"/>
      <c r="T241" s="47"/>
      <c r="U241" s="47"/>
      <c r="V241" s="47"/>
      <c r="W241" s="47"/>
    </row>
    <row r="242" spans="1:23" x14ac:dyDescent="0.25">
      <c r="A242" s="32"/>
      <c r="B242" s="38"/>
      <c r="C242" s="126"/>
      <c r="D242" s="38"/>
      <c r="E242" s="99"/>
      <c r="F242" s="122"/>
      <c r="G242" s="122"/>
      <c r="H242" s="122"/>
      <c r="I242" s="38"/>
      <c r="J242" s="180"/>
      <c r="K242" s="38"/>
      <c r="L242" s="225"/>
      <c r="M242" s="47"/>
      <c r="N242" s="47"/>
      <c r="O242" s="47"/>
      <c r="P242" s="47"/>
      <c r="Q242" s="47"/>
      <c r="R242" s="47"/>
      <c r="S242" s="47"/>
      <c r="T242" s="47"/>
      <c r="U242" s="47"/>
      <c r="V242" s="47"/>
      <c r="W242" s="47"/>
    </row>
    <row r="243" spans="1:23" x14ac:dyDescent="0.25">
      <c r="A243" s="32"/>
      <c r="B243" s="38"/>
      <c r="C243" s="126"/>
      <c r="D243" s="38"/>
      <c r="E243" s="99"/>
      <c r="F243" s="122"/>
      <c r="G243" s="122"/>
      <c r="H243" s="122"/>
      <c r="I243" s="38"/>
      <c r="J243" s="180"/>
      <c r="K243" s="38"/>
      <c r="L243" s="225"/>
      <c r="M243" s="47"/>
      <c r="N243" s="47"/>
      <c r="O243" s="47"/>
      <c r="P243" s="47"/>
      <c r="Q243" s="47"/>
      <c r="R243" s="47"/>
      <c r="S243" s="47"/>
      <c r="T243" s="47"/>
      <c r="U243" s="47"/>
      <c r="V243" s="47"/>
      <c r="W243" s="47"/>
    </row>
    <row r="244" spans="1:23" x14ac:dyDescent="0.25">
      <c r="A244" s="32"/>
      <c r="B244" s="38"/>
      <c r="C244" s="126"/>
      <c r="D244" s="38"/>
      <c r="E244" s="99"/>
      <c r="F244" s="122"/>
      <c r="G244" s="122"/>
      <c r="H244" s="122"/>
      <c r="I244" s="38"/>
      <c r="J244" s="180"/>
      <c r="K244" s="38"/>
      <c r="L244" s="225"/>
      <c r="M244" s="47"/>
      <c r="N244" s="47"/>
      <c r="O244" s="47"/>
      <c r="P244" s="47"/>
      <c r="Q244" s="47"/>
      <c r="R244" s="47"/>
      <c r="S244" s="47"/>
      <c r="T244" s="47"/>
      <c r="U244" s="47"/>
      <c r="V244" s="47"/>
      <c r="W244" s="47"/>
    </row>
    <row r="245" spans="1:23" x14ac:dyDescent="0.25">
      <c r="A245" s="32"/>
      <c r="B245" s="38"/>
      <c r="C245" s="126"/>
      <c r="D245" s="38"/>
      <c r="E245" s="99"/>
      <c r="F245" s="122"/>
      <c r="G245" s="122"/>
      <c r="H245" s="122"/>
      <c r="I245" s="38"/>
      <c r="J245" s="180"/>
      <c r="K245" s="38"/>
      <c r="L245" s="225"/>
      <c r="M245" s="47"/>
      <c r="N245" s="47"/>
      <c r="O245" s="47"/>
      <c r="P245" s="47"/>
      <c r="Q245" s="47"/>
      <c r="R245" s="47"/>
      <c r="S245" s="47"/>
      <c r="T245" s="47"/>
      <c r="U245" s="47"/>
      <c r="V245" s="47"/>
      <c r="W245" s="47"/>
    </row>
    <row r="246" spans="1:23" x14ac:dyDescent="0.25">
      <c r="A246" s="32"/>
      <c r="B246" s="38"/>
      <c r="C246" s="126"/>
      <c r="D246" s="38"/>
      <c r="E246" s="99"/>
      <c r="F246" s="122"/>
      <c r="G246" s="122"/>
      <c r="H246" s="122"/>
      <c r="I246" s="38"/>
      <c r="J246" s="180"/>
      <c r="K246" s="38"/>
      <c r="L246" s="225"/>
      <c r="M246" s="47"/>
      <c r="N246" s="47"/>
      <c r="O246" s="47"/>
      <c r="P246" s="47"/>
      <c r="Q246" s="47"/>
      <c r="R246" s="47"/>
      <c r="S246" s="47"/>
      <c r="T246" s="47"/>
      <c r="U246" s="47"/>
      <c r="V246" s="47"/>
      <c r="W246" s="47"/>
    </row>
    <row r="247" spans="1:23" x14ac:dyDescent="0.25">
      <c r="A247" s="32"/>
      <c r="B247" s="38"/>
      <c r="C247" s="126"/>
      <c r="D247" s="38"/>
      <c r="E247" s="99"/>
      <c r="F247" s="122"/>
      <c r="G247" s="122"/>
      <c r="H247" s="122"/>
      <c r="I247" s="38"/>
      <c r="J247" s="180"/>
      <c r="K247" s="38"/>
      <c r="L247" s="225"/>
      <c r="M247" s="47"/>
      <c r="N247" s="47"/>
      <c r="O247" s="47"/>
      <c r="P247" s="47"/>
      <c r="Q247" s="47"/>
      <c r="R247" s="47"/>
      <c r="S247" s="47"/>
      <c r="T247" s="47"/>
      <c r="U247" s="47"/>
      <c r="V247" s="47"/>
      <c r="W247" s="47"/>
    </row>
    <row r="248" spans="1:23" x14ac:dyDescent="0.25">
      <c r="A248" s="32"/>
      <c r="B248" s="38"/>
      <c r="C248" s="126"/>
      <c r="D248" s="38"/>
      <c r="E248" s="99"/>
      <c r="F248" s="122"/>
      <c r="G248" s="122"/>
      <c r="H248" s="122"/>
      <c r="I248" s="38"/>
      <c r="J248" s="180"/>
      <c r="K248" s="38"/>
      <c r="L248" s="225"/>
      <c r="M248" s="47"/>
      <c r="N248" s="47"/>
      <c r="O248" s="47"/>
      <c r="P248" s="47"/>
      <c r="Q248" s="47"/>
      <c r="R248" s="47"/>
      <c r="S248" s="47"/>
      <c r="T248" s="47"/>
      <c r="U248" s="47"/>
      <c r="V248" s="47"/>
      <c r="W248" s="47"/>
    </row>
    <row r="249" spans="1:23" x14ac:dyDescent="0.25">
      <c r="A249" s="32"/>
      <c r="B249" s="38"/>
      <c r="C249" s="126"/>
      <c r="D249" s="38"/>
      <c r="E249" s="99"/>
      <c r="F249" s="122"/>
      <c r="G249" s="122"/>
      <c r="H249" s="122"/>
      <c r="I249" s="38"/>
      <c r="J249" s="180"/>
      <c r="K249" s="38"/>
      <c r="L249" s="225"/>
      <c r="M249" s="47"/>
      <c r="N249" s="47"/>
      <c r="O249" s="47"/>
      <c r="P249" s="47"/>
      <c r="Q249" s="47"/>
      <c r="R249" s="47"/>
      <c r="S249" s="47"/>
      <c r="T249" s="47"/>
      <c r="U249" s="47"/>
      <c r="V249" s="47"/>
      <c r="W249" s="47"/>
    </row>
    <row r="250" spans="1:23" x14ac:dyDescent="0.25">
      <c r="A250" s="32"/>
      <c r="B250" s="38"/>
      <c r="C250" s="126"/>
      <c r="D250" s="38"/>
      <c r="E250" s="99"/>
      <c r="F250" s="122"/>
      <c r="G250" s="122"/>
      <c r="H250" s="122"/>
      <c r="I250" s="38"/>
      <c r="J250" s="180"/>
      <c r="K250" s="38"/>
      <c r="L250" s="225"/>
      <c r="M250" s="47"/>
      <c r="N250" s="47"/>
      <c r="O250" s="47"/>
      <c r="P250" s="47"/>
      <c r="Q250" s="47"/>
      <c r="R250" s="47"/>
      <c r="S250" s="47"/>
      <c r="T250" s="47"/>
      <c r="U250" s="47"/>
      <c r="V250" s="47"/>
      <c r="W250" s="47"/>
    </row>
    <row r="251" spans="1:23" x14ac:dyDescent="0.25">
      <c r="A251" s="32"/>
      <c r="B251" s="38"/>
      <c r="C251" s="126"/>
      <c r="D251" s="38"/>
      <c r="E251" s="99"/>
      <c r="F251" s="122"/>
      <c r="G251" s="122"/>
      <c r="H251" s="122"/>
      <c r="I251" s="38"/>
      <c r="J251" s="180"/>
      <c r="K251" s="38"/>
      <c r="L251" s="225"/>
      <c r="M251" s="47"/>
      <c r="N251" s="47"/>
      <c r="O251" s="47"/>
      <c r="P251" s="47"/>
      <c r="Q251" s="47"/>
      <c r="R251" s="47"/>
      <c r="S251" s="47"/>
      <c r="T251" s="47"/>
      <c r="U251" s="47"/>
      <c r="V251" s="47"/>
      <c r="W251" s="47"/>
    </row>
    <row r="252" spans="1:23" x14ac:dyDescent="0.25">
      <c r="A252" s="32"/>
      <c r="B252" s="38"/>
      <c r="C252" s="126"/>
      <c r="D252" s="38"/>
      <c r="E252" s="99"/>
      <c r="F252" s="122"/>
      <c r="G252" s="122"/>
      <c r="H252" s="122"/>
      <c r="I252" s="38"/>
      <c r="J252" s="180"/>
      <c r="K252" s="38"/>
      <c r="L252" s="225"/>
      <c r="M252" s="47"/>
      <c r="N252" s="47"/>
      <c r="O252" s="47"/>
      <c r="P252" s="47"/>
      <c r="Q252" s="47"/>
      <c r="R252" s="47"/>
      <c r="S252" s="47"/>
      <c r="T252" s="47"/>
      <c r="U252" s="47"/>
      <c r="V252" s="47"/>
      <c r="W252" s="47"/>
    </row>
    <row r="253" spans="1:23" x14ac:dyDescent="0.25">
      <c r="A253" s="32"/>
      <c r="B253" s="38"/>
      <c r="C253" s="126"/>
      <c r="D253" s="38"/>
      <c r="E253" s="99"/>
      <c r="F253" s="122"/>
      <c r="G253" s="122"/>
      <c r="H253" s="122"/>
      <c r="I253" s="38"/>
      <c r="J253" s="180"/>
      <c r="K253" s="38"/>
      <c r="L253" s="225"/>
      <c r="M253" s="47"/>
      <c r="N253" s="47"/>
      <c r="O253" s="47"/>
      <c r="P253" s="47"/>
      <c r="Q253" s="47"/>
      <c r="R253" s="47"/>
      <c r="S253" s="47"/>
      <c r="T253" s="47"/>
      <c r="U253" s="47"/>
      <c r="V253" s="47"/>
      <c r="W253" s="47"/>
    </row>
    <row r="254" spans="1:23" x14ac:dyDescent="0.25">
      <c r="A254" s="32"/>
      <c r="B254" s="38"/>
      <c r="C254" s="126"/>
      <c r="D254" s="38"/>
      <c r="E254" s="99"/>
      <c r="F254" s="122"/>
      <c r="G254" s="122"/>
      <c r="H254" s="122"/>
      <c r="I254" s="38"/>
      <c r="J254" s="180"/>
      <c r="K254" s="38"/>
      <c r="L254" s="225"/>
      <c r="M254" s="47"/>
      <c r="N254" s="47"/>
      <c r="O254" s="47"/>
      <c r="P254" s="47"/>
      <c r="Q254" s="47"/>
      <c r="R254" s="47"/>
      <c r="S254" s="47"/>
      <c r="T254" s="47"/>
      <c r="U254" s="47"/>
      <c r="V254" s="47"/>
      <c r="W254" s="47"/>
    </row>
    <row r="255" spans="1:23" x14ac:dyDescent="0.25">
      <c r="A255" s="32"/>
      <c r="B255" s="38"/>
      <c r="C255" s="126"/>
      <c r="D255" s="38"/>
      <c r="E255" s="99"/>
      <c r="F255" s="122"/>
      <c r="G255" s="122"/>
      <c r="H255" s="122"/>
      <c r="I255" s="38"/>
      <c r="J255" s="180"/>
      <c r="K255" s="38"/>
      <c r="L255" s="225"/>
      <c r="M255" s="47"/>
      <c r="N255" s="47"/>
      <c r="O255" s="47"/>
      <c r="P255" s="47"/>
      <c r="Q255" s="47"/>
      <c r="R255" s="47"/>
      <c r="S255" s="47"/>
      <c r="T255" s="47"/>
      <c r="U255" s="47"/>
      <c r="V255" s="47"/>
      <c r="W255" s="47"/>
    </row>
    <row r="256" spans="1:23" x14ac:dyDescent="0.25">
      <c r="A256" s="32"/>
      <c r="B256" s="38"/>
      <c r="C256" s="126"/>
      <c r="D256" s="38"/>
      <c r="E256" s="99"/>
      <c r="F256" s="122"/>
      <c r="G256" s="122"/>
      <c r="H256" s="122"/>
      <c r="I256" s="38"/>
      <c r="J256" s="180"/>
      <c r="K256" s="38"/>
      <c r="L256" s="225"/>
      <c r="M256" s="47"/>
      <c r="N256" s="47"/>
      <c r="O256" s="47"/>
      <c r="P256" s="47"/>
      <c r="Q256" s="47"/>
      <c r="R256" s="47"/>
      <c r="S256" s="47"/>
      <c r="T256" s="47"/>
      <c r="U256" s="47"/>
      <c r="V256" s="47"/>
      <c r="W256" s="47"/>
    </row>
    <row r="257" spans="1:23" x14ac:dyDescent="0.25">
      <c r="A257" s="32"/>
      <c r="B257" s="38"/>
      <c r="C257" s="126"/>
      <c r="D257" s="38"/>
      <c r="E257" s="99"/>
      <c r="F257" s="122"/>
      <c r="G257" s="122"/>
      <c r="H257" s="122"/>
      <c r="I257" s="38"/>
      <c r="J257" s="180"/>
      <c r="K257" s="38"/>
      <c r="L257" s="225"/>
      <c r="M257" s="47"/>
      <c r="N257" s="47"/>
      <c r="O257" s="47"/>
      <c r="P257" s="47"/>
      <c r="Q257" s="47"/>
      <c r="R257" s="47"/>
      <c r="S257" s="47"/>
      <c r="T257" s="47"/>
      <c r="U257" s="47"/>
      <c r="V257" s="47"/>
      <c r="W257" s="47"/>
    </row>
    <row r="258" spans="1:23" x14ac:dyDescent="0.25">
      <c r="A258" s="32"/>
      <c r="B258" s="38"/>
      <c r="C258" s="126"/>
      <c r="D258" s="38"/>
      <c r="E258" s="99"/>
      <c r="F258" s="122"/>
      <c r="G258" s="122"/>
      <c r="H258" s="122"/>
      <c r="I258" s="38"/>
      <c r="J258" s="180"/>
      <c r="K258" s="38"/>
      <c r="L258" s="225"/>
      <c r="M258" s="47"/>
      <c r="N258" s="47"/>
      <c r="O258" s="47"/>
      <c r="P258" s="47"/>
      <c r="Q258" s="47"/>
      <c r="R258" s="47"/>
      <c r="S258" s="47"/>
      <c r="T258" s="47"/>
      <c r="U258" s="47"/>
      <c r="V258" s="47"/>
      <c r="W258" s="47"/>
    </row>
    <row r="259" spans="1:23" x14ac:dyDescent="0.25">
      <c r="A259" s="32"/>
      <c r="B259" s="38"/>
      <c r="C259" s="126"/>
      <c r="D259" s="38"/>
      <c r="E259" s="99"/>
      <c r="F259" s="122"/>
      <c r="G259" s="122"/>
      <c r="H259" s="122"/>
      <c r="I259" s="38"/>
      <c r="J259" s="180"/>
      <c r="K259" s="38"/>
      <c r="L259" s="225"/>
      <c r="M259" s="47"/>
      <c r="N259" s="47"/>
      <c r="O259" s="47"/>
      <c r="P259" s="47"/>
      <c r="Q259" s="47"/>
      <c r="R259" s="47"/>
      <c r="S259" s="47"/>
      <c r="T259" s="47"/>
      <c r="U259" s="47"/>
      <c r="V259" s="47"/>
      <c r="W259" s="47"/>
    </row>
    <row r="260" spans="1:23" x14ac:dyDescent="0.25">
      <c r="A260" s="32"/>
      <c r="B260" s="38"/>
      <c r="C260" s="126"/>
      <c r="D260" s="38"/>
      <c r="E260" s="99"/>
      <c r="F260" s="122"/>
      <c r="G260" s="122"/>
      <c r="H260" s="122"/>
      <c r="I260" s="38"/>
      <c r="J260" s="180"/>
      <c r="K260" s="38"/>
      <c r="L260" s="225"/>
      <c r="M260" s="47"/>
      <c r="N260" s="47"/>
      <c r="O260" s="47"/>
      <c r="P260" s="47"/>
      <c r="Q260" s="47"/>
      <c r="R260" s="47"/>
      <c r="S260" s="47"/>
      <c r="T260" s="47"/>
      <c r="U260" s="47"/>
      <c r="V260" s="47"/>
      <c r="W260" s="47"/>
    </row>
    <row r="261" spans="1:23" x14ac:dyDescent="0.25">
      <c r="A261" s="32"/>
      <c r="B261" s="38"/>
      <c r="C261" s="126"/>
      <c r="D261" s="38"/>
      <c r="E261" s="99"/>
      <c r="F261" s="122"/>
      <c r="G261" s="122"/>
      <c r="H261" s="122"/>
      <c r="I261" s="38"/>
      <c r="J261" s="180"/>
      <c r="K261" s="38"/>
      <c r="L261" s="225"/>
      <c r="M261" s="47"/>
      <c r="N261" s="47"/>
      <c r="O261" s="47"/>
      <c r="P261" s="47"/>
      <c r="Q261" s="47"/>
      <c r="R261" s="47"/>
      <c r="S261" s="47"/>
      <c r="T261" s="47"/>
      <c r="U261" s="47"/>
      <c r="V261" s="47"/>
      <c r="W261" s="47"/>
    </row>
    <row r="262" spans="1:23" x14ac:dyDescent="0.25">
      <c r="A262" s="32"/>
      <c r="B262" s="38"/>
      <c r="C262" s="126"/>
      <c r="D262" s="38"/>
      <c r="E262" s="99"/>
      <c r="F262" s="122"/>
      <c r="G262" s="122"/>
      <c r="H262" s="122"/>
      <c r="I262" s="38"/>
      <c r="J262" s="180"/>
      <c r="K262" s="38"/>
      <c r="L262" s="225"/>
      <c r="M262" s="47"/>
      <c r="N262" s="47"/>
      <c r="O262" s="47"/>
      <c r="P262" s="47"/>
      <c r="Q262" s="47"/>
      <c r="R262" s="47"/>
      <c r="S262" s="47"/>
      <c r="T262" s="47"/>
      <c r="U262" s="47"/>
      <c r="V262" s="47"/>
      <c r="W262" s="47"/>
    </row>
    <row r="263" spans="1:23" x14ac:dyDescent="0.25">
      <c r="A263" s="32"/>
      <c r="B263" s="38"/>
      <c r="C263" s="126"/>
      <c r="D263" s="38"/>
      <c r="E263" s="99"/>
      <c r="F263" s="122"/>
      <c r="G263" s="122"/>
      <c r="H263" s="122"/>
      <c r="I263" s="38"/>
      <c r="J263" s="180"/>
      <c r="K263" s="38"/>
      <c r="L263" s="225"/>
      <c r="M263" s="47"/>
      <c r="N263" s="47"/>
      <c r="O263" s="47"/>
      <c r="P263" s="47"/>
      <c r="Q263" s="47"/>
      <c r="R263" s="47"/>
      <c r="S263" s="47"/>
      <c r="T263" s="47"/>
      <c r="U263" s="47"/>
      <c r="V263" s="47"/>
      <c r="W263" s="47"/>
    </row>
    <row r="264" spans="1:23" x14ac:dyDescent="0.25">
      <c r="A264" s="32"/>
      <c r="B264" s="38"/>
      <c r="C264" s="126"/>
      <c r="D264" s="38"/>
      <c r="E264" s="99"/>
      <c r="F264" s="122"/>
      <c r="G264" s="122"/>
      <c r="H264" s="122"/>
      <c r="I264" s="38"/>
      <c r="J264" s="180"/>
      <c r="K264" s="38"/>
      <c r="L264" s="225"/>
      <c r="M264" s="47"/>
      <c r="N264" s="47"/>
      <c r="O264" s="47"/>
      <c r="P264" s="47"/>
      <c r="Q264" s="47"/>
      <c r="R264" s="47"/>
      <c r="S264" s="47"/>
      <c r="T264" s="47"/>
      <c r="U264" s="47"/>
      <c r="V264" s="47"/>
      <c r="W264" s="47"/>
    </row>
    <row r="265" spans="1:23" x14ac:dyDescent="0.25">
      <c r="A265" s="32"/>
      <c r="B265" s="38"/>
      <c r="C265" s="126"/>
      <c r="D265" s="38"/>
      <c r="E265" s="99"/>
      <c r="F265" s="122"/>
      <c r="G265" s="122"/>
      <c r="H265" s="122"/>
      <c r="I265" s="38"/>
      <c r="J265" s="180"/>
      <c r="K265" s="38"/>
      <c r="L265" s="225"/>
      <c r="M265" s="47"/>
      <c r="N265" s="47"/>
      <c r="O265" s="47"/>
      <c r="P265" s="47"/>
      <c r="Q265" s="47"/>
      <c r="R265" s="47"/>
      <c r="S265" s="47"/>
      <c r="T265" s="47"/>
      <c r="U265" s="47"/>
      <c r="V265" s="47"/>
      <c r="W265" s="47"/>
    </row>
    <row r="266" spans="1:23" x14ac:dyDescent="0.25">
      <c r="A266" s="32"/>
      <c r="B266" s="38"/>
      <c r="C266" s="126"/>
      <c r="D266" s="38"/>
      <c r="E266" s="99"/>
      <c r="F266" s="122"/>
      <c r="G266" s="122"/>
      <c r="H266" s="122"/>
      <c r="I266" s="38"/>
      <c r="J266" s="180"/>
      <c r="K266" s="38"/>
      <c r="L266" s="225"/>
      <c r="M266" s="47"/>
      <c r="N266" s="47"/>
      <c r="O266" s="47"/>
      <c r="P266" s="47"/>
      <c r="Q266" s="47"/>
      <c r="R266" s="47"/>
      <c r="S266" s="47"/>
      <c r="T266" s="47"/>
      <c r="U266" s="47"/>
      <c r="V266" s="47"/>
      <c r="W266" s="47"/>
    </row>
    <row r="267" spans="1:23" x14ac:dyDescent="0.25">
      <c r="A267" s="32"/>
      <c r="B267" s="38"/>
      <c r="C267" s="126"/>
      <c r="D267" s="38"/>
      <c r="E267" s="99"/>
      <c r="F267" s="122"/>
      <c r="G267" s="122"/>
      <c r="H267" s="122"/>
      <c r="I267" s="38"/>
      <c r="J267" s="180"/>
      <c r="K267" s="38"/>
      <c r="L267" s="225"/>
      <c r="M267" s="47"/>
      <c r="N267" s="47"/>
      <c r="O267" s="47"/>
      <c r="P267" s="47"/>
      <c r="Q267" s="47"/>
      <c r="R267" s="47"/>
      <c r="S267" s="47"/>
      <c r="T267" s="47"/>
      <c r="U267" s="47"/>
      <c r="V267" s="47"/>
      <c r="W267" s="47"/>
    </row>
    <row r="268" spans="1:23" x14ac:dyDescent="0.25">
      <c r="A268" s="32"/>
      <c r="B268" s="38"/>
      <c r="C268" s="126"/>
      <c r="D268" s="38"/>
      <c r="E268" s="99"/>
      <c r="F268" s="122"/>
      <c r="G268" s="122"/>
      <c r="H268" s="122"/>
      <c r="I268" s="38"/>
      <c r="J268" s="180"/>
      <c r="K268" s="38"/>
      <c r="L268" s="225"/>
      <c r="M268" s="47"/>
      <c r="N268" s="47"/>
      <c r="O268" s="47"/>
      <c r="P268" s="47"/>
      <c r="Q268" s="47"/>
      <c r="R268" s="47"/>
      <c r="S268" s="47"/>
      <c r="T268" s="47"/>
      <c r="U268" s="47"/>
      <c r="V268" s="47"/>
      <c r="W268" s="47"/>
    </row>
    <row r="269" spans="1:23" x14ac:dyDescent="0.25">
      <c r="A269" s="32"/>
      <c r="B269" s="38"/>
      <c r="C269" s="126"/>
      <c r="D269" s="38"/>
      <c r="E269" s="99"/>
      <c r="F269" s="122"/>
      <c r="G269" s="122"/>
      <c r="H269" s="122"/>
      <c r="I269" s="38"/>
      <c r="J269" s="180"/>
      <c r="K269" s="38"/>
      <c r="L269" s="225"/>
      <c r="M269" s="47"/>
      <c r="N269" s="47"/>
      <c r="O269" s="47"/>
      <c r="P269" s="47"/>
      <c r="Q269" s="47"/>
      <c r="R269" s="47"/>
      <c r="S269" s="47"/>
      <c r="T269" s="47"/>
      <c r="U269" s="47"/>
      <c r="V269" s="47"/>
      <c r="W269" s="47"/>
    </row>
    <row r="270" spans="1:23" x14ac:dyDescent="0.25">
      <c r="A270" s="32"/>
      <c r="B270" s="38"/>
      <c r="C270" s="126"/>
      <c r="D270" s="38"/>
      <c r="E270" s="99"/>
      <c r="F270" s="122"/>
      <c r="G270" s="122"/>
      <c r="H270" s="122"/>
      <c r="I270" s="38"/>
      <c r="J270" s="180"/>
      <c r="K270" s="38"/>
      <c r="L270" s="225"/>
      <c r="M270" s="47"/>
      <c r="N270" s="47"/>
      <c r="O270" s="47"/>
      <c r="P270" s="47"/>
      <c r="Q270" s="47"/>
      <c r="R270" s="47"/>
      <c r="S270" s="47"/>
      <c r="T270" s="47"/>
      <c r="U270" s="47"/>
      <c r="V270" s="47"/>
      <c r="W270" s="47"/>
    </row>
    <row r="271" spans="1:23" x14ac:dyDescent="0.25">
      <c r="A271" s="32"/>
      <c r="B271" s="38"/>
      <c r="C271" s="126"/>
      <c r="D271" s="38"/>
      <c r="E271" s="99"/>
      <c r="F271" s="122"/>
      <c r="G271" s="122"/>
      <c r="H271" s="122"/>
      <c r="I271" s="38"/>
      <c r="J271" s="180"/>
      <c r="K271" s="38"/>
      <c r="L271" s="225"/>
      <c r="M271" s="47"/>
      <c r="N271" s="47"/>
      <c r="O271" s="47"/>
      <c r="P271" s="47"/>
      <c r="Q271" s="47"/>
      <c r="R271" s="47"/>
      <c r="S271" s="47"/>
      <c r="T271" s="47"/>
      <c r="U271" s="47"/>
      <c r="V271" s="47"/>
      <c r="W271" s="47"/>
    </row>
    <row r="272" spans="1:23" x14ac:dyDescent="0.25">
      <c r="A272" s="32"/>
      <c r="B272" s="38"/>
      <c r="C272" s="126"/>
      <c r="D272" s="38"/>
      <c r="E272" s="99"/>
      <c r="F272" s="122"/>
      <c r="G272" s="122"/>
      <c r="H272" s="122"/>
      <c r="I272" s="38"/>
      <c r="J272" s="180"/>
      <c r="K272" s="38"/>
      <c r="L272" s="225"/>
      <c r="M272" s="47"/>
      <c r="N272" s="47"/>
      <c r="O272" s="47"/>
      <c r="P272" s="47"/>
      <c r="Q272" s="47"/>
      <c r="R272" s="47"/>
      <c r="S272" s="47"/>
      <c r="T272" s="47"/>
      <c r="U272" s="47"/>
      <c r="V272" s="47"/>
      <c r="W272" s="47"/>
    </row>
    <row r="273" spans="1:23" x14ac:dyDescent="0.25">
      <c r="A273" s="32"/>
      <c r="B273" s="38"/>
      <c r="C273" s="126"/>
      <c r="D273" s="38"/>
      <c r="E273" s="99"/>
      <c r="F273" s="122"/>
      <c r="G273" s="122"/>
      <c r="H273" s="122"/>
      <c r="I273" s="38"/>
      <c r="J273" s="180"/>
      <c r="K273" s="38"/>
      <c r="L273" s="225"/>
      <c r="M273" s="47"/>
      <c r="N273" s="47"/>
      <c r="O273" s="47"/>
      <c r="P273" s="47"/>
      <c r="Q273" s="47"/>
      <c r="R273" s="47"/>
      <c r="S273" s="47"/>
      <c r="T273" s="47"/>
      <c r="U273" s="47"/>
      <c r="V273" s="47"/>
      <c r="W273" s="47"/>
    </row>
    <row r="274" spans="1:23" x14ac:dyDescent="0.25">
      <c r="A274" s="32"/>
      <c r="B274" s="38"/>
      <c r="C274" s="126"/>
      <c r="D274" s="38"/>
      <c r="E274" s="99"/>
      <c r="F274" s="122"/>
      <c r="G274" s="122"/>
      <c r="H274" s="122"/>
      <c r="I274" s="38"/>
      <c r="J274" s="180"/>
      <c r="K274" s="38"/>
      <c r="L274" s="225"/>
      <c r="M274" s="47"/>
      <c r="N274" s="47"/>
      <c r="O274" s="47"/>
      <c r="P274" s="47"/>
      <c r="Q274" s="47"/>
      <c r="R274" s="47"/>
      <c r="S274" s="47"/>
      <c r="T274" s="47"/>
      <c r="U274" s="47"/>
      <c r="V274" s="47"/>
      <c r="W274" s="47"/>
    </row>
    <row r="275" spans="1:23" x14ac:dyDescent="0.25">
      <c r="A275" s="32"/>
      <c r="B275" s="38"/>
      <c r="C275" s="126"/>
      <c r="D275" s="38"/>
      <c r="E275" s="99"/>
      <c r="F275" s="122"/>
      <c r="G275" s="122"/>
      <c r="H275" s="122"/>
      <c r="I275" s="38"/>
      <c r="J275" s="180"/>
      <c r="K275" s="38"/>
      <c r="L275" s="225"/>
      <c r="M275" s="47"/>
      <c r="N275" s="47"/>
      <c r="O275" s="47"/>
      <c r="P275" s="47"/>
      <c r="Q275" s="47"/>
      <c r="R275" s="47"/>
      <c r="S275" s="47"/>
      <c r="T275" s="47"/>
      <c r="U275" s="47"/>
      <c r="V275" s="47"/>
      <c r="W275" s="47"/>
    </row>
    <row r="276" spans="1:23" x14ac:dyDescent="0.25">
      <c r="A276" s="32"/>
      <c r="B276" s="38"/>
      <c r="C276" s="126"/>
      <c r="D276" s="38"/>
      <c r="E276" s="99"/>
      <c r="F276" s="122"/>
      <c r="G276" s="122"/>
      <c r="H276" s="122"/>
      <c r="I276" s="38"/>
      <c r="J276" s="180"/>
      <c r="K276" s="38"/>
      <c r="L276" s="225"/>
      <c r="M276" s="47"/>
      <c r="N276" s="47"/>
      <c r="O276" s="47"/>
      <c r="P276" s="47"/>
      <c r="Q276" s="47"/>
      <c r="R276" s="47"/>
      <c r="S276" s="47"/>
      <c r="T276" s="47"/>
      <c r="U276" s="47"/>
      <c r="V276" s="47"/>
      <c r="W276" s="47"/>
    </row>
    <row r="277" spans="1:23" x14ac:dyDescent="0.25">
      <c r="A277" s="32"/>
      <c r="B277" s="38"/>
      <c r="C277" s="126"/>
      <c r="D277" s="38"/>
      <c r="E277" s="99"/>
      <c r="F277" s="122"/>
      <c r="G277" s="122"/>
      <c r="H277" s="122"/>
      <c r="I277" s="38"/>
      <c r="J277" s="180"/>
      <c r="K277" s="38"/>
      <c r="L277" s="225"/>
      <c r="M277" s="47"/>
      <c r="N277" s="47"/>
      <c r="O277" s="47"/>
      <c r="P277" s="47"/>
      <c r="Q277" s="47"/>
      <c r="R277" s="47"/>
      <c r="S277" s="47"/>
      <c r="T277" s="47"/>
      <c r="U277" s="47"/>
      <c r="V277" s="47"/>
      <c r="W277" s="47"/>
    </row>
    <row r="278" spans="1:23" x14ac:dyDescent="0.25">
      <c r="A278" s="32"/>
      <c r="B278" s="38"/>
      <c r="C278" s="126"/>
      <c r="D278" s="38"/>
      <c r="E278" s="99"/>
      <c r="F278" s="122"/>
      <c r="G278" s="122"/>
      <c r="H278" s="122"/>
      <c r="I278" s="38"/>
      <c r="J278" s="180"/>
      <c r="K278" s="38"/>
      <c r="L278" s="225"/>
      <c r="M278" s="47"/>
      <c r="N278" s="47"/>
      <c r="O278" s="47"/>
      <c r="P278" s="47"/>
      <c r="Q278" s="47"/>
      <c r="R278" s="47"/>
      <c r="S278" s="47"/>
      <c r="T278" s="47"/>
      <c r="U278" s="47"/>
      <c r="V278" s="47"/>
      <c r="W278" s="47"/>
    </row>
    <row r="279" spans="1:23" x14ac:dyDescent="0.25">
      <c r="A279" s="32"/>
      <c r="B279" s="38"/>
      <c r="C279" s="126"/>
      <c r="D279" s="38"/>
      <c r="E279" s="99"/>
      <c r="F279" s="122"/>
      <c r="G279" s="122"/>
      <c r="H279" s="122"/>
      <c r="I279" s="38"/>
      <c r="J279" s="180"/>
      <c r="K279" s="38"/>
      <c r="L279" s="225"/>
      <c r="M279" s="47"/>
      <c r="N279" s="47"/>
      <c r="O279" s="47"/>
      <c r="P279" s="47"/>
      <c r="Q279" s="47"/>
      <c r="R279" s="47"/>
      <c r="S279" s="47"/>
      <c r="T279" s="47"/>
      <c r="U279" s="47"/>
      <c r="V279" s="47"/>
      <c r="W279" s="47"/>
    </row>
    <row r="280" spans="1:23" x14ac:dyDescent="0.25">
      <c r="A280" s="32"/>
      <c r="B280" s="38"/>
      <c r="C280" s="126"/>
      <c r="D280" s="38"/>
      <c r="E280" s="99"/>
      <c r="F280" s="122"/>
      <c r="G280" s="122"/>
      <c r="H280" s="122"/>
      <c r="I280" s="38"/>
      <c r="J280" s="180"/>
      <c r="K280" s="38"/>
      <c r="L280" s="225"/>
      <c r="M280" s="47"/>
      <c r="N280" s="47"/>
      <c r="O280" s="47"/>
      <c r="P280" s="47"/>
      <c r="Q280" s="47"/>
      <c r="R280" s="47"/>
      <c r="S280" s="47"/>
      <c r="T280" s="47"/>
      <c r="U280" s="47"/>
      <c r="V280" s="47"/>
      <c r="W280" s="47"/>
    </row>
    <row r="281" spans="1:23" x14ac:dyDescent="0.25">
      <c r="A281" s="32"/>
      <c r="B281" s="38"/>
      <c r="C281" s="126"/>
      <c r="D281" s="38"/>
      <c r="E281" s="99"/>
      <c r="F281" s="122"/>
      <c r="G281" s="122"/>
      <c r="H281" s="122"/>
      <c r="I281" s="38"/>
      <c r="J281" s="180"/>
      <c r="K281" s="38"/>
      <c r="L281" s="225"/>
      <c r="M281" s="47"/>
      <c r="N281" s="47"/>
      <c r="O281" s="47"/>
      <c r="P281" s="47"/>
      <c r="Q281" s="47"/>
      <c r="R281" s="47"/>
      <c r="S281" s="47"/>
      <c r="T281" s="47"/>
      <c r="U281" s="47"/>
      <c r="V281" s="47"/>
      <c r="W281" s="47"/>
    </row>
    <row r="282" spans="1:23" x14ac:dyDescent="0.25">
      <c r="A282" s="32"/>
      <c r="B282" s="38"/>
      <c r="C282" s="126"/>
      <c r="D282" s="38"/>
      <c r="E282" s="99"/>
      <c r="F282" s="122"/>
      <c r="G282" s="122"/>
      <c r="H282" s="122"/>
      <c r="I282" s="38"/>
      <c r="J282" s="180"/>
      <c r="K282" s="38"/>
      <c r="L282" s="225"/>
      <c r="M282" s="47"/>
      <c r="N282" s="47"/>
      <c r="O282" s="47"/>
      <c r="P282" s="47"/>
      <c r="Q282" s="47"/>
      <c r="R282" s="47"/>
      <c r="S282" s="47"/>
      <c r="T282" s="47"/>
      <c r="U282" s="47"/>
      <c r="V282" s="47"/>
      <c r="W282" s="47"/>
    </row>
    <row r="283" spans="1:23" x14ac:dyDescent="0.25">
      <c r="A283" s="32"/>
      <c r="B283" s="38"/>
      <c r="C283" s="126"/>
      <c r="D283" s="38"/>
      <c r="E283" s="99"/>
      <c r="F283" s="122"/>
      <c r="G283" s="122"/>
      <c r="H283" s="122"/>
      <c r="I283" s="38"/>
      <c r="J283" s="180"/>
      <c r="K283" s="38"/>
      <c r="L283" s="225"/>
      <c r="M283" s="47"/>
      <c r="N283" s="47"/>
      <c r="O283" s="47"/>
      <c r="P283" s="47"/>
      <c r="Q283" s="47"/>
      <c r="R283" s="47"/>
      <c r="S283" s="47"/>
      <c r="T283" s="47"/>
      <c r="U283" s="47"/>
      <c r="V283" s="47"/>
      <c r="W283" s="47"/>
    </row>
    <row r="284" spans="1:23" x14ac:dyDescent="0.25">
      <c r="A284" s="32"/>
      <c r="B284" s="38"/>
      <c r="C284" s="126"/>
      <c r="D284" s="38"/>
      <c r="E284" s="99"/>
      <c r="F284" s="122"/>
      <c r="G284" s="122"/>
      <c r="H284" s="122"/>
      <c r="I284" s="38"/>
      <c r="J284" s="180"/>
      <c r="K284" s="38"/>
      <c r="L284" s="225"/>
      <c r="M284" s="47"/>
      <c r="N284" s="47"/>
      <c r="O284" s="47"/>
      <c r="P284" s="47"/>
      <c r="Q284" s="47"/>
      <c r="R284" s="47"/>
      <c r="S284" s="47"/>
      <c r="T284" s="47"/>
      <c r="U284" s="47"/>
      <c r="V284" s="47"/>
      <c r="W284" s="47"/>
    </row>
    <row r="285" spans="1:23" x14ac:dyDescent="0.25">
      <c r="A285" s="32"/>
      <c r="B285" s="38"/>
      <c r="C285" s="126"/>
      <c r="D285" s="38"/>
      <c r="E285" s="99"/>
      <c r="F285" s="122"/>
      <c r="G285" s="122"/>
      <c r="H285" s="122"/>
      <c r="I285" s="38"/>
      <c r="J285" s="180"/>
      <c r="K285" s="38"/>
      <c r="L285" s="225"/>
      <c r="M285" s="47"/>
      <c r="N285" s="47"/>
      <c r="O285" s="47"/>
      <c r="P285" s="47"/>
      <c r="Q285" s="47"/>
      <c r="R285" s="47"/>
      <c r="S285" s="47"/>
      <c r="T285" s="47"/>
      <c r="U285" s="47"/>
      <c r="V285" s="47"/>
      <c r="W285" s="47"/>
    </row>
    <row r="286" spans="1:23" x14ac:dyDescent="0.25">
      <c r="A286" s="32"/>
      <c r="B286" s="38"/>
      <c r="C286" s="126"/>
      <c r="D286" s="38"/>
      <c r="E286" s="99"/>
      <c r="F286" s="122"/>
      <c r="G286" s="122"/>
      <c r="H286" s="122"/>
      <c r="I286" s="38"/>
      <c r="J286" s="180"/>
      <c r="K286" s="38"/>
      <c r="L286" s="225"/>
      <c r="M286" s="47"/>
      <c r="N286" s="47"/>
      <c r="O286" s="47"/>
      <c r="P286" s="47"/>
      <c r="Q286" s="47"/>
      <c r="R286" s="47"/>
      <c r="S286" s="47"/>
      <c r="T286" s="47"/>
      <c r="U286" s="47"/>
      <c r="V286" s="47"/>
      <c r="W286" s="47"/>
    </row>
    <row r="287" spans="1:23" x14ac:dyDescent="0.25">
      <c r="A287" s="32"/>
      <c r="B287" s="38"/>
      <c r="C287" s="126"/>
      <c r="D287" s="38"/>
      <c r="E287" s="99"/>
      <c r="F287" s="122"/>
      <c r="G287" s="122"/>
      <c r="H287" s="122"/>
      <c r="I287" s="38"/>
      <c r="J287" s="180"/>
      <c r="K287" s="38"/>
      <c r="L287" s="225"/>
      <c r="M287" s="47"/>
      <c r="N287" s="47"/>
      <c r="O287" s="47"/>
      <c r="P287" s="47"/>
      <c r="Q287" s="47"/>
      <c r="R287" s="47"/>
      <c r="S287" s="47"/>
      <c r="T287" s="47"/>
      <c r="U287" s="47"/>
      <c r="V287" s="47"/>
      <c r="W287" s="47"/>
    </row>
    <row r="288" spans="1:23" x14ac:dyDescent="0.25">
      <c r="A288" s="32"/>
      <c r="B288" s="38"/>
      <c r="C288" s="126"/>
      <c r="D288" s="38"/>
      <c r="E288" s="99"/>
      <c r="F288" s="122"/>
      <c r="G288" s="122"/>
      <c r="H288" s="122"/>
      <c r="I288" s="38"/>
      <c r="J288" s="180"/>
      <c r="K288" s="38"/>
      <c r="L288" s="225"/>
      <c r="M288" s="47"/>
      <c r="N288" s="47"/>
      <c r="O288" s="47"/>
      <c r="P288" s="47"/>
      <c r="Q288" s="47"/>
      <c r="R288" s="47"/>
      <c r="S288" s="47"/>
      <c r="T288" s="47"/>
      <c r="U288" s="47"/>
      <c r="V288" s="47"/>
      <c r="W288" s="47"/>
    </row>
    <row r="289" spans="1:23" x14ac:dyDescent="0.25">
      <c r="A289" s="32"/>
      <c r="B289" s="38"/>
      <c r="C289" s="126"/>
      <c r="D289" s="38"/>
      <c r="E289" s="99"/>
      <c r="F289" s="122"/>
      <c r="G289" s="122"/>
      <c r="H289" s="122"/>
      <c r="I289" s="38"/>
      <c r="J289" s="180"/>
      <c r="K289" s="38"/>
      <c r="L289" s="225"/>
      <c r="M289" s="47"/>
      <c r="N289" s="47"/>
      <c r="O289" s="47"/>
      <c r="P289" s="47"/>
      <c r="Q289" s="47"/>
      <c r="R289" s="47"/>
      <c r="S289" s="47"/>
      <c r="T289" s="47"/>
      <c r="U289" s="47"/>
      <c r="V289" s="47"/>
      <c r="W289" s="47"/>
    </row>
    <row r="290" spans="1:23" x14ac:dyDescent="0.25">
      <c r="A290" s="32"/>
      <c r="B290" s="38"/>
      <c r="C290" s="126"/>
      <c r="D290" s="38"/>
      <c r="E290" s="99"/>
      <c r="F290" s="122"/>
      <c r="G290" s="122"/>
      <c r="H290" s="122"/>
      <c r="I290" s="38"/>
      <c r="J290" s="180"/>
      <c r="K290" s="38"/>
      <c r="L290" s="225"/>
      <c r="M290" s="47"/>
      <c r="N290" s="47"/>
      <c r="O290" s="47"/>
      <c r="P290" s="47"/>
      <c r="Q290" s="47"/>
      <c r="R290" s="47"/>
      <c r="S290" s="47"/>
      <c r="T290" s="47"/>
      <c r="U290" s="47"/>
      <c r="V290" s="47"/>
      <c r="W290" s="47"/>
    </row>
    <row r="291" spans="1:23" x14ac:dyDescent="0.25">
      <c r="A291" s="32"/>
      <c r="B291" s="38"/>
      <c r="C291" s="126"/>
      <c r="D291" s="38"/>
      <c r="E291" s="99"/>
      <c r="F291" s="122"/>
      <c r="G291" s="122"/>
      <c r="H291" s="122"/>
      <c r="I291" s="38"/>
      <c r="J291" s="180"/>
      <c r="K291" s="38"/>
      <c r="L291" s="225"/>
      <c r="M291" s="47"/>
      <c r="N291" s="47"/>
      <c r="O291" s="47"/>
      <c r="P291" s="47"/>
      <c r="Q291" s="47"/>
      <c r="R291" s="47"/>
      <c r="S291" s="47"/>
      <c r="T291" s="47"/>
      <c r="U291" s="47"/>
      <c r="V291" s="47"/>
      <c r="W291" s="47"/>
    </row>
    <row r="292" spans="1:23" x14ac:dyDescent="0.25">
      <c r="A292" s="32"/>
      <c r="B292" s="38"/>
      <c r="C292" s="126"/>
      <c r="D292" s="38"/>
      <c r="E292" s="99"/>
      <c r="F292" s="122"/>
      <c r="G292" s="122"/>
      <c r="H292" s="122"/>
      <c r="I292" s="38"/>
      <c r="J292" s="180"/>
      <c r="K292" s="38"/>
      <c r="L292" s="225"/>
      <c r="M292" s="47"/>
      <c r="N292" s="47"/>
      <c r="O292" s="47"/>
      <c r="P292" s="47"/>
      <c r="Q292" s="47"/>
      <c r="R292" s="47"/>
      <c r="S292" s="47"/>
      <c r="T292" s="47"/>
      <c r="U292" s="47"/>
      <c r="V292" s="47"/>
      <c r="W292" s="47"/>
    </row>
    <row r="293" spans="1:23" x14ac:dyDescent="0.25">
      <c r="A293" s="32"/>
      <c r="B293" s="38"/>
      <c r="C293" s="126"/>
      <c r="D293" s="38"/>
      <c r="E293" s="99"/>
      <c r="F293" s="122"/>
      <c r="G293" s="122"/>
      <c r="H293" s="122"/>
      <c r="I293" s="38"/>
      <c r="J293" s="180"/>
      <c r="K293" s="38"/>
      <c r="L293" s="225"/>
      <c r="M293" s="47"/>
      <c r="N293" s="47"/>
      <c r="O293" s="47"/>
      <c r="P293" s="47"/>
      <c r="Q293" s="47"/>
      <c r="R293" s="47"/>
      <c r="S293" s="47"/>
      <c r="T293" s="47"/>
      <c r="U293" s="47"/>
      <c r="V293" s="47"/>
      <c r="W293" s="47"/>
    </row>
    <row r="294" spans="1:23" x14ac:dyDescent="0.25">
      <c r="A294" s="32"/>
      <c r="B294" s="38"/>
      <c r="C294" s="126"/>
      <c r="D294" s="38"/>
      <c r="E294" s="99"/>
      <c r="F294" s="122"/>
      <c r="G294" s="122"/>
      <c r="H294" s="122"/>
      <c r="I294" s="38"/>
      <c r="J294" s="180"/>
      <c r="K294" s="38"/>
      <c r="L294" s="225"/>
      <c r="M294" s="47"/>
      <c r="N294" s="47"/>
      <c r="O294" s="47"/>
      <c r="P294" s="47"/>
      <c r="Q294" s="47"/>
      <c r="R294" s="47"/>
      <c r="S294" s="47"/>
      <c r="T294" s="47"/>
      <c r="U294" s="47"/>
      <c r="V294" s="47"/>
      <c r="W294" s="47"/>
    </row>
    <row r="295" spans="1:23" x14ac:dyDescent="0.25">
      <c r="A295" s="32"/>
      <c r="B295" s="38"/>
      <c r="C295" s="126"/>
      <c r="D295" s="38"/>
      <c r="E295" s="99"/>
      <c r="F295" s="122"/>
      <c r="G295" s="122"/>
      <c r="H295" s="122"/>
      <c r="I295" s="38"/>
      <c r="J295" s="180"/>
      <c r="K295" s="38"/>
      <c r="L295" s="225"/>
      <c r="M295" s="47"/>
      <c r="N295" s="47"/>
      <c r="O295" s="47"/>
      <c r="P295" s="47"/>
      <c r="Q295" s="47"/>
      <c r="R295" s="47"/>
      <c r="S295" s="47"/>
      <c r="T295" s="47"/>
      <c r="U295" s="47"/>
      <c r="V295" s="47"/>
      <c r="W295" s="47"/>
    </row>
    <row r="296" spans="1:23" x14ac:dyDescent="0.25">
      <c r="A296" s="32"/>
      <c r="B296" s="38"/>
      <c r="C296" s="126"/>
      <c r="D296" s="38"/>
      <c r="E296" s="99"/>
      <c r="F296" s="122"/>
      <c r="G296" s="122"/>
      <c r="H296" s="122"/>
      <c r="I296" s="38"/>
      <c r="J296" s="180"/>
      <c r="K296" s="38"/>
      <c r="L296" s="225"/>
      <c r="M296" s="47"/>
      <c r="N296" s="47"/>
      <c r="O296" s="47"/>
      <c r="P296" s="47"/>
      <c r="Q296" s="47"/>
      <c r="R296" s="47"/>
      <c r="S296" s="47"/>
      <c r="T296" s="47"/>
      <c r="U296" s="47"/>
      <c r="V296" s="47"/>
      <c r="W296" s="47"/>
    </row>
    <row r="297" spans="1:23" x14ac:dyDescent="0.25">
      <c r="A297" s="32"/>
      <c r="B297" s="38"/>
      <c r="C297" s="126"/>
      <c r="D297" s="38"/>
      <c r="E297" s="99"/>
      <c r="F297" s="122"/>
      <c r="G297" s="122"/>
      <c r="H297" s="122"/>
      <c r="I297" s="38"/>
      <c r="J297" s="180"/>
      <c r="K297" s="38"/>
      <c r="L297" s="225"/>
      <c r="M297" s="47"/>
      <c r="N297" s="47"/>
      <c r="O297" s="47"/>
      <c r="P297" s="47"/>
      <c r="Q297" s="47"/>
      <c r="R297" s="47"/>
      <c r="S297" s="47"/>
      <c r="T297" s="47"/>
      <c r="U297" s="47"/>
      <c r="V297" s="47"/>
      <c r="W297" s="47"/>
    </row>
    <row r="298" spans="1:23" x14ac:dyDescent="0.25">
      <c r="A298" s="32"/>
      <c r="B298" s="38"/>
      <c r="C298" s="126"/>
      <c r="D298" s="38"/>
      <c r="E298" s="99"/>
      <c r="F298" s="122"/>
      <c r="G298" s="122"/>
      <c r="H298" s="122"/>
      <c r="I298" s="38"/>
      <c r="J298" s="180"/>
      <c r="K298" s="38"/>
      <c r="L298" s="225"/>
      <c r="M298" s="47"/>
      <c r="N298" s="47"/>
      <c r="O298" s="47"/>
      <c r="P298" s="47"/>
      <c r="Q298" s="47"/>
      <c r="R298" s="47"/>
      <c r="S298" s="47"/>
      <c r="T298" s="47"/>
      <c r="U298" s="47"/>
      <c r="V298" s="47"/>
      <c r="W298" s="47"/>
    </row>
    <row r="299" spans="1:23" x14ac:dyDescent="0.25">
      <c r="A299" s="32"/>
      <c r="B299" s="38"/>
      <c r="C299" s="126"/>
      <c r="D299" s="38"/>
      <c r="E299" s="99"/>
      <c r="F299" s="122"/>
      <c r="G299" s="122"/>
      <c r="H299" s="122"/>
      <c r="I299" s="38"/>
      <c r="J299" s="180"/>
      <c r="K299" s="38"/>
      <c r="L299" s="225"/>
      <c r="M299" s="47"/>
      <c r="N299" s="47"/>
      <c r="O299" s="47"/>
      <c r="P299" s="47"/>
      <c r="Q299" s="47"/>
      <c r="R299" s="47"/>
      <c r="S299" s="47"/>
      <c r="T299" s="47"/>
      <c r="U299" s="47"/>
      <c r="V299" s="47"/>
      <c r="W299" s="47"/>
    </row>
    <row r="300" spans="1:23" x14ac:dyDescent="0.25">
      <c r="A300" s="32"/>
      <c r="B300" s="38"/>
      <c r="C300" s="126"/>
      <c r="D300" s="38"/>
      <c r="E300" s="99"/>
      <c r="F300" s="122"/>
      <c r="G300" s="122"/>
      <c r="H300" s="122"/>
      <c r="I300" s="38"/>
      <c r="J300" s="180"/>
      <c r="K300" s="38"/>
      <c r="L300" s="225"/>
      <c r="M300" s="47"/>
      <c r="N300" s="47"/>
      <c r="O300" s="47"/>
      <c r="P300" s="47"/>
      <c r="Q300" s="47"/>
      <c r="R300" s="47"/>
      <c r="S300" s="47"/>
      <c r="T300" s="47"/>
      <c r="U300" s="47"/>
      <c r="V300" s="47"/>
      <c r="W300" s="47"/>
    </row>
    <row r="301" spans="1:23" x14ac:dyDescent="0.25">
      <c r="A301" s="32"/>
      <c r="B301" s="38"/>
      <c r="C301" s="126"/>
      <c r="D301" s="38"/>
      <c r="E301" s="99"/>
      <c r="F301" s="122"/>
      <c r="G301" s="122"/>
      <c r="H301" s="122"/>
      <c r="I301" s="38"/>
      <c r="J301" s="180"/>
      <c r="K301" s="38"/>
      <c r="L301" s="225"/>
      <c r="M301" s="47"/>
      <c r="N301" s="47"/>
      <c r="O301" s="47"/>
      <c r="P301" s="47"/>
      <c r="Q301" s="47"/>
      <c r="R301" s="47"/>
      <c r="S301" s="47"/>
      <c r="T301" s="47"/>
      <c r="U301" s="47"/>
      <c r="V301" s="47"/>
      <c r="W301" s="47"/>
    </row>
    <row r="302" spans="1:23" x14ac:dyDescent="0.25">
      <c r="A302" s="32"/>
      <c r="B302" s="38"/>
      <c r="C302" s="126"/>
      <c r="D302" s="38"/>
      <c r="E302" s="99"/>
      <c r="F302" s="122"/>
      <c r="G302" s="122"/>
      <c r="H302" s="122"/>
      <c r="I302" s="38"/>
      <c r="J302" s="180"/>
      <c r="K302" s="38"/>
      <c r="L302" s="225"/>
      <c r="M302" s="47"/>
      <c r="N302" s="47"/>
      <c r="O302" s="47"/>
      <c r="P302" s="47"/>
      <c r="Q302" s="47"/>
      <c r="R302" s="47"/>
      <c r="S302" s="47"/>
      <c r="T302" s="47"/>
      <c r="U302" s="47"/>
      <c r="V302" s="47"/>
      <c r="W302" s="47"/>
    </row>
    <row r="303" spans="1:23" x14ac:dyDescent="0.25">
      <c r="A303" s="32"/>
      <c r="B303" s="38"/>
      <c r="C303" s="126"/>
      <c r="D303" s="38"/>
      <c r="E303" s="99"/>
      <c r="F303" s="122"/>
      <c r="G303" s="122"/>
      <c r="H303" s="122"/>
      <c r="I303" s="38"/>
      <c r="J303" s="180"/>
      <c r="K303" s="38"/>
      <c r="L303" s="225"/>
      <c r="M303" s="47"/>
      <c r="N303" s="47"/>
      <c r="O303" s="47"/>
      <c r="P303" s="47"/>
      <c r="Q303" s="47"/>
      <c r="R303" s="47"/>
      <c r="S303" s="47"/>
      <c r="T303" s="47"/>
      <c r="U303" s="47"/>
      <c r="V303" s="47"/>
      <c r="W303" s="47"/>
    </row>
    <row r="304" spans="1:23" x14ac:dyDescent="0.25">
      <c r="A304" s="32"/>
      <c r="B304" s="38"/>
      <c r="C304" s="126"/>
      <c r="D304" s="38"/>
      <c r="E304" s="99"/>
      <c r="F304" s="122"/>
      <c r="G304" s="122"/>
      <c r="H304" s="122"/>
      <c r="I304" s="38"/>
      <c r="J304" s="180"/>
      <c r="K304" s="38"/>
      <c r="L304" s="225"/>
      <c r="M304" s="47"/>
      <c r="N304" s="47"/>
      <c r="O304" s="47"/>
      <c r="P304" s="47"/>
      <c r="Q304" s="47"/>
      <c r="R304" s="47"/>
      <c r="S304" s="47"/>
      <c r="T304" s="47"/>
      <c r="U304" s="47"/>
      <c r="V304" s="47"/>
      <c r="W304" s="47"/>
    </row>
    <row r="305" spans="1:23" x14ac:dyDescent="0.25">
      <c r="A305" s="32"/>
      <c r="B305" s="38"/>
      <c r="C305" s="126"/>
      <c r="D305" s="38"/>
      <c r="E305" s="99"/>
      <c r="F305" s="122"/>
      <c r="G305" s="122"/>
      <c r="H305" s="122"/>
      <c r="I305" s="38"/>
      <c r="J305" s="180"/>
      <c r="K305" s="38"/>
      <c r="L305" s="225"/>
      <c r="M305" s="47"/>
      <c r="N305" s="47"/>
      <c r="O305" s="47"/>
      <c r="P305" s="47"/>
      <c r="Q305" s="47"/>
      <c r="R305" s="47"/>
      <c r="S305" s="47"/>
      <c r="T305" s="47"/>
      <c r="U305" s="47"/>
      <c r="V305" s="47"/>
      <c r="W305" s="47"/>
    </row>
    <row r="306" spans="1:23" x14ac:dyDescent="0.25">
      <c r="A306" s="32"/>
      <c r="B306" s="38"/>
      <c r="C306" s="126"/>
      <c r="D306" s="38"/>
      <c r="E306" s="99"/>
      <c r="F306" s="122"/>
      <c r="G306" s="122"/>
      <c r="H306" s="122"/>
      <c r="I306" s="38"/>
      <c r="J306" s="180"/>
      <c r="K306" s="38"/>
      <c r="L306" s="225"/>
      <c r="M306" s="47"/>
      <c r="N306" s="47"/>
      <c r="O306" s="47"/>
      <c r="P306" s="47"/>
      <c r="Q306" s="47"/>
      <c r="R306" s="47"/>
      <c r="S306" s="47"/>
      <c r="T306" s="47"/>
      <c r="U306" s="47"/>
      <c r="V306" s="47"/>
      <c r="W306" s="47"/>
    </row>
    <row r="307" spans="1:23" x14ac:dyDescent="0.25">
      <c r="A307" s="32"/>
      <c r="B307" s="38"/>
      <c r="C307" s="126"/>
      <c r="D307" s="38"/>
      <c r="E307" s="99"/>
      <c r="F307" s="122"/>
      <c r="G307" s="122"/>
      <c r="H307" s="122"/>
      <c r="I307" s="38"/>
      <c r="J307" s="180"/>
      <c r="K307" s="38"/>
      <c r="L307" s="225"/>
      <c r="M307" s="47"/>
      <c r="N307" s="47"/>
      <c r="O307" s="47"/>
      <c r="P307" s="47"/>
      <c r="Q307" s="47"/>
      <c r="R307" s="47"/>
      <c r="S307" s="47"/>
      <c r="T307" s="47"/>
      <c r="U307" s="47"/>
      <c r="V307" s="47"/>
      <c r="W307" s="47"/>
    </row>
    <row r="308" spans="1:23" x14ac:dyDescent="0.25">
      <c r="A308" s="32"/>
      <c r="B308" s="38"/>
      <c r="C308" s="126"/>
      <c r="D308" s="38"/>
      <c r="E308" s="99"/>
      <c r="F308" s="122"/>
      <c r="G308" s="122"/>
      <c r="H308" s="122"/>
      <c r="I308" s="38"/>
      <c r="J308" s="180"/>
      <c r="K308" s="38"/>
      <c r="L308" s="225"/>
      <c r="M308" s="47"/>
      <c r="N308" s="47"/>
      <c r="O308" s="47"/>
      <c r="P308" s="47"/>
      <c r="Q308" s="47"/>
      <c r="R308" s="47"/>
      <c r="S308" s="47"/>
      <c r="T308" s="47"/>
      <c r="U308" s="47"/>
      <c r="V308" s="47"/>
      <c r="W308" s="47"/>
    </row>
    <row r="309" spans="1:23" x14ac:dyDescent="0.25">
      <c r="A309" s="32"/>
      <c r="B309" s="38"/>
      <c r="C309" s="126"/>
      <c r="D309" s="38"/>
      <c r="E309" s="99"/>
      <c r="F309" s="122"/>
      <c r="G309" s="122"/>
      <c r="H309" s="122"/>
      <c r="I309" s="38"/>
      <c r="J309" s="180"/>
      <c r="K309" s="38"/>
      <c r="L309" s="225"/>
      <c r="M309" s="47"/>
      <c r="N309" s="47"/>
      <c r="O309" s="47"/>
      <c r="P309" s="47"/>
      <c r="Q309" s="47"/>
      <c r="R309" s="47"/>
      <c r="S309" s="47"/>
      <c r="T309" s="47"/>
      <c r="U309" s="47"/>
      <c r="V309" s="47"/>
      <c r="W309" s="47"/>
    </row>
    <row r="310" spans="1:23" x14ac:dyDescent="0.25">
      <c r="A310" s="32"/>
      <c r="B310" s="38"/>
      <c r="C310" s="126"/>
      <c r="D310" s="38"/>
      <c r="E310" s="99"/>
      <c r="F310" s="122"/>
      <c r="G310" s="122"/>
      <c r="H310" s="122"/>
      <c r="I310" s="38"/>
      <c r="J310" s="180"/>
      <c r="K310" s="38"/>
      <c r="L310" s="225"/>
      <c r="M310" s="47"/>
      <c r="N310" s="47"/>
      <c r="O310" s="47"/>
      <c r="P310" s="47"/>
      <c r="Q310" s="47"/>
      <c r="R310" s="47"/>
      <c r="S310" s="47"/>
      <c r="T310" s="47"/>
      <c r="U310" s="47"/>
      <c r="V310" s="47"/>
      <c r="W310" s="47"/>
    </row>
    <row r="311" spans="1:23" x14ac:dyDescent="0.25">
      <c r="A311" s="32"/>
      <c r="B311" s="38"/>
      <c r="C311" s="126"/>
      <c r="D311" s="38"/>
      <c r="E311" s="99"/>
      <c r="F311" s="122"/>
      <c r="G311" s="122"/>
      <c r="H311" s="122"/>
      <c r="I311" s="38"/>
      <c r="J311" s="180"/>
      <c r="K311" s="38"/>
      <c r="L311" s="225"/>
      <c r="M311" s="47"/>
      <c r="N311" s="47"/>
      <c r="O311" s="47"/>
      <c r="P311" s="47"/>
      <c r="Q311" s="47"/>
      <c r="R311" s="47"/>
      <c r="S311" s="47"/>
      <c r="T311" s="47"/>
      <c r="U311" s="47"/>
      <c r="V311" s="47"/>
      <c r="W311" s="47"/>
    </row>
    <row r="312" spans="1:23" x14ac:dyDescent="0.25">
      <c r="A312" s="32"/>
      <c r="B312" s="38"/>
      <c r="C312" s="126"/>
      <c r="D312" s="38"/>
      <c r="E312" s="99"/>
      <c r="F312" s="122"/>
      <c r="G312" s="122"/>
      <c r="H312" s="122"/>
      <c r="I312" s="38"/>
      <c r="J312" s="180"/>
      <c r="K312" s="38"/>
      <c r="L312" s="225"/>
      <c r="M312" s="47"/>
      <c r="N312" s="47"/>
      <c r="O312" s="47"/>
      <c r="P312" s="47"/>
      <c r="Q312" s="47"/>
      <c r="R312" s="47"/>
      <c r="S312" s="47"/>
      <c r="T312" s="47"/>
      <c r="U312" s="47"/>
      <c r="V312" s="47"/>
      <c r="W312" s="47"/>
    </row>
    <row r="313" spans="1:23" x14ac:dyDescent="0.25">
      <c r="A313" s="32"/>
      <c r="B313" s="38"/>
      <c r="C313" s="126"/>
      <c r="D313" s="38"/>
      <c r="E313" s="99"/>
      <c r="F313" s="122"/>
      <c r="G313" s="122"/>
      <c r="H313" s="122"/>
      <c r="I313" s="38"/>
      <c r="J313" s="180"/>
      <c r="K313" s="38"/>
      <c r="L313" s="225"/>
      <c r="M313" s="47"/>
      <c r="N313" s="47"/>
      <c r="O313" s="47"/>
      <c r="P313" s="47"/>
      <c r="Q313" s="47"/>
      <c r="R313" s="47"/>
      <c r="S313" s="47"/>
      <c r="T313" s="47"/>
      <c r="U313" s="47"/>
      <c r="V313" s="47"/>
      <c r="W313" s="47"/>
    </row>
    <row r="314" spans="1:23" x14ac:dyDescent="0.25">
      <c r="A314" s="32"/>
      <c r="B314" s="38"/>
      <c r="C314" s="126"/>
      <c r="D314" s="38"/>
      <c r="E314" s="99"/>
      <c r="F314" s="122"/>
      <c r="G314" s="122"/>
      <c r="H314" s="122"/>
      <c r="I314" s="38"/>
      <c r="J314" s="180"/>
      <c r="K314" s="38"/>
      <c r="L314" s="225"/>
      <c r="M314" s="47"/>
      <c r="N314" s="47"/>
      <c r="O314" s="47"/>
      <c r="P314" s="47"/>
      <c r="Q314" s="47"/>
      <c r="R314" s="47"/>
      <c r="S314" s="47"/>
      <c r="T314" s="47"/>
      <c r="U314" s="47"/>
      <c r="V314" s="47"/>
      <c r="W314" s="47"/>
    </row>
    <row r="315" spans="1:23" x14ac:dyDescent="0.25">
      <c r="A315" s="32"/>
      <c r="B315" s="38"/>
      <c r="C315" s="126"/>
      <c r="D315" s="38"/>
      <c r="E315" s="99"/>
      <c r="F315" s="122"/>
      <c r="G315" s="122"/>
      <c r="H315" s="122"/>
      <c r="I315" s="38"/>
      <c r="J315" s="180"/>
      <c r="K315" s="38"/>
      <c r="L315" s="225"/>
      <c r="M315" s="47"/>
      <c r="N315" s="47"/>
      <c r="O315" s="47"/>
      <c r="P315" s="47"/>
      <c r="Q315" s="47"/>
      <c r="R315" s="47"/>
      <c r="S315" s="47"/>
      <c r="T315" s="47"/>
      <c r="U315" s="47"/>
      <c r="V315" s="47"/>
      <c r="W315" s="47"/>
    </row>
    <row r="316" spans="1:23" x14ac:dyDescent="0.25">
      <c r="A316" s="32"/>
      <c r="B316" s="38"/>
      <c r="C316" s="126"/>
      <c r="D316" s="38"/>
      <c r="E316" s="99"/>
      <c r="F316" s="122"/>
      <c r="G316" s="122"/>
      <c r="H316" s="122"/>
      <c r="I316" s="38"/>
      <c r="J316" s="180"/>
      <c r="K316" s="38"/>
      <c r="L316" s="225"/>
      <c r="M316" s="47"/>
      <c r="N316" s="47"/>
      <c r="O316" s="47"/>
      <c r="P316" s="47"/>
      <c r="Q316" s="47"/>
      <c r="R316" s="47"/>
      <c r="S316" s="47"/>
      <c r="T316" s="47"/>
      <c r="U316" s="47"/>
      <c r="V316" s="47"/>
      <c r="W316" s="47"/>
    </row>
    <row r="317" spans="1:23" x14ac:dyDescent="0.25">
      <c r="A317" s="32"/>
      <c r="B317" s="38"/>
      <c r="C317" s="126"/>
      <c r="D317" s="38"/>
      <c r="E317" s="99"/>
      <c r="F317" s="122"/>
      <c r="G317" s="122"/>
      <c r="H317" s="122"/>
      <c r="I317" s="38"/>
      <c r="J317" s="180"/>
      <c r="K317" s="38"/>
      <c r="L317" s="225"/>
      <c r="M317" s="47"/>
      <c r="N317" s="47"/>
      <c r="O317" s="47"/>
      <c r="P317" s="47"/>
      <c r="Q317" s="47"/>
      <c r="R317" s="47"/>
      <c r="S317" s="47"/>
      <c r="T317" s="47"/>
      <c r="U317" s="47"/>
      <c r="V317" s="47"/>
      <c r="W317" s="47"/>
    </row>
    <row r="318" spans="1:23" x14ac:dyDescent="0.25">
      <c r="A318" s="32"/>
      <c r="B318" s="38"/>
      <c r="C318" s="126"/>
      <c r="D318" s="38"/>
      <c r="E318" s="99"/>
      <c r="F318" s="122"/>
      <c r="G318" s="122"/>
      <c r="H318" s="122"/>
      <c r="I318" s="38"/>
      <c r="J318" s="180"/>
      <c r="K318" s="38"/>
      <c r="L318" s="225"/>
      <c r="M318" s="47"/>
      <c r="N318" s="47"/>
      <c r="O318" s="47"/>
      <c r="P318" s="47"/>
      <c r="Q318" s="47"/>
      <c r="R318" s="47"/>
      <c r="S318" s="47"/>
      <c r="T318" s="47"/>
      <c r="U318" s="47"/>
      <c r="V318" s="47"/>
      <c r="W318" s="47"/>
    </row>
    <row r="319" spans="1:23" x14ac:dyDescent="0.25">
      <c r="A319" s="32"/>
      <c r="B319" s="38"/>
      <c r="C319" s="126"/>
      <c r="D319" s="38"/>
      <c r="E319" s="99"/>
      <c r="F319" s="122"/>
      <c r="G319" s="122"/>
      <c r="H319" s="122"/>
      <c r="I319" s="38"/>
      <c r="J319" s="180"/>
      <c r="K319" s="38"/>
      <c r="L319" s="225"/>
      <c r="M319" s="47"/>
      <c r="N319" s="47"/>
      <c r="O319" s="47"/>
      <c r="P319" s="47"/>
      <c r="Q319" s="47"/>
      <c r="R319" s="47"/>
      <c r="S319" s="47"/>
      <c r="T319" s="47"/>
      <c r="U319" s="47"/>
      <c r="V319" s="47"/>
      <c r="W319" s="47"/>
    </row>
    <row r="320" spans="1:23" x14ac:dyDescent="0.25">
      <c r="A320" s="32"/>
      <c r="B320" s="38"/>
      <c r="C320" s="126"/>
      <c r="D320" s="38"/>
      <c r="E320" s="99"/>
      <c r="F320" s="122"/>
      <c r="G320" s="122"/>
      <c r="H320" s="122"/>
      <c r="I320" s="38"/>
      <c r="J320" s="180"/>
      <c r="K320" s="38"/>
      <c r="L320" s="225"/>
      <c r="M320" s="47"/>
      <c r="N320" s="47"/>
      <c r="O320" s="47"/>
      <c r="P320" s="47"/>
      <c r="Q320" s="47"/>
      <c r="R320" s="47"/>
      <c r="S320" s="47"/>
      <c r="T320" s="47"/>
      <c r="U320" s="47"/>
      <c r="V320" s="47"/>
      <c r="W320" s="47"/>
    </row>
    <row r="321" spans="1:23" x14ac:dyDescent="0.25">
      <c r="A321" s="32"/>
      <c r="B321" s="38"/>
      <c r="C321" s="126"/>
      <c r="D321" s="38"/>
      <c r="E321" s="99"/>
      <c r="F321" s="122"/>
      <c r="G321" s="122"/>
      <c r="H321" s="122"/>
      <c r="I321" s="38"/>
      <c r="J321" s="180"/>
      <c r="K321" s="38"/>
      <c r="L321" s="225"/>
      <c r="M321" s="47"/>
      <c r="N321" s="47"/>
      <c r="O321" s="47"/>
      <c r="P321" s="47"/>
      <c r="Q321" s="47"/>
      <c r="R321" s="47"/>
      <c r="S321" s="47"/>
      <c r="T321" s="47"/>
      <c r="U321" s="47"/>
      <c r="V321" s="47"/>
      <c r="W321" s="47"/>
    </row>
    <row r="322" spans="1:23" x14ac:dyDescent="0.25">
      <c r="A322" s="32"/>
      <c r="B322" s="38"/>
      <c r="C322" s="126"/>
      <c r="D322" s="38"/>
      <c r="E322" s="99"/>
      <c r="F322" s="122"/>
      <c r="G322" s="122"/>
      <c r="H322" s="122"/>
      <c r="I322" s="38"/>
      <c r="J322" s="180"/>
      <c r="K322" s="38"/>
      <c r="L322" s="225"/>
      <c r="M322" s="47"/>
      <c r="N322" s="47"/>
      <c r="O322" s="47"/>
      <c r="P322" s="47"/>
      <c r="Q322" s="47"/>
      <c r="R322" s="47"/>
      <c r="S322" s="47"/>
      <c r="T322" s="47"/>
      <c r="U322" s="47"/>
      <c r="V322" s="47"/>
      <c r="W322" s="47"/>
    </row>
    <row r="323" spans="1:23" x14ac:dyDescent="0.25">
      <c r="A323" s="32"/>
      <c r="B323" s="38"/>
      <c r="C323" s="126"/>
      <c r="D323" s="38"/>
      <c r="E323" s="99"/>
      <c r="F323" s="122"/>
      <c r="G323" s="122"/>
      <c r="H323" s="122"/>
      <c r="I323" s="38"/>
      <c r="J323" s="180"/>
      <c r="K323" s="38"/>
      <c r="L323" s="225"/>
      <c r="M323" s="47"/>
      <c r="N323" s="47"/>
      <c r="O323" s="47"/>
      <c r="P323" s="47"/>
      <c r="Q323" s="47"/>
      <c r="R323" s="47"/>
      <c r="S323" s="47"/>
      <c r="T323" s="47"/>
      <c r="U323" s="47"/>
      <c r="V323" s="47"/>
      <c r="W323" s="47"/>
    </row>
    <row r="324" spans="1:23" x14ac:dyDescent="0.25">
      <c r="A324" s="32"/>
      <c r="B324" s="38"/>
      <c r="C324" s="126"/>
      <c r="D324" s="38"/>
      <c r="E324" s="99"/>
      <c r="F324" s="122"/>
      <c r="G324" s="122"/>
      <c r="H324" s="122"/>
      <c r="I324" s="38"/>
      <c r="J324" s="180"/>
      <c r="K324" s="38"/>
      <c r="L324" s="225"/>
      <c r="M324" s="47"/>
      <c r="N324" s="47"/>
      <c r="O324" s="47"/>
      <c r="P324" s="47"/>
      <c r="Q324" s="47"/>
      <c r="R324" s="47"/>
      <c r="S324" s="47"/>
      <c r="T324" s="47"/>
      <c r="U324" s="47"/>
      <c r="V324" s="47"/>
      <c r="W324" s="47"/>
    </row>
    <row r="325" spans="1:23" x14ac:dyDescent="0.25">
      <c r="A325" s="32"/>
      <c r="B325" s="38"/>
      <c r="C325" s="126"/>
      <c r="D325" s="38"/>
      <c r="E325" s="99"/>
      <c r="F325" s="122"/>
      <c r="G325" s="122"/>
      <c r="H325" s="122"/>
      <c r="I325" s="38"/>
      <c r="J325" s="180"/>
      <c r="K325" s="38"/>
      <c r="L325" s="225"/>
      <c r="M325" s="47"/>
      <c r="N325" s="47"/>
      <c r="O325" s="47"/>
      <c r="P325" s="47"/>
      <c r="Q325" s="47"/>
      <c r="R325" s="47"/>
      <c r="S325" s="47"/>
      <c r="T325" s="47"/>
      <c r="U325" s="47"/>
      <c r="V325" s="47"/>
      <c r="W325" s="47"/>
    </row>
    <row r="326" spans="1:23" x14ac:dyDescent="0.25">
      <c r="A326" s="32"/>
      <c r="B326" s="38"/>
      <c r="C326" s="126"/>
      <c r="D326" s="38"/>
      <c r="E326" s="99"/>
      <c r="F326" s="122"/>
      <c r="G326" s="122"/>
      <c r="H326" s="122"/>
      <c r="I326" s="38"/>
      <c r="J326" s="180"/>
      <c r="K326" s="38"/>
      <c r="L326" s="225"/>
      <c r="M326" s="47"/>
      <c r="N326" s="47"/>
      <c r="O326" s="47"/>
      <c r="P326" s="47"/>
      <c r="Q326" s="47"/>
      <c r="R326" s="47"/>
      <c r="S326" s="47"/>
      <c r="T326" s="47"/>
      <c r="U326" s="47"/>
      <c r="V326" s="47"/>
      <c r="W326" s="47"/>
    </row>
    <row r="327" spans="1:23" x14ac:dyDescent="0.25">
      <c r="A327" s="32"/>
      <c r="B327" s="38"/>
      <c r="C327" s="126"/>
      <c r="D327" s="38"/>
      <c r="E327" s="99"/>
      <c r="F327" s="122"/>
      <c r="G327" s="122"/>
      <c r="H327" s="122"/>
      <c r="I327" s="38"/>
      <c r="J327" s="180"/>
      <c r="K327" s="38"/>
      <c r="L327" s="225"/>
      <c r="M327" s="47"/>
      <c r="N327" s="47"/>
      <c r="O327" s="47"/>
      <c r="P327" s="47"/>
      <c r="Q327" s="47"/>
      <c r="R327" s="47"/>
      <c r="S327" s="47"/>
      <c r="T327" s="47"/>
      <c r="U327" s="47"/>
      <c r="V327" s="47"/>
      <c r="W327" s="47"/>
    </row>
    <row r="328" spans="1:23" x14ac:dyDescent="0.25">
      <c r="A328" s="32"/>
      <c r="B328" s="38"/>
      <c r="C328" s="126"/>
      <c r="D328" s="38"/>
      <c r="E328" s="99"/>
      <c r="F328" s="122"/>
      <c r="G328" s="122"/>
      <c r="H328" s="122"/>
      <c r="I328" s="38"/>
      <c r="J328" s="180"/>
      <c r="K328" s="38"/>
      <c r="L328" s="225"/>
      <c r="M328" s="47"/>
      <c r="N328" s="47"/>
      <c r="O328" s="47"/>
      <c r="P328" s="47"/>
      <c r="Q328" s="47"/>
      <c r="R328" s="47"/>
      <c r="S328" s="47"/>
      <c r="T328" s="47"/>
      <c r="U328" s="47"/>
      <c r="V328" s="47"/>
      <c r="W328" s="47"/>
    </row>
    <row r="329" spans="1:23" x14ac:dyDescent="0.25">
      <c r="A329" s="32"/>
      <c r="B329" s="38"/>
      <c r="C329" s="126"/>
      <c r="D329" s="38"/>
      <c r="E329" s="99"/>
      <c r="F329" s="122"/>
      <c r="G329" s="122"/>
      <c r="H329" s="122"/>
      <c r="I329" s="38"/>
      <c r="J329" s="180"/>
      <c r="K329" s="38"/>
      <c r="L329" s="225"/>
      <c r="M329" s="47"/>
      <c r="N329" s="47"/>
      <c r="O329" s="47"/>
      <c r="P329" s="47"/>
      <c r="Q329" s="47"/>
      <c r="R329" s="47"/>
      <c r="S329" s="47"/>
      <c r="T329" s="47"/>
      <c r="U329" s="47"/>
      <c r="V329" s="47"/>
      <c r="W329" s="47"/>
    </row>
    <row r="330" spans="1:23" x14ac:dyDescent="0.25">
      <c r="A330" s="32"/>
      <c r="B330" s="38"/>
      <c r="C330" s="126"/>
      <c r="D330" s="38"/>
      <c r="E330" s="99"/>
      <c r="F330" s="122"/>
      <c r="G330" s="122"/>
      <c r="H330" s="122"/>
      <c r="I330" s="38"/>
      <c r="J330" s="180"/>
      <c r="K330" s="38"/>
      <c r="L330" s="225"/>
      <c r="M330" s="47"/>
      <c r="N330" s="47"/>
      <c r="O330" s="47"/>
      <c r="P330" s="47"/>
      <c r="Q330" s="47"/>
      <c r="R330" s="47"/>
      <c r="S330" s="47"/>
      <c r="T330" s="47"/>
      <c r="U330" s="47"/>
      <c r="V330" s="47"/>
      <c r="W330" s="47"/>
    </row>
    <row r="331" spans="1:23" x14ac:dyDescent="0.25">
      <c r="A331" s="32"/>
      <c r="B331" s="38"/>
      <c r="C331" s="126"/>
      <c r="D331" s="38"/>
      <c r="E331" s="99"/>
      <c r="F331" s="122"/>
      <c r="G331" s="122"/>
      <c r="H331" s="122"/>
      <c r="I331" s="38"/>
      <c r="J331" s="180"/>
      <c r="K331" s="38"/>
      <c r="L331" s="225"/>
      <c r="M331" s="47"/>
      <c r="N331" s="47"/>
      <c r="O331" s="47"/>
      <c r="P331" s="47"/>
      <c r="Q331" s="47"/>
      <c r="R331" s="47"/>
      <c r="S331" s="47"/>
      <c r="T331" s="47"/>
      <c r="U331" s="47"/>
      <c r="V331" s="47"/>
      <c r="W331" s="47"/>
    </row>
    <row r="332" spans="1:23" x14ac:dyDescent="0.25">
      <c r="A332" s="32"/>
      <c r="B332" s="38"/>
      <c r="C332" s="126"/>
      <c r="D332" s="38"/>
      <c r="E332" s="99"/>
      <c r="F332" s="122"/>
      <c r="G332" s="122"/>
      <c r="H332" s="122"/>
      <c r="I332" s="38"/>
      <c r="J332" s="180"/>
      <c r="K332" s="38"/>
      <c r="L332" s="225"/>
      <c r="M332" s="47"/>
      <c r="N332" s="47"/>
      <c r="O332" s="47"/>
      <c r="P332" s="47"/>
      <c r="Q332" s="47"/>
      <c r="R332" s="47"/>
      <c r="S332" s="47"/>
      <c r="T332" s="47"/>
      <c r="U332" s="47"/>
      <c r="V332" s="47"/>
      <c r="W332" s="47"/>
    </row>
    <row r="333" spans="1:23" x14ac:dyDescent="0.25">
      <c r="A333" s="32"/>
      <c r="B333" s="38"/>
      <c r="C333" s="126"/>
      <c r="D333" s="38"/>
      <c r="E333" s="99"/>
      <c r="F333" s="122"/>
      <c r="G333" s="122"/>
      <c r="H333" s="122"/>
      <c r="I333" s="38"/>
      <c r="J333" s="180"/>
      <c r="K333" s="38"/>
      <c r="L333" s="225"/>
      <c r="M333" s="47"/>
      <c r="N333" s="47"/>
      <c r="O333" s="47"/>
      <c r="P333" s="47"/>
      <c r="Q333" s="47"/>
      <c r="R333" s="47"/>
      <c r="S333" s="47"/>
      <c r="T333" s="47"/>
      <c r="U333" s="47"/>
      <c r="V333" s="47"/>
      <c r="W333" s="47"/>
    </row>
    <row r="334" spans="1:23" x14ac:dyDescent="0.25">
      <c r="A334" s="32"/>
      <c r="B334" s="38"/>
      <c r="C334" s="126"/>
      <c r="D334" s="38"/>
      <c r="E334" s="99"/>
      <c r="F334" s="122"/>
      <c r="G334" s="122"/>
      <c r="H334" s="122"/>
      <c r="I334" s="38"/>
      <c r="J334" s="180"/>
      <c r="K334" s="38"/>
      <c r="L334" s="225"/>
      <c r="M334" s="47"/>
      <c r="N334" s="47"/>
      <c r="O334" s="47"/>
      <c r="P334" s="47"/>
      <c r="Q334" s="47"/>
      <c r="R334" s="47"/>
      <c r="S334" s="47"/>
      <c r="T334" s="47"/>
      <c r="U334" s="47"/>
      <c r="V334" s="47"/>
      <c r="W334" s="47"/>
    </row>
    <row r="335" spans="1:23" x14ac:dyDescent="0.25">
      <c r="A335" s="32"/>
      <c r="B335" s="38"/>
      <c r="C335" s="126"/>
      <c r="D335" s="38"/>
      <c r="E335" s="99"/>
      <c r="F335" s="122"/>
      <c r="G335" s="122"/>
      <c r="H335" s="122"/>
      <c r="I335" s="38"/>
      <c r="J335" s="180"/>
      <c r="K335" s="38"/>
      <c r="L335" s="225"/>
      <c r="M335" s="47"/>
      <c r="N335" s="47"/>
      <c r="O335" s="47"/>
      <c r="P335" s="47"/>
      <c r="Q335" s="47"/>
      <c r="R335" s="47"/>
      <c r="S335" s="47"/>
      <c r="T335" s="47"/>
      <c r="U335" s="47"/>
      <c r="V335" s="47"/>
      <c r="W335" s="47"/>
    </row>
    <row r="336" spans="1:23" x14ac:dyDescent="0.25">
      <c r="A336" s="32"/>
      <c r="B336" s="38"/>
      <c r="C336" s="126"/>
      <c r="D336" s="38"/>
      <c r="E336" s="99"/>
      <c r="F336" s="122"/>
      <c r="G336" s="122"/>
      <c r="H336" s="122"/>
      <c r="I336" s="38"/>
      <c r="J336" s="180"/>
      <c r="K336" s="38"/>
      <c r="L336" s="225"/>
      <c r="M336" s="47"/>
      <c r="N336" s="47"/>
      <c r="O336" s="47"/>
      <c r="P336" s="47"/>
      <c r="Q336" s="47"/>
      <c r="R336" s="47"/>
      <c r="S336" s="47"/>
      <c r="T336" s="47"/>
      <c r="U336" s="47"/>
      <c r="V336" s="47"/>
      <c r="W336" s="47"/>
    </row>
    <row r="337" spans="1:23" x14ac:dyDescent="0.25">
      <c r="A337" s="32"/>
      <c r="B337" s="38"/>
      <c r="C337" s="126"/>
      <c r="D337" s="38"/>
      <c r="E337" s="99"/>
      <c r="F337" s="122"/>
      <c r="G337" s="122"/>
      <c r="H337" s="122"/>
      <c r="I337" s="38"/>
      <c r="J337" s="180"/>
      <c r="K337" s="38"/>
      <c r="L337" s="225"/>
      <c r="M337" s="47"/>
      <c r="N337" s="47"/>
      <c r="O337" s="47"/>
      <c r="P337" s="47"/>
      <c r="Q337" s="47"/>
      <c r="R337" s="47"/>
      <c r="S337" s="47"/>
      <c r="T337" s="47"/>
      <c r="U337" s="47"/>
      <c r="V337" s="47"/>
      <c r="W337" s="47"/>
    </row>
    <row r="338" spans="1:23" x14ac:dyDescent="0.25">
      <c r="A338" s="32"/>
      <c r="B338" s="38"/>
      <c r="C338" s="126"/>
      <c r="D338" s="38"/>
      <c r="E338" s="99"/>
      <c r="F338" s="122"/>
      <c r="G338" s="122"/>
      <c r="H338" s="122"/>
      <c r="I338" s="38"/>
      <c r="J338" s="180"/>
      <c r="K338" s="38"/>
      <c r="L338" s="225"/>
      <c r="M338" s="47"/>
      <c r="N338" s="47"/>
      <c r="O338" s="47"/>
      <c r="P338" s="47"/>
      <c r="Q338" s="47"/>
      <c r="R338" s="47"/>
      <c r="S338" s="47"/>
      <c r="T338" s="47"/>
      <c r="U338" s="47"/>
      <c r="V338" s="47"/>
      <c r="W338" s="47"/>
    </row>
    <row r="339" spans="1:23" x14ac:dyDescent="0.25">
      <c r="A339" s="32"/>
      <c r="B339" s="38"/>
      <c r="C339" s="126"/>
      <c r="D339" s="38"/>
      <c r="E339" s="99"/>
      <c r="F339" s="122"/>
      <c r="G339" s="122"/>
      <c r="H339" s="122"/>
      <c r="I339" s="38"/>
      <c r="J339" s="180"/>
      <c r="K339" s="38"/>
      <c r="L339" s="225"/>
      <c r="M339" s="47"/>
      <c r="N339" s="47"/>
      <c r="O339" s="47"/>
      <c r="P339" s="47"/>
      <c r="Q339" s="47"/>
      <c r="R339" s="47"/>
      <c r="S339" s="47"/>
      <c r="T339" s="47"/>
      <c r="U339" s="47"/>
      <c r="V339" s="47"/>
      <c r="W339" s="47"/>
    </row>
    <row r="340" spans="1:23" x14ac:dyDescent="0.25">
      <c r="A340" s="32"/>
      <c r="B340" s="38"/>
      <c r="C340" s="126"/>
      <c r="D340" s="38"/>
      <c r="E340" s="99"/>
      <c r="F340" s="122"/>
      <c r="G340" s="122"/>
      <c r="H340" s="122"/>
      <c r="I340" s="38"/>
      <c r="J340" s="180"/>
      <c r="K340" s="38"/>
      <c r="L340" s="225"/>
      <c r="M340" s="47"/>
      <c r="N340" s="47"/>
      <c r="O340" s="47"/>
      <c r="P340" s="47"/>
      <c r="Q340" s="47"/>
      <c r="R340" s="47"/>
      <c r="S340" s="47"/>
      <c r="T340" s="47"/>
      <c r="U340" s="47"/>
      <c r="V340" s="47"/>
      <c r="W340" s="47"/>
    </row>
    <row r="341" spans="1:23" x14ac:dyDescent="0.25">
      <c r="A341" s="32"/>
      <c r="B341" s="38"/>
      <c r="C341" s="126"/>
      <c r="D341" s="38"/>
      <c r="E341" s="99"/>
      <c r="F341" s="122"/>
      <c r="G341" s="122"/>
      <c r="H341" s="122"/>
      <c r="I341" s="38"/>
      <c r="J341" s="180"/>
      <c r="K341" s="38"/>
      <c r="L341" s="225"/>
      <c r="M341" s="47"/>
      <c r="N341" s="47"/>
      <c r="O341" s="47"/>
      <c r="P341" s="47"/>
      <c r="Q341" s="47"/>
      <c r="R341" s="47"/>
      <c r="S341" s="47"/>
      <c r="T341" s="47"/>
      <c r="U341" s="47"/>
      <c r="V341" s="47"/>
      <c r="W341" s="47"/>
    </row>
    <row r="342" spans="1:23" x14ac:dyDescent="0.25">
      <c r="A342" s="32"/>
      <c r="B342" s="38"/>
      <c r="C342" s="126"/>
      <c r="D342" s="38"/>
      <c r="E342" s="99"/>
      <c r="F342" s="122"/>
      <c r="G342" s="122"/>
      <c r="H342" s="122"/>
      <c r="I342" s="38"/>
      <c r="J342" s="180"/>
      <c r="K342" s="38"/>
      <c r="L342" s="225"/>
      <c r="M342" s="47"/>
      <c r="N342" s="47"/>
      <c r="O342" s="47"/>
      <c r="P342" s="47"/>
      <c r="Q342" s="47"/>
      <c r="R342" s="47"/>
      <c r="S342" s="47"/>
      <c r="T342" s="47"/>
      <c r="U342" s="47"/>
      <c r="V342" s="47"/>
      <c r="W342" s="47"/>
    </row>
    <row r="343" spans="1:23" x14ac:dyDescent="0.25">
      <c r="A343" s="32"/>
      <c r="B343" s="38"/>
      <c r="C343" s="126"/>
      <c r="D343" s="38"/>
      <c r="E343" s="99"/>
      <c r="F343" s="122"/>
      <c r="G343" s="122"/>
      <c r="H343" s="122"/>
      <c r="I343" s="38"/>
      <c r="J343" s="180"/>
      <c r="K343" s="38"/>
      <c r="L343" s="225"/>
      <c r="M343" s="47"/>
      <c r="N343" s="47"/>
      <c r="O343" s="47"/>
      <c r="P343" s="47"/>
      <c r="Q343" s="47"/>
      <c r="R343" s="47"/>
      <c r="S343" s="47"/>
      <c r="T343" s="47"/>
      <c r="U343" s="47"/>
      <c r="V343" s="47"/>
      <c r="W343" s="47"/>
    </row>
    <row r="344" spans="1:23" x14ac:dyDescent="0.25">
      <c r="A344" s="32"/>
      <c r="B344" s="38"/>
      <c r="C344" s="126"/>
      <c r="D344" s="38"/>
      <c r="E344" s="99"/>
      <c r="F344" s="122"/>
      <c r="G344" s="122"/>
      <c r="H344" s="122"/>
      <c r="I344" s="38"/>
      <c r="J344" s="180"/>
      <c r="K344" s="38"/>
      <c r="L344" s="225"/>
      <c r="M344" s="47"/>
      <c r="N344" s="47"/>
      <c r="O344" s="47"/>
      <c r="P344" s="47"/>
      <c r="Q344" s="47"/>
      <c r="R344" s="47"/>
      <c r="S344" s="47"/>
      <c r="T344" s="47"/>
      <c r="U344" s="47"/>
      <c r="V344" s="47"/>
      <c r="W344" s="47"/>
    </row>
    <row r="345" spans="1:23" x14ac:dyDescent="0.25">
      <c r="A345" s="32"/>
      <c r="B345" s="38"/>
      <c r="C345" s="126"/>
      <c r="D345" s="38"/>
      <c r="E345" s="99"/>
      <c r="F345" s="122"/>
      <c r="G345" s="122"/>
      <c r="H345" s="122"/>
      <c r="I345" s="38"/>
      <c r="J345" s="180"/>
      <c r="K345" s="38"/>
      <c r="L345" s="225"/>
      <c r="M345" s="47"/>
      <c r="N345" s="47"/>
      <c r="O345" s="47"/>
      <c r="P345" s="47"/>
      <c r="Q345" s="47"/>
      <c r="R345" s="47"/>
      <c r="S345" s="47"/>
      <c r="T345" s="47"/>
      <c r="U345" s="47"/>
      <c r="V345" s="47"/>
      <c r="W345" s="47"/>
    </row>
    <row r="346" spans="1:23" x14ac:dyDescent="0.25">
      <c r="A346" s="32"/>
      <c r="B346" s="38"/>
      <c r="C346" s="126"/>
      <c r="D346" s="38"/>
      <c r="E346" s="99"/>
      <c r="F346" s="122"/>
      <c r="G346" s="122"/>
      <c r="H346" s="122"/>
      <c r="I346" s="38"/>
      <c r="J346" s="180"/>
      <c r="K346" s="38"/>
      <c r="L346" s="225"/>
      <c r="M346" s="47"/>
      <c r="N346" s="47"/>
      <c r="O346" s="47"/>
      <c r="P346" s="47"/>
      <c r="Q346" s="47"/>
      <c r="R346" s="47"/>
      <c r="S346" s="47"/>
      <c r="T346" s="47"/>
      <c r="U346" s="47"/>
      <c r="V346" s="47"/>
      <c r="W346" s="47"/>
    </row>
    <row r="347" spans="1:23" x14ac:dyDescent="0.25">
      <c r="A347" s="32"/>
      <c r="B347" s="38"/>
      <c r="C347" s="126"/>
      <c r="D347" s="38"/>
      <c r="E347" s="99"/>
      <c r="F347" s="122"/>
      <c r="G347" s="122"/>
      <c r="H347" s="122"/>
      <c r="I347" s="38"/>
      <c r="J347" s="180"/>
      <c r="K347" s="38"/>
      <c r="L347" s="225"/>
      <c r="M347" s="47"/>
      <c r="N347" s="47"/>
      <c r="O347" s="47"/>
      <c r="P347" s="47"/>
      <c r="Q347" s="47"/>
      <c r="R347" s="47"/>
      <c r="S347" s="47"/>
      <c r="T347" s="47"/>
      <c r="U347" s="47"/>
      <c r="V347" s="47"/>
      <c r="W347" s="47"/>
    </row>
    <row r="348" spans="1:23" x14ac:dyDescent="0.25">
      <c r="A348" s="32"/>
      <c r="B348" s="38"/>
      <c r="C348" s="126"/>
      <c r="D348" s="38"/>
      <c r="E348" s="99"/>
      <c r="F348" s="122"/>
      <c r="G348" s="122"/>
      <c r="H348" s="122"/>
      <c r="I348" s="38"/>
      <c r="J348" s="180"/>
      <c r="K348" s="38"/>
      <c r="L348" s="225"/>
      <c r="M348" s="47"/>
      <c r="N348" s="47"/>
      <c r="O348" s="47"/>
      <c r="P348" s="47"/>
      <c r="Q348" s="47"/>
      <c r="R348" s="47"/>
      <c r="S348" s="47"/>
      <c r="T348" s="47"/>
      <c r="U348" s="47"/>
      <c r="V348" s="47"/>
      <c r="W348" s="47"/>
    </row>
    <row r="349" spans="1:23" x14ac:dyDescent="0.25">
      <c r="A349" s="32"/>
      <c r="B349" s="38"/>
      <c r="C349" s="126"/>
      <c r="D349" s="38"/>
      <c r="E349" s="99"/>
      <c r="F349" s="122"/>
      <c r="G349" s="122"/>
      <c r="H349" s="122"/>
      <c r="I349" s="38"/>
      <c r="J349" s="180"/>
      <c r="K349" s="38"/>
      <c r="L349" s="225"/>
      <c r="M349" s="47"/>
      <c r="N349" s="47"/>
      <c r="O349" s="47"/>
      <c r="P349" s="47"/>
      <c r="Q349" s="47"/>
      <c r="R349" s="47"/>
      <c r="S349" s="47"/>
      <c r="T349" s="47"/>
      <c r="U349" s="47"/>
      <c r="V349" s="47"/>
      <c r="W349" s="47"/>
    </row>
    <row r="350" spans="1:23" x14ac:dyDescent="0.25">
      <c r="A350" s="32"/>
      <c r="B350" s="38"/>
      <c r="C350" s="126"/>
      <c r="D350" s="38"/>
      <c r="E350" s="99"/>
      <c r="F350" s="122"/>
      <c r="G350" s="122"/>
      <c r="H350" s="122"/>
      <c r="I350" s="38"/>
      <c r="J350" s="180"/>
      <c r="K350" s="38"/>
      <c r="L350" s="225"/>
      <c r="M350" s="47"/>
      <c r="N350" s="47"/>
      <c r="O350" s="47"/>
      <c r="P350" s="47"/>
      <c r="Q350" s="47"/>
      <c r="R350" s="47"/>
      <c r="S350" s="47"/>
      <c r="T350" s="47"/>
      <c r="U350" s="47"/>
      <c r="V350" s="47"/>
      <c r="W350" s="47"/>
    </row>
    <row r="351" spans="1:23" x14ac:dyDescent="0.25">
      <c r="A351" s="32"/>
      <c r="B351" s="38"/>
      <c r="C351" s="126"/>
      <c r="D351" s="38"/>
      <c r="E351" s="99"/>
      <c r="F351" s="122"/>
      <c r="G351" s="122"/>
      <c r="H351" s="122"/>
      <c r="I351" s="38"/>
      <c r="J351" s="180"/>
      <c r="K351" s="38"/>
      <c r="L351" s="225"/>
      <c r="M351" s="47"/>
      <c r="N351" s="47"/>
      <c r="O351" s="47"/>
      <c r="P351" s="47"/>
      <c r="Q351" s="47"/>
      <c r="R351" s="47"/>
      <c r="S351" s="47"/>
      <c r="T351" s="47"/>
      <c r="U351" s="47"/>
      <c r="V351" s="47"/>
      <c r="W351" s="47"/>
    </row>
    <row r="352" spans="1:23" x14ac:dyDescent="0.25">
      <c r="A352" s="32"/>
      <c r="B352" s="38"/>
      <c r="C352" s="126"/>
      <c r="D352" s="38"/>
      <c r="E352" s="99"/>
      <c r="F352" s="122"/>
      <c r="G352" s="122"/>
      <c r="H352" s="122"/>
      <c r="I352" s="38"/>
      <c r="J352" s="180"/>
      <c r="K352" s="38"/>
      <c r="L352" s="225"/>
      <c r="M352" s="47"/>
      <c r="N352" s="47"/>
      <c r="O352" s="47"/>
      <c r="P352" s="47"/>
      <c r="Q352" s="47"/>
      <c r="R352" s="47"/>
      <c r="S352" s="47"/>
      <c r="T352" s="47"/>
      <c r="U352" s="47"/>
      <c r="V352" s="47"/>
      <c r="W352" s="47"/>
    </row>
    <row r="353" spans="1:23" x14ac:dyDescent="0.25">
      <c r="A353" s="32"/>
      <c r="B353" s="38"/>
      <c r="C353" s="126"/>
      <c r="D353" s="38"/>
      <c r="E353" s="99"/>
      <c r="F353" s="122"/>
      <c r="G353" s="122"/>
      <c r="H353" s="122"/>
      <c r="I353" s="38"/>
      <c r="J353" s="180"/>
      <c r="K353" s="38"/>
      <c r="L353" s="225"/>
      <c r="M353" s="47"/>
      <c r="N353" s="47"/>
      <c r="O353" s="47"/>
      <c r="P353" s="47"/>
      <c r="Q353" s="47"/>
      <c r="R353" s="47"/>
      <c r="S353" s="47"/>
      <c r="T353" s="47"/>
      <c r="U353" s="47"/>
      <c r="V353" s="47"/>
      <c r="W353" s="47"/>
    </row>
    <row r="354" spans="1:23" x14ac:dyDescent="0.25">
      <c r="A354" s="32"/>
      <c r="B354" s="38"/>
      <c r="C354" s="126"/>
      <c r="D354" s="38"/>
      <c r="E354" s="99"/>
      <c r="F354" s="122"/>
      <c r="G354" s="122"/>
      <c r="H354" s="122"/>
      <c r="I354" s="38"/>
      <c r="J354" s="180"/>
      <c r="K354" s="38"/>
      <c r="L354" s="225"/>
      <c r="M354" s="47"/>
      <c r="N354" s="47"/>
      <c r="O354" s="47"/>
      <c r="P354" s="47"/>
      <c r="Q354" s="47"/>
      <c r="R354" s="47"/>
      <c r="S354" s="47"/>
      <c r="T354" s="47"/>
      <c r="U354" s="47"/>
      <c r="V354" s="47"/>
      <c r="W354" s="47"/>
    </row>
    <row r="355" spans="1:23" x14ac:dyDescent="0.25">
      <c r="A355" s="32"/>
      <c r="B355" s="38"/>
      <c r="C355" s="126"/>
      <c r="D355" s="38"/>
      <c r="E355" s="99"/>
      <c r="F355" s="122"/>
      <c r="G355" s="122"/>
      <c r="H355" s="122"/>
      <c r="I355" s="38"/>
      <c r="J355" s="180"/>
      <c r="K355" s="38"/>
      <c r="L355" s="225"/>
      <c r="M355" s="47"/>
      <c r="N355" s="47"/>
      <c r="O355" s="47"/>
      <c r="P355" s="47"/>
      <c r="Q355" s="47"/>
      <c r="R355" s="47"/>
      <c r="S355" s="47"/>
      <c r="T355" s="47"/>
      <c r="U355" s="47"/>
      <c r="V355" s="47"/>
      <c r="W355" s="47"/>
    </row>
    <row r="356" spans="1:23" x14ac:dyDescent="0.25">
      <c r="A356" s="32"/>
      <c r="B356" s="38"/>
      <c r="C356" s="126"/>
      <c r="D356" s="38"/>
      <c r="E356" s="99"/>
      <c r="F356" s="122"/>
      <c r="G356" s="122"/>
      <c r="H356" s="122"/>
      <c r="I356" s="38"/>
      <c r="J356" s="180"/>
      <c r="K356" s="38"/>
      <c r="L356" s="225"/>
      <c r="M356" s="47"/>
      <c r="N356" s="47"/>
      <c r="O356" s="47"/>
      <c r="P356" s="47"/>
      <c r="Q356" s="47"/>
      <c r="R356" s="47"/>
      <c r="S356" s="47"/>
      <c r="T356" s="47"/>
      <c r="U356" s="47"/>
      <c r="V356" s="47"/>
      <c r="W356" s="47"/>
    </row>
    <row r="357" spans="1:23" x14ac:dyDescent="0.25">
      <c r="A357" s="32"/>
      <c r="B357" s="38"/>
      <c r="C357" s="126"/>
      <c r="D357" s="38"/>
      <c r="E357" s="99"/>
      <c r="F357" s="122"/>
      <c r="G357" s="122"/>
      <c r="H357" s="122"/>
      <c r="I357" s="38"/>
      <c r="J357" s="180"/>
      <c r="K357" s="38"/>
      <c r="L357" s="225"/>
      <c r="M357" s="47"/>
      <c r="N357" s="47"/>
      <c r="O357" s="47"/>
      <c r="P357" s="47"/>
      <c r="Q357" s="47"/>
      <c r="R357" s="47"/>
      <c r="S357" s="47"/>
      <c r="T357" s="47"/>
      <c r="U357" s="47"/>
      <c r="V357" s="47"/>
      <c r="W357" s="47"/>
    </row>
    <row r="358" spans="1:23" x14ac:dyDescent="0.25">
      <c r="A358" s="32"/>
      <c r="B358" s="38"/>
      <c r="C358" s="126"/>
      <c r="D358" s="38"/>
      <c r="E358" s="99"/>
      <c r="F358" s="122"/>
      <c r="G358" s="122"/>
      <c r="H358" s="122"/>
      <c r="I358" s="38"/>
      <c r="J358" s="180"/>
      <c r="K358" s="38"/>
      <c r="L358" s="225"/>
      <c r="M358" s="47"/>
      <c r="N358" s="47"/>
      <c r="O358" s="47"/>
      <c r="P358" s="47"/>
      <c r="Q358" s="47"/>
      <c r="R358" s="47"/>
      <c r="S358" s="47"/>
      <c r="T358" s="47"/>
      <c r="U358" s="47"/>
      <c r="V358" s="47"/>
      <c r="W358" s="47"/>
    </row>
    <row r="359" spans="1:23" x14ac:dyDescent="0.25">
      <c r="A359" s="32"/>
      <c r="B359" s="38"/>
      <c r="C359" s="126"/>
      <c r="D359" s="38"/>
      <c r="E359" s="99"/>
      <c r="F359" s="122"/>
      <c r="G359" s="122"/>
      <c r="H359" s="122"/>
      <c r="I359" s="38"/>
      <c r="J359" s="180"/>
      <c r="K359" s="38"/>
      <c r="L359" s="225"/>
      <c r="M359" s="47"/>
      <c r="N359" s="47"/>
      <c r="O359" s="47"/>
      <c r="P359" s="47"/>
      <c r="Q359" s="47"/>
      <c r="R359" s="47"/>
      <c r="S359" s="47"/>
      <c r="T359" s="47"/>
      <c r="U359" s="47"/>
      <c r="V359" s="47"/>
      <c r="W359" s="47"/>
    </row>
    <row r="360" spans="1:23" x14ac:dyDescent="0.25">
      <c r="A360" s="32"/>
      <c r="B360" s="38"/>
      <c r="C360" s="126"/>
      <c r="D360" s="38"/>
      <c r="E360" s="99"/>
      <c r="F360" s="122"/>
      <c r="G360" s="122"/>
      <c r="H360" s="122"/>
      <c r="I360" s="38"/>
      <c r="J360" s="180"/>
      <c r="K360" s="38"/>
      <c r="L360" s="225"/>
      <c r="M360" s="47"/>
      <c r="N360" s="47"/>
      <c r="O360" s="47"/>
      <c r="P360" s="47"/>
      <c r="Q360" s="47"/>
      <c r="R360" s="47"/>
      <c r="S360" s="47"/>
      <c r="T360" s="47"/>
      <c r="U360" s="47"/>
      <c r="V360" s="47"/>
      <c r="W360" s="47"/>
    </row>
    <row r="361" spans="1:23" x14ac:dyDescent="0.25">
      <c r="A361" s="32"/>
      <c r="B361" s="38"/>
      <c r="C361" s="126"/>
      <c r="D361" s="38"/>
      <c r="E361" s="99"/>
      <c r="F361" s="122"/>
      <c r="G361" s="122"/>
      <c r="H361" s="122"/>
      <c r="I361" s="38"/>
      <c r="J361" s="180"/>
      <c r="K361" s="38"/>
      <c r="L361" s="225"/>
      <c r="M361" s="47"/>
      <c r="N361" s="47"/>
      <c r="O361" s="47"/>
      <c r="P361" s="47"/>
      <c r="Q361" s="47"/>
      <c r="R361" s="47"/>
      <c r="S361" s="47"/>
      <c r="T361" s="47"/>
      <c r="U361" s="47"/>
      <c r="V361" s="47"/>
      <c r="W361" s="47"/>
    </row>
    <row r="362" spans="1:23" x14ac:dyDescent="0.25">
      <c r="A362" s="32"/>
      <c r="B362" s="38"/>
      <c r="C362" s="126"/>
      <c r="D362" s="38"/>
      <c r="E362" s="99"/>
      <c r="F362" s="122"/>
      <c r="G362" s="122"/>
      <c r="H362" s="122"/>
      <c r="I362" s="38"/>
      <c r="J362" s="180"/>
      <c r="K362" s="38"/>
      <c r="L362" s="225"/>
      <c r="M362" s="47"/>
      <c r="N362" s="47"/>
      <c r="O362" s="47"/>
      <c r="P362" s="47"/>
      <c r="Q362" s="47"/>
      <c r="R362" s="47"/>
      <c r="S362" s="47"/>
      <c r="T362" s="47"/>
      <c r="U362" s="47"/>
      <c r="V362" s="47"/>
      <c r="W362" s="47"/>
    </row>
    <row r="363" spans="1:23" x14ac:dyDescent="0.25">
      <c r="A363" s="32"/>
      <c r="B363" s="38"/>
      <c r="C363" s="126"/>
      <c r="D363" s="38"/>
      <c r="E363" s="99"/>
      <c r="F363" s="122"/>
      <c r="G363" s="122"/>
      <c r="H363" s="122"/>
      <c r="I363" s="38"/>
      <c r="J363" s="180"/>
      <c r="K363" s="38"/>
      <c r="L363" s="225"/>
      <c r="M363" s="47"/>
      <c r="N363" s="47"/>
      <c r="O363" s="47"/>
      <c r="P363" s="47"/>
      <c r="Q363" s="47"/>
      <c r="R363" s="47"/>
      <c r="S363" s="47"/>
      <c r="T363" s="47"/>
      <c r="U363" s="47"/>
      <c r="V363" s="47"/>
      <c r="W363" s="47"/>
    </row>
    <row r="364" spans="1:23" x14ac:dyDescent="0.25">
      <c r="A364" s="32"/>
      <c r="B364" s="38"/>
      <c r="C364" s="126"/>
      <c r="D364" s="38"/>
      <c r="E364" s="99"/>
      <c r="F364" s="122"/>
      <c r="G364" s="122"/>
      <c r="H364" s="122"/>
      <c r="I364" s="38"/>
      <c r="J364" s="180"/>
      <c r="K364" s="38"/>
      <c r="L364" s="225"/>
      <c r="M364" s="47"/>
      <c r="N364" s="47"/>
      <c r="O364" s="47"/>
      <c r="P364" s="47"/>
      <c r="Q364" s="47"/>
      <c r="R364" s="47"/>
      <c r="S364" s="47"/>
      <c r="T364" s="47"/>
      <c r="U364" s="47"/>
      <c r="V364" s="47"/>
      <c r="W364" s="47"/>
    </row>
    <row r="365" spans="1:23" x14ac:dyDescent="0.25">
      <c r="A365" s="32"/>
      <c r="B365" s="38"/>
      <c r="C365" s="126"/>
      <c r="D365" s="38"/>
      <c r="E365" s="99"/>
      <c r="F365" s="122"/>
      <c r="G365" s="122"/>
      <c r="H365" s="122"/>
      <c r="I365" s="38"/>
      <c r="J365" s="180"/>
      <c r="K365" s="38"/>
      <c r="L365" s="225"/>
      <c r="M365" s="47"/>
      <c r="N365" s="47"/>
      <c r="O365" s="47"/>
      <c r="P365" s="47"/>
      <c r="Q365" s="47"/>
      <c r="R365" s="47"/>
      <c r="S365" s="47"/>
      <c r="T365" s="47"/>
      <c r="U365" s="47"/>
      <c r="V365" s="47"/>
      <c r="W365" s="47"/>
    </row>
    <row r="366" spans="1:23" x14ac:dyDescent="0.25">
      <c r="A366" s="32"/>
      <c r="B366" s="38"/>
      <c r="C366" s="126"/>
      <c r="D366" s="38"/>
      <c r="E366" s="99"/>
      <c r="F366" s="122"/>
      <c r="G366" s="122"/>
      <c r="H366" s="122"/>
      <c r="I366" s="38"/>
      <c r="J366" s="180"/>
      <c r="K366" s="38"/>
      <c r="L366" s="225"/>
      <c r="M366" s="47"/>
      <c r="N366" s="47"/>
      <c r="O366" s="47"/>
      <c r="P366" s="47"/>
      <c r="Q366" s="47"/>
      <c r="R366" s="47"/>
      <c r="S366" s="47"/>
      <c r="T366" s="47"/>
      <c r="U366" s="47"/>
      <c r="V366" s="47"/>
      <c r="W366" s="47"/>
    </row>
    <row r="367" spans="1:23" x14ac:dyDescent="0.25">
      <c r="A367" s="32"/>
      <c r="B367" s="38"/>
      <c r="C367" s="126"/>
      <c r="D367" s="38"/>
      <c r="E367" s="99"/>
      <c r="F367" s="122"/>
      <c r="G367" s="122"/>
      <c r="H367" s="122"/>
      <c r="I367" s="38"/>
      <c r="J367" s="180"/>
      <c r="K367" s="38"/>
      <c r="L367" s="225"/>
      <c r="M367" s="47"/>
      <c r="N367" s="47"/>
      <c r="O367" s="47"/>
      <c r="P367" s="47"/>
      <c r="Q367" s="47"/>
      <c r="R367" s="47"/>
      <c r="S367" s="47"/>
      <c r="T367" s="47"/>
      <c r="U367" s="47"/>
      <c r="V367" s="47"/>
      <c r="W367" s="47"/>
    </row>
    <row r="368" spans="1:23" x14ac:dyDescent="0.25">
      <c r="A368" s="32"/>
      <c r="B368" s="38"/>
      <c r="C368" s="126"/>
      <c r="D368" s="38"/>
      <c r="E368" s="99"/>
      <c r="F368" s="122"/>
      <c r="G368" s="122"/>
      <c r="H368" s="122"/>
      <c r="I368" s="38"/>
      <c r="J368" s="180"/>
      <c r="K368" s="38"/>
      <c r="L368" s="225"/>
      <c r="M368" s="47"/>
      <c r="N368" s="47"/>
      <c r="O368" s="47"/>
      <c r="P368" s="47"/>
      <c r="Q368" s="47"/>
      <c r="R368" s="47"/>
      <c r="S368" s="47"/>
      <c r="T368" s="47"/>
      <c r="U368" s="47"/>
      <c r="V368" s="47"/>
      <c r="W368" s="47"/>
    </row>
    <row r="369" spans="1:23" x14ac:dyDescent="0.25">
      <c r="A369" s="32"/>
      <c r="B369" s="38"/>
      <c r="C369" s="126"/>
      <c r="D369" s="38"/>
      <c r="E369" s="99"/>
      <c r="F369" s="122"/>
      <c r="G369" s="122"/>
      <c r="H369" s="122"/>
      <c r="I369" s="38"/>
      <c r="J369" s="180"/>
      <c r="K369" s="38"/>
      <c r="L369" s="225"/>
      <c r="M369" s="47"/>
      <c r="N369" s="47"/>
      <c r="O369" s="47"/>
      <c r="P369" s="47"/>
      <c r="Q369" s="47"/>
      <c r="R369" s="47"/>
      <c r="S369" s="47"/>
      <c r="T369" s="47"/>
      <c r="U369" s="47"/>
      <c r="V369" s="47"/>
      <c r="W369" s="47"/>
    </row>
    <row r="370" spans="1:23" x14ac:dyDescent="0.25">
      <c r="A370" s="32"/>
      <c r="B370" s="38"/>
      <c r="C370" s="126"/>
      <c r="D370" s="38"/>
      <c r="E370" s="99"/>
      <c r="F370" s="122"/>
      <c r="G370" s="122"/>
      <c r="H370" s="122"/>
      <c r="I370" s="38"/>
      <c r="J370" s="180"/>
      <c r="K370" s="38"/>
      <c r="L370" s="225"/>
      <c r="M370" s="47"/>
      <c r="N370" s="47"/>
      <c r="O370" s="47"/>
      <c r="P370" s="47"/>
      <c r="Q370" s="47"/>
      <c r="R370" s="47"/>
      <c r="S370" s="47"/>
      <c r="T370" s="47"/>
      <c r="U370" s="47"/>
      <c r="V370" s="47"/>
      <c r="W370" s="47"/>
    </row>
    <row r="371" spans="1:23" x14ac:dyDescent="0.25">
      <c r="A371" s="32"/>
      <c r="B371" s="38"/>
      <c r="C371" s="126"/>
      <c r="D371" s="38"/>
      <c r="E371" s="99"/>
      <c r="F371" s="122"/>
      <c r="G371" s="122"/>
      <c r="H371" s="122"/>
      <c r="I371" s="38"/>
      <c r="J371" s="180"/>
      <c r="K371" s="38"/>
      <c r="L371" s="225"/>
      <c r="M371" s="47"/>
      <c r="N371" s="47"/>
      <c r="O371" s="47"/>
      <c r="P371" s="47"/>
      <c r="Q371" s="47"/>
      <c r="R371" s="47"/>
      <c r="S371" s="47"/>
      <c r="T371" s="47"/>
      <c r="U371" s="47"/>
      <c r="V371" s="47"/>
      <c r="W371" s="47"/>
    </row>
    <row r="372" spans="1:23" x14ac:dyDescent="0.25">
      <c r="A372" s="32"/>
      <c r="B372" s="38"/>
      <c r="C372" s="126"/>
      <c r="D372" s="38"/>
      <c r="E372" s="99"/>
      <c r="F372" s="122"/>
      <c r="G372" s="122"/>
      <c r="H372" s="122"/>
      <c r="I372" s="38"/>
      <c r="J372" s="180"/>
      <c r="K372" s="38"/>
      <c r="L372" s="225"/>
      <c r="M372" s="47"/>
      <c r="N372" s="47"/>
      <c r="O372" s="47"/>
      <c r="P372" s="47"/>
      <c r="Q372" s="47"/>
      <c r="R372" s="47"/>
      <c r="S372" s="47"/>
      <c r="T372" s="47"/>
      <c r="U372" s="47"/>
      <c r="V372" s="47"/>
      <c r="W372" s="47"/>
    </row>
    <row r="373" spans="1:23" x14ac:dyDescent="0.25">
      <c r="A373" s="32"/>
      <c r="B373" s="38"/>
      <c r="C373" s="126"/>
      <c r="D373" s="38"/>
      <c r="E373" s="99"/>
      <c r="F373" s="122"/>
      <c r="G373" s="122"/>
      <c r="H373" s="122"/>
      <c r="I373" s="38"/>
      <c r="J373" s="180"/>
      <c r="K373" s="38"/>
      <c r="L373" s="225"/>
      <c r="M373" s="47"/>
      <c r="N373" s="47"/>
      <c r="O373" s="47"/>
      <c r="P373" s="47"/>
      <c r="Q373" s="47"/>
      <c r="R373" s="47"/>
      <c r="S373" s="47"/>
      <c r="T373" s="47"/>
      <c r="U373" s="47"/>
      <c r="V373" s="47"/>
      <c r="W373" s="47"/>
    </row>
    <row r="374" spans="1:23" x14ac:dyDescent="0.25">
      <c r="A374" s="32"/>
      <c r="B374" s="38"/>
      <c r="C374" s="126"/>
      <c r="D374" s="38"/>
      <c r="E374" s="99"/>
      <c r="F374" s="122"/>
      <c r="G374" s="122"/>
      <c r="H374" s="122"/>
      <c r="I374" s="38"/>
      <c r="J374" s="180"/>
      <c r="K374" s="38"/>
      <c r="L374" s="225"/>
      <c r="M374" s="47"/>
      <c r="N374" s="47"/>
      <c r="O374" s="47"/>
      <c r="P374" s="47"/>
      <c r="Q374" s="47"/>
      <c r="R374" s="47"/>
      <c r="S374" s="47"/>
      <c r="T374" s="47"/>
      <c r="U374" s="47"/>
      <c r="V374" s="47"/>
      <c r="W374" s="47"/>
    </row>
    <row r="375" spans="1:23" x14ac:dyDescent="0.25">
      <c r="A375" s="32"/>
      <c r="B375" s="38"/>
      <c r="C375" s="126"/>
      <c r="D375" s="38"/>
      <c r="E375" s="99"/>
      <c r="F375" s="122"/>
      <c r="G375" s="122"/>
      <c r="H375" s="122"/>
      <c r="I375" s="38"/>
      <c r="J375" s="180"/>
      <c r="K375" s="38"/>
      <c r="L375" s="225"/>
      <c r="M375" s="47"/>
      <c r="N375" s="47"/>
      <c r="O375" s="47"/>
      <c r="P375" s="47"/>
      <c r="Q375" s="47"/>
      <c r="R375" s="47"/>
      <c r="S375" s="47"/>
      <c r="T375" s="47"/>
      <c r="U375" s="47"/>
      <c r="V375" s="47"/>
      <c r="W375" s="47"/>
    </row>
    <row r="376" spans="1:23" x14ac:dyDescent="0.25">
      <c r="A376" s="32"/>
      <c r="B376" s="38"/>
      <c r="C376" s="126"/>
      <c r="D376" s="38"/>
      <c r="E376" s="99"/>
      <c r="F376" s="122"/>
      <c r="G376" s="122"/>
      <c r="H376" s="122"/>
      <c r="I376" s="38"/>
      <c r="J376" s="180"/>
      <c r="K376" s="38"/>
      <c r="L376" s="225"/>
      <c r="M376" s="47"/>
      <c r="N376" s="47"/>
      <c r="O376" s="47"/>
      <c r="P376" s="47"/>
      <c r="Q376" s="47"/>
      <c r="R376" s="47"/>
      <c r="S376" s="47"/>
      <c r="T376" s="47"/>
      <c r="U376" s="47"/>
      <c r="V376" s="47"/>
      <c r="W376" s="47"/>
    </row>
    <row r="377" spans="1:23" x14ac:dyDescent="0.25">
      <c r="A377" s="32"/>
      <c r="B377" s="38"/>
      <c r="C377" s="126"/>
      <c r="D377" s="38"/>
      <c r="E377" s="99"/>
      <c r="F377" s="122"/>
      <c r="G377" s="122"/>
      <c r="H377" s="122"/>
      <c r="I377" s="38"/>
      <c r="J377" s="180"/>
      <c r="K377" s="38"/>
      <c r="L377" s="225"/>
      <c r="M377" s="47"/>
      <c r="N377" s="47"/>
      <c r="O377" s="47"/>
      <c r="P377" s="47"/>
      <c r="Q377" s="47"/>
      <c r="R377" s="47"/>
      <c r="S377" s="47"/>
      <c r="T377" s="47"/>
      <c r="U377" s="47"/>
      <c r="V377" s="47"/>
      <c r="W377" s="47"/>
    </row>
    <row r="378" spans="1:23" x14ac:dyDescent="0.25">
      <c r="A378" s="32"/>
      <c r="B378" s="38"/>
      <c r="C378" s="126"/>
      <c r="D378" s="38"/>
      <c r="E378" s="99"/>
      <c r="F378" s="122"/>
      <c r="G378" s="122"/>
      <c r="H378" s="122"/>
      <c r="I378" s="38"/>
      <c r="J378" s="180"/>
      <c r="K378" s="38"/>
      <c r="L378" s="225"/>
      <c r="M378" s="47"/>
      <c r="N378" s="47"/>
      <c r="O378" s="47"/>
      <c r="P378" s="47"/>
      <c r="Q378" s="47"/>
      <c r="R378" s="47"/>
      <c r="S378" s="47"/>
      <c r="T378" s="47"/>
      <c r="U378" s="47"/>
      <c r="V378" s="47"/>
      <c r="W378" s="47"/>
    </row>
    <row r="379" spans="1:23" x14ac:dyDescent="0.25">
      <c r="A379" s="32"/>
      <c r="B379" s="38"/>
      <c r="C379" s="126"/>
      <c r="D379" s="38"/>
      <c r="E379" s="99"/>
      <c r="F379" s="122"/>
      <c r="G379" s="122"/>
      <c r="H379" s="122"/>
      <c r="I379" s="38"/>
      <c r="J379" s="180"/>
      <c r="K379" s="38"/>
      <c r="L379" s="225"/>
      <c r="M379" s="47"/>
      <c r="N379" s="47"/>
      <c r="O379" s="47"/>
      <c r="P379" s="47"/>
      <c r="Q379" s="47"/>
      <c r="R379" s="47"/>
      <c r="S379" s="47"/>
      <c r="T379" s="47"/>
      <c r="U379" s="47"/>
      <c r="V379" s="47"/>
      <c r="W379" s="47"/>
    </row>
    <row r="380" spans="1:23" x14ac:dyDescent="0.25">
      <c r="A380" s="32"/>
      <c r="B380" s="38"/>
      <c r="C380" s="126"/>
      <c r="D380" s="38"/>
      <c r="E380" s="99"/>
      <c r="F380" s="122"/>
      <c r="G380" s="122"/>
      <c r="H380" s="122"/>
      <c r="I380" s="38"/>
      <c r="J380" s="180"/>
      <c r="K380" s="38"/>
      <c r="L380" s="225"/>
      <c r="M380" s="47"/>
      <c r="N380" s="47"/>
      <c r="O380" s="47"/>
      <c r="P380" s="47"/>
      <c r="Q380" s="47"/>
      <c r="R380" s="47"/>
      <c r="S380" s="47"/>
      <c r="T380" s="47"/>
      <c r="U380" s="47"/>
      <c r="V380" s="47"/>
      <c r="W380" s="47"/>
    </row>
    <row r="381" spans="1:23" x14ac:dyDescent="0.25">
      <c r="A381" s="32"/>
      <c r="B381" s="38"/>
      <c r="C381" s="126"/>
      <c r="D381" s="38"/>
      <c r="E381" s="99"/>
      <c r="F381" s="122"/>
      <c r="G381" s="122"/>
      <c r="H381" s="122"/>
      <c r="I381" s="38"/>
      <c r="J381" s="180"/>
      <c r="K381" s="38"/>
      <c r="L381" s="225"/>
      <c r="M381" s="47"/>
      <c r="N381" s="47"/>
      <c r="O381" s="47"/>
      <c r="P381" s="47"/>
      <c r="Q381" s="47"/>
      <c r="R381" s="47"/>
      <c r="S381" s="47"/>
      <c r="T381" s="47"/>
      <c r="U381" s="47"/>
      <c r="V381" s="47"/>
      <c r="W381" s="47"/>
    </row>
    <row r="382" spans="1:23" x14ac:dyDescent="0.25">
      <c r="A382" s="32"/>
      <c r="B382" s="38"/>
      <c r="C382" s="126"/>
      <c r="D382" s="38"/>
      <c r="E382" s="99"/>
      <c r="F382" s="122"/>
      <c r="G382" s="122"/>
      <c r="H382" s="122"/>
      <c r="I382" s="38"/>
      <c r="J382" s="180"/>
      <c r="K382" s="38"/>
      <c r="L382" s="225"/>
      <c r="M382" s="47"/>
      <c r="N382" s="47"/>
      <c r="O382" s="47"/>
      <c r="P382" s="47"/>
      <c r="Q382" s="47"/>
      <c r="R382" s="47"/>
      <c r="S382" s="47"/>
      <c r="T382" s="47"/>
      <c r="U382" s="47"/>
      <c r="V382" s="47"/>
      <c r="W382" s="47"/>
    </row>
    <row r="383" spans="1:23" x14ac:dyDescent="0.25">
      <c r="A383" s="32"/>
      <c r="B383" s="38"/>
      <c r="C383" s="126"/>
      <c r="D383" s="38"/>
      <c r="E383" s="99"/>
      <c r="F383" s="122"/>
      <c r="G383" s="122"/>
      <c r="H383" s="122"/>
      <c r="I383" s="38"/>
      <c r="J383" s="180"/>
      <c r="K383" s="38"/>
      <c r="L383" s="225"/>
      <c r="M383" s="47"/>
      <c r="N383" s="47"/>
      <c r="O383" s="47"/>
      <c r="P383" s="47"/>
      <c r="Q383" s="47"/>
      <c r="R383" s="47"/>
      <c r="S383" s="47"/>
      <c r="T383" s="47"/>
      <c r="U383" s="47"/>
      <c r="V383" s="47"/>
      <c r="W383" s="47"/>
    </row>
    <row r="384" spans="1:23" x14ac:dyDescent="0.25">
      <c r="A384" s="32"/>
      <c r="B384" s="38"/>
      <c r="C384" s="126"/>
      <c r="D384" s="38"/>
      <c r="E384" s="99"/>
      <c r="F384" s="122"/>
      <c r="G384" s="122"/>
      <c r="H384" s="122"/>
      <c r="I384" s="38"/>
      <c r="J384" s="180"/>
      <c r="K384" s="38"/>
      <c r="L384" s="225"/>
      <c r="M384" s="47"/>
      <c r="N384" s="47"/>
      <c r="O384" s="47"/>
      <c r="P384" s="47"/>
      <c r="Q384" s="47"/>
      <c r="R384" s="47"/>
      <c r="S384" s="47"/>
      <c r="T384" s="47"/>
      <c r="U384" s="47"/>
      <c r="V384" s="47"/>
      <c r="W384" s="47"/>
    </row>
    <row r="385" spans="1:23" x14ac:dyDescent="0.25">
      <c r="A385" s="32"/>
      <c r="B385" s="38"/>
      <c r="C385" s="126"/>
      <c r="D385" s="38"/>
      <c r="E385" s="99"/>
      <c r="F385" s="122"/>
      <c r="G385" s="122"/>
      <c r="H385" s="122"/>
      <c r="I385" s="38"/>
      <c r="J385" s="180"/>
      <c r="K385" s="38"/>
      <c r="L385" s="225"/>
      <c r="M385" s="47"/>
      <c r="N385" s="47"/>
      <c r="O385" s="47"/>
      <c r="P385" s="47"/>
      <c r="Q385" s="47"/>
      <c r="R385" s="47"/>
      <c r="S385" s="47"/>
      <c r="T385" s="47"/>
      <c r="U385" s="47"/>
      <c r="V385" s="47"/>
      <c r="W385" s="47"/>
    </row>
    <row r="386" spans="1:23" x14ac:dyDescent="0.25">
      <c r="A386" s="32"/>
      <c r="B386" s="38"/>
      <c r="C386" s="126"/>
      <c r="D386" s="38"/>
      <c r="E386" s="99"/>
      <c r="F386" s="122"/>
      <c r="G386" s="122"/>
      <c r="H386" s="122"/>
      <c r="I386" s="38"/>
      <c r="J386" s="180"/>
      <c r="K386" s="38"/>
      <c r="L386" s="225"/>
      <c r="M386" s="47"/>
      <c r="N386" s="47"/>
      <c r="O386" s="47"/>
      <c r="P386" s="47"/>
      <c r="Q386" s="47"/>
      <c r="R386" s="47"/>
      <c r="S386" s="47"/>
      <c r="T386" s="47"/>
      <c r="U386" s="47"/>
      <c r="V386" s="47"/>
      <c r="W386" s="47"/>
    </row>
    <row r="387" spans="1:23" x14ac:dyDescent="0.25">
      <c r="A387" s="32"/>
      <c r="B387" s="38"/>
      <c r="C387" s="126"/>
      <c r="D387" s="38"/>
      <c r="E387" s="99"/>
      <c r="F387" s="122"/>
      <c r="G387" s="122"/>
      <c r="H387" s="122"/>
      <c r="I387" s="38"/>
      <c r="J387" s="180"/>
      <c r="K387" s="38"/>
      <c r="L387" s="225"/>
      <c r="M387" s="47"/>
      <c r="N387" s="47"/>
      <c r="O387" s="47"/>
      <c r="P387" s="47"/>
      <c r="Q387" s="47"/>
      <c r="R387" s="47"/>
      <c r="S387" s="47"/>
      <c r="T387" s="47"/>
      <c r="U387" s="47"/>
      <c r="V387" s="47"/>
      <c r="W387" s="47"/>
    </row>
    <row r="388" spans="1:23" x14ac:dyDescent="0.25">
      <c r="A388" s="32"/>
      <c r="B388" s="38"/>
      <c r="C388" s="126"/>
      <c r="D388" s="38"/>
      <c r="E388" s="99"/>
      <c r="F388" s="122"/>
      <c r="G388" s="122"/>
      <c r="H388" s="122"/>
      <c r="I388" s="38"/>
      <c r="J388" s="180"/>
      <c r="K388" s="38"/>
      <c r="L388" s="225"/>
      <c r="M388" s="47"/>
      <c r="N388" s="47"/>
      <c r="O388" s="47"/>
      <c r="P388" s="47"/>
      <c r="Q388" s="47"/>
      <c r="R388" s="47"/>
      <c r="S388" s="47"/>
      <c r="T388" s="47"/>
      <c r="U388" s="47"/>
      <c r="V388" s="47"/>
      <c r="W388" s="47"/>
    </row>
    <row r="389" spans="1:23" x14ac:dyDescent="0.25">
      <c r="A389" s="32"/>
      <c r="B389" s="38"/>
      <c r="C389" s="126"/>
      <c r="D389" s="38"/>
      <c r="E389" s="99"/>
      <c r="F389" s="122"/>
      <c r="G389" s="122"/>
      <c r="H389" s="122"/>
      <c r="I389" s="38"/>
      <c r="J389" s="180"/>
      <c r="K389" s="38"/>
      <c r="L389" s="225"/>
      <c r="M389" s="47"/>
      <c r="N389" s="47"/>
      <c r="O389" s="47"/>
      <c r="P389" s="47"/>
      <c r="Q389" s="47"/>
      <c r="R389" s="47"/>
      <c r="S389" s="47"/>
      <c r="T389" s="47"/>
      <c r="U389" s="47"/>
      <c r="V389" s="47"/>
      <c r="W389" s="47"/>
    </row>
    <row r="390" spans="1:23" x14ac:dyDescent="0.25">
      <c r="A390" s="32"/>
      <c r="B390" s="38"/>
      <c r="C390" s="126"/>
      <c r="D390" s="38"/>
      <c r="E390" s="99"/>
      <c r="F390" s="122"/>
      <c r="G390" s="122"/>
      <c r="H390" s="122"/>
      <c r="I390" s="38"/>
      <c r="J390" s="180"/>
      <c r="K390" s="38"/>
      <c r="L390" s="225"/>
      <c r="M390" s="47"/>
      <c r="N390" s="47"/>
      <c r="O390" s="47"/>
      <c r="P390" s="47"/>
      <c r="Q390" s="47"/>
      <c r="R390" s="47"/>
      <c r="S390" s="47"/>
      <c r="T390" s="47"/>
      <c r="U390" s="47"/>
      <c r="V390" s="47"/>
      <c r="W390" s="47"/>
    </row>
    <row r="391" spans="1:23" x14ac:dyDescent="0.25">
      <c r="A391" s="32"/>
      <c r="B391" s="38"/>
      <c r="C391" s="126"/>
      <c r="D391" s="38"/>
      <c r="E391" s="99"/>
      <c r="F391" s="122"/>
      <c r="G391" s="122"/>
      <c r="H391" s="122"/>
      <c r="I391" s="38"/>
      <c r="J391" s="180"/>
      <c r="K391" s="38"/>
      <c r="L391" s="225"/>
      <c r="M391" s="47"/>
      <c r="N391" s="47"/>
      <c r="O391" s="47"/>
      <c r="P391" s="47"/>
      <c r="Q391" s="47"/>
      <c r="R391" s="47"/>
      <c r="S391" s="47"/>
      <c r="T391" s="47"/>
      <c r="U391" s="47"/>
      <c r="V391" s="47"/>
      <c r="W391" s="47"/>
    </row>
    <row r="392" spans="1:23" x14ac:dyDescent="0.25">
      <c r="A392" s="32"/>
      <c r="B392" s="38"/>
      <c r="C392" s="126"/>
      <c r="D392" s="38"/>
      <c r="E392" s="99"/>
      <c r="F392" s="122"/>
      <c r="G392" s="122"/>
      <c r="H392" s="122"/>
      <c r="I392" s="38"/>
      <c r="J392" s="180"/>
      <c r="K392" s="38"/>
      <c r="L392" s="225"/>
      <c r="M392" s="47"/>
      <c r="N392" s="47"/>
      <c r="O392" s="47"/>
      <c r="P392" s="47"/>
      <c r="Q392" s="47"/>
      <c r="R392" s="47"/>
      <c r="S392" s="47"/>
      <c r="T392" s="47"/>
      <c r="U392" s="47"/>
      <c r="V392" s="47"/>
      <c r="W392" s="47"/>
    </row>
    <row r="393" spans="1:23" x14ac:dyDescent="0.25">
      <c r="A393" s="32"/>
      <c r="B393" s="38"/>
      <c r="C393" s="126"/>
      <c r="D393" s="38"/>
      <c r="E393" s="99"/>
      <c r="F393" s="122"/>
      <c r="G393" s="122"/>
      <c r="H393" s="122"/>
      <c r="I393" s="38"/>
      <c r="J393" s="180"/>
      <c r="K393" s="38"/>
      <c r="L393" s="225"/>
      <c r="M393" s="47"/>
      <c r="N393" s="47"/>
      <c r="O393" s="47"/>
      <c r="P393" s="47"/>
      <c r="Q393" s="47"/>
      <c r="R393" s="47"/>
      <c r="S393" s="47"/>
      <c r="T393" s="47"/>
      <c r="U393" s="47"/>
      <c r="V393" s="47"/>
      <c r="W393" s="47"/>
    </row>
    <row r="394" spans="1:23" x14ac:dyDescent="0.25">
      <c r="A394" s="32"/>
      <c r="B394" s="38"/>
      <c r="C394" s="126"/>
      <c r="D394" s="38"/>
      <c r="E394" s="99"/>
      <c r="F394" s="122"/>
      <c r="G394" s="122"/>
      <c r="H394" s="122"/>
      <c r="I394" s="38"/>
      <c r="J394" s="180"/>
      <c r="K394" s="38"/>
      <c r="L394" s="225"/>
      <c r="M394" s="47"/>
      <c r="N394" s="47"/>
      <c r="O394" s="47"/>
      <c r="P394" s="47"/>
      <c r="Q394" s="47"/>
      <c r="R394" s="47"/>
      <c r="S394" s="47"/>
      <c r="T394" s="47"/>
      <c r="U394" s="47"/>
      <c r="V394" s="47"/>
      <c r="W394" s="47"/>
    </row>
    <row r="395" spans="1:23" x14ac:dyDescent="0.25">
      <c r="A395" s="32"/>
      <c r="B395" s="38"/>
      <c r="C395" s="126"/>
      <c r="D395" s="38"/>
      <c r="E395" s="99"/>
      <c r="F395" s="122"/>
      <c r="G395" s="122"/>
      <c r="H395" s="122"/>
      <c r="I395" s="38"/>
      <c r="J395" s="180"/>
      <c r="K395" s="38"/>
      <c r="L395" s="225"/>
      <c r="M395" s="47"/>
      <c r="N395" s="47"/>
      <c r="O395" s="47"/>
      <c r="P395" s="47"/>
      <c r="Q395" s="47"/>
      <c r="R395" s="47"/>
      <c r="S395" s="47"/>
      <c r="T395" s="47"/>
      <c r="U395" s="47"/>
      <c r="V395" s="47"/>
      <c r="W395" s="47"/>
    </row>
    <row r="396" spans="1:23" x14ac:dyDescent="0.25">
      <c r="A396" s="32"/>
      <c r="B396" s="38"/>
      <c r="C396" s="126"/>
      <c r="D396" s="38"/>
      <c r="E396" s="99"/>
      <c r="F396" s="122"/>
      <c r="G396" s="122"/>
      <c r="H396" s="122"/>
      <c r="I396" s="38"/>
      <c r="J396" s="180"/>
      <c r="K396" s="38"/>
      <c r="L396" s="225"/>
      <c r="M396" s="47"/>
      <c r="N396" s="47"/>
      <c r="O396" s="47"/>
      <c r="P396" s="47"/>
      <c r="Q396" s="47"/>
      <c r="R396" s="47"/>
      <c r="S396" s="47"/>
      <c r="T396" s="47"/>
      <c r="U396" s="47"/>
      <c r="V396" s="47"/>
      <c r="W396" s="47"/>
    </row>
    <row r="397" spans="1:23" x14ac:dyDescent="0.25">
      <c r="A397" s="32"/>
      <c r="B397" s="38"/>
      <c r="C397" s="126"/>
      <c r="D397" s="38"/>
      <c r="E397" s="99"/>
      <c r="F397" s="122"/>
      <c r="G397" s="122"/>
      <c r="H397" s="122"/>
      <c r="I397" s="38"/>
      <c r="J397" s="180"/>
      <c r="K397" s="38"/>
      <c r="L397" s="225"/>
      <c r="M397" s="47"/>
      <c r="N397" s="47"/>
      <c r="O397" s="47"/>
      <c r="P397" s="47"/>
      <c r="Q397" s="47"/>
      <c r="R397" s="47"/>
      <c r="S397" s="47"/>
      <c r="T397" s="47"/>
      <c r="U397" s="47"/>
      <c r="V397" s="47"/>
      <c r="W397" s="47"/>
    </row>
    <row r="398" spans="1:23" x14ac:dyDescent="0.25">
      <c r="A398" s="32"/>
      <c r="B398" s="38"/>
      <c r="C398" s="126"/>
      <c r="D398" s="38"/>
      <c r="E398" s="99"/>
      <c r="F398" s="122"/>
      <c r="G398" s="122"/>
      <c r="H398" s="122"/>
      <c r="I398" s="38"/>
      <c r="J398" s="180"/>
      <c r="K398" s="38"/>
      <c r="L398" s="225"/>
      <c r="M398" s="47"/>
      <c r="N398" s="47"/>
      <c r="O398" s="47"/>
      <c r="P398" s="47"/>
      <c r="Q398" s="47"/>
      <c r="R398" s="47"/>
      <c r="S398" s="47"/>
      <c r="T398" s="47"/>
      <c r="U398" s="47"/>
      <c r="V398" s="47"/>
      <c r="W398" s="47"/>
    </row>
    <row r="399" spans="1:23" x14ac:dyDescent="0.25">
      <c r="A399" s="32"/>
      <c r="B399" s="38"/>
      <c r="C399" s="126"/>
      <c r="D399" s="38"/>
      <c r="E399" s="99"/>
      <c r="F399" s="122"/>
      <c r="G399" s="122"/>
      <c r="H399" s="122"/>
      <c r="I399" s="38"/>
      <c r="J399" s="180"/>
      <c r="K399" s="38"/>
      <c r="L399" s="225"/>
      <c r="M399" s="47"/>
      <c r="N399" s="47"/>
      <c r="O399" s="47"/>
      <c r="P399" s="47"/>
      <c r="Q399" s="47"/>
      <c r="R399" s="47"/>
      <c r="S399" s="47"/>
      <c r="T399" s="47"/>
      <c r="U399" s="47"/>
      <c r="V399" s="47"/>
      <c r="W399" s="47"/>
    </row>
    <row r="400" spans="1:23" x14ac:dyDescent="0.25">
      <c r="A400" s="32"/>
      <c r="B400" s="38"/>
      <c r="C400" s="126"/>
      <c r="D400" s="38"/>
      <c r="E400" s="99"/>
      <c r="F400" s="122"/>
      <c r="G400" s="122"/>
      <c r="H400" s="122"/>
      <c r="I400" s="38"/>
      <c r="J400" s="180"/>
      <c r="K400" s="38"/>
      <c r="L400" s="225"/>
      <c r="M400" s="47"/>
      <c r="N400" s="47"/>
      <c r="O400" s="47"/>
      <c r="P400" s="47"/>
      <c r="Q400" s="47"/>
      <c r="R400" s="47"/>
      <c r="S400" s="47"/>
      <c r="T400" s="47"/>
      <c r="U400" s="47"/>
      <c r="V400" s="47"/>
      <c r="W400" s="47"/>
    </row>
    <row r="401" spans="1:23" x14ac:dyDescent="0.25">
      <c r="A401" s="32"/>
      <c r="B401" s="38"/>
      <c r="C401" s="126"/>
      <c r="D401" s="38"/>
      <c r="E401" s="99"/>
      <c r="F401" s="122"/>
      <c r="G401" s="122"/>
      <c r="H401" s="122"/>
      <c r="I401" s="38"/>
      <c r="J401" s="180"/>
      <c r="K401" s="38"/>
      <c r="L401" s="225"/>
      <c r="M401" s="47"/>
      <c r="N401" s="47"/>
      <c r="O401" s="47"/>
      <c r="P401" s="47"/>
      <c r="Q401" s="47"/>
      <c r="R401" s="47"/>
      <c r="S401" s="47"/>
      <c r="T401" s="47"/>
      <c r="U401" s="47"/>
      <c r="V401" s="47"/>
      <c r="W401" s="47"/>
    </row>
    <row r="402" spans="1:23" x14ac:dyDescent="0.25">
      <c r="A402" s="32"/>
      <c r="B402" s="38"/>
      <c r="C402" s="126"/>
      <c r="D402" s="38"/>
      <c r="E402" s="99"/>
      <c r="F402" s="122"/>
      <c r="G402" s="122"/>
      <c r="H402" s="122"/>
      <c r="I402" s="38"/>
      <c r="J402" s="180"/>
      <c r="K402" s="38"/>
      <c r="L402" s="225"/>
      <c r="M402" s="47"/>
      <c r="N402" s="47"/>
      <c r="O402" s="47"/>
      <c r="P402" s="47"/>
      <c r="Q402" s="47"/>
      <c r="R402" s="47"/>
      <c r="S402" s="47"/>
      <c r="T402" s="47"/>
      <c r="U402" s="47"/>
      <c r="V402" s="47"/>
      <c r="W402" s="47"/>
    </row>
    <row r="403" spans="1:23" x14ac:dyDescent="0.25">
      <c r="A403" s="32"/>
      <c r="B403" s="38"/>
      <c r="C403" s="126"/>
      <c r="D403" s="38"/>
      <c r="E403" s="99"/>
      <c r="F403" s="122"/>
      <c r="G403" s="122"/>
      <c r="H403" s="122"/>
      <c r="I403" s="38"/>
      <c r="J403" s="180"/>
      <c r="K403" s="38"/>
      <c r="L403" s="225"/>
      <c r="M403" s="47"/>
      <c r="N403" s="47"/>
      <c r="O403" s="47"/>
      <c r="P403" s="47"/>
      <c r="Q403" s="47"/>
      <c r="R403" s="47"/>
      <c r="S403" s="47"/>
      <c r="T403" s="47"/>
      <c r="U403" s="47"/>
      <c r="V403" s="47"/>
      <c r="W403" s="47"/>
    </row>
    <row r="404" spans="1:23" x14ac:dyDescent="0.25">
      <c r="A404" s="32"/>
      <c r="B404" s="38"/>
      <c r="C404" s="126"/>
      <c r="D404" s="38"/>
      <c r="E404" s="99"/>
      <c r="F404" s="122"/>
      <c r="G404" s="122"/>
      <c r="H404" s="122"/>
      <c r="I404" s="38"/>
      <c r="J404" s="180"/>
      <c r="K404" s="38"/>
      <c r="L404" s="225"/>
      <c r="M404" s="47"/>
      <c r="N404" s="47"/>
      <c r="O404" s="47"/>
      <c r="P404" s="47"/>
      <c r="Q404" s="47"/>
      <c r="R404" s="47"/>
      <c r="S404" s="47"/>
      <c r="T404" s="47"/>
      <c r="U404" s="47"/>
      <c r="V404" s="47"/>
      <c r="W404" s="47"/>
    </row>
    <row r="405" spans="1:23" x14ac:dyDescent="0.25">
      <c r="A405" s="32"/>
      <c r="B405" s="38"/>
      <c r="C405" s="126"/>
      <c r="D405" s="38"/>
      <c r="E405" s="99"/>
      <c r="F405" s="122"/>
      <c r="G405" s="122"/>
      <c r="H405" s="122"/>
      <c r="I405" s="38"/>
      <c r="J405" s="180"/>
      <c r="K405" s="38"/>
      <c r="L405" s="225"/>
      <c r="M405" s="47"/>
      <c r="N405" s="47"/>
      <c r="O405" s="47"/>
      <c r="P405" s="47"/>
      <c r="Q405" s="47"/>
      <c r="R405" s="47"/>
      <c r="S405" s="47"/>
      <c r="T405" s="47"/>
      <c r="U405" s="47"/>
      <c r="V405" s="47"/>
      <c r="W405" s="47"/>
    </row>
    <row r="406" spans="1:23" x14ac:dyDescent="0.25">
      <c r="A406" s="32"/>
      <c r="B406" s="38"/>
      <c r="C406" s="126"/>
      <c r="D406" s="38"/>
      <c r="E406" s="99"/>
      <c r="F406" s="122"/>
      <c r="G406" s="122"/>
      <c r="H406" s="122"/>
      <c r="I406" s="38"/>
      <c r="J406" s="180"/>
      <c r="K406" s="38"/>
      <c r="L406" s="225"/>
      <c r="M406" s="47"/>
      <c r="N406" s="47"/>
      <c r="O406" s="47"/>
      <c r="P406" s="47"/>
      <c r="Q406" s="47"/>
      <c r="R406" s="47"/>
      <c r="S406" s="47"/>
      <c r="T406" s="47"/>
      <c r="U406" s="47"/>
      <c r="V406" s="47"/>
      <c r="W406" s="47"/>
    </row>
    <row r="407" spans="1:23" x14ac:dyDescent="0.25">
      <c r="A407" s="32"/>
      <c r="B407" s="38"/>
      <c r="C407" s="126"/>
      <c r="D407" s="38"/>
      <c r="E407" s="99"/>
      <c r="F407" s="122"/>
      <c r="G407" s="122"/>
      <c r="H407" s="122"/>
      <c r="I407" s="38"/>
      <c r="J407" s="180"/>
      <c r="K407" s="38"/>
      <c r="L407" s="225"/>
      <c r="M407" s="47"/>
      <c r="N407" s="47"/>
      <c r="O407" s="47"/>
      <c r="P407" s="47"/>
      <c r="Q407" s="47"/>
      <c r="R407" s="47"/>
      <c r="S407" s="47"/>
      <c r="T407" s="47"/>
      <c r="U407" s="47"/>
      <c r="V407" s="47"/>
      <c r="W407" s="47"/>
    </row>
    <row r="408" spans="1:23" x14ac:dyDescent="0.25">
      <c r="A408" s="32"/>
      <c r="B408" s="38"/>
      <c r="C408" s="126"/>
      <c r="D408" s="38"/>
      <c r="E408" s="99"/>
      <c r="F408" s="122"/>
      <c r="G408" s="122"/>
      <c r="H408" s="122"/>
      <c r="I408" s="38"/>
      <c r="J408" s="180"/>
      <c r="K408" s="38"/>
      <c r="L408" s="225"/>
      <c r="M408" s="47"/>
      <c r="N408" s="47"/>
      <c r="O408" s="47"/>
      <c r="P408" s="47"/>
      <c r="Q408" s="47"/>
      <c r="R408" s="47"/>
      <c r="S408" s="47"/>
      <c r="T408" s="47"/>
      <c r="U408" s="47"/>
      <c r="V408" s="47"/>
      <c r="W408" s="47"/>
    </row>
    <row r="409" spans="1:23" x14ac:dyDescent="0.25">
      <c r="A409" s="32"/>
      <c r="B409" s="38"/>
      <c r="C409" s="126"/>
      <c r="D409" s="38"/>
      <c r="E409" s="99"/>
      <c r="F409" s="122"/>
      <c r="G409" s="122"/>
      <c r="H409" s="122"/>
      <c r="I409" s="38"/>
      <c r="J409" s="180"/>
      <c r="K409" s="38"/>
      <c r="L409" s="225"/>
      <c r="M409" s="47"/>
      <c r="N409" s="47"/>
      <c r="O409" s="47"/>
      <c r="P409" s="47"/>
      <c r="Q409" s="47"/>
      <c r="R409" s="47"/>
      <c r="S409" s="47"/>
      <c r="T409" s="47"/>
      <c r="U409" s="47"/>
      <c r="V409" s="47"/>
      <c r="W409" s="47"/>
    </row>
    <row r="410" spans="1:23" x14ac:dyDescent="0.25">
      <c r="A410" s="32"/>
      <c r="B410" s="38"/>
      <c r="C410" s="126"/>
      <c r="D410" s="38"/>
      <c r="E410" s="99"/>
      <c r="F410" s="122"/>
      <c r="G410" s="122"/>
      <c r="H410" s="122"/>
      <c r="I410" s="38"/>
      <c r="J410" s="180"/>
      <c r="K410" s="38"/>
      <c r="L410" s="225"/>
      <c r="M410" s="47"/>
      <c r="N410" s="47"/>
      <c r="O410" s="47"/>
      <c r="P410" s="47"/>
      <c r="Q410" s="47"/>
      <c r="R410" s="47"/>
      <c r="S410" s="47"/>
      <c r="T410" s="47"/>
      <c r="U410" s="47"/>
      <c r="V410" s="47"/>
      <c r="W410" s="47"/>
    </row>
    <row r="411" spans="1:23" x14ac:dyDescent="0.25">
      <c r="A411" s="32"/>
      <c r="B411" s="38"/>
      <c r="C411" s="126"/>
      <c r="D411" s="38"/>
      <c r="E411" s="99"/>
      <c r="F411" s="122"/>
      <c r="G411" s="122"/>
      <c r="H411" s="122"/>
      <c r="I411" s="38"/>
      <c r="J411" s="180"/>
      <c r="K411" s="38"/>
      <c r="L411" s="225"/>
      <c r="M411" s="47"/>
      <c r="N411" s="47"/>
      <c r="O411" s="47"/>
      <c r="P411" s="47"/>
      <c r="Q411" s="47"/>
      <c r="R411" s="47"/>
      <c r="S411" s="47"/>
      <c r="T411" s="47"/>
      <c r="U411" s="47"/>
      <c r="V411" s="47"/>
      <c r="W411" s="47"/>
    </row>
    <row r="412" spans="1:23" x14ac:dyDescent="0.25">
      <c r="A412" s="32"/>
      <c r="B412" s="38"/>
      <c r="C412" s="126"/>
      <c r="D412" s="38"/>
      <c r="E412" s="99"/>
      <c r="F412" s="122"/>
      <c r="G412" s="122"/>
      <c r="H412" s="122"/>
      <c r="I412" s="38"/>
      <c r="J412" s="180"/>
      <c r="K412" s="38"/>
      <c r="L412" s="225"/>
      <c r="M412" s="47"/>
      <c r="N412" s="47"/>
      <c r="O412" s="47"/>
      <c r="P412" s="47"/>
      <c r="Q412" s="47"/>
      <c r="R412" s="47"/>
      <c r="S412" s="47"/>
      <c r="T412" s="47"/>
      <c r="U412" s="47"/>
      <c r="V412" s="47"/>
      <c r="W412" s="47"/>
    </row>
    <row r="413" spans="1:23" x14ac:dyDescent="0.25">
      <c r="A413" s="32"/>
      <c r="B413" s="38"/>
      <c r="C413" s="126"/>
      <c r="D413" s="38"/>
      <c r="E413" s="99"/>
      <c r="F413" s="122"/>
      <c r="G413" s="122"/>
      <c r="H413" s="122"/>
      <c r="I413" s="38"/>
      <c r="J413" s="180"/>
      <c r="K413" s="38"/>
      <c r="L413" s="225"/>
      <c r="M413" s="47"/>
      <c r="N413" s="47"/>
      <c r="O413" s="47"/>
      <c r="P413" s="47"/>
      <c r="Q413" s="47"/>
      <c r="R413" s="47"/>
      <c r="S413" s="47"/>
      <c r="T413" s="47"/>
      <c r="U413" s="47"/>
      <c r="V413" s="47"/>
      <c r="W413" s="47"/>
    </row>
    <row r="414" spans="1:23" x14ac:dyDescent="0.25">
      <c r="A414" s="32"/>
      <c r="B414" s="38"/>
      <c r="C414" s="126"/>
      <c r="D414" s="38"/>
      <c r="E414" s="99"/>
      <c r="F414" s="122"/>
      <c r="G414" s="122"/>
      <c r="H414" s="122"/>
      <c r="I414" s="38"/>
      <c r="J414" s="180"/>
      <c r="K414" s="38"/>
      <c r="L414" s="225"/>
      <c r="M414" s="47"/>
      <c r="N414" s="47"/>
      <c r="O414" s="47"/>
      <c r="P414" s="47"/>
      <c r="Q414" s="47"/>
      <c r="R414" s="47"/>
      <c r="S414" s="47"/>
      <c r="T414" s="47"/>
      <c r="U414" s="47"/>
      <c r="V414" s="47"/>
      <c r="W414" s="47"/>
    </row>
    <row r="415" spans="1:23" x14ac:dyDescent="0.25">
      <c r="A415" s="32"/>
      <c r="B415" s="38"/>
      <c r="C415" s="126"/>
      <c r="D415" s="38"/>
      <c r="E415" s="99"/>
      <c r="F415" s="122"/>
      <c r="G415" s="122"/>
      <c r="H415" s="122"/>
      <c r="I415" s="38"/>
      <c r="J415" s="180"/>
      <c r="K415" s="38"/>
      <c r="L415" s="225"/>
      <c r="M415" s="47"/>
      <c r="N415" s="47"/>
      <c r="O415" s="47"/>
      <c r="P415" s="47"/>
      <c r="Q415" s="47"/>
      <c r="R415" s="47"/>
      <c r="S415" s="47"/>
      <c r="T415" s="47"/>
      <c r="U415" s="47"/>
      <c r="V415" s="47"/>
      <c r="W415" s="47"/>
    </row>
    <row r="416" spans="1:23" x14ac:dyDescent="0.25">
      <c r="A416" s="32"/>
      <c r="B416" s="38"/>
      <c r="C416" s="126"/>
      <c r="D416" s="38"/>
      <c r="E416" s="99"/>
      <c r="F416" s="122"/>
      <c r="G416" s="122"/>
      <c r="H416" s="122"/>
      <c r="I416" s="38"/>
      <c r="J416" s="180"/>
      <c r="K416" s="38"/>
      <c r="L416" s="225"/>
      <c r="M416" s="47"/>
      <c r="N416" s="47"/>
      <c r="O416" s="47"/>
      <c r="P416" s="47"/>
      <c r="Q416" s="47"/>
      <c r="R416" s="47"/>
      <c r="S416" s="47"/>
      <c r="T416" s="47"/>
      <c r="U416" s="47"/>
      <c r="V416" s="47"/>
      <c r="W416" s="47"/>
    </row>
    <row r="417" spans="1:23" x14ac:dyDescent="0.25">
      <c r="A417" s="32"/>
      <c r="B417" s="38"/>
      <c r="C417" s="126"/>
      <c r="D417" s="38"/>
      <c r="E417" s="99"/>
      <c r="F417" s="122"/>
      <c r="G417" s="122"/>
      <c r="H417" s="122"/>
      <c r="I417" s="38"/>
      <c r="J417" s="180"/>
      <c r="K417" s="38"/>
      <c r="L417" s="225"/>
      <c r="M417" s="47"/>
      <c r="N417" s="47"/>
      <c r="O417" s="47"/>
      <c r="P417" s="47"/>
      <c r="Q417" s="47"/>
      <c r="R417" s="47"/>
      <c r="S417" s="47"/>
      <c r="T417" s="47"/>
      <c r="U417" s="47"/>
      <c r="V417" s="47"/>
      <c r="W417" s="47"/>
    </row>
    <row r="418" spans="1:23" x14ac:dyDescent="0.25">
      <c r="A418" s="32"/>
      <c r="B418" s="38"/>
      <c r="C418" s="126"/>
      <c r="D418" s="38"/>
      <c r="E418" s="99"/>
      <c r="F418" s="122"/>
      <c r="G418" s="122"/>
      <c r="H418" s="122"/>
      <c r="I418" s="38"/>
      <c r="J418" s="180"/>
      <c r="K418" s="38"/>
      <c r="L418" s="225"/>
      <c r="M418" s="47"/>
      <c r="N418" s="47"/>
      <c r="O418" s="47"/>
      <c r="P418" s="47"/>
      <c r="Q418" s="47"/>
      <c r="R418" s="47"/>
      <c r="S418" s="47"/>
      <c r="T418" s="47"/>
      <c r="U418" s="47"/>
      <c r="V418" s="47"/>
      <c r="W418" s="47"/>
    </row>
    <row r="419" spans="1:23" x14ac:dyDescent="0.25">
      <c r="A419" s="32"/>
      <c r="B419" s="38"/>
      <c r="C419" s="126"/>
      <c r="D419" s="38"/>
      <c r="E419" s="99"/>
      <c r="F419" s="122"/>
      <c r="G419" s="122"/>
      <c r="H419" s="122"/>
      <c r="I419" s="38"/>
      <c r="J419" s="180"/>
      <c r="K419" s="38"/>
      <c r="L419" s="225"/>
      <c r="M419" s="47"/>
      <c r="N419" s="47"/>
      <c r="O419" s="47"/>
      <c r="P419" s="47"/>
      <c r="Q419" s="47"/>
      <c r="R419" s="47"/>
      <c r="S419" s="47"/>
      <c r="T419" s="47"/>
      <c r="U419" s="47"/>
      <c r="V419" s="47"/>
      <c r="W419" s="47"/>
    </row>
    <row r="420" spans="1:23" x14ac:dyDescent="0.25">
      <c r="A420" s="32"/>
      <c r="B420" s="38"/>
      <c r="C420" s="126"/>
      <c r="D420" s="38"/>
      <c r="E420" s="99"/>
      <c r="F420" s="122"/>
      <c r="G420" s="122"/>
      <c r="H420" s="122"/>
      <c r="I420" s="38"/>
      <c r="J420" s="180"/>
      <c r="K420" s="38"/>
      <c r="L420" s="225"/>
      <c r="M420" s="47"/>
      <c r="N420" s="47"/>
      <c r="O420" s="47"/>
      <c r="P420" s="47"/>
      <c r="Q420" s="47"/>
      <c r="R420" s="47"/>
      <c r="S420" s="47"/>
      <c r="T420" s="47"/>
      <c r="U420" s="47"/>
      <c r="V420" s="47"/>
      <c r="W420" s="47"/>
    </row>
    <row r="421" spans="1:23" x14ac:dyDescent="0.25">
      <c r="A421" s="32"/>
      <c r="B421" s="38"/>
      <c r="C421" s="126"/>
      <c r="D421" s="38"/>
      <c r="E421" s="99"/>
      <c r="F421" s="122"/>
      <c r="G421" s="122"/>
      <c r="H421" s="122"/>
      <c r="I421" s="38"/>
      <c r="J421" s="180"/>
      <c r="K421" s="38"/>
      <c r="L421" s="225"/>
      <c r="M421" s="47"/>
      <c r="N421" s="47"/>
      <c r="O421" s="47"/>
      <c r="P421" s="47"/>
      <c r="Q421" s="47"/>
      <c r="R421" s="47"/>
      <c r="S421" s="47"/>
      <c r="T421" s="47"/>
      <c r="U421" s="47"/>
      <c r="V421" s="47"/>
      <c r="W421" s="47"/>
    </row>
    <row r="422" spans="1:23" x14ac:dyDescent="0.25">
      <c r="A422" s="32"/>
      <c r="B422" s="38"/>
      <c r="C422" s="126"/>
      <c r="D422" s="38"/>
      <c r="E422" s="99"/>
      <c r="F422" s="122"/>
      <c r="G422" s="122"/>
      <c r="H422" s="122"/>
      <c r="I422" s="38"/>
      <c r="J422" s="180"/>
      <c r="K422" s="38"/>
      <c r="L422" s="225"/>
      <c r="M422" s="47"/>
      <c r="N422" s="47"/>
      <c r="O422" s="47"/>
      <c r="P422" s="47"/>
      <c r="Q422" s="47"/>
      <c r="R422" s="47"/>
      <c r="S422" s="47"/>
      <c r="T422" s="47"/>
      <c r="U422" s="47"/>
      <c r="V422" s="47"/>
      <c r="W422" s="47"/>
    </row>
    <row r="423" spans="1:23" x14ac:dyDescent="0.25">
      <c r="A423" s="32"/>
      <c r="B423" s="38"/>
      <c r="C423" s="126"/>
      <c r="D423" s="38"/>
      <c r="E423" s="99"/>
      <c r="F423" s="122"/>
      <c r="G423" s="122"/>
      <c r="H423" s="122"/>
      <c r="I423" s="38"/>
      <c r="J423" s="180"/>
      <c r="K423" s="38"/>
      <c r="L423" s="225"/>
      <c r="M423" s="47"/>
      <c r="N423" s="47"/>
      <c r="O423" s="47"/>
      <c r="P423" s="47"/>
      <c r="Q423" s="47"/>
      <c r="R423" s="47"/>
      <c r="S423" s="47"/>
      <c r="T423" s="47"/>
      <c r="U423" s="47"/>
      <c r="V423" s="47"/>
      <c r="W423" s="47"/>
    </row>
    <row r="424" spans="1:23" x14ac:dyDescent="0.25">
      <c r="A424" s="32"/>
      <c r="B424" s="38"/>
      <c r="C424" s="126"/>
      <c r="D424" s="38"/>
      <c r="E424" s="99"/>
      <c r="F424" s="122"/>
      <c r="G424" s="122"/>
      <c r="H424" s="122"/>
      <c r="I424" s="38"/>
      <c r="J424" s="180"/>
      <c r="K424" s="38"/>
      <c r="L424" s="225"/>
      <c r="M424" s="47"/>
      <c r="N424" s="47"/>
      <c r="O424" s="47"/>
      <c r="P424" s="47"/>
      <c r="Q424" s="47"/>
      <c r="R424" s="47"/>
      <c r="S424" s="47"/>
      <c r="T424" s="47"/>
      <c r="U424" s="47"/>
      <c r="V424" s="47"/>
      <c r="W424" s="47"/>
    </row>
    <row r="425" spans="1:23" x14ac:dyDescent="0.25">
      <c r="A425" s="32"/>
      <c r="B425" s="38"/>
      <c r="C425" s="126"/>
      <c r="D425" s="38"/>
      <c r="E425" s="99"/>
      <c r="F425" s="122"/>
      <c r="G425" s="122"/>
      <c r="H425" s="122"/>
      <c r="I425" s="38"/>
      <c r="J425" s="180"/>
      <c r="K425" s="38"/>
      <c r="L425" s="225"/>
      <c r="M425" s="47"/>
      <c r="N425" s="47"/>
      <c r="O425" s="47"/>
      <c r="P425" s="47"/>
      <c r="Q425" s="47"/>
      <c r="R425" s="47"/>
      <c r="S425" s="47"/>
      <c r="T425" s="47"/>
      <c r="U425" s="47"/>
      <c r="V425" s="47"/>
      <c r="W425" s="47"/>
    </row>
    <row r="426" spans="1:23" x14ac:dyDescent="0.25">
      <c r="A426" s="32"/>
      <c r="B426" s="38"/>
      <c r="C426" s="126"/>
      <c r="D426" s="38"/>
      <c r="E426" s="99"/>
      <c r="F426" s="122"/>
      <c r="G426" s="122"/>
      <c r="H426" s="122"/>
      <c r="I426" s="38"/>
      <c r="J426" s="180"/>
      <c r="K426" s="38"/>
      <c r="L426" s="225"/>
      <c r="M426" s="47"/>
      <c r="N426" s="47"/>
      <c r="O426" s="47"/>
      <c r="P426" s="47"/>
      <c r="Q426" s="47"/>
      <c r="R426" s="47"/>
      <c r="S426" s="47"/>
      <c r="T426" s="47"/>
      <c r="U426" s="47"/>
      <c r="V426" s="47"/>
      <c r="W426" s="47"/>
    </row>
    <row r="427" spans="1:23" x14ac:dyDescent="0.25">
      <c r="A427" s="32"/>
      <c r="B427" s="38"/>
      <c r="C427" s="126"/>
      <c r="D427" s="38"/>
      <c r="E427" s="99"/>
      <c r="F427" s="122"/>
      <c r="G427" s="122"/>
      <c r="H427" s="122"/>
      <c r="I427" s="38"/>
      <c r="J427" s="180"/>
      <c r="K427" s="38"/>
      <c r="L427" s="225"/>
      <c r="M427" s="47"/>
      <c r="N427" s="47"/>
      <c r="O427" s="47"/>
      <c r="P427" s="47"/>
      <c r="Q427" s="47"/>
      <c r="R427" s="47"/>
      <c r="S427" s="47"/>
      <c r="T427" s="47"/>
      <c r="U427" s="47"/>
      <c r="V427" s="47"/>
      <c r="W427" s="47"/>
    </row>
    <row r="428" spans="1:23" x14ac:dyDescent="0.25">
      <c r="A428" s="32"/>
      <c r="B428" s="38"/>
      <c r="C428" s="126"/>
      <c r="D428" s="38"/>
      <c r="E428" s="99"/>
      <c r="F428" s="122"/>
      <c r="G428" s="122"/>
      <c r="H428" s="122"/>
      <c r="I428" s="38"/>
      <c r="J428" s="180"/>
      <c r="K428" s="38"/>
      <c r="L428" s="225"/>
      <c r="M428" s="47"/>
      <c r="N428" s="47"/>
      <c r="O428" s="47"/>
      <c r="P428" s="47"/>
      <c r="Q428" s="47"/>
      <c r="R428" s="47"/>
      <c r="S428" s="47"/>
      <c r="T428" s="47"/>
      <c r="U428" s="47"/>
      <c r="V428" s="47"/>
      <c r="W428" s="47"/>
    </row>
    <row r="429" spans="1:23" x14ac:dyDescent="0.25">
      <c r="A429" s="32"/>
      <c r="B429" s="38"/>
      <c r="C429" s="126"/>
      <c r="D429" s="38"/>
      <c r="E429" s="99"/>
      <c r="F429" s="122"/>
      <c r="G429" s="122"/>
      <c r="H429" s="122"/>
      <c r="I429" s="38"/>
      <c r="J429" s="180"/>
      <c r="K429" s="38"/>
      <c r="L429" s="225"/>
      <c r="M429" s="47"/>
      <c r="N429" s="47"/>
      <c r="O429" s="47"/>
      <c r="P429" s="47"/>
      <c r="Q429" s="47"/>
      <c r="R429" s="47"/>
      <c r="S429" s="47"/>
      <c r="T429" s="47"/>
      <c r="U429" s="47"/>
      <c r="V429" s="47"/>
      <c r="W429" s="47"/>
    </row>
    <row r="430" spans="1:23" x14ac:dyDescent="0.25">
      <c r="A430" s="32"/>
      <c r="B430" s="38"/>
      <c r="C430" s="126"/>
      <c r="D430" s="38"/>
      <c r="E430" s="99"/>
      <c r="F430" s="122"/>
      <c r="G430" s="122"/>
      <c r="H430" s="122"/>
      <c r="I430" s="38"/>
      <c r="J430" s="180"/>
      <c r="K430" s="38"/>
      <c r="L430" s="225"/>
      <c r="M430" s="47"/>
      <c r="N430" s="47"/>
      <c r="O430" s="47"/>
      <c r="P430" s="47"/>
      <c r="Q430" s="47"/>
      <c r="R430" s="47"/>
      <c r="S430" s="47"/>
      <c r="T430" s="47"/>
      <c r="U430" s="47"/>
      <c r="V430" s="47"/>
      <c r="W430" s="47"/>
    </row>
    <row r="431" spans="1:23" x14ac:dyDescent="0.25">
      <c r="A431" s="32"/>
      <c r="B431" s="38"/>
      <c r="C431" s="126"/>
      <c r="D431" s="38"/>
      <c r="E431" s="99"/>
      <c r="F431" s="122"/>
      <c r="G431" s="122"/>
      <c r="H431" s="122"/>
      <c r="I431" s="38"/>
      <c r="J431" s="180"/>
      <c r="K431" s="38"/>
      <c r="L431" s="225"/>
      <c r="M431" s="47"/>
      <c r="N431" s="47"/>
      <c r="O431" s="47"/>
      <c r="P431" s="47"/>
      <c r="Q431" s="47"/>
      <c r="R431" s="47"/>
      <c r="S431" s="47"/>
      <c r="T431" s="47"/>
      <c r="U431" s="47"/>
      <c r="V431" s="47"/>
      <c r="W431" s="47"/>
    </row>
    <row r="432" spans="1:23" x14ac:dyDescent="0.25">
      <c r="A432" s="32"/>
      <c r="B432" s="38"/>
      <c r="C432" s="126"/>
      <c r="D432" s="38"/>
      <c r="E432" s="99"/>
      <c r="F432" s="122"/>
      <c r="G432" s="122"/>
      <c r="H432" s="122"/>
      <c r="I432" s="38"/>
      <c r="J432" s="180"/>
      <c r="K432" s="38"/>
      <c r="L432" s="225"/>
      <c r="M432" s="47"/>
      <c r="N432" s="47"/>
      <c r="O432" s="47"/>
      <c r="P432" s="47"/>
      <c r="Q432" s="47"/>
      <c r="R432" s="47"/>
      <c r="S432" s="47"/>
      <c r="T432" s="47"/>
      <c r="U432" s="47"/>
      <c r="V432" s="47"/>
      <c r="W432" s="47"/>
    </row>
    <row r="433" spans="1:23" x14ac:dyDescent="0.25">
      <c r="A433" s="32"/>
      <c r="B433" s="38"/>
      <c r="C433" s="126"/>
      <c r="D433" s="38"/>
      <c r="E433" s="99"/>
      <c r="F433" s="122"/>
      <c r="G433" s="122"/>
      <c r="H433" s="122"/>
      <c r="I433" s="38"/>
      <c r="J433" s="180"/>
      <c r="K433" s="38"/>
      <c r="L433" s="225"/>
      <c r="M433" s="47"/>
      <c r="N433" s="47"/>
      <c r="O433" s="47"/>
      <c r="P433" s="47"/>
      <c r="Q433" s="47"/>
      <c r="R433" s="47"/>
      <c r="S433" s="47"/>
      <c r="T433" s="47"/>
      <c r="U433" s="47"/>
      <c r="V433" s="47"/>
      <c r="W433" s="47"/>
    </row>
    <row r="434" spans="1:23" x14ac:dyDescent="0.25">
      <c r="A434" s="32"/>
      <c r="B434" s="38"/>
      <c r="C434" s="126"/>
      <c r="D434" s="38"/>
      <c r="E434" s="99"/>
      <c r="F434" s="122"/>
      <c r="G434" s="122"/>
      <c r="H434" s="122"/>
      <c r="I434" s="38"/>
      <c r="J434" s="180"/>
      <c r="K434" s="38"/>
      <c r="L434" s="225"/>
      <c r="M434" s="47"/>
      <c r="N434" s="47"/>
      <c r="O434" s="47"/>
      <c r="P434" s="47"/>
      <c r="Q434" s="47"/>
      <c r="R434" s="47"/>
      <c r="S434" s="47"/>
      <c r="T434" s="47"/>
      <c r="U434" s="47"/>
      <c r="V434" s="47"/>
      <c r="W434" s="47"/>
    </row>
    <row r="435" spans="1:23" x14ac:dyDescent="0.25">
      <c r="A435" s="32"/>
      <c r="B435" s="38"/>
      <c r="C435" s="126"/>
      <c r="D435" s="38"/>
      <c r="E435" s="99"/>
      <c r="F435" s="122"/>
      <c r="G435" s="122"/>
      <c r="H435" s="122"/>
      <c r="I435" s="38"/>
      <c r="J435" s="180"/>
      <c r="K435" s="38"/>
      <c r="L435" s="225"/>
      <c r="M435" s="47"/>
      <c r="N435" s="47"/>
      <c r="O435" s="47"/>
      <c r="P435" s="47"/>
      <c r="Q435" s="47"/>
      <c r="R435" s="47"/>
      <c r="S435" s="47"/>
      <c r="T435" s="47"/>
      <c r="U435" s="47"/>
      <c r="V435" s="47"/>
      <c r="W435" s="47"/>
    </row>
    <row r="436" spans="1:23" x14ac:dyDescent="0.25">
      <c r="A436" s="32"/>
      <c r="B436" s="38"/>
      <c r="C436" s="126"/>
      <c r="D436" s="38"/>
      <c r="E436" s="99"/>
      <c r="F436" s="122"/>
      <c r="G436" s="122"/>
      <c r="H436" s="122"/>
      <c r="I436" s="38"/>
      <c r="J436" s="180"/>
      <c r="K436" s="38"/>
      <c r="L436" s="225"/>
      <c r="M436" s="47"/>
      <c r="N436" s="47"/>
      <c r="O436" s="47"/>
      <c r="P436" s="47"/>
      <c r="Q436" s="47"/>
      <c r="R436" s="47"/>
      <c r="S436" s="47"/>
      <c r="T436" s="47"/>
      <c r="U436" s="47"/>
      <c r="V436" s="47"/>
      <c r="W436" s="47"/>
    </row>
    <row r="437" spans="1:23" x14ac:dyDescent="0.25">
      <c r="A437" s="32"/>
      <c r="B437" s="38"/>
      <c r="C437" s="126"/>
      <c r="D437" s="38"/>
      <c r="E437" s="99"/>
      <c r="F437" s="122"/>
      <c r="G437" s="122"/>
      <c r="H437" s="122"/>
      <c r="I437" s="38"/>
      <c r="J437" s="180"/>
      <c r="K437" s="38"/>
      <c r="L437" s="225"/>
      <c r="M437" s="47"/>
      <c r="N437" s="47"/>
      <c r="O437" s="47"/>
      <c r="P437" s="47"/>
      <c r="Q437" s="47"/>
      <c r="R437" s="47"/>
      <c r="S437" s="47"/>
      <c r="T437" s="47"/>
      <c r="U437" s="47"/>
      <c r="V437" s="47"/>
      <c r="W437" s="47"/>
    </row>
    <row r="438" spans="1:23" x14ac:dyDescent="0.25">
      <c r="A438" s="32"/>
      <c r="B438" s="38"/>
      <c r="C438" s="126"/>
      <c r="D438" s="38"/>
      <c r="E438" s="99"/>
      <c r="F438" s="122"/>
      <c r="G438" s="122"/>
      <c r="H438" s="122"/>
      <c r="I438" s="38"/>
      <c r="J438" s="180"/>
      <c r="K438" s="38"/>
      <c r="L438" s="225"/>
      <c r="M438" s="47"/>
      <c r="N438" s="47"/>
      <c r="O438" s="47"/>
      <c r="P438" s="47"/>
      <c r="Q438" s="47"/>
      <c r="R438" s="47"/>
      <c r="S438" s="47"/>
      <c r="T438" s="47"/>
      <c r="U438" s="47"/>
      <c r="V438" s="47"/>
      <c r="W438" s="47"/>
    </row>
    <row r="439" spans="1:23" x14ac:dyDescent="0.25">
      <c r="A439" s="32"/>
      <c r="B439" s="38"/>
      <c r="C439" s="126"/>
      <c r="D439" s="38"/>
      <c r="E439" s="99"/>
      <c r="F439" s="122"/>
      <c r="G439" s="122"/>
      <c r="H439" s="122"/>
      <c r="I439" s="38"/>
      <c r="J439" s="180"/>
      <c r="K439" s="38"/>
      <c r="L439" s="225"/>
      <c r="M439" s="47"/>
      <c r="N439" s="47"/>
      <c r="O439" s="47"/>
      <c r="P439" s="47"/>
      <c r="Q439" s="47"/>
      <c r="R439" s="47"/>
      <c r="S439" s="47"/>
      <c r="T439" s="47"/>
      <c r="U439" s="47"/>
      <c r="V439" s="47"/>
      <c r="W439" s="47"/>
    </row>
    <row r="440" spans="1:23" x14ac:dyDescent="0.25">
      <c r="A440" s="32"/>
      <c r="B440" s="38"/>
      <c r="C440" s="126"/>
      <c r="D440" s="38"/>
      <c r="E440" s="99"/>
      <c r="F440" s="122"/>
      <c r="G440" s="122"/>
      <c r="H440" s="122"/>
      <c r="I440" s="38"/>
      <c r="J440" s="180"/>
      <c r="K440" s="38"/>
      <c r="L440" s="225"/>
      <c r="M440" s="47"/>
      <c r="N440" s="47"/>
      <c r="O440" s="47"/>
      <c r="P440" s="47"/>
      <c r="Q440" s="47"/>
      <c r="R440" s="47"/>
      <c r="S440" s="47"/>
      <c r="T440" s="47"/>
      <c r="U440" s="47"/>
      <c r="V440" s="47"/>
      <c r="W440" s="47"/>
    </row>
    <row r="441" spans="1:23" x14ac:dyDescent="0.25">
      <c r="A441" s="32"/>
      <c r="B441" s="38"/>
      <c r="C441" s="126"/>
      <c r="D441" s="38"/>
      <c r="E441" s="99"/>
      <c r="F441" s="122"/>
      <c r="G441" s="122"/>
      <c r="H441" s="122"/>
      <c r="I441" s="38"/>
      <c r="J441" s="180"/>
      <c r="K441" s="38"/>
      <c r="L441" s="225"/>
      <c r="M441" s="47"/>
      <c r="N441" s="47"/>
      <c r="O441" s="47"/>
      <c r="P441" s="47"/>
      <c r="Q441" s="47"/>
      <c r="R441" s="47"/>
      <c r="S441" s="47"/>
      <c r="T441" s="47"/>
      <c r="U441" s="47"/>
      <c r="V441" s="47"/>
      <c r="W441" s="47"/>
    </row>
    <row r="442" spans="1:23" x14ac:dyDescent="0.25">
      <c r="A442" s="32"/>
      <c r="B442" s="38"/>
      <c r="C442" s="126"/>
      <c r="D442" s="38"/>
      <c r="E442" s="99"/>
      <c r="F442" s="122"/>
      <c r="G442" s="122"/>
      <c r="H442" s="122"/>
      <c r="I442" s="38"/>
      <c r="J442" s="180"/>
      <c r="K442" s="38"/>
      <c r="L442" s="225"/>
      <c r="M442" s="47"/>
      <c r="N442" s="47"/>
      <c r="O442" s="47"/>
      <c r="P442" s="47"/>
      <c r="Q442" s="47"/>
      <c r="R442" s="47"/>
      <c r="S442" s="47"/>
      <c r="T442" s="47"/>
      <c r="U442" s="47"/>
      <c r="V442" s="47"/>
      <c r="W442" s="47"/>
    </row>
    <row r="443" spans="1:23" x14ac:dyDescent="0.25">
      <c r="A443" s="32"/>
      <c r="B443" s="38"/>
      <c r="C443" s="126"/>
      <c r="D443" s="38"/>
      <c r="E443" s="99"/>
      <c r="F443" s="122"/>
      <c r="G443" s="122"/>
      <c r="H443" s="122"/>
      <c r="I443" s="38"/>
      <c r="J443" s="180"/>
      <c r="K443" s="38"/>
      <c r="L443" s="225"/>
      <c r="M443" s="47"/>
      <c r="N443" s="47"/>
      <c r="O443" s="47"/>
      <c r="P443" s="47"/>
      <c r="Q443" s="47"/>
      <c r="R443" s="47"/>
      <c r="S443" s="47"/>
      <c r="T443" s="47"/>
      <c r="U443" s="47"/>
      <c r="V443" s="47"/>
      <c r="W443" s="47"/>
    </row>
    <row r="444" spans="1:23" x14ac:dyDescent="0.25">
      <c r="A444" s="32"/>
      <c r="B444" s="38"/>
      <c r="C444" s="126"/>
      <c r="D444" s="38"/>
      <c r="E444" s="99"/>
      <c r="F444" s="122"/>
      <c r="G444" s="122"/>
      <c r="H444" s="122"/>
      <c r="I444" s="38"/>
      <c r="J444" s="180"/>
      <c r="K444" s="38"/>
      <c r="L444" s="225"/>
      <c r="M444" s="47"/>
      <c r="N444" s="47"/>
      <c r="O444" s="47"/>
      <c r="P444" s="47"/>
      <c r="Q444" s="47"/>
      <c r="R444" s="47"/>
      <c r="S444" s="47"/>
      <c r="T444" s="47"/>
      <c r="U444" s="47"/>
      <c r="V444" s="47"/>
      <c r="W444" s="47"/>
    </row>
    <row r="445" spans="1:23" x14ac:dyDescent="0.25">
      <c r="A445" s="32"/>
      <c r="B445" s="38"/>
      <c r="C445" s="126"/>
      <c r="D445" s="38"/>
      <c r="E445" s="99"/>
      <c r="F445" s="122"/>
      <c r="G445" s="122"/>
      <c r="H445" s="122"/>
      <c r="I445" s="38"/>
      <c r="J445" s="180"/>
      <c r="K445" s="38"/>
      <c r="L445" s="225"/>
      <c r="M445" s="47"/>
      <c r="N445" s="47"/>
      <c r="O445" s="47"/>
      <c r="P445" s="47"/>
      <c r="Q445" s="47"/>
      <c r="R445" s="47"/>
      <c r="S445" s="47"/>
      <c r="T445" s="47"/>
      <c r="U445" s="47"/>
      <c r="V445" s="47"/>
      <c r="W445" s="47"/>
    </row>
    <row r="446" spans="1:23" x14ac:dyDescent="0.25">
      <c r="A446" s="32"/>
      <c r="B446" s="38"/>
      <c r="C446" s="126"/>
      <c r="D446" s="38"/>
      <c r="E446" s="99"/>
      <c r="F446" s="122"/>
      <c r="G446" s="122"/>
      <c r="H446" s="122"/>
      <c r="I446" s="38"/>
      <c r="J446" s="180"/>
      <c r="K446" s="38"/>
      <c r="L446" s="225"/>
      <c r="M446" s="47"/>
      <c r="N446" s="47"/>
      <c r="O446" s="47"/>
      <c r="P446" s="47"/>
      <c r="Q446" s="47"/>
      <c r="R446" s="47"/>
      <c r="S446" s="47"/>
      <c r="T446" s="47"/>
      <c r="U446" s="47"/>
      <c r="V446" s="47"/>
      <c r="W446" s="47"/>
    </row>
    <row r="447" spans="1:23" x14ac:dyDescent="0.25">
      <c r="A447" s="32"/>
      <c r="B447" s="38"/>
      <c r="C447" s="126"/>
      <c r="D447" s="38"/>
      <c r="E447" s="99"/>
      <c r="F447" s="122"/>
      <c r="G447" s="122"/>
      <c r="H447" s="122"/>
      <c r="I447" s="38"/>
      <c r="J447" s="180"/>
      <c r="K447" s="38"/>
      <c r="L447" s="225"/>
      <c r="M447" s="47"/>
      <c r="N447" s="47"/>
      <c r="O447" s="47"/>
      <c r="P447" s="47"/>
      <c r="Q447" s="47"/>
      <c r="R447" s="47"/>
      <c r="S447" s="47"/>
      <c r="T447" s="47"/>
      <c r="U447" s="47"/>
      <c r="V447" s="47"/>
      <c r="W447" s="47"/>
    </row>
    <row r="448" spans="1:23" x14ac:dyDescent="0.25">
      <c r="A448" s="32"/>
      <c r="B448" s="38"/>
      <c r="C448" s="126"/>
      <c r="D448" s="38"/>
      <c r="E448" s="99"/>
      <c r="F448" s="122"/>
      <c r="G448" s="122"/>
      <c r="H448" s="122"/>
      <c r="I448" s="38"/>
      <c r="J448" s="180"/>
      <c r="K448" s="38"/>
      <c r="L448" s="225"/>
      <c r="M448" s="47"/>
      <c r="N448" s="47"/>
      <c r="O448" s="47"/>
      <c r="P448" s="47"/>
      <c r="Q448" s="47"/>
      <c r="R448" s="47"/>
      <c r="S448" s="47"/>
      <c r="T448" s="47"/>
      <c r="U448" s="47"/>
      <c r="V448" s="47"/>
      <c r="W448" s="47"/>
    </row>
    <row r="449" spans="1:23" x14ac:dyDescent="0.25">
      <c r="A449" s="32"/>
      <c r="B449" s="38"/>
      <c r="C449" s="126"/>
      <c r="D449" s="38"/>
      <c r="E449" s="99"/>
      <c r="F449" s="122"/>
      <c r="G449" s="122"/>
      <c r="H449" s="122"/>
      <c r="I449" s="38"/>
      <c r="J449" s="180"/>
      <c r="K449" s="38"/>
      <c r="L449" s="225"/>
      <c r="M449" s="47"/>
      <c r="N449" s="47"/>
      <c r="O449" s="47"/>
      <c r="P449" s="47"/>
      <c r="Q449" s="47"/>
      <c r="R449" s="47"/>
      <c r="S449" s="47"/>
      <c r="T449" s="47"/>
      <c r="U449" s="47"/>
      <c r="V449" s="47"/>
      <c r="W449" s="47"/>
    </row>
    <row r="450" spans="1:23" x14ac:dyDescent="0.25">
      <c r="A450" s="32"/>
      <c r="B450" s="38"/>
      <c r="C450" s="126"/>
      <c r="D450" s="38"/>
      <c r="E450" s="99"/>
      <c r="F450" s="122"/>
      <c r="G450" s="122"/>
      <c r="H450" s="122"/>
      <c r="I450" s="38"/>
      <c r="J450" s="180"/>
      <c r="K450" s="38"/>
      <c r="L450" s="225"/>
      <c r="M450" s="47"/>
      <c r="N450" s="47"/>
      <c r="O450" s="47"/>
      <c r="P450" s="47"/>
      <c r="Q450" s="47"/>
      <c r="R450" s="47"/>
      <c r="S450" s="47"/>
      <c r="T450" s="47"/>
      <c r="U450" s="47"/>
      <c r="V450" s="47"/>
      <c r="W450" s="47"/>
    </row>
    <row r="451" spans="1:23" x14ac:dyDescent="0.25">
      <c r="A451" s="32"/>
      <c r="B451" s="38"/>
      <c r="C451" s="126"/>
      <c r="D451" s="38"/>
      <c r="E451" s="99"/>
      <c r="F451" s="122"/>
      <c r="G451" s="122"/>
      <c r="H451" s="122"/>
      <c r="I451" s="38"/>
      <c r="J451" s="180"/>
      <c r="K451" s="38"/>
      <c r="L451" s="225"/>
      <c r="M451" s="47"/>
      <c r="N451" s="47"/>
      <c r="O451" s="47"/>
      <c r="P451" s="47"/>
      <c r="Q451" s="47"/>
      <c r="R451" s="47"/>
      <c r="S451" s="47"/>
      <c r="T451" s="47"/>
      <c r="U451" s="47"/>
      <c r="V451" s="47"/>
      <c r="W451" s="47"/>
    </row>
    <row r="452" spans="1:23" x14ac:dyDescent="0.25">
      <c r="A452" s="32"/>
      <c r="B452" s="38"/>
      <c r="C452" s="126"/>
      <c r="D452" s="38"/>
      <c r="E452" s="99"/>
      <c r="F452" s="122"/>
      <c r="G452" s="122"/>
      <c r="H452" s="122"/>
      <c r="I452" s="38"/>
      <c r="J452" s="180"/>
      <c r="K452" s="38"/>
      <c r="L452" s="225"/>
      <c r="M452" s="47"/>
      <c r="N452" s="47"/>
      <c r="O452" s="47"/>
      <c r="P452" s="47"/>
      <c r="Q452" s="47"/>
      <c r="R452" s="47"/>
      <c r="S452" s="47"/>
      <c r="T452" s="47"/>
      <c r="U452" s="47"/>
      <c r="V452" s="47"/>
      <c r="W452" s="47"/>
    </row>
    <row r="453" spans="1:23" x14ac:dyDescent="0.25">
      <c r="A453" s="32"/>
      <c r="B453" s="38"/>
      <c r="C453" s="126"/>
      <c r="D453" s="38"/>
      <c r="E453" s="99"/>
      <c r="F453" s="122"/>
      <c r="G453" s="122"/>
      <c r="H453" s="122"/>
      <c r="I453" s="38"/>
      <c r="J453" s="180"/>
      <c r="K453" s="38"/>
      <c r="L453" s="225"/>
      <c r="M453" s="47"/>
      <c r="N453" s="47"/>
      <c r="O453" s="47"/>
      <c r="P453" s="47"/>
      <c r="Q453" s="47"/>
      <c r="R453" s="47"/>
      <c r="S453" s="47"/>
      <c r="T453" s="47"/>
      <c r="U453" s="47"/>
      <c r="V453" s="47"/>
      <c r="W453" s="47"/>
    </row>
    <row r="454" spans="1:23" x14ac:dyDescent="0.25">
      <c r="A454" s="32"/>
      <c r="B454" s="38"/>
      <c r="C454" s="126"/>
      <c r="D454" s="38"/>
      <c r="E454" s="99"/>
      <c r="F454" s="122"/>
      <c r="G454" s="122"/>
      <c r="H454" s="122"/>
      <c r="I454" s="38"/>
      <c r="J454" s="180"/>
      <c r="K454" s="38"/>
      <c r="L454" s="225"/>
      <c r="M454" s="47"/>
      <c r="N454" s="47"/>
      <c r="O454" s="47"/>
      <c r="P454" s="47"/>
      <c r="Q454" s="47"/>
      <c r="R454" s="47"/>
      <c r="S454" s="47"/>
      <c r="T454" s="47"/>
      <c r="U454" s="47"/>
      <c r="V454" s="47"/>
      <c r="W454" s="47"/>
    </row>
    <row r="455" spans="1:23" x14ac:dyDescent="0.25">
      <c r="A455" s="32"/>
      <c r="B455" s="38"/>
      <c r="C455" s="126"/>
      <c r="D455" s="38"/>
      <c r="E455" s="99"/>
      <c r="F455" s="122"/>
      <c r="G455" s="122"/>
      <c r="H455" s="122"/>
      <c r="I455" s="38"/>
      <c r="J455" s="180"/>
      <c r="K455" s="38"/>
      <c r="L455" s="225"/>
      <c r="M455" s="47"/>
      <c r="N455" s="47"/>
      <c r="O455" s="47"/>
      <c r="P455" s="47"/>
      <c r="Q455" s="47"/>
      <c r="R455" s="47"/>
      <c r="S455" s="47"/>
      <c r="T455" s="47"/>
      <c r="U455" s="47"/>
      <c r="V455" s="47"/>
      <c r="W455" s="47"/>
    </row>
    <row r="456" spans="1:23" x14ac:dyDescent="0.25">
      <c r="A456" s="32"/>
      <c r="B456" s="38"/>
      <c r="C456" s="126"/>
      <c r="D456" s="38"/>
      <c r="E456" s="99"/>
      <c r="F456" s="122"/>
      <c r="G456" s="122"/>
      <c r="H456" s="122"/>
      <c r="I456" s="38"/>
      <c r="J456" s="180"/>
      <c r="K456" s="38"/>
      <c r="L456" s="225"/>
      <c r="M456" s="47"/>
      <c r="N456" s="47"/>
      <c r="O456" s="47"/>
      <c r="P456" s="47"/>
      <c r="Q456" s="47"/>
      <c r="R456" s="47"/>
      <c r="S456" s="47"/>
      <c r="T456" s="47"/>
      <c r="U456" s="47"/>
      <c r="V456" s="47"/>
      <c r="W456" s="47"/>
    </row>
    <row r="457" spans="1:23" x14ac:dyDescent="0.25">
      <c r="A457" s="32"/>
      <c r="B457" s="38"/>
      <c r="C457" s="126"/>
      <c r="D457" s="38"/>
      <c r="E457" s="99"/>
      <c r="F457" s="122"/>
      <c r="G457" s="122"/>
      <c r="H457" s="122"/>
      <c r="I457" s="38"/>
      <c r="J457" s="180"/>
      <c r="K457" s="38"/>
      <c r="L457" s="225"/>
      <c r="M457" s="47"/>
      <c r="N457" s="47"/>
      <c r="O457" s="47"/>
      <c r="P457" s="47"/>
      <c r="Q457" s="47"/>
      <c r="R457" s="47"/>
      <c r="S457" s="47"/>
      <c r="T457" s="47"/>
      <c r="U457" s="47"/>
      <c r="V457" s="47"/>
      <c r="W457" s="47"/>
    </row>
    <row r="458" spans="1:23" x14ac:dyDescent="0.25">
      <c r="A458" s="32"/>
      <c r="B458" s="38"/>
      <c r="C458" s="126"/>
      <c r="D458" s="38"/>
      <c r="E458" s="99"/>
      <c r="F458" s="122"/>
      <c r="G458" s="122"/>
      <c r="H458" s="122"/>
      <c r="I458" s="38"/>
      <c r="J458" s="180"/>
      <c r="K458" s="38"/>
      <c r="L458" s="225"/>
      <c r="M458" s="47"/>
      <c r="N458" s="47"/>
      <c r="O458" s="47"/>
      <c r="P458" s="47"/>
      <c r="Q458" s="47"/>
      <c r="R458" s="47"/>
      <c r="S458" s="47"/>
      <c r="T458" s="47"/>
      <c r="U458" s="47"/>
      <c r="V458" s="47"/>
      <c r="W458" s="47"/>
    </row>
    <row r="459" spans="1:23" x14ac:dyDescent="0.25">
      <c r="A459" s="32"/>
      <c r="B459" s="38"/>
      <c r="C459" s="126"/>
      <c r="D459" s="38"/>
      <c r="E459" s="99"/>
      <c r="F459" s="122"/>
      <c r="G459" s="122"/>
      <c r="H459" s="122"/>
      <c r="I459" s="38"/>
      <c r="J459" s="180"/>
      <c r="K459" s="38"/>
      <c r="L459" s="225"/>
      <c r="M459" s="47"/>
      <c r="N459" s="47"/>
      <c r="O459" s="47"/>
      <c r="P459" s="47"/>
      <c r="Q459" s="47"/>
      <c r="R459" s="47"/>
      <c r="S459" s="47"/>
      <c r="T459" s="47"/>
      <c r="U459" s="47"/>
      <c r="V459" s="47"/>
      <c r="W459" s="47"/>
    </row>
    <row r="460" spans="1:23" x14ac:dyDescent="0.25">
      <c r="A460" s="32"/>
      <c r="B460" s="38"/>
      <c r="C460" s="126"/>
      <c r="D460" s="38"/>
      <c r="E460" s="99"/>
      <c r="F460" s="122"/>
      <c r="G460" s="122"/>
      <c r="H460" s="122"/>
      <c r="I460" s="38"/>
      <c r="J460" s="180"/>
      <c r="K460" s="38"/>
      <c r="L460" s="225"/>
      <c r="M460" s="47"/>
      <c r="N460" s="47"/>
      <c r="O460" s="47"/>
      <c r="P460" s="47"/>
      <c r="Q460" s="47"/>
      <c r="R460" s="47"/>
      <c r="S460" s="47"/>
      <c r="T460" s="47"/>
      <c r="U460" s="47"/>
      <c r="V460" s="47"/>
      <c r="W460" s="47"/>
    </row>
    <row r="461" spans="1:23" x14ac:dyDescent="0.25">
      <c r="A461" s="32"/>
      <c r="B461" s="38"/>
      <c r="C461" s="126"/>
      <c r="D461" s="38"/>
      <c r="E461" s="99"/>
      <c r="F461" s="122"/>
      <c r="G461" s="122"/>
      <c r="H461" s="122"/>
      <c r="I461" s="38"/>
      <c r="J461" s="180"/>
      <c r="K461" s="38"/>
      <c r="L461" s="225"/>
      <c r="M461" s="47"/>
      <c r="N461" s="47"/>
      <c r="O461" s="47"/>
      <c r="P461" s="47"/>
      <c r="Q461" s="47"/>
      <c r="R461" s="47"/>
      <c r="S461" s="47"/>
      <c r="T461" s="47"/>
      <c r="U461" s="47"/>
      <c r="V461" s="47"/>
      <c r="W461" s="47"/>
    </row>
    <row r="462" spans="1:23" x14ac:dyDescent="0.25">
      <c r="A462" s="32"/>
      <c r="B462" s="38"/>
      <c r="C462" s="126"/>
      <c r="D462" s="38"/>
      <c r="E462" s="99"/>
      <c r="F462" s="122"/>
      <c r="G462" s="122"/>
      <c r="H462" s="122"/>
      <c r="I462" s="38"/>
      <c r="J462" s="180"/>
      <c r="K462" s="38"/>
      <c r="L462" s="225"/>
      <c r="M462" s="47"/>
      <c r="N462" s="47"/>
      <c r="O462" s="47"/>
      <c r="P462" s="47"/>
      <c r="Q462" s="47"/>
      <c r="R462" s="47"/>
      <c r="S462" s="47"/>
      <c r="T462" s="47"/>
      <c r="U462" s="47"/>
      <c r="V462" s="47"/>
      <c r="W462" s="47"/>
    </row>
    <row r="463" spans="1:23" x14ac:dyDescent="0.25">
      <c r="A463" s="32"/>
      <c r="B463" s="38"/>
      <c r="C463" s="126"/>
      <c r="D463" s="38"/>
      <c r="E463" s="99"/>
      <c r="F463" s="122"/>
      <c r="G463" s="122"/>
      <c r="H463" s="122"/>
      <c r="I463" s="38"/>
      <c r="J463" s="180"/>
      <c r="K463" s="38"/>
      <c r="L463" s="225"/>
      <c r="M463" s="47"/>
      <c r="N463" s="47"/>
      <c r="O463" s="47"/>
      <c r="P463" s="47"/>
      <c r="Q463" s="47"/>
      <c r="R463" s="47"/>
      <c r="S463" s="47"/>
      <c r="T463" s="47"/>
      <c r="U463" s="47"/>
      <c r="V463" s="47"/>
      <c r="W463" s="47"/>
    </row>
    <row r="464" spans="1:23" x14ac:dyDescent="0.25">
      <c r="A464" s="32"/>
      <c r="B464" s="38"/>
      <c r="C464" s="126"/>
      <c r="D464" s="38"/>
      <c r="E464" s="99"/>
      <c r="F464" s="122"/>
      <c r="G464" s="122"/>
      <c r="H464" s="122"/>
      <c r="I464" s="38"/>
      <c r="J464" s="180"/>
      <c r="K464" s="38"/>
      <c r="L464" s="225"/>
      <c r="M464" s="47"/>
      <c r="N464" s="47"/>
      <c r="O464" s="47"/>
      <c r="P464" s="47"/>
      <c r="Q464" s="47"/>
      <c r="R464" s="47"/>
      <c r="S464" s="47"/>
      <c r="T464" s="47"/>
      <c r="U464" s="47"/>
      <c r="V464" s="47"/>
      <c r="W464" s="47"/>
    </row>
    <row r="465" spans="1:23" x14ac:dyDescent="0.25">
      <c r="A465" s="32"/>
      <c r="B465" s="38"/>
      <c r="C465" s="126"/>
      <c r="D465" s="38"/>
      <c r="E465" s="99"/>
      <c r="F465" s="122"/>
      <c r="G465" s="122"/>
      <c r="H465" s="122"/>
      <c r="I465" s="38"/>
      <c r="J465" s="180"/>
      <c r="K465" s="38"/>
      <c r="L465" s="225"/>
      <c r="M465" s="47"/>
      <c r="N465" s="47"/>
      <c r="O465" s="47"/>
      <c r="P465" s="47"/>
      <c r="Q465" s="47"/>
      <c r="R465" s="47"/>
      <c r="S465" s="47"/>
      <c r="T465" s="47"/>
      <c r="U465" s="47"/>
      <c r="V465" s="47"/>
      <c r="W465" s="47"/>
    </row>
    <row r="466" spans="1:23" x14ac:dyDescent="0.25">
      <c r="A466" s="32"/>
      <c r="B466" s="38"/>
      <c r="C466" s="126"/>
      <c r="D466" s="38"/>
      <c r="E466" s="99"/>
      <c r="F466" s="122"/>
      <c r="G466" s="122"/>
      <c r="H466" s="122"/>
      <c r="I466" s="38"/>
      <c r="J466" s="180"/>
      <c r="K466" s="38"/>
      <c r="L466" s="225"/>
      <c r="M466" s="47"/>
      <c r="N466" s="47"/>
      <c r="O466" s="47"/>
      <c r="P466" s="47"/>
      <c r="Q466" s="47"/>
      <c r="R466" s="47"/>
      <c r="S466" s="47"/>
      <c r="T466" s="47"/>
      <c r="U466" s="47"/>
      <c r="V466" s="47"/>
      <c r="W466" s="47"/>
    </row>
    <row r="467" spans="1:23" x14ac:dyDescent="0.25">
      <c r="A467" s="32"/>
      <c r="B467" s="38"/>
      <c r="C467" s="126"/>
      <c r="D467" s="38"/>
      <c r="E467" s="99"/>
      <c r="F467" s="122"/>
      <c r="G467" s="122"/>
      <c r="H467" s="122"/>
      <c r="I467" s="38"/>
      <c r="J467" s="180"/>
      <c r="K467" s="38"/>
      <c r="L467" s="225"/>
      <c r="M467" s="47"/>
      <c r="N467" s="47"/>
      <c r="O467" s="47"/>
      <c r="P467" s="47"/>
      <c r="Q467" s="47"/>
      <c r="R467" s="47"/>
      <c r="S467" s="47"/>
      <c r="T467" s="47"/>
      <c r="U467" s="47"/>
      <c r="V467" s="47"/>
      <c r="W467" s="47"/>
    </row>
    <row r="468" spans="1:23" x14ac:dyDescent="0.25">
      <c r="A468" s="32"/>
      <c r="B468" s="38"/>
      <c r="C468" s="126"/>
      <c r="D468" s="38"/>
      <c r="E468" s="99"/>
      <c r="F468" s="122"/>
      <c r="G468" s="122"/>
      <c r="H468" s="122"/>
      <c r="I468" s="38"/>
      <c r="J468" s="180"/>
      <c r="K468" s="38"/>
      <c r="L468" s="225"/>
      <c r="M468" s="47"/>
      <c r="N468" s="47"/>
      <c r="O468" s="47"/>
      <c r="P468" s="47"/>
      <c r="Q468" s="47"/>
      <c r="R468" s="47"/>
      <c r="S468" s="47"/>
      <c r="T468" s="47"/>
      <c r="U468" s="47"/>
      <c r="V468" s="47"/>
      <c r="W468" s="47"/>
    </row>
    <row r="469" spans="1:23" x14ac:dyDescent="0.25">
      <c r="A469" s="32"/>
      <c r="B469" s="38"/>
      <c r="C469" s="126"/>
      <c r="D469" s="38"/>
      <c r="E469" s="99"/>
      <c r="F469" s="122"/>
      <c r="G469" s="122"/>
      <c r="H469" s="122"/>
      <c r="I469" s="38"/>
      <c r="J469" s="180"/>
      <c r="K469" s="38"/>
      <c r="L469" s="225"/>
      <c r="M469" s="47"/>
      <c r="N469" s="47"/>
      <c r="O469" s="47"/>
      <c r="P469" s="47"/>
      <c r="Q469" s="47"/>
      <c r="R469" s="47"/>
      <c r="S469" s="47"/>
      <c r="T469" s="47"/>
      <c r="U469" s="47"/>
      <c r="V469" s="47"/>
      <c r="W469" s="47"/>
    </row>
    <row r="470" spans="1:23" x14ac:dyDescent="0.25">
      <c r="A470" s="32"/>
      <c r="B470" s="38"/>
      <c r="C470" s="126"/>
      <c r="D470" s="38"/>
      <c r="E470" s="99"/>
      <c r="F470" s="122"/>
      <c r="G470" s="122"/>
      <c r="H470" s="122"/>
      <c r="I470" s="38"/>
      <c r="J470" s="180"/>
      <c r="K470" s="38"/>
      <c r="L470" s="225"/>
      <c r="M470" s="47"/>
      <c r="N470" s="47"/>
      <c r="O470" s="47"/>
      <c r="P470" s="47"/>
      <c r="Q470" s="47"/>
      <c r="R470" s="47"/>
      <c r="S470" s="47"/>
      <c r="T470" s="47"/>
      <c r="U470" s="47"/>
      <c r="V470" s="47"/>
      <c r="W470" s="47"/>
    </row>
    <row r="471" spans="1:23" x14ac:dyDescent="0.25">
      <c r="A471" s="32"/>
      <c r="B471" s="38"/>
      <c r="C471" s="126"/>
      <c r="D471" s="38"/>
      <c r="E471" s="99"/>
      <c r="F471" s="122"/>
      <c r="G471" s="122"/>
      <c r="H471" s="122"/>
      <c r="I471" s="38"/>
      <c r="J471" s="180"/>
      <c r="K471" s="38"/>
      <c r="L471" s="225"/>
      <c r="M471" s="47"/>
      <c r="N471" s="47"/>
      <c r="O471" s="47"/>
      <c r="P471" s="47"/>
      <c r="Q471" s="47"/>
      <c r="R471" s="47"/>
      <c r="S471" s="47"/>
      <c r="T471" s="47"/>
      <c r="U471" s="47"/>
      <c r="V471" s="47"/>
      <c r="W471" s="47"/>
    </row>
    <row r="472" spans="1:23" x14ac:dyDescent="0.25">
      <c r="A472" s="32"/>
      <c r="B472" s="38"/>
      <c r="C472" s="126"/>
      <c r="D472" s="38"/>
      <c r="E472" s="99"/>
      <c r="F472" s="122"/>
      <c r="G472" s="122"/>
      <c r="H472" s="122"/>
      <c r="I472" s="38"/>
      <c r="J472" s="180"/>
      <c r="K472" s="38"/>
      <c r="L472" s="225"/>
      <c r="M472" s="47"/>
      <c r="N472" s="47"/>
      <c r="O472" s="47"/>
      <c r="P472" s="47"/>
      <c r="Q472" s="47"/>
      <c r="R472" s="47"/>
      <c r="S472" s="47"/>
      <c r="T472" s="47"/>
      <c r="U472" s="47"/>
      <c r="V472" s="47"/>
      <c r="W472" s="47"/>
    </row>
    <row r="473" spans="1:23" x14ac:dyDescent="0.25">
      <c r="A473" s="32"/>
      <c r="B473" s="38"/>
      <c r="C473" s="126"/>
      <c r="D473" s="38"/>
      <c r="E473" s="99"/>
      <c r="F473" s="122"/>
      <c r="G473" s="122"/>
      <c r="H473" s="122"/>
      <c r="I473" s="38"/>
      <c r="J473" s="180"/>
      <c r="K473" s="38"/>
      <c r="L473" s="225"/>
      <c r="M473" s="47"/>
      <c r="N473" s="47"/>
      <c r="O473" s="47"/>
      <c r="P473" s="47"/>
      <c r="Q473" s="47"/>
      <c r="R473" s="47"/>
      <c r="S473" s="47"/>
      <c r="T473" s="47"/>
      <c r="U473" s="47"/>
      <c r="V473" s="47"/>
      <c r="W473" s="47"/>
    </row>
    <row r="474" spans="1:23" x14ac:dyDescent="0.25">
      <c r="A474" s="32"/>
      <c r="B474" s="38"/>
      <c r="C474" s="126"/>
      <c r="D474" s="38"/>
      <c r="E474" s="99"/>
      <c r="F474" s="122"/>
      <c r="G474" s="122"/>
      <c r="H474" s="122"/>
      <c r="I474" s="38"/>
      <c r="J474" s="180"/>
      <c r="K474" s="38"/>
      <c r="L474" s="225"/>
      <c r="M474" s="47"/>
      <c r="N474" s="47"/>
      <c r="O474" s="47"/>
      <c r="P474" s="47"/>
      <c r="Q474" s="47"/>
      <c r="R474" s="47"/>
      <c r="S474" s="47"/>
      <c r="T474" s="47"/>
      <c r="U474" s="47"/>
      <c r="V474" s="47"/>
      <c r="W474" s="47"/>
    </row>
    <row r="475" spans="1:23" x14ac:dyDescent="0.25">
      <c r="A475" s="32"/>
      <c r="B475" s="38"/>
      <c r="C475" s="126"/>
      <c r="D475" s="38"/>
      <c r="E475" s="99"/>
      <c r="F475" s="122"/>
      <c r="G475" s="122"/>
      <c r="H475" s="122"/>
      <c r="I475" s="38"/>
      <c r="J475" s="180"/>
      <c r="K475" s="38"/>
      <c r="L475" s="225"/>
      <c r="M475" s="47"/>
      <c r="N475" s="47"/>
      <c r="O475" s="47"/>
      <c r="P475" s="47"/>
      <c r="Q475" s="47"/>
      <c r="R475" s="47"/>
      <c r="S475" s="47"/>
      <c r="T475" s="47"/>
      <c r="U475" s="47"/>
      <c r="V475" s="47"/>
      <c r="W475" s="47"/>
    </row>
    <row r="476" spans="1:23" x14ac:dyDescent="0.25">
      <c r="A476" s="32"/>
      <c r="B476" s="38"/>
      <c r="C476" s="126"/>
      <c r="D476" s="38"/>
      <c r="E476" s="99"/>
      <c r="F476" s="122"/>
      <c r="G476" s="122"/>
      <c r="H476" s="122"/>
      <c r="I476" s="38"/>
      <c r="J476" s="180"/>
      <c r="K476" s="38"/>
      <c r="L476" s="225"/>
      <c r="M476" s="47"/>
      <c r="N476" s="47"/>
      <c r="O476" s="47"/>
      <c r="P476" s="47"/>
      <c r="Q476" s="47"/>
      <c r="R476" s="47"/>
      <c r="S476" s="47"/>
      <c r="T476" s="47"/>
      <c r="U476" s="47"/>
      <c r="V476" s="47"/>
      <c r="W476" s="47"/>
    </row>
    <row r="477" spans="1:23" x14ac:dyDescent="0.25">
      <c r="A477" s="32"/>
      <c r="B477" s="38"/>
      <c r="C477" s="126"/>
      <c r="D477" s="38"/>
      <c r="E477" s="99"/>
      <c r="F477" s="122"/>
      <c r="G477" s="122"/>
      <c r="H477" s="122"/>
      <c r="I477" s="38"/>
      <c r="J477" s="180"/>
      <c r="K477" s="38"/>
      <c r="L477" s="225"/>
      <c r="M477" s="47"/>
      <c r="N477" s="47"/>
      <c r="O477" s="47"/>
      <c r="P477" s="47"/>
      <c r="Q477" s="47"/>
      <c r="R477" s="47"/>
      <c r="S477" s="47"/>
      <c r="T477" s="47"/>
      <c r="U477" s="47"/>
      <c r="V477" s="47"/>
      <c r="W477" s="47"/>
    </row>
    <row r="478" spans="1:23" x14ac:dyDescent="0.25">
      <c r="A478" s="32"/>
      <c r="B478" s="38"/>
      <c r="C478" s="126"/>
      <c r="D478" s="38"/>
      <c r="E478" s="99"/>
      <c r="F478" s="122"/>
      <c r="G478" s="122"/>
      <c r="H478" s="122"/>
      <c r="I478" s="38"/>
      <c r="J478" s="180"/>
      <c r="K478" s="38"/>
      <c r="L478" s="225"/>
      <c r="M478" s="47"/>
      <c r="N478" s="47"/>
      <c r="O478" s="47"/>
      <c r="P478" s="47"/>
      <c r="Q478" s="47"/>
      <c r="R478" s="47"/>
      <c r="S478" s="47"/>
      <c r="T478" s="47"/>
      <c r="U478" s="47"/>
      <c r="V478" s="47"/>
      <c r="W478" s="47"/>
    </row>
    <row r="479" spans="1:23" x14ac:dyDescent="0.25">
      <c r="A479" s="32"/>
      <c r="B479" s="38"/>
      <c r="C479" s="126"/>
      <c r="D479" s="38"/>
      <c r="E479" s="99"/>
      <c r="F479" s="122"/>
      <c r="G479" s="122"/>
      <c r="H479" s="122"/>
      <c r="I479" s="38"/>
      <c r="J479" s="180"/>
      <c r="K479" s="38"/>
      <c r="L479" s="225"/>
      <c r="M479" s="47"/>
      <c r="N479" s="47"/>
      <c r="O479" s="47"/>
      <c r="P479" s="47"/>
      <c r="Q479" s="47"/>
      <c r="R479" s="47"/>
      <c r="S479" s="47"/>
      <c r="T479" s="47"/>
      <c r="U479" s="47"/>
      <c r="V479" s="47"/>
      <c r="W479" s="47"/>
    </row>
    <row r="480" spans="1:23" x14ac:dyDescent="0.25">
      <c r="A480" s="32"/>
      <c r="B480" s="38"/>
      <c r="C480" s="126"/>
      <c r="D480" s="38"/>
      <c r="E480" s="99"/>
      <c r="F480" s="122"/>
      <c r="G480" s="122"/>
      <c r="H480" s="122"/>
      <c r="I480" s="38"/>
      <c r="J480" s="180"/>
      <c r="K480" s="38"/>
      <c r="L480" s="225"/>
      <c r="M480" s="47"/>
      <c r="N480" s="47"/>
      <c r="O480" s="47"/>
      <c r="P480" s="47"/>
      <c r="Q480" s="47"/>
      <c r="R480" s="47"/>
      <c r="S480" s="47"/>
      <c r="T480" s="47"/>
      <c r="U480" s="47"/>
      <c r="V480" s="47"/>
      <c r="W480" s="47"/>
    </row>
    <row r="481" spans="1:23" x14ac:dyDescent="0.25">
      <c r="A481" s="32"/>
      <c r="B481" s="38"/>
      <c r="C481" s="126"/>
      <c r="D481" s="38"/>
      <c r="E481" s="99"/>
      <c r="F481" s="122"/>
      <c r="G481" s="122"/>
      <c r="H481" s="122"/>
      <c r="I481" s="38"/>
      <c r="J481" s="180"/>
      <c r="K481" s="38"/>
      <c r="L481" s="225"/>
      <c r="M481" s="47"/>
      <c r="N481" s="47"/>
      <c r="O481" s="47"/>
      <c r="P481" s="47"/>
      <c r="Q481" s="47"/>
      <c r="R481" s="47"/>
      <c r="S481" s="47"/>
      <c r="T481" s="47"/>
      <c r="U481" s="47"/>
      <c r="V481" s="47"/>
      <c r="W481" s="47"/>
    </row>
    <row r="482" spans="1:23" x14ac:dyDescent="0.25">
      <c r="A482" s="32"/>
      <c r="B482" s="38"/>
      <c r="C482" s="126"/>
      <c r="D482" s="38"/>
      <c r="E482" s="99"/>
      <c r="F482" s="122"/>
      <c r="G482" s="122"/>
      <c r="H482" s="122"/>
      <c r="I482" s="38"/>
      <c r="J482" s="180"/>
      <c r="K482" s="38"/>
      <c r="L482" s="225"/>
      <c r="M482" s="47"/>
      <c r="N482" s="47"/>
      <c r="O482" s="47"/>
      <c r="P482" s="47"/>
      <c r="Q482" s="47"/>
      <c r="R482" s="47"/>
      <c r="S482" s="47"/>
      <c r="T482" s="47"/>
      <c r="U482" s="47"/>
      <c r="V482" s="47"/>
      <c r="W482" s="47"/>
    </row>
    <row r="483" spans="1:23" x14ac:dyDescent="0.25">
      <c r="A483" s="32"/>
      <c r="B483" s="38"/>
      <c r="C483" s="126"/>
      <c r="D483" s="38"/>
      <c r="E483" s="99"/>
      <c r="F483" s="122"/>
      <c r="G483" s="122"/>
      <c r="H483" s="122"/>
      <c r="I483" s="38"/>
      <c r="J483" s="180"/>
      <c r="K483" s="38"/>
      <c r="L483" s="225"/>
      <c r="M483" s="47"/>
      <c r="N483" s="47"/>
      <c r="O483" s="47"/>
      <c r="P483" s="47"/>
      <c r="Q483" s="47"/>
      <c r="R483" s="47"/>
      <c r="S483" s="47"/>
      <c r="T483" s="47"/>
      <c r="U483" s="47"/>
      <c r="V483" s="47"/>
      <c r="W483" s="47"/>
    </row>
    <row r="484" spans="1:23" x14ac:dyDescent="0.25">
      <c r="A484" s="32"/>
      <c r="B484" s="38"/>
      <c r="C484" s="126"/>
      <c r="D484" s="38"/>
      <c r="E484" s="99"/>
      <c r="F484" s="122"/>
      <c r="G484" s="122"/>
      <c r="H484" s="122"/>
      <c r="I484" s="38"/>
      <c r="J484" s="180"/>
      <c r="K484" s="38"/>
      <c r="L484" s="225"/>
      <c r="M484" s="47"/>
      <c r="N484" s="47"/>
      <c r="O484" s="47"/>
      <c r="P484" s="47"/>
      <c r="Q484" s="47"/>
      <c r="R484" s="47"/>
      <c r="S484" s="47"/>
      <c r="T484" s="47"/>
      <c r="U484" s="47"/>
      <c r="V484" s="47"/>
      <c r="W484" s="47"/>
    </row>
    <row r="485" spans="1:23" x14ac:dyDescent="0.25">
      <c r="A485" s="32"/>
      <c r="B485" s="38"/>
      <c r="C485" s="126"/>
      <c r="D485" s="38"/>
      <c r="E485" s="99"/>
      <c r="F485" s="122"/>
      <c r="G485" s="122"/>
      <c r="H485" s="122"/>
      <c r="I485" s="38"/>
      <c r="J485" s="180"/>
      <c r="K485" s="38"/>
      <c r="L485" s="225"/>
      <c r="M485" s="47"/>
      <c r="N485" s="47"/>
      <c r="O485" s="47"/>
      <c r="P485" s="47"/>
      <c r="Q485" s="47"/>
      <c r="R485" s="47"/>
      <c r="S485" s="47"/>
      <c r="T485" s="47"/>
      <c r="U485" s="47"/>
      <c r="V485" s="47"/>
      <c r="W485" s="47"/>
    </row>
    <row r="486" spans="1:23" x14ac:dyDescent="0.25">
      <c r="A486" s="32"/>
      <c r="B486" s="38"/>
      <c r="C486" s="126"/>
      <c r="D486" s="38"/>
      <c r="E486" s="99"/>
      <c r="F486" s="122"/>
      <c r="G486" s="122"/>
      <c r="H486" s="122"/>
      <c r="I486" s="38"/>
      <c r="J486" s="180"/>
      <c r="K486" s="38"/>
      <c r="L486" s="225"/>
      <c r="M486" s="47"/>
      <c r="N486" s="47"/>
      <c r="O486" s="47"/>
      <c r="P486" s="47"/>
      <c r="Q486" s="47"/>
      <c r="R486" s="47"/>
      <c r="S486" s="47"/>
      <c r="T486" s="47"/>
      <c r="U486" s="47"/>
      <c r="V486" s="47"/>
      <c r="W486" s="47"/>
    </row>
    <row r="487" spans="1:23" x14ac:dyDescent="0.25">
      <c r="A487" s="32"/>
      <c r="B487" s="38"/>
      <c r="C487" s="126"/>
      <c r="D487" s="38"/>
      <c r="E487" s="99"/>
      <c r="F487" s="122"/>
      <c r="G487" s="122"/>
      <c r="H487" s="122"/>
      <c r="I487" s="38"/>
      <c r="J487" s="180"/>
      <c r="K487" s="38"/>
      <c r="L487" s="225"/>
      <c r="M487" s="47"/>
      <c r="N487" s="47"/>
      <c r="O487" s="47"/>
      <c r="P487" s="47"/>
      <c r="Q487" s="47"/>
      <c r="R487" s="47"/>
      <c r="S487" s="47"/>
      <c r="T487" s="47"/>
      <c r="U487" s="47"/>
      <c r="V487" s="47"/>
      <c r="W487" s="47"/>
    </row>
    <row r="488" spans="1:23" x14ac:dyDescent="0.25">
      <c r="A488" s="32"/>
      <c r="B488" s="38"/>
      <c r="C488" s="126"/>
      <c r="D488" s="38"/>
      <c r="E488" s="99"/>
      <c r="F488" s="122"/>
      <c r="G488" s="122"/>
      <c r="H488" s="122"/>
      <c r="I488" s="38"/>
      <c r="J488" s="180"/>
      <c r="K488" s="38"/>
      <c r="L488" s="225"/>
      <c r="M488" s="47"/>
      <c r="N488" s="47"/>
      <c r="O488" s="47"/>
      <c r="P488" s="47"/>
      <c r="Q488" s="47"/>
      <c r="R488" s="47"/>
      <c r="S488" s="47"/>
      <c r="T488" s="47"/>
      <c r="U488" s="47"/>
      <c r="V488" s="47"/>
      <c r="W488" s="47"/>
    </row>
    <row r="489" spans="1:23" x14ac:dyDescent="0.25">
      <c r="A489" s="32"/>
      <c r="B489" s="38"/>
      <c r="C489" s="126"/>
      <c r="D489" s="38"/>
      <c r="E489" s="99"/>
      <c r="F489" s="122"/>
      <c r="G489" s="122"/>
      <c r="H489" s="122"/>
      <c r="I489" s="38"/>
      <c r="J489" s="180"/>
      <c r="K489" s="38"/>
      <c r="L489" s="225"/>
      <c r="M489" s="47"/>
      <c r="N489" s="47"/>
      <c r="O489" s="47"/>
      <c r="P489" s="47"/>
      <c r="Q489" s="47"/>
      <c r="R489" s="47"/>
      <c r="S489" s="47"/>
      <c r="T489" s="47"/>
      <c r="U489" s="47"/>
      <c r="V489" s="47"/>
      <c r="W489" s="47"/>
    </row>
    <row r="490" spans="1:23" x14ac:dyDescent="0.25">
      <c r="A490" s="32"/>
      <c r="B490" s="38"/>
      <c r="C490" s="126"/>
      <c r="D490" s="38"/>
      <c r="E490" s="99"/>
      <c r="F490" s="122"/>
      <c r="G490" s="122"/>
      <c r="H490" s="122"/>
      <c r="I490" s="38"/>
      <c r="J490" s="180"/>
      <c r="K490" s="38"/>
      <c r="L490" s="225"/>
      <c r="M490" s="47"/>
      <c r="N490" s="47"/>
      <c r="O490" s="47"/>
      <c r="P490" s="47"/>
      <c r="Q490" s="47"/>
      <c r="R490" s="47"/>
      <c r="S490" s="47"/>
      <c r="T490" s="47"/>
      <c r="U490" s="47"/>
      <c r="V490" s="47"/>
      <c r="W490" s="47"/>
    </row>
    <row r="491" spans="1:23" x14ac:dyDescent="0.25">
      <c r="A491" s="32"/>
      <c r="B491" s="38"/>
      <c r="C491" s="126"/>
      <c r="D491" s="38"/>
      <c r="E491" s="99"/>
      <c r="F491" s="122"/>
      <c r="G491" s="122"/>
      <c r="H491" s="122"/>
      <c r="I491" s="38"/>
      <c r="J491" s="180"/>
      <c r="K491" s="38"/>
      <c r="L491" s="225"/>
      <c r="M491" s="47"/>
      <c r="N491" s="47"/>
      <c r="O491" s="47"/>
      <c r="P491" s="47"/>
      <c r="Q491" s="47"/>
      <c r="R491" s="47"/>
      <c r="S491" s="47"/>
      <c r="T491" s="47"/>
      <c r="U491" s="47"/>
      <c r="V491" s="47"/>
      <c r="W491" s="47"/>
    </row>
    <row r="492" spans="1:23" x14ac:dyDescent="0.25">
      <c r="A492" s="32"/>
      <c r="B492" s="38"/>
      <c r="C492" s="126"/>
      <c r="D492" s="38"/>
      <c r="E492" s="99"/>
      <c r="F492" s="122"/>
      <c r="G492" s="122"/>
      <c r="H492" s="122"/>
      <c r="I492" s="38"/>
      <c r="J492" s="180"/>
      <c r="K492" s="38"/>
      <c r="L492" s="225"/>
      <c r="M492" s="47"/>
      <c r="N492" s="47"/>
      <c r="O492" s="47"/>
      <c r="P492" s="47"/>
      <c r="Q492" s="47"/>
      <c r="R492" s="47"/>
      <c r="S492" s="47"/>
      <c r="T492" s="47"/>
      <c r="U492" s="47"/>
      <c r="V492" s="47"/>
      <c r="W492" s="47"/>
    </row>
    <row r="493" spans="1:23" x14ac:dyDescent="0.25">
      <c r="A493" s="32"/>
      <c r="B493" s="38"/>
      <c r="C493" s="126"/>
      <c r="D493" s="38"/>
      <c r="E493" s="99"/>
      <c r="F493" s="122"/>
      <c r="G493" s="122"/>
      <c r="H493" s="122"/>
      <c r="I493" s="38"/>
      <c r="J493" s="180"/>
      <c r="K493" s="38"/>
      <c r="L493" s="225"/>
      <c r="M493" s="47"/>
      <c r="N493" s="47"/>
      <c r="O493" s="47"/>
      <c r="P493" s="47"/>
      <c r="Q493" s="47"/>
      <c r="R493" s="47"/>
      <c r="S493" s="47"/>
      <c r="T493" s="47"/>
      <c r="U493" s="47"/>
      <c r="V493" s="47"/>
      <c r="W493" s="47"/>
    </row>
    <row r="494" spans="1:23" x14ac:dyDescent="0.25">
      <c r="A494" s="32"/>
      <c r="B494" s="38"/>
      <c r="C494" s="126"/>
      <c r="D494" s="38"/>
      <c r="E494" s="99"/>
      <c r="F494" s="122"/>
      <c r="G494" s="122"/>
      <c r="H494" s="122"/>
      <c r="I494" s="38"/>
      <c r="J494" s="180"/>
      <c r="K494" s="38"/>
      <c r="L494" s="225"/>
      <c r="M494" s="47"/>
      <c r="N494" s="47"/>
      <c r="O494" s="47"/>
      <c r="P494" s="47"/>
      <c r="Q494" s="47"/>
      <c r="R494" s="47"/>
      <c r="S494" s="47"/>
      <c r="T494" s="47"/>
      <c r="U494" s="47"/>
      <c r="V494" s="47"/>
      <c r="W494" s="47"/>
    </row>
    <row r="495" spans="1:23" x14ac:dyDescent="0.25">
      <c r="A495" s="32"/>
      <c r="B495" s="38"/>
      <c r="C495" s="126"/>
      <c r="D495" s="38"/>
      <c r="E495" s="99"/>
      <c r="F495" s="122"/>
      <c r="G495" s="122"/>
      <c r="H495" s="122"/>
      <c r="I495" s="38"/>
      <c r="J495" s="180"/>
      <c r="K495" s="38"/>
      <c r="L495" s="225"/>
      <c r="M495" s="47"/>
      <c r="N495" s="47"/>
      <c r="O495" s="47"/>
      <c r="P495" s="47"/>
      <c r="Q495" s="47"/>
      <c r="R495" s="47"/>
      <c r="S495" s="47"/>
      <c r="T495" s="47"/>
      <c r="U495" s="47"/>
      <c r="V495" s="47"/>
      <c r="W495" s="47"/>
    </row>
    <row r="496" spans="1:23" x14ac:dyDescent="0.25">
      <c r="A496" s="32"/>
      <c r="B496" s="38"/>
      <c r="C496" s="126"/>
      <c r="D496" s="38"/>
      <c r="E496" s="99"/>
      <c r="F496" s="122"/>
      <c r="G496" s="122"/>
      <c r="H496" s="122"/>
      <c r="I496" s="38"/>
      <c r="J496" s="180"/>
      <c r="K496" s="38"/>
      <c r="L496" s="225"/>
      <c r="M496" s="47"/>
      <c r="N496" s="47"/>
      <c r="O496" s="47"/>
      <c r="P496" s="47"/>
      <c r="Q496" s="47"/>
      <c r="R496" s="47"/>
      <c r="S496" s="47"/>
      <c r="T496" s="47"/>
      <c r="U496" s="47"/>
      <c r="V496" s="47"/>
      <c r="W496" s="47"/>
    </row>
    <row r="497" spans="1:23" x14ac:dyDescent="0.25">
      <c r="A497" s="32"/>
      <c r="B497" s="38"/>
      <c r="C497" s="126"/>
      <c r="D497" s="38"/>
      <c r="E497" s="99"/>
      <c r="F497" s="122"/>
      <c r="G497" s="122"/>
      <c r="H497" s="122"/>
      <c r="I497" s="38"/>
      <c r="J497" s="180"/>
      <c r="K497" s="38"/>
      <c r="L497" s="225"/>
      <c r="M497" s="47"/>
      <c r="N497" s="47"/>
      <c r="O497" s="47"/>
      <c r="P497" s="47"/>
      <c r="Q497" s="47"/>
      <c r="R497" s="47"/>
      <c r="S497" s="47"/>
      <c r="T497" s="47"/>
      <c r="U497" s="47"/>
      <c r="V497" s="47"/>
      <c r="W497" s="47"/>
    </row>
    <row r="498" spans="1:23" x14ac:dyDescent="0.25">
      <c r="A498" s="32"/>
      <c r="B498" s="38"/>
      <c r="C498" s="126"/>
      <c r="D498" s="38"/>
      <c r="E498" s="99"/>
      <c r="F498" s="122"/>
      <c r="G498" s="122"/>
      <c r="H498" s="122"/>
      <c r="I498" s="38"/>
      <c r="J498" s="180"/>
      <c r="K498" s="38"/>
      <c r="L498" s="225"/>
      <c r="M498" s="47"/>
      <c r="N498" s="47"/>
      <c r="O498" s="47"/>
      <c r="P498" s="47"/>
      <c r="Q498" s="47"/>
      <c r="R498" s="47"/>
      <c r="S498" s="47"/>
      <c r="T498" s="47"/>
      <c r="U498" s="47"/>
      <c r="V498" s="47"/>
      <c r="W498" s="47"/>
    </row>
    <row r="499" spans="1:23" x14ac:dyDescent="0.25">
      <c r="A499" s="32"/>
      <c r="B499" s="38"/>
      <c r="C499" s="126"/>
      <c r="D499" s="38"/>
      <c r="E499" s="99"/>
      <c r="F499" s="122"/>
      <c r="G499" s="122"/>
      <c r="H499" s="122"/>
      <c r="I499" s="38"/>
      <c r="J499" s="180"/>
      <c r="K499" s="38"/>
      <c r="L499" s="225"/>
      <c r="M499" s="47"/>
      <c r="N499" s="47"/>
      <c r="O499" s="47"/>
      <c r="P499" s="47"/>
      <c r="Q499" s="47"/>
      <c r="R499" s="47"/>
      <c r="S499" s="47"/>
      <c r="T499" s="47"/>
      <c r="U499" s="47"/>
      <c r="V499" s="47"/>
      <c r="W499" s="47"/>
    </row>
    <row r="500" spans="1:23" x14ac:dyDescent="0.25">
      <c r="A500" s="32"/>
      <c r="B500" s="38"/>
      <c r="C500" s="126"/>
      <c r="D500" s="38"/>
      <c r="E500" s="99"/>
      <c r="F500" s="122"/>
      <c r="G500" s="122"/>
      <c r="H500" s="122"/>
      <c r="I500" s="38"/>
      <c r="J500" s="180"/>
      <c r="K500" s="38"/>
      <c r="L500" s="225"/>
      <c r="M500" s="47"/>
      <c r="N500" s="47"/>
      <c r="O500" s="47"/>
      <c r="P500" s="47"/>
      <c r="Q500" s="47"/>
      <c r="R500" s="47"/>
      <c r="S500" s="47"/>
      <c r="T500" s="47"/>
      <c r="U500" s="47"/>
      <c r="V500" s="47"/>
      <c r="W500" s="47"/>
    </row>
    <row r="501" spans="1:23" x14ac:dyDescent="0.25">
      <c r="A501" s="32"/>
      <c r="B501" s="38"/>
      <c r="C501" s="126"/>
      <c r="D501" s="38"/>
      <c r="E501" s="99"/>
      <c r="F501" s="122"/>
      <c r="G501" s="122"/>
      <c r="H501" s="122"/>
      <c r="I501" s="38"/>
      <c r="J501" s="180"/>
      <c r="K501" s="38"/>
      <c r="L501" s="225"/>
      <c r="M501" s="47"/>
      <c r="N501" s="47"/>
      <c r="O501" s="47"/>
      <c r="P501" s="47"/>
      <c r="Q501" s="47"/>
      <c r="R501" s="47"/>
      <c r="S501" s="47"/>
      <c r="T501" s="47"/>
      <c r="U501" s="47"/>
      <c r="V501" s="47"/>
      <c r="W501" s="47"/>
    </row>
    <row r="502" spans="1:23" x14ac:dyDescent="0.25">
      <c r="A502" s="32"/>
      <c r="B502" s="38"/>
      <c r="C502" s="126"/>
      <c r="D502" s="38"/>
      <c r="E502" s="99"/>
      <c r="F502" s="122"/>
      <c r="G502" s="122"/>
      <c r="H502" s="122"/>
      <c r="I502" s="38"/>
      <c r="J502" s="180"/>
      <c r="K502" s="38"/>
      <c r="L502" s="225"/>
      <c r="M502" s="47"/>
      <c r="N502" s="47"/>
      <c r="O502" s="47"/>
      <c r="P502" s="47"/>
      <c r="Q502" s="47"/>
      <c r="R502" s="47"/>
      <c r="S502" s="47"/>
      <c r="T502" s="47"/>
      <c r="U502" s="47"/>
      <c r="V502" s="47"/>
      <c r="W502" s="47"/>
    </row>
    <row r="503" spans="1:23" x14ac:dyDescent="0.25">
      <c r="A503" s="32"/>
      <c r="B503" s="38"/>
      <c r="C503" s="126"/>
      <c r="D503" s="38"/>
      <c r="E503" s="99"/>
      <c r="F503" s="122"/>
      <c r="G503" s="122"/>
      <c r="H503" s="122"/>
      <c r="I503" s="38"/>
      <c r="J503" s="180"/>
      <c r="K503" s="38"/>
      <c r="L503" s="225"/>
      <c r="M503" s="47"/>
      <c r="N503" s="47"/>
      <c r="O503" s="47"/>
      <c r="P503" s="47"/>
      <c r="Q503" s="47"/>
      <c r="R503" s="47"/>
      <c r="S503" s="47"/>
      <c r="T503" s="47"/>
      <c r="U503" s="47"/>
      <c r="V503" s="47"/>
      <c r="W503" s="47"/>
    </row>
    <row r="504" spans="1:23" x14ac:dyDescent="0.25">
      <c r="A504" s="32"/>
      <c r="B504" s="38"/>
      <c r="C504" s="126"/>
      <c r="D504" s="38"/>
      <c r="E504" s="99"/>
      <c r="F504" s="122"/>
      <c r="G504" s="122"/>
      <c r="H504" s="122"/>
      <c r="I504" s="38"/>
      <c r="J504" s="180"/>
      <c r="K504" s="38"/>
      <c r="L504" s="225"/>
      <c r="M504" s="47"/>
      <c r="N504" s="47"/>
      <c r="O504" s="47"/>
      <c r="P504" s="47"/>
      <c r="Q504" s="47"/>
      <c r="R504" s="47"/>
      <c r="S504" s="47"/>
      <c r="T504" s="47"/>
      <c r="U504" s="47"/>
      <c r="V504" s="47"/>
      <c r="W504" s="47"/>
    </row>
    <row r="505" spans="1:23" x14ac:dyDescent="0.25">
      <c r="A505" s="32"/>
      <c r="B505" s="38"/>
      <c r="C505" s="126"/>
      <c r="D505" s="38"/>
      <c r="E505" s="99"/>
      <c r="F505" s="122"/>
      <c r="G505" s="122"/>
      <c r="H505" s="122"/>
      <c r="I505" s="38"/>
      <c r="J505" s="180"/>
      <c r="K505" s="38"/>
      <c r="L505" s="225"/>
      <c r="M505" s="47"/>
      <c r="N505" s="47"/>
      <c r="O505" s="47"/>
      <c r="P505" s="47"/>
      <c r="Q505" s="47"/>
      <c r="R505" s="47"/>
      <c r="S505" s="47"/>
      <c r="T505" s="47"/>
      <c r="U505" s="47"/>
      <c r="V505" s="47"/>
      <c r="W505" s="47"/>
    </row>
    <row r="506" spans="1:23" x14ac:dyDescent="0.25">
      <c r="A506" s="32"/>
      <c r="B506" s="38"/>
      <c r="C506" s="126"/>
      <c r="D506" s="38"/>
      <c r="E506" s="99"/>
      <c r="F506" s="122"/>
      <c r="G506" s="122"/>
      <c r="H506" s="122"/>
      <c r="I506" s="38"/>
      <c r="J506" s="180"/>
      <c r="K506" s="38"/>
      <c r="L506" s="225"/>
      <c r="M506" s="47"/>
      <c r="N506" s="47"/>
      <c r="O506" s="47"/>
      <c r="P506" s="47"/>
      <c r="Q506" s="47"/>
      <c r="R506" s="47"/>
      <c r="S506" s="47"/>
      <c r="T506" s="47"/>
      <c r="U506" s="47"/>
      <c r="V506" s="47"/>
      <c r="W506" s="47"/>
    </row>
    <row r="507" spans="1:23" x14ac:dyDescent="0.25">
      <c r="A507" s="32"/>
      <c r="B507" s="38"/>
      <c r="C507" s="126"/>
      <c r="D507" s="38"/>
      <c r="E507" s="99"/>
      <c r="F507" s="122"/>
      <c r="G507" s="122"/>
      <c r="H507" s="122"/>
      <c r="I507" s="38"/>
      <c r="J507" s="180"/>
      <c r="K507" s="38"/>
      <c r="L507" s="225"/>
      <c r="M507" s="47"/>
      <c r="N507" s="47"/>
      <c r="O507" s="47"/>
      <c r="P507" s="47"/>
      <c r="Q507" s="47"/>
      <c r="R507" s="47"/>
      <c r="S507" s="47"/>
      <c r="T507" s="47"/>
      <c r="U507" s="47"/>
      <c r="V507" s="47"/>
      <c r="W507" s="47"/>
    </row>
    <row r="508" spans="1:23" x14ac:dyDescent="0.25">
      <c r="A508" s="32"/>
      <c r="B508" s="38"/>
      <c r="C508" s="126"/>
      <c r="D508" s="38"/>
      <c r="E508" s="99"/>
      <c r="F508" s="122"/>
      <c r="G508" s="122"/>
      <c r="H508" s="122"/>
      <c r="I508" s="38"/>
      <c r="J508" s="180"/>
      <c r="K508" s="38"/>
      <c r="L508" s="225"/>
      <c r="M508" s="47"/>
      <c r="N508" s="47"/>
      <c r="O508" s="47"/>
      <c r="P508" s="47"/>
      <c r="Q508" s="47"/>
      <c r="R508" s="47"/>
      <c r="S508" s="47"/>
      <c r="T508" s="47"/>
      <c r="U508" s="47"/>
      <c r="V508" s="47"/>
      <c r="W508" s="47"/>
    </row>
    <row r="509" spans="1:23" x14ac:dyDescent="0.25">
      <c r="A509" s="32"/>
      <c r="B509" s="38"/>
      <c r="C509" s="126"/>
      <c r="D509" s="38"/>
      <c r="E509" s="99"/>
      <c r="F509" s="122"/>
      <c r="G509" s="122"/>
      <c r="H509" s="122"/>
      <c r="I509" s="38"/>
      <c r="J509" s="180"/>
      <c r="K509" s="38"/>
      <c r="L509" s="225"/>
      <c r="M509" s="47"/>
      <c r="N509" s="47"/>
      <c r="O509" s="47"/>
      <c r="P509" s="47"/>
      <c r="Q509" s="47"/>
      <c r="R509" s="47"/>
      <c r="S509" s="47"/>
      <c r="T509" s="47"/>
      <c r="U509" s="47"/>
      <c r="V509" s="47"/>
      <c r="W509" s="47"/>
    </row>
    <row r="510" spans="1:23" x14ac:dyDescent="0.25">
      <c r="A510" s="32"/>
      <c r="B510" s="38"/>
      <c r="C510" s="126"/>
      <c r="D510" s="38"/>
      <c r="E510" s="99"/>
      <c r="F510" s="122"/>
      <c r="G510" s="122"/>
      <c r="H510" s="122"/>
      <c r="I510" s="38"/>
      <c r="J510" s="180"/>
      <c r="K510" s="38"/>
      <c r="L510" s="225"/>
      <c r="M510" s="47"/>
      <c r="N510" s="47"/>
      <c r="O510" s="47"/>
      <c r="P510" s="47"/>
      <c r="Q510" s="47"/>
      <c r="R510" s="47"/>
      <c r="S510" s="47"/>
      <c r="T510" s="47"/>
      <c r="U510" s="47"/>
      <c r="V510" s="47"/>
      <c r="W510" s="47"/>
    </row>
    <row r="511" spans="1:23" x14ac:dyDescent="0.25">
      <c r="A511" s="32"/>
      <c r="B511" s="38"/>
      <c r="C511" s="126"/>
      <c r="D511" s="38"/>
      <c r="E511" s="99"/>
      <c r="F511" s="122"/>
      <c r="G511" s="122"/>
      <c r="H511" s="122"/>
      <c r="I511" s="38"/>
      <c r="J511" s="180"/>
      <c r="K511" s="38"/>
      <c r="L511" s="225"/>
      <c r="M511" s="47"/>
      <c r="N511" s="47"/>
      <c r="O511" s="47"/>
      <c r="P511" s="47"/>
      <c r="Q511" s="47"/>
      <c r="R511" s="47"/>
      <c r="S511" s="47"/>
      <c r="T511" s="47"/>
      <c r="U511" s="47"/>
      <c r="V511" s="47"/>
      <c r="W511" s="47"/>
    </row>
    <row r="512" spans="1:23" x14ac:dyDescent="0.25">
      <c r="A512" s="32"/>
      <c r="B512" s="38"/>
      <c r="C512" s="126"/>
      <c r="D512" s="38"/>
      <c r="E512" s="99"/>
      <c r="F512" s="122"/>
      <c r="G512" s="122"/>
      <c r="H512" s="122"/>
      <c r="I512" s="38"/>
      <c r="J512" s="180"/>
      <c r="K512" s="38"/>
      <c r="L512" s="225"/>
      <c r="M512" s="47"/>
      <c r="N512" s="47"/>
      <c r="O512" s="47"/>
      <c r="P512" s="47"/>
      <c r="Q512" s="47"/>
      <c r="R512" s="47"/>
      <c r="S512" s="47"/>
      <c r="T512" s="47"/>
      <c r="U512" s="47"/>
      <c r="V512" s="47"/>
      <c r="W512" s="47"/>
    </row>
    <row r="513" spans="1:23" x14ac:dyDescent="0.25">
      <c r="A513" s="32"/>
      <c r="B513" s="38"/>
      <c r="C513" s="126"/>
      <c r="D513" s="38"/>
      <c r="E513" s="99"/>
      <c r="F513" s="122"/>
      <c r="G513" s="122"/>
      <c r="H513" s="122"/>
      <c r="I513" s="38"/>
      <c r="J513" s="180"/>
      <c r="K513" s="38"/>
      <c r="L513" s="225"/>
      <c r="M513" s="47"/>
      <c r="N513" s="47"/>
      <c r="O513" s="47"/>
      <c r="P513" s="47"/>
      <c r="Q513" s="47"/>
      <c r="R513" s="47"/>
      <c r="S513" s="47"/>
      <c r="T513" s="47"/>
      <c r="U513" s="47"/>
      <c r="V513" s="47"/>
      <c r="W513" s="47"/>
    </row>
    <row r="514" spans="1:23" x14ac:dyDescent="0.25">
      <c r="A514" s="32"/>
      <c r="B514" s="38"/>
      <c r="C514" s="126"/>
      <c r="D514" s="38"/>
      <c r="E514" s="99"/>
      <c r="F514" s="122"/>
      <c r="G514" s="122"/>
      <c r="H514" s="122"/>
      <c r="I514" s="38"/>
      <c r="J514" s="180"/>
      <c r="K514" s="38"/>
      <c r="L514" s="225"/>
      <c r="M514" s="47"/>
      <c r="N514" s="47"/>
      <c r="O514" s="47"/>
      <c r="P514" s="47"/>
      <c r="Q514" s="47"/>
      <c r="R514" s="47"/>
      <c r="S514" s="47"/>
      <c r="T514" s="47"/>
      <c r="U514" s="47"/>
      <c r="V514" s="47"/>
      <c r="W514" s="47"/>
    </row>
    <row r="515" spans="1:23" x14ac:dyDescent="0.25">
      <c r="A515" s="32"/>
      <c r="B515" s="38"/>
      <c r="C515" s="126"/>
      <c r="D515" s="38"/>
      <c r="E515" s="99"/>
      <c r="F515" s="122"/>
      <c r="G515" s="122"/>
      <c r="H515" s="122"/>
      <c r="I515" s="38"/>
      <c r="J515" s="180"/>
      <c r="K515" s="38"/>
      <c r="L515" s="225"/>
      <c r="M515" s="47"/>
      <c r="N515" s="47"/>
      <c r="O515" s="47"/>
      <c r="P515" s="47"/>
      <c r="Q515" s="47"/>
      <c r="R515" s="47"/>
      <c r="S515" s="47"/>
      <c r="T515" s="47"/>
      <c r="U515" s="47"/>
      <c r="V515" s="47"/>
      <c r="W515" s="47"/>
    </row>
    <row r="516" spans="1:23" x14ac:dyDescent="0.25">
      <c r="A516" s="32"/>
      <c r="B516" s="38"/>
      <c r="C516" s="126"/>
      <c r="D516" s="38"/>
      <c r="E516" s="99"/>
      <c r="F516" s="122"/>
      <c r="G516" s="122"/>
      <c r="H516" s="122"/>
      <c r="I516" s="38"/>
      <c r="J516" s="180"/>
      <c r="K516" s="38"/>
      <c r="L516" s="225"/>
      <c r="M516" s="47"/>
      <c r="N516" s="47"/>
      <c r="O516" s="47"/>
      <c r="P516" s="47"/>
      <c r="Q516" s="47"/>
      <c r="R516" s="47"/>
      <c r="S516" s="47"/>
      <c r="T516" s="47"/>
      <c r="U516" s="47"/>
      <c r="V516" s="47"/>
      <c r="W516" s="47"/>
    </row>
    <row r="517" spans="1:23" x14ac:dyDescent="0.25">
      <c r="A517" s="32"/>
      <c r="B517" s="38"/>
      <c r="C517" s="126"/>
      <c r="D517" s="38"/>
      <c r="E517" s="99"/>
      <c r="F517" s="122"/>
      <c r="G517" s="122"/>
      <c r="H517" s="122"/>
      <c r="I517" s="38"/>
      <c r="J517" s="180"/>
      <c r="K517" s="38"/>
      <c r="L517" s="225"/>
      <c r="M517" s="47"/>
      <c r="N517" s="47"/>
      <c r="O517" s="47"/>
      <c r="P517" s="47"/>
      <c r="Q517" s="47"/>
      <c r="R517" s="47"/>
      <c r="S517" s="47"/>
      <c r="T517" s="47"/>
      <c r="U517" s="47"/>
      <c r="V517" s="47"/>
      <c r="W517" s="47"/>
    </row>
    <row r="518" spans="1:23" x14ac:dyDescent="0.25">
      <c r="A518" s="32"/>
      <c r="B518" s="38"/>
      <c r="C518" s="126"/>
      <c r="D518" s="38"/>
      <c r="E518" s="99"/>
      <c r="F518" s="122"/>
      <c r="G518" s="122"/>
      <c r="H518" s="122"/>
      <c r="I518" s="38"/>
      <c r="J518" s="180"/>
      <c r="K518" s="38"/>
      <c r="L518" s="225"/>
      <c r="M518" s="47"/>
      <c r="N518" s="47"/>
      <c r="O518" s="47"/>
      <c r="P518" s="47"/>
      <c r="Q518" s="47"/>
      <c r="R518" s="47"/>
      <c r="S518" s="47"/>
      <c r="T518" s="47"/>
      <c r="U518" s="47"/>
      <c r="V518" s="47"/>
      <c r="W518" s="47"/>
    </row>
    <row r="519" spans="1:23" x14ac:dyDescent="0.25">
      <c r="A519" s="32"/>
      <c r="B519" s="38"/>
      <c r="C519" s="126"/>
      <c r="D519" s="38"/>
      <c r="E519" s="99"/>
      <c r="F519" s="122"/>
      <c r="G519" s="122"/>
      <c r="H519" s="122"/>
      <c r="I519" s="38"/>
      <c r="J519" s="180"/>
      <c r="K519" s="38"/>
      <c r="L519" s="225"/>
      <c r="M519" s="47"/>
      <c r="N519" s="47"/>
      <c r="O519" s="47"/>
      <c r="P519" s="47"/>
      <c r="Q519" s="47"/>
      <c r="R519" s="47"/>
      <c r="S519" s="47"/>
      <c r="T519" s="47"/>
      <c r="U519" s="47"/>
      <c r="V519" s="47"/>
      <c r="W519" s="47"/>
    </row>
    <row r="520" spans="1:23" x14ac:dyDescent="0.25">
      <c r="A520" s="32"/>
      <c r="B520" s="38"/>
      <c r="C520" s="126"/>
      <c r="D520" s="38"/>
      <c r="E520" s="99"/>
      <c r="F520" s="122"/>
      <c r="G520" s="122"/>
      <c r="H520" s="122"/>
      <c r="I520" s="38"/>
      <c r="J520" s="180"/>
      <c r="K520" s="38"/>
      <c r="L520" s="225"/>
      <c r="M520" s="47"/>
      <c r="N520" s="47"/>
      <c r="O520" s="47"/>
      <c r="P520" s="47"/>
      <c r="Q520" s="47"/>
      <c r="R520" s="47"/>
      <c r="S520" s="47"/>
      <c r="T520" s="47"/>
      <c r="U520" s="47"/>
      <c r="V520" s="47"/>
      <c r="W520" s="47"/>
    </row>
    <row r="521" spans="1:23" x14ac:dyDescent="0.25">
      <c r="A521" s="32"/>
      <c r="B521" s="38"/>
      <c r="C521" s="126"/>
      <c r="D521" s="38"/>
      <c r="E521" s="99"/>
      <c r="F521" s="122"/>
      <c r="G521" s="122"/>
      <c r="H521" s="122"/>
      <c r="I521" s="38"/>
      <c r="J521" s="180"/>
      <c r="K521" s="38"/>
      <c r="L521" s="225"/>
      <c r="M521" s="47"/>
      <c r="N521" s="47"/>
      <c r="O521" s="47"/>
      <c r="P521" s="47"/>
      <c r="Q521" s="47"/>
      <c r="R521" s="47"/>
      <c r="S521" s="47"/>
      <c r="T521" s="47"/>
      <c r="U521" s="47"/>
      <c r="V521" s="47"/>
      <c r="W521" s="47"/>
    </row>
    <row r="522" spans="1:23" x14ac:dyDescent="0.25">
      <c r="A522" s="32"/>
      <c r="B522" s="38"/>
      <c r="C522" s="126"/>
      <c r="D522" s="38"/>
      <c r="E522" s="99"/>
      <c r="F522" s="122"/>
      <c r="G522" s="122"/>
      <c r="H522" s="122"/>
      <c r="I522" s="38"/>
      <c r="J522" s="180"/>
      <c r="K522" s="38"/>
      <c r="L522" s="225"/>
      <c r="M522" s="47"/>
      <c r="N522" s="47"/>
      <c r="O522" s="47"/>
      <c r="P522" s="47"/>
      <c r="Q522" s="47"/>
      <c r="R522" s="47"/>
      <c r="S522" s="47"/>
      <c r="T522" s="47"/>
      <c r="U522" s="47"/>
      <c r="V522" s="47"/>
      <c r="W522" s="47"/>
    </row>
    <row r="523" spans="1:23" x14ac:dyDescent="0.25">
      <c r="A523" s="32"/>
      <c r="B523" s="38"/>
      <c r="C523" s="126"/>
      <c r="D523" s="38"/>
      <c r="E523" s="99"/>
      <c r="F523" s="122"/>
      <c r="G523" s="122"/>
      <c r="H523" s="122"/>
      <c r="I523" s="38"/>
      <c r="J523" s="180"/>
      <c r="K523" s="38"/>
      <c r="L523" s="225"/>
      <c r="M523" s="47"/>
      <c r="N523" s="47"/>
      <c r="O523" s="47"/>
      <c r="P523" s="47"/>
      <c r="Q523" s="47"/>
      <c r="R523" s="47"/>
      <c r="S523" s="47"/>
      <c r="T523" s="47"/>
      <c r="U523" s="47"/>
      <c r="V523" s="47"/>
      <c r="W523" s="47"/>
    </row>
    <row r="524" spans="1:23" x14ac:dyDescent="0.25">
      <c r="A524" s="32"/>
      <c r="B524" s="38"/>
      <c r="C524" s="126"/>
      <c r="D524" s="38"/>
      <c r="E524" s="99"/>
      <c r="F524" s="122"/>
      <c r="G524" s="122"/>
      <c r="H524" s="122"/>
      <c r="I524" s="38"/>
      <c r="J524" s="180"/>
      <c r="K524" s="38"/>
      <c r="L524" s="225"/>
      <c r="M524" s="47"/>
      <c r="N524" s="47"/>
      <c r="O524" s="47"/>
      <c r="P524" s="47"/>
      <c r="Q524" s="47"/>
      <c r="R524" s="47"/>
      <c r="S524" s="47"/>
      <c r="T524" s="47"/>
      <c r="U524" s="47"/>
      <c r="V524" s="47"/>
      <c r="W524" s="47"/>
    </row>
    <row r="525" spans="1:23" x14ac:dyDescent="0.25">
      <c r="A525" s="32"/>
      <c r="B525" s="38"/>
      <c r="C525" s="126"/>
      <c r="D525" s="38"/>
      <c r="E525" s="99"/>
      <c r="F525" s="122"/>
      <c r="G525" s="122"/>
      <c r="H525" s="122"/>
      <c r="I525" s="38"/>
      <c r="J525" s="180"/>
      <c r="K525" s="38"/>
      <c r="L525" s="225"/>
      <c r="M525" s="47"/>
      <c r="N525" s="47"/>
      <c r="O525" s="47"/>
      <c r="P525" s="47"/>
      <c r="Q525" s="47"/>
      <c r="R525" s="47"/>
      <c r="S525" s="47"/>
      <c r="T525" s="47"/>
      <c r="U525" s="47"/>
      <c r="V525" s="47"/>
      <c r="W525" s="47"/>
    </row>
    <row r="526" spans="1:23" x14ac:dyDescent="0.25">
      <c r="A526" s="32"/>
      <c r="B526" s="38"/>
      <c r="C526" s="126"/>
      <c r="D526" s="38"/>
      <c r="E526" s="99"/>
      <c r="F526" s="122"/>
      <c r="G526" s="122"/>
      <c r="H526" s="122"/>
      <c r="I526" s="38"/>
      <c r="J526" s="180"/>
      <c r="K526" s="38"/>
      <c r="L526" s="225"/>
      <c r="M526" s="47"/>
      <c r="N526" s="47"/>
      <c r="O526" s="47"/>
      <c r="P526" s="47"/>
      <c r="Q526" s="47"/>
      <c r="R526" s="47"/>
      <c r="S526" s="47"/>
      <c r="T526" s="47"/>
      <c r="U526" s="47"/>
      <c r="V526" s="47"/>
      <c r="W526" s="47"/>
    </row>
    <row r="527" spans="1:23" x14ac:dyDescent="0.25">
      <c r="A527" s="32"/>
      <c r="B527" s="38"/>
      <c r="C527" s="126"/>
      <c r="D527" s="38"/>
      <c r="E527" s="99"/>
      <c r="F527" s="122"/>
      <c r="G527" s="122"/>
      <c r="H527" s="122"/>
      <c r="I527" s="38"/>
      <c r="J527" s="180"/>
      <c r="K527" s="38"/>
      <c r="L527" s="225"/>
      <c r="M527" s="47"/>
      <c r="N527" s="47"/>
      <c r="O527" s="47"/>
      <c r="P527" s="47"/>
      <c r="Q527" s="47"/>
      <c r="R527" s="47"/>
      <c r="S527" s="47"/>
      <c r="T527" s="47"/>
      <c r="U527" s="47"/>
      <c r="V527" s="47"/>
      <c r="W527" s="47"/>
    </row>
    <row r="528" spans="1:23" x14ac:dyDescent="0.25">
      <c r="A528" s="32"/>
      <c r="B528" s="38"/>
      <c r="C528" s="126"/>
      <c r="D528" s="38"/>
      <c r="E528" s="99"/>
      <c r="F528" s="122"/>
      <c r="G528" s="122"/>
      <c r="H528" s="122"/>
      <c r="I528" s="38"/>
      <c r="J528" s="180"/>
      <c r="K528" s="38"/>
      <c r="L528" s="225"/>
      <c r="M528" s="47"/>
      <c r="N528" s="47"/>
      <c r="O528" s="47"/>
      <c r="P528" s="47"/>
      <c r="Q528" s="47"/>
      <c r="R528" s="47"/>
      <c r="S528" s="47"/>
      <c r="T528" s="47"/>
      <c r="U528" s="47"/>
      <c r="V528" s="47"/>
      <c r="W528" s="47"/>
    </row>
    <row r="529" spans="1:23" x14ac:dyDescent="0.25">
      <c r="A529" s="32"/>
      <c r="B529" s="38"/>
      <c r="C529" s="126"/>
      <c r="D529" s="38"/>
      <c r="E529" s="99"/>
      <c r="F529" s="122"/>
      <c r="G529" s="122"/>
      <c r="H529" s="122"/>
      <c r="I529" s="38"/>
      <c r="J529" s="180"/>
      <c r="K529" s="38"/>
      <c r="L529" s="225"/>
      <c r="M529" s="47"/>
      <c r="N529" s="47"/>
      <c r="O529" s="47"/>
      <c r="P529" s="47"/>
      <c r="Q529" s="47"/>
      <c r="R529" s="47"/>
      <c r="S529" s="47"/>
      <c r="T529" s="47"/>
      <c r="U529" s="47"/>
      <c r="V529" s="47"/>
      <c r="W529" s="47"/>
    </row>
    <row r="530" spans="1:23" x14ac:dyDescent="0.25">
      <c r="A530" s="32"/>
      <c r="B530" s="38"/>
      <c r="C530" s="126"/>
      <c r="D530" s="38"/>
      <c r="E530" s="99"/>
      <c r="F530" s="122"/>
      <c r="G530" s="122"/>
      <c r="H530" s="122"/>
      <c r="I530" s="38"/>
      <c r="J530" s="180"/>
      <c r="K530" s="38"/>
      <c r="L530" s="225"/>
      <c r="M530" s="47"/>
      <c r="N530" s="47"/>
      <c r="O530" s="47"/>
      <c r="P530" s="47"/>
      <c r="Q530" s="47"/>
      <c r="R530" s="47"/>
      <c r="S530" s="47"/>
      <c r="T530" s="47"/>
      <c r="U530" s="47"/>
      <c r="V530" s="47"/>
      <c r="W530" s="47"/>
    </row>
    <row r="531" spans="1:23" x14ac:dyDescent="0.25">
      <c r="A531" s="32"/>
      <c r="B531" s="38"/>
      <c r="C531" s="126"/>
      <c r="D531" s="38"/>
      <c r="E531" s="99"/>
      <c r="F531" s="122"/>
      <c r="G531" s="122"/>
      <c r="H531" s="122"/>
      <c r="I531" s="38"/>
      <c r="J531" s="180"/>
      <c r="K531" s="38"/>
      <c r="L531" s="225"/>
      <c r="M531" s="47"/>
      <c r="N531" s="47"/>
      <c r="O531" s="47"/>
      <c r="P531" s="47"/>
      <c r="Q531" s="47"/>
      <c r="R531" s="47"/>
      <c r="S531" s="47"/>
      <c r="T531" s="47"/>
      <c r="U531" s="47"/>
      <c r="V531" s="47"/>
      <c r="W531" s="47"/>
    </row>
    <row r="532" spans="1:23" x14ac:dyDescent="0.25">
      <c r="A532" s="32"/>
      <c r="B532" s="38"/>
      <c r="C532" s="126"/>
      <c r="D532" s="38"/>
      <c r="E532" s="99"/>
      <c r="F532" s="122"/>
      <c r="G532" s="122"/>
      <c r="H532" s="122"/>
      <c r="I532" s="38"/>
      <c r="J532" s="180"/>
      <c r="K532" s="38"/>
      <c r="L532" s="225"/>
      <c r="M532" s="47"/>
      <c r="N532" s="47"/>
      <c r="O532" s="47"/>
      <c r="P532" s="47"/>
      <c r="Q532" s="47"/>
      <c r="R532" s="47"/>
      <c r="S532" s="47"/>
      <c r="T532" s="47"/>
      <c r="U532" s="47"/>
      <c r="V532" s="47"/>
      <c r="W532" s="47"/>
    </row>
    <row r="533" spans="1:23" x14ac:dyDescent="0.25">
      <c r="A533" s="32"/>
      <c r="B533" s="38"/>
      <c r="C533" s="126"/>
      <c r="D533" s="38"/>
      <c r="E533" s="99"/>
      <c r="F533" s="122"/>
      <c r="G533" s="122"/>
      <c r="H533" s="122"/>
      <c r="I533" s="38"/>
      <c r="J533" s="180"/>
      <c r="K533" s="38"/>
      <c r="L533" s="225"/>
      <c r="M533" s="47"/>
      <c r="N533" s="47"/>
      <c r="O533" s="47"/>
      <c r="P533" s="47"/>
      <c r="Q533" s="47"/>
      <c r="R533" s="47"/>
      <c r="S533" s="47"/>
      <c r="T533" s="47"/>
      <c r="U533" s="47"/>
      <c r="V533" s="47"/>
      <c r="W533" s="47"/>
    </row>
    <row r="534" spans="1:23" x14ac:dyDescent="0.25">
      <c r="A534" s="32"/>
      <c r="B534" s="38"/>
      <c r="C534" s="126"/>
      <c r="D534" s="38"/>
      <c r="E534" s="99"/>
      <c r="F534" s="122"/>
      <c r="G534" s="122"/>
      <c r="H534" s="122"/>
      <c r="I534" s="38"/>
      <c r="J534" s="180"/>
      <c r="K534" s="38"/>
      <c r="L534" s="225"/>
      <c r="M534" s="47"/>
      <c r="N534" s="47"/>
      <c r="O534" s="47"/>
      <c r="P534" s="47"/>
      <c r="Q534" s="47"/>
      <c r="R534" s="47"/>
      <c r="S534" s="47"/>
      <c r="T534" s="47"/>
      <c r="U534" s="47"/>
      <c r="V534" s="47"/>
      <c r="W534" s="47"/>
    </row>
    <row r="535" spans="1:23" x14ac:dyDescent="0.25">
      <c r="A535" s="32"/>
      <c r="B535" s="38"/>
      <c r="C535" s="126"/>
      <c r="D535" s="38"/>
      <c r="E535" s="99"/>
      <c r="F535" s="122"/>
      <c r="G535" s="122"/>
      <c r="H535" s="122"/>
      <c r="I535" s="38"/>
      <c r="J535" s="180"/>
      <c r="K535" s="38"/>
      <c r="L535" s="225"/>
      <c r="M535" s="47"/>
      <c r="N535" s="47"/>
      <c r="O535" s="47"/>
      <c r="P535" s="47"/>
      <c r="Q535" s="47"/>
      <c r="R535" s="47"/>
      <c r="S535" s="47"/>
      <c r="T535" s="47"/>
      <c r="U535" s="47"/>
      <c r="V535" s="47"/>
      <c r="W535" s="47"/>
    </row>
    <row r="536" spans="1:23" x14ac:dyDescent="0.25">
      <c r="A536" s="32"/>
      <c r="B536" s="38"/>
      <c r="C536" s="126"/>
      <c r="D536" s="38"/>
      <c r="E536" s="99"/>
      <c r="F536" s="122"/>
      <c r="G536" s="122"/>
      <c r="H536" s="122"/>
      <c r="I536" s="38"/>
      <c r="J536" s="180"/>
      <c r="K536" s="38"/>
      <c r="L536" s="225"/>
      <c r="M536" s="47"/>
      <c r="N536" s="47"/>
      <c r="O536" s="47"/>
      <c r="P536" s="47"/>
      <c r="Q536" s="47"/>
      <c r="R536" s="47"/>
      <c r="S536" s="47"/>
      <c r="T536" s="47"/>
      <c r="U536" s="47"/>
      <c r="V536" s="47"/>
      <c r="W536" s="47"/>
    </row>
    <row r="537" spans="1:23" x14ac:dyDescent="0.25">
      <c r="A537" s="32"/>
      <c r="B537" s="38"/>
      <c r="C537" s="126"/>
      <c r="D537" s="38"/>
      <c r="E537" s="99"/>
      <c r="F537" s="122"/>
      <c r="G537" s="122"/>
      <c r="H537" s="122"/>
      <c r="I537" s="38"/>
      <c r="J537" s="180"/>
      <c r="K537" s="38"/>
      <c r="L537" s="225"/>
      <c r="M537" s="47"/>
      <c r="N537" s="47"/>
      <c r="O537" s="47"/>
      <c r="P537" s="47"/>
      <c r="Q537" s="47"/>
      <c r="R537" s="47"/>
      <c r="S537" s="47"/>
      <c r="T537" s="47"/>
      <c r="U537" s="47"/>
      <c r="V537" s="47"/>
      <c r="W537" s="47"/>
    </row>
    <row r="538" spans="1:23" x14ac:dyDescent="0.25">
      <c r="A538" s="32"/>
      <c r="B538" s="38"/>
      <c r="C538" s="126"/>
      <c r="D538" s="38"/>
      <c r="E538" s="99"/>
      <c r="F538" s="122"/>
      <c r="G538" s="122"/>
      <c r="H538" s="122"/>
      <c r="I538" s="38"/>
      <c r="J538" s="180"/>
      <c r="K538" s="38"/>
      <c r="L538" s="225"/>
      <c r="M538" s="47"/>
      <c r="N538" s="47"/>
      <c r="O538" s="47"/>
      <c r="P538" s="47"/>
      <c r="Q538" s="47"/>
      <c r="R538" s="47"/>
      <c r="S538" s="47"/>
      <c r="T538" s="47"/>
      <c r="U538" s="47"/>
      <c r="V538" s="47"/>
      <c r="W538" s="47"/>
    </row>
    <row r="539" spans="1:23" x14ac:dyDescent="0.25">
      <c r="A539" s="32"/>
      <c r="B539" s="38"/>
      <c r="C539" s="126"/>
      <c r="D539" s="38"/>
      <c r="E539" s="99"/>
      <c r="F539" s="122"/>
      <c r="G539" s="122"/>
      <c r="H539" s="122"/>
      <c r="I539" s="38"/>
      <c r="J539" s="180"/>
      <c r="K539" s="38"/>
      <c r="L539" s="225"/>
      <c r="M539" s="47"/>
      <c r="N539" s="47"/>
      <c r="O539" s="47"/>
      <c r="P539" s="47"/>
      <c r="Q539" s="47"/>
      <c r="R539" s="47"/>
      <c r="S539" s="47"/>
      <c r="T539" s="47"/>
      <c r="U539" s="47"/>
      <c r="V539" s="47"/>
      <c r="W539" s="47"/>
    </row>
    <row r="540" spans="1:23" x14ac:dyDescent="0.25">
      <c r="A540" s="32"/>
      <c r="B540" s="38"/>
      <c r="C540" s="126"/>
      <c r="D540" s="38"/>
      <c r="E540" s="99"/>
      <c r="F540" s="122"/>
      <c r="G540" s="122"/>
      <c r="H540" s="122"/>
      <c r="I540" s="38"/>
      <c r="J540" s="180"/>
      <c r="K540" s="38"/>
      <c r="L540" s="225"/>
      <c r="M540" s="47"/>
      <c r="N540" s="47"/>
      <c r="O540" s="47"/>
      <c r="P540" s="47"/>
      <c r="Q540" s="47"/>
      <c r="R540" s="47"/>
      <c r="S540" s="47"/>
      <c r="T540" s="47"/>
      <c r="U540" s="47"/>
      <c r="V540" s="47"/>
      <c r="W540" s="47"/>
    </row>
    <row r="541" spans="1:23" x14ac:dyDescent="0.25">
      <c r="A541" s="32"/>
      <c r="B541" s="38"/>
      <c r="C541" s="126"/>
      <c r="D541" s="38"/>
      <c r="E541" s="99"/>
      <c r="F541" s="122"/>
      <c r="G541" s="122"/>
      <c r="H541" s="122"/>
      <c r="I541" s="38"/>
      <c r="J541" s="180"/>
      <c r="K541" s="38"/>
      <c r="L541" s="225"/>
      <c r="M541" s="47"/>
      <c r="N541" s="47"/>
      <c r="O541" s="47"/>
      <c r="P541" s="47"/>
      <c r="Q541" s="47"/>
      <c r="R541" s="47"/>
      <c r="S541" s="47"/>
      <c r="T541" s="47"/>
      <c r="U541" s="47"/>
      <c r="V541" s="47"/>
      <c r="W541" s="47"/>
    </row>
    <row r="542" spans="1:23" x14ac:dyDescent="0.25">
      <c r="A542" s="32"/>
      <c r="B542" s="38"/>
      <c r="C542" s="126"/>
      <c r="D542" s="38"/>
      <c r="E542" s="99"/>
      <c r="F542" s="122"/>
      <c r="G542" s="122"/>
      <c r="H542" s="122"/>
      <c r="I542" s="38"/>
      <c r="J542" s="180"/>
      <c r="K542" s="38"/>
      <c r="L542" s="225"/>
      <c r="M542" s="47"/>
      <c r="N542" s="47"/>
      <c r="O542" s="47"/>
      <c r="P542" s="47"/>
      <c r="Q542" s="47"/>
      <c r="R542" s="47"/>
      <c r="S542" s="47"/>
      <c r="T542" s="47"/>
      <c r="U542" s="47"/>
      <c r="V542" s="47"/>
      <c r="W542" s="47"/>
    </row>
    <row r="543" spans="1:23" x14ac:dyDescent="0.25">
      <c r="A543" s="32"/>
      <c r="B543" s="38"/>
      <c r="C543" s="126"/>
      <c r="D543" s="38"/>
      <c r="E543" s="99"/>
      <c r="F543" s="122"/>
      <c r="G543" s="122"/>
      <c r="H543" s="122"/>
      <c r="I543" s="38"/>
      <c r="J543" s="180"/>
      <c r="K543" s="38"/>
      <c r="L543" s="225"/>
      <c r="M543" s="47"/>
      <c r="N543" s="47"/>
      <c r="O543" s="47"/>
      <c r="P543" s="47"/>
      <c r="Q543" s="47"/>
      <c r="R543" s="47"/>
      <c r="S543" s="47"/>
      <c r="T543" s="47"/>
      <c r="U543" s="47"/>
      <c r="V543" s="47"/>
      <c r="W543" s="47"/>
    </row>
    <row r="544" spans="1:23" x14ac:dyDescent="0.25">
      <c r="A544" s="32"/>
      <c r="B544" s="38"/>
      <c r="C544" s="126"/>
      <c r="D544" s="38"/>
      <c r="E544" s="99"/>
      <c r="F544" s="122"/>
      <c r="G544" s="122"/>
      <c r="H544" s="122"/>
      <c r="I544" s="38"/>
      <c r="J544" s="180"/>
      <c r="K544" s="38"/>
      <c r="L544" s="225"/>
      <c r="M544" s="47"/>
      <c r="N544" s="47"/>
      <c r="O544" s="47"/>
      <c r="P544" s="47"/>
      <c r="Q544" s="47"/>
      <c r="R544" s="47"/>
      <c r="S544" s="47"/>
      <c r="T544" s="47"/>
      <c r="U544" s="47"/>
      <c r="V544" s="47"/>
      <c r="W544" s="47"/>
    </row>
    <row r="545" spans="1:23" x14ac:dyDescent="0.25">
      <c r="A545" s="32"/>
      <c r="B545" s="38"/>
      <c r="C545" s="126"/>
      <c r="D545" s="38"/>
      <c r="E545" s="99"/>
      <c r="F545" s="122"/>
      <c r="G545" s="122"/>
      <c r="H545" s="122"/>
      <c r="I545" s="38"/>
      <c r="J545" s="180"/>
      <c r="K545" s="38"/>
      <c r="L545" s="225"/>
      <c r="M545" s="47"/>
      <c r="N545" s="47"/>
      <c r="O545" s="47"/>
      <c r="P545" s="47"/>
      <c r="Q545" s="47"/>
      <c r="R545" s="47"/>
      <c r="S545" s="47"/>
      <c r="T545" s="47"/>
      <c r="U545" s="47"/>
      <c r="V545" s="47"/>
      <c r="W545" s="47"/>
    </row>
    <row r="546" spans="1:23" x14ac:dyDescent="0.25">
      <c r="A546" s="32"/>
      <c r="B546" s="38"/>
      <c r="C546" s="126"/>
      <c r="D546" s="38"/>
      <c r="E546" s="99"/>
      <c r="F546" s="122"/>
      <c r="G546" s="122"/>
      <c r="H546" s="122"/>
      <c r="I546" s="38"/>
      <c r="J546" s="180"/>
      <c r="K546" s="38"/>
      <c r="L546" s="225"/>
      <c r="M546" s="47"/>
      <c r="N546" s="47"/>
      <c r="O546" s="47"/>
      <c r="P546" s="47"/>
      <c r="Q546" s="47"/>
      <c r="R546" s="47"/>
      <c r="S546" s="47"/>
      <c r="T546" s="47"/>
      <c r="U546" s="47"/>
      <c r="V546" s="47"/>
      <c r="W546" s="47"/>
    </row>
    <row r="547" spans="1:23" x14ac:dyDescent="0.25">
      <c r="A547" s="32"/>
      <c r="B547" s="38"/>
      <c r="C547" s="126"/>
      <c r="D547" s="38"/>
      <c r="E547" s="99"/>
      <c r="F547" s="122"/>
      <c r="G547" s="122"/>
      <c r="H547" s="122"/>
      <c r="I547" s="38"/>
      <c r="J547" s="180"/>
      <c r="K547" s="38"/>
      <c r="L547" s="225"/>
      <c r="M547" s="47"/>
      <c r="N547" s="47"/>
      <c r="O547" s="47"/>
      <c r="P547" s="47"/>
      <c r="Q547" s="47"/>
      <c r="R547" s="47"/>
      <c r="S547" s="47"/>
      <c r="T547" s="47"/>
      <c r="U547" s="47"/>
      <c r="V547" s="47"/>
      <c r="W547" s="47"/>
    </row>
    <row r="548" spans="1:23" x14ac:dyDescent="0.25">
      <c r="A548" s="32"/>
      <c r="B548" s="38"/>
      <c r="C548" s="126"/>
      <c r="D548" s="38"/>
      <c r="E548" s="99"/>
      <c r="F548" s="122"/>
      <c r="G548" s="122"/>
      <c r="H548" s="122"/>
      <c r="I548" s="38"/>
      <c r="J548" s="180"/>
      <c r="K548" s="38"/>
      <c r="L548" s="225"/>
      <c r="M548" s="47"/>
      <c r="N548" s="47"/>
      <c r="O548" s="47"/>
      <c r="P548" s="47"/>
      <c r="Q548" s="47"/>
      <c r="R548" s="47"/>
      <c r="S548" s="47"/>
      <c r="T548" s="47"/>
      <c r="U548" s="47"/>
      <c r="V548" s="47"/>
      <c r="W548" s="47"/>
    </row>
    <row r="549" spans="1:23" x14ac:dyDescent="0.25">
      <c r="A549" s="32"/>
      <c r="B549" s="38"/>
      <c r="C549" s="126"/>
      <c r="D549" s="38"/>
      <c r="E549" s="99"/>
      <c r="F549" s="122"/>
      <c r="G549" s="122"/>
      <c r="H549" s="122"/>
      <c r="I549" s="38"/>
      <c r="J549" s="180"/>
      <c r="K549" s="38"/>
      <c r="L549" s="225"/>
      <c r="M549" s="47"/>
      <c r="N549" s="47"/>
      <c r="O549" s="47"/>
      <c r="P549" s="47"/>
      <c r="Q549" s="47"/>
      <c r="R549" s="47"/>
      <c r="S549" s="47"/>
      <c r="T549" s="47"/>
      <c r="U549" s="47"/>
      <c r="V549" s="47"/>
      <c r="W549" s="47"/>
    </row>
    <row r="550" spans="1:23" x14ac:dyDescent="0.25">
      <c r="A550" s="32"/>
      <c r="B550" s="38"/>
      <c r="C550" s="126"/>
      <c r="D550" s="38"/>
      <c r="E550" s="99"/>
      <c r="F550" s="122"/>
      <c r="G550" s="122"/>
      <c r="H550" s="122"/>
      <c r="I550" s="38"/>
      <c r="J550" s="180"/>
      <c r="K550" s="38"/>
      <c r="L550" s="225"/>
      <c r="M550" s="47"/>
      <c r="N550" s="47"/>
      <c r="O550" s="47"/>
      <c r="P550" s="47"/>
      <c r="Q550" s="47"/>
      <c r="R550" s="47"/>
      <c r="S550" s="47"/>
      <c r="T550" s="47"/>
      <c r="U550" s="47"/>
      <c r="V550" s="47"/>
      <c r="W550" s="47"/>
    </row>
    <row r="551" spans="1:23" x14ac:dyDescent="0.25">
      <c r="A551" s="32"/>
      <c r="B551" s="38"/>
      <c r="C551" s="126"/>
      <c r="D551" s="38"/>
      <c r="E551" s="99"/>
      <c r="F551" s="122"/>
      <c r="G551" s="122"/>
      <c r="H551" s="122"/>
      <c r="I551" s="38"/>
      <c r="J551" s="180"/>
      <c r="K551" s="38"/>
      <c r="L551" s="225"/>
      <c r="M551" s="47"/>
      <c r="N551" s="47"/>
      <c r="O551" s="47"/>
      <c r="P551" s="47"/>
      <c r="Q551" s="47"/>
      <c r="R551" s="47"/>
      <c r="S551" s="47"/>
      <c r="T551" s="47"/>
      <c r="U551" s="47"/>
      <c r="V551" s="47"/>
      <c r="W551" s="47"/>
    </row>
    <row r="552" spans="1:23" x14ac:dyDescent="0.25">
      <c r="A552" s="32"/>
      <c r="B552" s="38"/>
      <c r="C552" s="126"/>
      <c r="D552" s="38"/>
      <c r="E552" s="99"/>
      <c r="F552" s="122"/>
      <c r="G552" s="122"/>
      <c r="H552" s="122"/>
      <c r="I552" s="38"/>
      <c r="J552" s="180"/>
      <c r="K552" s="38"/>
      <c r="L552" s="225"/>
      <c r="M552" s="47"/>
      <c r="N552" s="47"/>
      <c r="O552" s="47"/>
      <c r="P552" s="47"/>
      <c r="Q552" s="47"/>
      <c r="R552" s="47"/>
      <c r="S552" s="47"/>
      <c r="T552" s="47"/>
      <c r="U552" s="47"/>
      <c r="V552" s="47"/>
      <c r="W552" s="47"/>
    </row>
    <row r="553" spans="1:23" x14ac:dyDescent="0.25">
      <c r="A553" s="32"/>
      <c r="B553" s="38"/>
      <c r="C553" s="126"/>
      <c r="D553" s="38"/>
      <c r="E553" s="99"/>
      <c r="F553" s="122"/>
      <c r="G553" s="122"/>
      <c r="H553" s="122"/>
      <c r="I553" s="38"/>
      <c r="J553" s="180"/>
      <c r="K553" s="38"/>
      <c r="L553" s="225"/>
      <c r="M553" s="47"/>
      <c r="N553" s="47"/>
      <c r="O553" s="47"/>
      <c r="P553" s="47"/>
      <c r="Q553" s="47"/>
      <c r="R553" s="47"/>
      <c r="S553" s="47"/>
      <c r="T553" s="47"/>
      <c r="U553" s="47"/>
      <c r="V553" s="47"/>
      <c r="W553" s="47"/>
    </row>
    <row r="554" spans="1:23" x14ac:dyDescent="0.25">
      <c r="A554" s="32"/>
      <c r="B554" s="38"/>
      <c r="C554" s="126"/>
      <c r="D554" s="38"/>
      <c r="E554" s="99"/>
      <c r="F554" s="122"/>
      <c r="G554" s="122"/>
      <c r="H554" s="122"/>
      <c r="I554" s="38"/>
      <c r="J554" s="180"/>
      <c r="K554" s="38"/>
      <c r="L554" s="225"/>
      <c r="M554" s="47"/>
      <c r="N554" s="47"/>
      <c r="O554" s="47"/>
      <c r="P554" s="47"/>
      <c r="Q554" s="47"/>
      <c r="R554" s="47"/>
      <c r="S554" s="47"/>
      <c r="T554" s="47"/>
      <c r="U554" s="47"/>
      <c r="V554" s="47"/>
      <c r="W554" s="47"/>
    </row>
    <row r="555" spans="1:23" x14ac:dyDescent="0.25">
      <c r="A555" s="32"/>
      <c r="B555" s="38"/>
      <c r="C555" s="126"/>
      <c r="D555" s="38"/>
      <c r="E555" s="99"/>
      <c r="F555" s="122"/>
      <c r="G555" s="122"/>
      <c r="H555" s="122"/>
      <c r="I555" s="38"/>
      <c r="J555" s="180"/>
      <c r="K555" s="38"/>
      <c r="L555" s="225"/>
      <c r="M555" s="47"/>
      <c r="N555" s="47"/>
      <c r="O555" s="47"/>
      <c r="P555" s="47"/>
      <c r="Q555" s="47"/>
      <c r="R555" s="47"/>
      <c r="S555" s="47"/>
      <c r="T555" s="47"/>
      <c r="U555" s="47"/>
      <c r="V555" s="47"/>
      <c r="W555" s="47"/>
    </row>
    <row r="556" spans="1:23" x14ac:dyDescent="0.25">
      <c r="A556" s="32"/>
      <c r="B556" s="38"/>
      <c r="C556" s="126"/>
      <c r="D556" s="38"/>
      <c r="E556" s="99"/>
      <c r="F556" s="122"/>
      <c r="G556" s="122"/>
      <c r="H556" s="122"/>
      <c r="I556" s="38"/>
      <c r="J556" s="180"/>
      <c r="K556" s="38"/>
      <c r="L556" s="225"/>
      <c r="M556" s="47"/>
      <c r="N556" s="47"/>
      <c r="O556" s="47"/>
      <c r="P556" s="47"/>
      <c r="Q556" s="47"/>
      <c r="R556" s="47"/>
      <c r="S556" s="47"/>
      <c r="T556" s="47"/>
      <c r="U556" s="47"/>
      <c r="V556" s="47"/>
      <c r="W556" s="47"/>
    </row>
    <row r="557" spans="1:23" x14ac:dyDescent="0.25">
      <c r="A557" s="32"/>
      <c r="B557" s="38"/>
      <c r="C557" s="126"/>
      <c r="D557" s="38"/>
      <c r="E557" s="99"/>
      <c r="F557" s="122"/>
      <c r="G557" s="122"/>
      <c r="H557" s="122"/>
      <c r="I557" s="38"/>
      <c r="J557" s="180"/>
      <c r="K557" s="38"/>
      <c r="L557" s="225"/>
      <c r="M557" s="47"/>
      <c r="N557" s="47"/>
      <c r="O557" s="47"/>
      <c r="P557" s="47"/>
      <c r="Q557" s="47"/>
      <c r="R557" s="47"/>
      <c r="S557" s="47"/>
      <c r="T557" s="47"/>
      <c r="U557" s="47"/>
      <c r="V557" s="47"/>
      <c r="W557" s="47"/>
    </row>
    <row r="558" spans="1:23" x14ac:dyDescent="0.25">
      <c r="A558" s="32"/>
      <c r="B558" s="38"/>
      <c r="C558" s="126"/>
      <c r="D558" s="38"/>
      <c r="E558" s="99"/>
      <c r="F558" s="122"/>
      <c r="G558" s="122"/>
      <c r="H558" s="122"/>
      <c r="I558" s="38"/>
      <c r="J558" s="180"/>
      <c r="K558" s="38"/>
      <c r="L558" s="225"/>
      <c r="M558" s="47"/>
      <c r="N558" s="47"/>
      <c r="O558" s="47"/>
      <c r="P558" s="47"/>
      <c r="Q558" s="47"/>
      <c r="R558" s="47"/>
      <c r="S558" s="47"/>
      <c r="T558" s="47"/>
      <c r="U558" s="47"/>
      <c r="V558" s="47"/>
      <c r="W558" s="47"/>
    </row>
    <row r="559" spans="1:23" x14ac:dyDescent="0.25">
      <c r="A559" s="32"/>
      <c r="B559" s="38"/>
      <c r="C559" s="126"/>
      <c r="D559" s="38"/>
      <c r="E559" s="99"/>
      <c r="F559" s="122"/>
      <c r="G559" s="122"/>
      <c r="H559" s="122"/>
      <c r="I559" s="38"/>
      <c r="J559" s="180"/>
      <c r="K559" s="38"/>
      <c r="L559" s="225"/>
      <c r="M559" s="47"/>
      <c r="N559" s="47"/>
      <c r="O559" s="47"/>
      <c r="P559" s="47"/>
      <c r="Q559" s="47"/>
      <c r="R559" s="47"/>
      <c r="S559" s="47"/>
      <c r="T559" s="47"/>
      <c r="U559" s="47"/>
      <c r="V559" s="47"/>
      <c r="W559" s="47"/>
    </row>
    <row r="560" spans="1:23" x14ac:dyDescent="0.25">
      <c r="A560" s="32"/>
      <c r="B560" s="38"/>
      <c r="C560" s="126"/>
      <c r="D560" s="38"/>
      <c r="E560" s="99"/>
      <c r="F560" s="122"/>
      <c r="G560" s="122"/>
      <c r="H560" s="122"/>
      <c r="I560" s="38"/>
      <c r="J560" s="180"/>
      <c r="K560" s="38"/>
      <c r="L560" s="225"/>
      <c r="M560" s="47"/>
      <c r="N560" s="47"/>
      <c r="O560" s="47"/>
      <c r="P560" s="47"/>
      <c r="Q560" s="47"/>
      <c r="R560" s="47"/>
      <c r="S560" s="47"/>
      <c r="T560" s="47"/>
      <c r="U560" s="47"/>
      <c r="V560" s="47"/>
      <c r="W560" s="47"/>
    </row>
    <row r="561" spans="1:23" x14ac:dyDescent="0.25">
      <c r="A561" s="32"/>
      <c r="B561" s="38"/>
      <c r="C561" s="126"/>
      <c r="D561" s="38"/>
      <c r="E561" s="99"/>
      <c r="F561" s="122"/>
      <c r="G561" s="122"/>
      <c r="H561" s="122"/>
      <c r="I561" s="38"/>
      <c r="J561" s="180"/>
      <c r="K561" s="38"/>
      <c r="L561" s="225"/>
      <c r="M561" s="47"/>
      <c r="N561" s="47"/>
      <c r="O561" s="47"/>
      <c r="P561" s="47"/>
      <c r="Q561" s="47"/>
      <c r="R561" s="47"/>
      <c r="S561" s="47"/>
      <c r="T561" s="47"/>
      <c r="U561" s="47"/>
      <c r="V561" s="47"/>
      <c r="W561" s="47"/>
    </row>
    <row r="562" spans="1:23" x14ac:dyDescent="0.25">
      <c r="A562" s="32"/>
      <c r="B562" s="38"/>
      <c r="C562" s="126"/>
      <c r="D562" s="38"/>
      <c r="E562" s="99"/>
      <c r="F562" s="122"/>
      <c r="G562" s="122"/>
      <c r="H562" s="122"/>
      <c r="I562" s="38"/>
      <c r="J562" s="180"/>
      <c r="K562" s="38"/>
      <c r="L562" s="225"/>
      <c r="M562" s="47"/>
      <c r="N562" s="47"/>
      <c r="O562" s="47"/>
      <c r="P562" s="47"/>
      <c r="Q562" s="47"/>
      <c r="R562" s="47"/>
      <c r="S562" s="47"/>
      <c r="T562" s="47"/>
      <c r="U562" s="47"/>
      <c r="V562" s="47"/>
      <c r="W562" s="47"/>
    </row>
    <row r="563" spans="1:23" x14ac:dyDescent="0.25">
      <c r="A563" s="32"/>
      <c r="B563" s="38"/>
      <c r="C563" s="126"/>
      <c r="D563" s="38"/>
      <c r="E563" s="99"/>
      <c r="F563" s="122"/>
      <c r="G563" s="122"/>
      <c r="H563" s="122"/>
      <c r="I563" s="38"/>
      <c r="J563" s="180"/>
      <c r="K563" s="38"/>
      <c r="L563" s="225"/>
      <c r="M563" s="47"/>
      <c r="N563" s="47"/>
      <c r="O563" s="47"/>
      <c r="P563" s="47"/>
      <c r="Q563" s="47"/>
      <c r="R563" s="47"/>
      <c r="S563" s="47"/>
      <c r="T563" s="47"/>
      <c r="U563" s="47"/>
      <c r="V563" s="47"/>
      <c r="W563" s="47"/>
    </row>
    <row r="564" spans="1:23" x14ac:dyDescent="0.25">
      <c r="A564" s="32"/>
      <c r="B564" s="38"/>
      <c r="C564" s="126"/>
      <c r="D564" s="38"/>
      <c r="E564" s="99"/>
      <c r="F564" s="122"/>
      <c r="G564" s="122"/>
      <c r="H564" s="122"/>
      <c r="I564" s="38"/>
      <c r="J564" s="180"/>
      <c r="K564" s="38"/>
      <c r="L564" s="225"/>
      <c r="M564" s="47"/>
      <c r="N564" s="47"/>
      <c r="O564" s="47"/>
      <c r="P564" s="47"/>
      <c r="Q564" s="47"/>
      <c r="R564" s="47"/>
      <c r="S564" s="47"/>
      <c r="T564" s="47"/>
      <c r="U564" s="47"/>
      <c r="V564" s="47"/>
      <c r="W564" s="47"/>
    </row>
    <row r="565" spans="1:23" x14ac:dyDescent="0.25">
      <c r="A565" s="32"/>
      <c r="B565" s="38"/>
      <c r="C565" s="126"/>
      <c r="D565" s="38"/>
      <c r="E565" s="99"/>
      <c r="F565" s="122"/>
      <c r="G565" s="122"/>
      <c r="H565" s="122"/>
      <c r="I565" s="38"/>
      <c r="J565" s="180"/>
      <c r="K565" s="38"/>
      <c r="L565" s="225"/>
      <c r="M565" s="47"/>
      <c r="N565" s="47"/>
      <c r="O565" s="47"/>
      <c r="P565" s="47"/>
      <c r="Q565" s="47"/>
      <c r="R565" s="47"/>
      <c r="S565" s="47"/>
      <c r="T565" s="47"/>
      <c r="U565" s="47"/>
      <c r="V565" s="47"/>
      <c r="W565" s="47"/>
    </row>
    <row r="566" spans="1:23" x14ac:dyDescent="0.25">
      <c r="A566" s="32"/>
      <c r="B566" s="38"/>
      <c r="C566" s="126"/>
      <c r="D566" s="38"/>
      <c r="E566" s="99"/>
      <c r="F566" s="122"/>
      <c r="G566" s="122"/>
      <c r="H566" s="122"/>
      <c r="I566" s="38"/>
      <c r="J566" s="180"/>
      <c r="K566" s="38"/>
      <c r="L566" s="225"/>
      <c r="M566" s="47"/>
      <c r="N566" s="47"/>
      <c r="O566" s="47"/>
      <c r="P566" s="47"/>
      <c r="Q566" s="47"/>
      <c r="R566" s="47"/>
      <c r="S566" s="47"/>
      <c r="T566" s="47"/>
      <c r="U566" s="47"/>
      <c r="V566" s="47"/>
      <c r="W566" s="47"/>
    </row>
    <row r="567" spans="1:23" x14ac:dyDescent="0.25">
      <c r="A567" s="32"/>
      <c r="B567" s="38"/>
      <c r="C567" s="126"/>
      <c r="D567" s="38"/>
      <c r="E567" s="99"/>
      <c r="F567" s="122"/>
      <c r="G567" s="122"/>
      <c r="H567" s="122"/>
      <c r="I567" s="38"/>
      <c r="J567" s="180"/>
      <c r="K567" s="38"/>
      <c r="L567" s="225"/>
      <c r="M567" s="47"/>
      <c r="N567" s="47"/>
      <c r="O567" s="47"/>
      <c r="P567" s="47"/>
      <c r="Q567" s="47"/>
      <c r="R567" s="47"/>
      <c r="S567" s="47"/>
      <c r="T567" s="47"/>
      <c r="U567" s="47"/>
      <c r="V567" s="47"/>
      <c r="W567" s="47"/>
    </row>
    <row r="568" spans="1:23" x14ac:dyDescent="0.25">
      <c r="A568" s="32"/>
      <c r="B568" s="38"/>
      <c r="C568" s="126"/>
      <c r="D568" s="38"/>
      <c r="E568" s="99"/>
      <c r="F568" s="122"/>
      <c r="G568" s="122"/>
      <c r="H568" s="122"/>
      <c r="I568" s="38"/>
      <c r="J568" s="180"/>
      <c r="K568" s="38"/>
      <c r="L568" s="225"/>
      <c r="M568" s="47"/>
      <c r="N568" s="47"/>
      <c r="O568" s="47"/>
      <c r="P568" s="47"/>
      <c r="Q568" s="47"/>
      <c r="R568" s="47"/>
      <c r="S568" s="47"/>
      <c r="T568" s="47"/>
      <c r="U568" s="47"/>
      <c r="V568" s="47"/>
      <c r="W568" s="47"/>
    </row>
    <row r="569" spans="1:23" x14ac:dyDescent="0.25">
      <c r="A569" s="32"/>
      <c r="B569" s="38"/>
      <c r="C569" s="126"/>
      <c r="D569" s="38"/>
      <c r="E569" s="99"/>
      <c r="F569" s="122"/>
      <c r="G569" s="122"/>
      <c r="H569" s="122"/>
      <c r="I569" s="38"/>
      <c r="J569" s="180"/>
      <c r="K569" s="38"/>
      <c r="L569" s="225"/>
      <c r="M569" s="47"/>
      <c r="N569" s="47"/>
      <c r="O569" s="47"/>
      <c r="P569" s="47"/>
      <c r="Q569" s="47"/>
      <c r="R569" s="47"/>
      <c r="S569" s="47"/>
      <c r="T569" s="47"/>
      <c r="U569" s="47"/>
      <c r="V569" s="47"/>
      <c r="W569" s="47"/>
    </row>
    <row r="570" spans="1:23" x14ac:dyDescent="0.25">
      <c r="A570" s="32"/>
      <c r="B570" s="38"/>
      <c r="C570" s="126"/>
      <c r="D570" s="38"/>
      <c r="E570" s="99"/>
      <c r="F570" s="122"/>
      <c r="G570" s="122"/>
      <c r="H570" s="122"/>
      <c r="I570" s="38"/>
      <c r="J570" s="180"/>
      <c r="K570" s="38"/>
      <c r="L570" s="225"/>
      <c r="M570" s="47"/>
      <c r="N570" s="47"/>
      <c r="O570" s="47"/>
      <c r="P570" s="47"/>
      <c r="Q570" s="47"/>
      <c r="R570" s="47"/>
      <c r="S570" s="47"/>
      <c r="T570" s="47"/>
      <c r="U570" s="47"/>
      <c r="V570" s="47"/>
      <c r="W570" s="47"/>
    </row>
    <row r="571" spans="1:23" x14ac:dyDescent="0.25">
      <c r="A571" s="32"/>
      <c r="B571" s="38"/>
      <c r="C571" s="126"/>
      <c r="D571" s="38"/>
      <c r="E571" s="99"/>
      <c r="F571" s="122"/>
      <c r="G571" s="122"/>
      <c r="H571" s="122"/>
      <c r="I571" s="38"/>
      <c r="J571" s="180"/>
      <c r="K571" s="38"/>
      <c r="L571" s="225"/>
      <c r="M571" s="47"/>
      <c r="N571" s="47"/>
      <c r="O571" s="47"/>
      <c r="P571" s="47"/>
      <c r="Q571" s="47"/>
      <c r="R571" s="47"/>
      <c r="S571" s="47"/>
      <c r="T571" s="47"/>
      <c r="U571" s="47"/>
      <c r="V571" s="47"/>
      <c r="W571" s="47"/>
    </row>
    <row r="572" spans="1:23" x14ac:dyDescent="0.25">
      <c r="A572" s="32"/>
      <c r="B572" s="38"/>
      <c r="C572" s="126"/>
      <c r="D572" s="38"/>
      <c r="E572" s="99"/>
      <c r="F572" s="122"/>
      <c r="G572" s="122"/>
      <c r="H572" s="122"/>
      <c r="I572" s="38"/>
      <c r="J572" s="180"/>
      <c r="K572" s="38"/>
      <c r="L572" s="225"/>
      <c r="M572" s="47"/>
      <c r="N572" s="47"/>
      <c r="O572" s="47"/>
      <c r="P572" s="47"/>
      <c r="Q572" s="47"/>
      <c r="R572" s="47"/>
      <c r="S572" s="47"/>
      <c r="T572" s="47"/>
      <c r="U572" s="47"/>
      <c r="V572" s="47"/>
      <c r="W572" s="47"/>
    </row>
    <row r="573" spans="1:23" x14ac:dyDescent="0.25">
      <c r="A573" s="32"/>
      <c r="B573" s="38"/>
      <c r="C573" s="126"/>
      <c r="D573" s="38"/>
      <c r="E573" s="99"/>
      <c r="F573" s="122"/>
      <c r="G573" s="122"/>
      <c r="H573" s="122"/>
      <c r="I573" s="38"/>
      <c r="J573" s="180"/>
      <c r="K573" s="38"/>
      <c r="L573" s="225"/>
      <c r="M573" s="47"/>
      <c r="N573" s="47"/>
      <c r="O573" s="47"/>
      <c r="P573" s="47"/>
      <c r="Q573" s="47"/>
      <c r="R573" s="47"/>
      <c r="S573" s="47"/>
      <c r="T573" s="47"/>
      <c r="U573" s="47"/>
      <c r="V573" s="47"/>
      <c r="W573" s="47"/>
    </row>
    <row r="574" spans="1:23" x14ac:dyDescent="0.25">
      <c r="A574" s="32"/>
      <c r="B574" s="38"/>
      <c r="C574" s="126"/>
      <c r="D574" s="38"/>
      <c r="E574" s="99"/>
      <c r="F574" s="122"/>
      <c r="G574" s="122"/>
      <c r="H574" s="122"/>
      <c r="I574" s="38"/>
      <c r="J574" s="180"/>
      <c r="K574" s="38"/>
      <c r="L574" s="225"/>
      <c r="M574" s="47"/>
      <c r="N574" s="47"/>
      <c r="O574" s="47"/>
      <c r="P574" s="47"/>
      <c r="Q574" s="47"/>
      <c r="R574" s="47"/>
      <c r="S574" s="47"/>
      <c r="T574" s="47"/>
      <c r="U574" s="47"/>
      <c r="V574" s="47"/>
      <c r="W574" s="47"/>
    </row>
    <row r="575" spans="1:23" x14ac:dyDescent="0.25">
      <c r="A575" s="32"/>
      <c r="B575" s="38"/>
      <c r="C575" s="126"/>
      <c r="D575" s="38"/>
      <c r="E575" s="99"/>
      <c r="F575" s="122"/>
      <c r="G575" s="122"/>
      <c r="H575" s="122"/>
      <c r="I575" s="38"/>
      <c r="J575" s="180"/>
      <c r="K575" s="38"/>
      <c r="L575" s="225"/>
      <c r="M575" s="47"/>
      <c r="N575" s="47"/>
      <c r="O575" s="47"/>
      <c r="P575" s="47"/>
      <c r="Q575" s="47"/>
      <c r="R575" s="47"/>
      <c r="S575" s="47"/>
      <c r="T575" s="47"/>
      <c r="U575" s="47"/>
      <c r="V575" s="47"/>
      <c r="W575" s="47"/>
    </row>
    <row r="576" spans="1:23" x14ac:dyDescent="0.25">
      <c r="A576" s="32"/>
      <c r="B576" s="38"/>
      <c r="C576" s="126"/>
      <c r="D576" s="38"/>
      <c r="E576" s="99"/>
      <c r="F576" s="122"/>
      <c r="G576" s="122"/>
      <c r="H576" s="122"/>
      <c r="I576" s="38"/>
      <c r="J576" s="180"/>
      <c r="K576" s="38"/>
      <c r="L576" s="225"/>
      <c r="M576" s="47"/>
      <c r="N576" s="47"/>
      <c r="O576" s="47"/>
      <c r="P576" s="47"/>
      <c r="Q576" s="47"/>
      <c r="R576" s="47"/>
      <c r="S576" s="47"/>
      <c r="T576" s="47"/>
      <c r="U576" s="47"/>
      <c r="V576" s="47"/>
      <c r="W576" s="47"/>
    </row>
    <row r="577" spans="1:23" x14ac:dyDescent="0.25">
      <c r="A577" s="32"/>
      <c r="B577" s="38"/>
      <c r="C577" s="126"/>
      <c r="D577" s="38"/>
      <c r="E577" s="99"/>
      <c r="F577" s="122"/>
      <c r="G577" s="122"/>
      <c r="H577" s="122"/>
      <c r="I577" s="38"/>
      <c r="J577" s="180"/>
      <c r="K577" s="38"/>
      <c r="L577" s="225"/>
      <c r="M577" s="47"/>
      <c r="N577" s="47"/>
      <c r="O577" s="47"/>
      <c r="P577" s="47"/>
      <c r="Q577" s="47"/>
      <c r="R577" s="47"/>
      <c r="S577" s="47"/>
      <c r="T577" s="47"/>
      <c r="U577" s="47"/>
      <c r="V577" s="47"/>
      <c r="W577" s="47"/>
    </row>
    <row r="578" spans="1:23" x14ac:dyDescent="0.25">
      <c r="A578" s="32"/>
      <c r="B578" s="38"/>
      <c r="C578" s="126"/>
      <c r="D578" s="38"/>
      <c r="E578" s="99"/>
      <c r="F578" s="122"/>
      <c r="G578" s="122"/>
      <c r="H578" s="122"/>
      <c r="I578" s="38"/>
      <c r="J578" s="180"/>
      <c r="K578" s="38"/>
      <c r="L578" s="225"/>
      <c r="M578" s="47"/>
      <c r="N578" s="47"/>
      <c r="O578" s="47"/>
      <c r="P578" s="47"/>
      <c r="Q578" s="47"/>
      <c r="R578" s="47"/>
      <c r="S578" s="47"/>
      <c r="T578" s="47"/>
      <c r="U578" s="47"/>
      <c r="V578" s="47"/>
      <c r="W578" s="47"/>
    </row>
    <row r="579" spans="1:23" x14ac:dyDescent="0.25">
      <c r="A579" s="32"/>
      <c r="B579" s="38"/>
      <c r="C579" s="126"/>
      <c r="D579" s="38"/>
      <c r="E579" s="99"/>
      <c r="F579" s="122"/>
      <c r="G579" s="122"/>
      <c r="H579" s="122"/>
      <c r="I579" s="38"/>
      <c r="J579" s="180"/>
      <c r="K579" s="38"/>
      <c r="L579" s="225"/>
      <c r="M579" s="47"/>
      <c r="N579" s="47"/>
      <c r="O579" s="47"/>
      <c r="P579" s="47"/>
      <c r="Q579" s="47"/>
      <c r="R579" s="47"/>
      <c r="S579" s="47"/>
      <c r="T579" s="47"/>
      <c r="U579" s="47"/>
      <c r="V579" s="47"/>
      <c r="W579" s="47"/>
    </row>
    <row r="580" spans="1:23" x14ac:dyDescent="0.25">
      <c r="A580" s="32"/>
      <c r="B580" s="38"/>
      <c r="C580" s="126"/>
      <c r="D580" s="38"/>
      <c r="E580" s="99"/>
      <c r="F580" s="122"/>
      <c r="G580" s="122"/>
      <c r="H580" s="122"/>
      <c r="I580" s="38"/>
      <c r="J580" s="180"/>
      <c r="K580" s="38"/>
      <c r="L580" s="225"/>
      <c r="M580" s="47"/>
      <c r="N580" s="47"/>
      <c r="O580" s="47"/>
      <c r="P580" s="47"/>
      <c r="Q580" s="47"/>
      <c r="R580" s="47"/>
      <c r="S580" s="47"/>
      <c r="T580" s="47"/>
      <c r="U580" s="47"/>
      <c r="V580" s="47"/>
      <c r="W580" s="47"/>
    </row>
    <row r="581" spans="1:23" x14ac:dyDescent="0.25">
      <c r="A581" s="32"/>
      <c r="B581" s="38"/>
      <c r="C581" s="126"/>
      <c r="D581" s="38"/>
      <c r="E581" s="99"/>
      <c r="F581" s="122"/>
      <c r="G581" s="122"/>
      <c r="H581" s="122"/>
      <c r="I581" s="38"/>
      <c r="J581" s="180"/>
      <c r="K581" s="38"/>
      <c r="L581" s="225"/>
      <c r="M581" s="47"/>
      <c r="N581" s="47"/>
      <c r="O581" s="47"/>
      <c r="P581" s="47"/>
      <c r="Q581" s="47"/>
      <c r="R581" s="47"/>
      <c r="S581" s="47"/>
      <c r="T581" s="47"/>
      <c r="U581" s="47"/>
      <c r="V581" s="47"/>
      <c r="W581" s="47"/>
    </row>
    <row r="582" spans="1:23" x14ac:dyDescent="0.25">
      <c r="A582" s="32"/>
      <c r="B582" s="38"/>
      <c r="C582" s="126"/>
      <c r="D582" s="38"/>
      <c r="E582" s="99"/>
      <c r="F582" s="122"/>
      <c r="G582" s="122"/>
      <c r="H582" s="122"/>
      <c r="I582" s="38"/>
      <c r="J582" s="180"/>
      <c r="K582" s="38"/>
      <c r="L582" s="225"/>
      <c r="M582" s="47"/>
      <c r="N582" s="47"/>
      <c r="O582" s="47"/>
      <c r="P582" s="47"/>
      <c r="Q582" s="47"/>
      <c r="R582" s="47"/>
      <c r="S582" s="47"/>
      <c r="T582" s="47"/>
      <c r="U582" s="47"/>
      <c r="V582" s="47"/>
      <c r="W582" s="47"/>
    </row>
    <row r="583" spans="1:23" x14ac:dyDescent="0.25">
      <c r="A583" s="32"/>
      <c r="B583" s="38"/>
      <c r="C583" s="126"/>
      <c r="D583" s="38"/>
      <c r="E583" s="99"/>
      <c r="F583" s="122"/>
      <c r="G583" s="122"/>
      <c r="H583" s="122"/>
      <c r="I583" s="38"/>
      <c r="J583" s="180"/>
      <c r="K583" s="38"/>
      <c r="L583" s="225"/>
      <c r="M583" s="47"/>
      <c r="N583" s="47"/>
      <c r="O583" s="47"/>
      <c r="P583" s="47"/>
      <c r="Q583" s="47"/>
      <c r="R583" s="47"/>
      <c r="S583" s="47"/>
      <c r="T583" s="47"/>
      <c r="U583" s="47"/>
      <c r="V583" s="47"/>
      <c r="W583" s="47"/>
    </row>
    <row r="584" spans="1:23" x14ac:dyDescent="0.25">
      <c r="A584" s="32"/>
      <c r="B584" s="38"/>
      <c r="C584" s="126"/>
      <c r="D584" s="38"/>
      <c r="E584" s="99"/>
      <c r="F584" s="122"/>
      <c r="G584" s="122"/>
      <c r="H584" s="122"/>
      <c r="I584" s="38"/>
      <c r="J584" s="180"/>
      <c r="K584" s="38"/>
      <c r="L584" s="225"/>
      <c r="M584" s="47"/>
      <c r="N584" s="47"/>
      <c r="O584" s="47"/>
      <c r="P584" s="47"/>
      <c r="Q584" s="47"/>
      <c r="R584" s="47"/>
      <c r="S584" s="47"/>
      <c r="T584" s="47"/>
      <c r="U584" s="47"/>
      <c r="V584" s="47"/>
      <c r="W584" s="47"/>
    </row>
    <row r="585" spans="1:23" x14ac:dyDescent="0.25">
      <c r="A585" s="32"/>
      <c r="B585" s="38"/>
      <c r="C585" s="126"/>
      <c r="D585" s="38"/>
      <c r="E585" s="99"/>
      <c r="F585" s="122"/>
      <c r="G585" s="122"/>
      <c r="H585" s="122"/>
      <c r="I585" s="38"/>
      <c r="J585" s="180"/>
      <c r="K585" s="38"/>
      <c r="L585" s="225"/>
      <c r="M585" s="47"/>
      <c r="N585" s="47"/>
      <c r="O585" s="47"/>
      <c r="P585" s="47"/>
      <c r="Q585" s="47"/>
      <c r="R585" s="47"/>
      <c r="S585" s="47"/>
      <c r="T585" s="47"/>
      <c r="U585" s="47"/>
      <c r="V585" s="47"/>
      <c r="W585" s="47"/>
    </row>
    <row r="586" spans="1:23" x14ac:dyDescent="0.25">
      <c r="A586" s="32"/>
      <c r="B586" s="38"/>
      <c r="C586" s="126"/>
      <c r="D586" s="38"/>
      <c r="E586" s="99"/>
      <c r="F586" s="122"/>
      <c r="G586" s="122"/>
      <c r="H586" s="122"/>
      <c r="I586" s="38"/>
      <c r="J586" s="180"/>
      <c r="K586" s="38"/>
      <c r="L586" s="225"/>
      <c r="M586" s="47"/>
      <c r="N586" s="47"/>
      <c r="O586" s="47"/>
      <c r="P586" s="47"/>
      <c r="Q586" s="47"/>
      <c r="R586" s="47"/>
      <c r="S586" s="47"/>
      <c r="T586" s="47"/>
      <c r="U586" s="47"/>
      <c r="V586" s="47"/>
      <c r="W586" s="47"/>
    </row>
    <row r="587" spans="1:23" x14ac:dyDescent="0.25">
      <c r="A587" s="32"/>
      <c r="B587" s="38"/>
      <c r="C587" s="126"/>
      <c r="D587" s="38"/>
      <c r="E587" s="99"/>
      <c r="F587" s="122"/>
      <c r="G587" s="122"/>
      <c r="H587" s="122"/>
      <c r="I587" s="38"/>
      <c r="J587" s="180"/>
      <c r="K587" s="38"/>
      <c r="L587" s="225"/>
      <c r="M587" s="47"/>
      <c r="N587" s="47"/>
      <c r="O587" s="47"/>
      <c r="P587" s="47"/>
      <c r="Q587" s="47"/>
      <c r="R587" s="47"/>
      <c r="S587" s="47"/>
      <c r="T587" s="47"/>
      <c r="U587" s="47"/>
      <c r="V587" s="47"/>
      <c r="W587" s="47"/>
    </row>
    <row r="588" spans="1:23" x14ac:dyDescent="0.25">
      <c r="A588" s="32"/>
      <c r="B588" s="38"/>
      <c r="C588" s="126"/>
      <c r="D588" s="38"/>
      <c r="E588" s="99"/>
      <c r="F588" s="122"/>
      <c r="G588" s="122"/>
      <c r="H588" s="122"/>
      <c r="I588" s="38"/>
      <c r="J588" s="180"/>
      <c r="K588" s="38"/>
      <c r="L588" s="225"/>
      <c r="M588" s="47"/>
      <c r="N588" s="47"/>
      <c r="O588" s="47"/>
      <c r="P588" s="47"/>
      <c r="Q588" s="47"/>
      <c r="R588" s="47"/>
      <c r="S588" s="47"/>
      <c r="T588" s="47"/>
      <c r="U588" s="47"/>
      <c r="V588" s="47"/>
      <c r="W588" s="47"/>
    </row>
    <row r="589" spans="1:23" x14ac:dyDescent="0.25">
      <c r="A589" s="32"/>
      <c r="B589" s="38"/>
      <c r="C589" s="126"/>
      <c r="D589" s="38"/>
      <c r="E589" s="99"/>
      <c r="F589" s="122"/>
      <c r="G589" s="122"/>
      <c r="H589" s="122"/>
      <c r="I589" s="38"/>
      <c r="J589" s="180"/>
      <c r="K589" s="38"/>
      <c r="L589" s="225"/>
      <c r="M589" s="47"/>
      <c r="N589" s="47"/>
      <c r="O589" s="47"/>
      <c r="P589" s="47"/>
      <c r="Q589" s="47"/>
      <c r="R589" s="47"/>
      <c r="S589" s="47"/>
      <c r="T589" s="47"/>
      <c r="U589" s="47"/>
      <c r="V589" s="47"/>
      <c r="W589" s="47"/>
    </row>
    <row r="590" spans="1:23" x14ac:dyDescent="0.25">
      <c r="A590" s="32"/>
      <c r="B590" s="38"/>
      <c r="C590" s="126"/>
      <c r="D590" s="38"/>
      <c r="E590" s="99"/>
      <c r="F590" s="122"/>
      <c r="G590" s="122"/>
      <c r="H590" s="122"/>
      <c r="I590" s="38"/>
      <c r="J590" s="180"/>
      <c r="K590" s="38"/>
      <c r="L590" s="225"/>
      <c r="M590" s="47"/>
      <c r="N590" s="47"/>
      <c r="O590" s="47"/>
      <c r="P590" s="47"/>
      <c r="Q590" s="47"/>
      <c r="R590" s="47"/>
      <c r="S590" s="47"/>
      <c r="T590" s="47"/>
      <c r="U590" s="47"/>
      <c r="V590" s="47"/>
      <c r="W590" s="47"/>
    </row>
    <row r="591" spans="1:23" x14ac:dyDescent="0.25">
      <c r="A591" s="32"/>
      <c r="B591" s="38"/>
      <c r="C591" s="126"/>
      <c r="D591" s="38"/>
      <c r="E591" s="99"/>
      <c r="F591" s="122"/>
      <c r="G591" s="122"/>
      <c r="H591" s="122"/>
      <c r="I591" s="38"/>
      <c r="J591" s="180"/>
      <c r="K591" s="38"/>
      <c r="L591" s="225"/>
      <c r="M591" s="47"/>
      <c r="N591" s="47"/>
      <c r="O591" s="47"/>
      <c r="P591" s="47"/>
      <c r="Q591" s="47"/>
      <c r="R591" s="47"/>
      <c r="S591" s="47"/>
      <c r="T591" s="47"/>
      <c r="U591" s="47"/>
      <c r="V591" s="47"/>
      <c r="W591" s="47"/>
    </row>
    <row r="592" spans="1:23" x14ac:dyDescent="0.25">
      <c r="A592" s="32"/>
      <c r="B592" s="38"/>
      <c r="C592" s="126"/>
      <c r="D592" s="38"/>
      <c r="E592" s="99"/>
      <c r="F592" s="122"/>
      <c r="G592" s="122"/>
      <c r="H592" s="122"/>
      <c r="I592" s="38"/>
      <c r="J592" s="180"/>
      <c r="K592" s="38"/>
      <c r="L592" s="225"/>
      <c r="M592" s="47"/>
      <c r="N592" s="47"/>
      <c r="O592" s="47"/>
      <c r="P592" s="47"/>
      <c r="Q592" s="47"/>
      <c r="R592" s="47"/>
      <c r="S592" s="47"/>
      <c r="T592" s="47"/>
      <c r="U592" s="47"/>
      <c r="V592" s="47"/>
      <c r="W592" s="47"/>
    </row>
    <row r="593" spans="1:23" x14ac:dyDescent="0.25">
      <c r="A593" s="32"/>
      <c r="B593" s="38"/>
      <c r="C593" s="126"/>
      <c r="D593" s="38"/>
      <c r="E593" s="99"/>
      <c r="F593" s="122"/>
      <c r="G593" s="122"/>
      <c r="H593" s="122"/>
      <c r="I593" s="38"/>
      <c r="J593" s="180"/>
      <c r="K593" s="38"/>
      <c r="L593" s="225"/>
      <c r="M593" s="47"/>
      <c r="N593" s="47"/>
      <c r="O593" s="47"/>
      <c r="P593" s="47"/>
      <c r="Q593" s="47"/>
      <c r="R593" s="47"/>
      <c r="S593" s="47"/>
      <c r="T593" s="47"/>
      <c r="U593" s="47"/>
      <c r="V593" s="47"/>
      <c r="W593" s="47"/>
    </row>
    <row r="594" spans="1:23" x14ac:dyDescent="0.25">
      <c r="A594" s="32"/>
      <c r="B594" s="38"/>
      <c r="C594" s="126"/>
      <c r="D594" s="38"/>
      <c r="E594" s="99"/>
      <c r="F594" s="122"/>
      <c r="G594" s="122"/>
      <c r="H594" s="122"/>
      <c r="I594" s="38"/>
      <c r="J594" s="180"/>
      <c r="K594" s="38"/>
      <c r="L594" s="225"/>
      <c r="M594" s="47"/>
      <c r="N594" s="47"/>
      <c r="O594" s="47"/>
      <c r="P594" s="47"/>
      <c r="Q594" s="47"/>
      <c r="R594" s="47"/>
      <c r="S594" s="47"/>
      <c r="T594" s="47"/>
      <c r="U594" s="47"/>
      <c r="V594" s="47"/>
      <c r="W594" s="47"/>
    </row>
    <row r="595" spans="1:23" x14ac:dyDescent="0.25">
      <c r="A595" s="32"/>
      <c r="B595" s="38"/>
      <c r="C595" s="126"/>
      <c r="D595" s="38"/>
      <c r="E595" s="99"/>
      <c r="F595" s="122"/>
      <c r="G595" s="122"/>
      <c r="H595" s="122"/>
      <c r="I595" s="38"/>
      <c r="J595" s="180"/>
      <c r="K595" s="38"/>
      <c r="L595" s="225"/>
      <c r="M595" s="47"/>
      <c r="N595" s="47"/>
      <c r="O595" s="47"/>
      <c r="P595" s="47"/>
      <c r="Q595" s="47"/>
      <c r="R595" s="47"/>
      <c r="S595" s="47"/>
      <c r="T595" s="47"/>
      <c r="U595" s="47"/>
      <c r="V595" s="47"/>
      <c r="W595" s="47"/>
    </row>
    <row r="596" spans="1:23" x14ac:dyDescent="0.25">
      <c r="A596" s="32"/>
      <c r="B596" s="38"/>
      <c r="C596" s="126"/>
      <c r="D596" s="38"/>
      <c r="E596" s="99"/>
      <c r="F596" s="122"/>
      <c r="G596" s="122"/>
      <c r="H596" s="122"/>
      <c r="I596" s="38"/>
      <c r="J596" s="180"/>
      <c r="K596" s="38"/>
      <c r="L596" s="225"/>
      <c r="M596" s="47"/>
      <c r="N596" s="47"/>
      <c r="O596" s="47"/>
      <c r="P596" s="47"/>
      <c r="Q596" s="47"/>
      <c r="R596" s="47"/>
      <c r="S596" s="47"/>
      <c r="T596" s="47"/>
      <c r="U596" s="47"/>
      <c r="V596" s="47"/>
      <c r="W596" s="47"/>
    </row>
    <row r="597" spans="1:23" x14ac:dyDescent="0.25">
      <c r="A597" s="32"/>
      <c r="B597" s="38"/>
      <c r="C597" s="126"/>
      <c r="D597" s="38"/>
      <c r="E597" s="99"/>
      <c r="F597" s="122"/>
      <c r="G597" s="122"/>
      <c r="H597" s="122"/>
      <c r="I597" s="38"/>
      <c r="J597" s="180"/>
      <c r="K597" s="38"/>
      <c r="L597" s="225"/>
      <c r="M597" s="47"/>
      <c r="N597" s="47"/>
      <c r="O597" s="47"/>
      <c r="P597" s="47"/>
      <c r="Q597" s="47"/>
      <c r="R597" s="47"/>
      <c r="S597" s="47"/>
      <c r="T597" s="47"/>
      <c r="U597" s="47"/>
      <c r="V597" s="47"/>
      <c r="W597" s="47"/>
    </row>
    <row r="598" spans="1:23" x14ac:dyDescent="0.25">
      <c r="A598" s="32"/>
      <c r="B598" s="38"/>
      <c r="C598" s="126"/>
      <c r="D598" s="38"/>
      <c r="E598" s="99"/>
      <c r="F598" s="122"/>
      <c r="G598" s="122"/>
      <c r="H598" s="122"/>
      <c r="I598" s="38"/>
      <c r="J598" s="180"/>
      <c r="K598" s="38"/>
      <c r="L598" s="225"/>
      <c r="M598" s="47"/>
      <c r="N598" s="47"/>
      <c r="O598" s="47"/>
      <c r="P598" s="47"/>
      <c r="Q598" s="47"/>
      <c r="R598" s="47"/>
      <c r="S598" s="47"/>
      <c r="T598" s="47"/>
      <c r="U598" s="47"/>
      <c r="V598" s="47"/>
      <c r="W598" s="47"/>
    </row>
    <row r="599" spans="1:23" x14ac:dyDescent="0.25">
      <c r="A599" s="32"/>
      <c r="B599" s="38"/>
      <c r="C599" s="126"/>
      <c r="D599" s="38"/>
      <c r="E599" s="99"/>
      <c r="F599" s="122"/>
      <c r="G599" s="122"/>
      <c r="H599" s="122"/>
      <c r="I599" s="38"/>
      <c r="J599" s="180"/>
      <c r="K599" s="38"/>
      <c r="L599" s="225"/>
      <c r="M599" s="47"/>
      <c r="N599" s="47"/>
      <c r="O599" s="47"/>
      <c r="P599" s="47"/>
      <c r="Q599" s="47"/>
      <c r="R599" s="47"/>
      <c r="S599" s="47"/>
      <c r="T599" s="47"/>
      <c r="U599" s="47"/>
      <c r="V599" s="47"/>
      <c r="W599" s="47"/>
    </row>
    <row r="600" spans="1:23" x14ac:dyDescent="0.25">
      <c r="A600" s="32"/>
      <c r="B600" s="38"/>
      <c r="C600" s="126"/>
      <c r="D600" s="38"/>
      <c r="E600" s="99"/>
      <c r="F600" s="122"/>
      <c r="G600" s="122"/>
      <c r="H600" s="122"/>
      <c r="I600" s="38"/>
      <c r="J600" s="180"/>
      <c r="K600" s="38"/>
      <c r="L600" s="225"/>
      <c r="M600" s="47"/>
      <c r="N600" s="47"/>
      <c r="O600" s="47"/>
      <c r="P600" s="47"/>
      <c r="Q600" s="47"/>
      <c r="R600" s="47"/>
      <c r="S600" s="47"/>
      <c r="T600" s="47"/>
      <c r="U600" s="47"/>
      <c r="V600" s="47"/>
      <c r="W600" s="47"/>
    </row>
    <row r="601" spans="1:23" x14ac:dyDescent="0.25">
      <c r="A601" s="32"/>
      <c r="B601" s="38"/>
      <c r="C601" s="126"/>
      <c r="D601" s="38"/>
      <c r="E601" s="99"/>
      <c r="F601" s="122"/>
      <c r="G601" s="122"/>
      <c r="H601" s="122"/>
      <c r="I601" s="38"/>
      <c r="J601" s="180"/>
      <c r="K601" s="38"/>
      <c r="L601" s="225"/>
      <c r="M601" s="47"/>
      <c r="N601" s="47"/>
      <c r="O601" s="47"/>
      <c r="P601" s="47"/>
      <c r="Q601" s="47"/>
      <c r="R601" s="47"/>
      <c r="S601" s="47"/>
      <c r="T601" s="47"/>
      <c r="U601" s="47"/>
      <c r="V601" s="47"/>
      <c r="W601" s="47"/>
    </row>
    <row r="602" spans="1:23" x14ac:dyDescent="0.25">
      <c r="A602" s="32"/>
      <c r="B602" s="38"/>
      <c r="C602" s="126"/>
      <c r="D602" s="38"/>
      <c r="E602" s="99"/>
      <c r="F602" s="122"/>
      <c r="G602" s="122"/>
      <c r="H602" s="122"/>
      <c r="I602" s="38"/>
      <c r="J602" s="180"/>
      <c r="K602" s="38"/>
      <c r="L602" s="225"/>
      <c r="M602" s="47"/>
      <c r="N602" s="47"/>
      <c r="O602" s="47"/>
      <c r="P602" s="47"/>
      <c r="Q602" s="47"/>
      <c r="R602" s="47"/>
      <c r="S602" s="47"/>
      <c r="T602" s="47"/>
      <c r="U602" s="47"/>
      <c r="V602" s="47"/>
      <c r="W602" s="47"/>
    </row>
    <row r="603" spans="1:23" x14ac:dyDescent="0.25">
      <c r="A603" s="32"/>
      <c r="B603" s="38"/>
      <c r="C603" s="126"/>
      <c r="D603" s="38"/>
      <c r="E603" s="99"/>
      <c r="F603" s="122"/>
      <c r="G603" s="122"/>
      <c r="H603" s="122"/>
      <c r="I603" s="38"/>
      <c r="J603" s="180"/>
      <c r="K603" s="38"/>
      <c r="L603" s="225"/>
      <c r="M603" s="47"/>
      <c r="N603" s="47"/>
      <c r="O603" s="47"/>
      <c r="P603" s="47"/>
      <c r="Q603" s="47"/>
      <c r="R603" s="47"/>
      <c r="S603" s="47"/>
      <c r="T603" s="47"/>
      <c r="U603" s="47"/>
      <c r="V603" s="47"/>
      <c r="W603" s="47"/>
    </row>
    <row r="604" spans="1:23" x14ac:dyDescent="0.25">
      <c r="A604" s="32"/>
      <c r="B604" s="38"/>
      <c r="C604" s="126"/>
      <c r="D604" s="38"/>
      <c r="E604" s="99"/>
      <c r="F604" s="122"/>
      <c r="G604" s="122"/>
      <c r="H604" s="122"/>
      <c r="I604" s="38"/>
      <c r="J604" s="180"/>
      <c r="K604" s="38"/>
      <c r="L604" s="225"/>
      <c r="M604" s="47"/>
      <c r="N604" s="47"/>
      <c r="O604" s="47"/>
      <c r="P604" s="47"/>
      <c r="Q604" s="47"/>
      <c r="R604" s="47"/>
      <c r="S604" s="47"/>
      <c r="T604" s="47"/>
      <c r="U604" s="47"/>
      <c r="V604" s="47"/>
      <c r="W604" s="47"/>
    </row>
    <row r="605" spans="1:23" x14ac:dyDescent="0.25">
      <c r="A605" s="32"/>
      <c r="B605" s="38"/>
      <c r="C605" s="126"/>
      <c r="D605" s="38"/>
      <c r="E605" s="99"/>
      <c r="F605" s="122"/>
      <c r="G605" s="122"/>
      <c r="H605" s="122"/>
      <c r="I605" s="38"/>
      <c r="J605" s="180"/>
      <c r="K605" s="38"/>
      <c r="L605" s="225"/>
      <c r="M605" s="47"/>
      <c r="N605" s="47"/>
      <c r="O605" s="47"/>
      <c r="P605" s="47"/>
      <c r="Q605" s="47"/>
      <c r="R605" s="47"/>
      <c r="S605" s="47"/>
      <c r="T605" s="47"/>
      <c r="U605" s="47"/>
      <c r="V605" s="47"/>
      <c r="W605" s="47"/>
    </row>
    <row r="606" spans="1:23" x14ac:dyDescent="0.25">
      <c r="A606" s="32"/>
      <c r="B606" s="38"/>
      <c r="C606" s="126"/>
      <c r="D606" s="38"/>
      <c r="E606" s="99"/>
      <c r="F606" s="122"/>
      <c r="G606" s="122"/>
      <c r="H606" s="122"/>
      <c r="I606" s="38"/>
      <c r="J606" s="180"/>
      <c r="K606" s="38"/>
      <c r="L606" s="225"/>
      <c r="M606" s="47"/>
      <c r="N606" s="47"/>
      <c r="O606" s="47"/>
      <c r="P606" s="47"/>
      <c r="Q606" s="47"/>
      <c r="R606" s="47"/>
      <c r="S606" s="47"/>
      <c r="T606" s="47"/>
      <c r="U606" s="47"/>
      <c r="V606" s="47"/>
      <c r="W606" s="47"/>
    </row>
    <row r="607" spans="1:23" x14ac:dyDescent="0.25">
      <c r="A607" s="32"/>
      <c r="B607" s="38"/>
      <c r="C607" s="126"/>
      <c r="D607" s="38"/>
      <c r="E607" s="99"/>
      <c r="F607" s="122"/>
      <c r="G607" s="122"/>
      <c r="H607" s="122"/>
      <c r="I607" s="38"/>
      <c r="J607" s="180"/>
      <c r="K607" s="38"/>
      <c r="L607" s="225"/>
      <c r="M607" s="47"/>
      <c r="N607" s="47"/>
      <c r="O607" s="47"/>
      <c r="P607" s="47"/>
      <c r="Q607" s="47"/>
      <c r="R607" s="47"/>
      <c r="S607" s="47"/>
      <c r="T607" s="47"/>
      <c r="U607" s="47"/>
      <c r="V607" s="47"/>
      <c r="W607" s="47"/>
    </row>
    <row r="608" spans="1:23" x14ac:dyDescent="0.25">
      <c r="A608" s="32"/>
      <c r="B608" s="38"/>
      <c r="C608" s="126"/>
      <c r="D608" s="38"/>
      <c r="E608" s="99"/>
      <c r="F608" s="122"/>
      <c r="G608" s="122"/>
      <c r="H608" s="122"/>
      <c r="I608" s="38"/>
      <c r="J608" s="180"/>
      <c r="K608" s="38"/>
      <c r="L608" s="225"/>
      <c r="M608" s="47"/>
      <c r="N608" s="47"/>
      <c r="O608" s="47"/>
      <c r="P608" s="47"/>
      <c r="Q608" s="47"/>
      <c r="R608" s="47"/>
      <c r="S608" s="47"/>
      <c r="T608" s="47"/>
      <c r="U608" s="47"/>
      <c r="V608" s="47"/>
      <c r="W608" s="47"/>
    </row>
    <row r="609" spans="1:23" x14ac:dyDescent="0.25">
      <c r="A609" s="32"/>
      <c r="B609" s="38"/>
      <c r="C609" s="126"/>
      <c r="D609" s="38"/>
      <c r="E609" s="99"/>
      <c r="F609" s="122"/>
      <c r="G609" s="122"/>
      <c r="H609" s="122"/>
      <c r="I609" s="38"/>
      <c r="J609" s="180"/>
      <c r="K609" s="38"/>
      <c r="L609" s="225"/>
      <c r="M609" s="47"/>
      <c r="N609" s="47"/>
      <c r="O609" s="47"/>
      <c r="P609" s="47"/>
      <c r="Q609" s="47"/>
      <c r="R609" s="47"/>
      <c r="S609" s="47"/>
      <c r="T609" s="47"/>
      <c r="U609" s="47"/>
      <c r="V609" s="47"/>
      <c r="W609" s="47"/>
    </row>
    <row r="610" spans="1:23" x14ac:dyDescent="0.25">
      <c r="A610" s="32"/>
      <c r="B610" s="38"/>
      <c r="C610" s="126"/>
      <c r="D610" s="38"/>
      <c r="E610" s="99"/>
      <c r="F610" s="122"/>
      <c r="G610" s="122"/>
      <c r="H610" s="122"/>
      <c r="I610" s="38"/>
      <c r="J610" s="180"/>
      <c r="K610" s="38"/>
      <c r="L610" s="225"/>
      <c r="M610" s="47"/>
      <c r="N610" s="47"/>
      <c r="O610" s="47"/>
      <c r="P610" s="47"/>
      <c r="Q610" s="47"/>
      <c r="R610" s="47"/>
      <c r="S610" s="47"/>
      <c r="T610" s="47"/>
      <c r="U610" s="47"/>
      <c r="V610" s="47"/>
      <c r="W610" s="47"/>
    </row>
    <row r="611" spans="1:23" x14ac:dyDescent="0.25">
      <c r="A611" s="32"/>
      <c r="B611" s="38"/>
      <c r="C611" s="126"/>
      <c r="D611" s="38"/>
      <c r="E611" s="99"/>
      <c r="F611" s="122"/>
      <c r="G611" s="122"/>
      <c r="H611" s="122"/>
      <c r="I611" s="38"/>
      <c r="J611" s="180"/>
      <c r="K611" s="38"/>
      <c r="L611" s="225"/>
      <c r="M611" s="47"/>
      <c r="N611" s="47"/>
      <c r="O611" s="47"/>
      <c r="P611" s="47"/>
      <c r="Q611" s="47"/>
      <c r="R611" s="47"/>
      <c r="S611" s="47"/>
      <c r="T611" s="47"/>
      <c r="U611" s="47"/>
      <c r="V611" s="47"/>
      <c r="W611" s="47"/>
    </row>
    <row r="612" spans="1:23" x14ac:dyDescent="0.25">
      <c r="A612" s="32"/>
      <c r="B612" s="38"/>
      <c r="C612" s="126"/>
      <c r="D612" s="38"/>
      <c r="E612" s="99"/>
      <c r="F612" s="122"/>
      <c r="G612" s="122"/>
      <c r="H612" s="122"/>
      <c r="I612" s="38"/>
      <c r="J612" s="180"/>
      <c r="K612" s="38"/>
      <c r="L612" s="225"/>
      <c r="M612" s="47"/>
      <c r="N612" s="47"/>
      <c r="O612" s="47"/>
      <c r="P612" s="47"/>
      <c r="Q612" s="47"/>
      <c r="R612" s="47"/>
      <c r="S612" s="47"/>
      <c r="T612" s="47"/>
      <c r="U612" s="47"/>
      <c r="V612" s="47"/>
      <c r="W612" s="47"/>
    </row>
    <row r="613" spans="1:23" x14ac:dyDescent="0.25">
      <c r="A613" s="32"/>
      <c r="B613" s="38"/>
      <c r="C613" s="126"/>
      <c r="D613" s="38"/>
      <c r="E613" s="99"/>
      <c r="F613" s="122"/>
      <c r="G613" s="122"/>
      <c r="H613" s="122"/>
      <c r="I613" s="38"/>
      <c r="J613" s="180"/>
      <c r="K613" s="38"/>
      <c r="L613" s="225"/>
      <c r="M613" s="47"/>
      <c r="N613" s="47"/>
      <c r="O613" s="47"/>
      <c r="P613" s="47"/>
      <c r="Q613" s="47"/>
      <c r="R613" s="47"/>
      <c r="S613" s="47"/>
      <c r="T613" s="47"/>
      <c r="U613" s="47"/>
      <c r="V613" s="47"/>
      <c r="W613" s="47"/>
    </row>
    <row r="614" spans="1:23" x14ac:dyDescent="0.25">
      <c r="A614" s="32"/>
      <c r="B614" s="38"/>
      <c r="C614" s="126"/>
      <c r="D614" s="38"/>
      <c r="E614" s="99"/>
      <c r="F614" s="122"/>
      <c r="G614" s="122"/>
      <c r="H614" s="122"/>
      <c r="I614" s="38"/>
      <c r="J614" s="180"/>
      <c r="K614" s="38"/>
      <c r="L614" s="225"/>
      <c r="M614" s="47"/>
      <c r="N614" s="47"/>
      <c r="O614" s="47"/>
      <c r="P614" s="47"/>
      <c r="Q614" s="47"/>
      <c r="R614" s="47"/>
      <c r="S614" s="47"/>
      <c r="T614" s="47"/>
      <c r="U614" s="47"/>
      <c r="V614" s="47"/>
      <c r="W614" s="47"/>
    </row>
    <row r="615" spans="1:23" x14ac:dyDescent="0.25">
      <c r="A615" s="32"/>
      <c r="B615" s="38"/>
      <c r="C615" s="126"/>
      <c r="D615" s="38"/>
      <c r="E615" s="99"/>
      <c r="F615" s="122"/>
      <c r="G615" s="122"/>
      <c r="H615" s="122"/>
      <c r="I615" s="38"/>
      <c r="J615" s="180"/>
      <c r="K615" s="38"/>
      <c r="L615" s="225"/>
      <c r="M615" s="47"/>
      <c r="N615" s="47"/>
      <c r="O615" s="47"/>
      <c r="P615" s="47"/>
      <c r="Q615" s="47"/>
      <c r="R615" s="47"/>
      <c r="S615" s="47"/>
      <c r="T615" s="47"/>
      <c r="U615" s="47"/>
      <c r="V615" s="47"/>
      <c r="W615" s="47"/>
    </row>
    <row r="616" spans="1:23" x14ac:dyDescent="0.25">
      <c r="A616" s="32"/>
      <c r="B616" s="38"/>
      <c r="C616" s="126"/>
      <c r="D616" s="38"/>
      <c r="E616" s="99"/>
      <c r="F616" s="122"/>
      <c r="G616" s="122"/>
      <c r="H616" s="122"/>
      <c r="I616" s="38"/>
      <c r="J616" s="180"/>
      <c r="K616" s="38"/>
      <c r="L616" s="225"/>
      <c r="M616" s="47"/>
      <c r="N616" s="47"/>
      <c r="O616" s="47"/>
      <c r="P616" s="47"/>
      <c r="Q616" s="47"/>
      <c r="R616" s="47"/>
      <c r="S616" s="47"/>
      <c r="T616" s="47"/>
      <c r="U616" s="47"/>
      <c r="V616" s="47"/>
      <c r="W616" s="47"/>
    </row>
    <row r="617" spans="1:23" x14ac:dyDescent="0.25">
      <c r="A617" s="32"/>
      <c r="B617" s="38"/>
      <c r="C617" s="126"/>
      <c r="D617" s="38"/>
      <c r="E617" s="99"/>
      <c r="F617" s="122"/>
      <c r="G617" s="122"/>
      <c r="H617" s="122"/>
      <c r="I617" s="38"/>
      <c r="J617" s="180"/>
      <c r="K617" s="38"/>
      <c r="L617" s="225"/>
      <c r="M617" s="47"/>
      <c r="N617" s="47"/>
      <c r="O617" s="47"/>
      <c r="P617" s="47"/>
      <c r="Q617" s="47"/>
      <c r="R617" s="47"/>
      <c r="S617" s="47"/>
      <c r="T617" s="47"/>
      <c r="U617" s="47"/>
      <c r="V617" s="47"/>
      <c r="W617" s="47"/>
    </row>
    <row r="618" spans="1:23" x14ac:dyDescent="0.25">
      <c r="A618" s="32"/>
      <c r="B618" s="38"/>
      <c r="C618" s="126"/>
      <c r="D618" s="38"/>
      <c r="E618" s="99"/>
      <c r="F618" s="122"/>
      <c r="G618" s="122"/>
      <c r="H618" s="122"/>
      <c r="I618" s="38"/>
      <c r="J618" s="180"/>
      <c r="K618" s="38"/>
      <c r="L618" s="225"/>
      <c r="M618" s="47"/>
      <c r="N618" s="47"/>
      <c r="O618" s="47"/>
      <c r="P618" s="47"/>
      <c r="Q618" s="47"/>
      <c r="R618" s="47"/>
      <c r="S618" s="47"/>
      <c r="T618" s="47"/>
      <c r="U618" s="47"/>
      <c r="V618" s="47"/>
      <c r="W618" s="47"/>
    </row>
    <row r="619" spans="1:23" x14ac:dyDescent="0.25">
      <c r="A619" s="32"/>
      <c r="B619" s="38"/>
      <c r="C619" s="126"/>
      <c r="D619" s="38"/>
      <c r="E619" s="99"/>
      <c r="F619" s="122"/>
      <c r="G619" s="122"/>
      <c r="H619" s="122"/>
      <c r="I619" s="38"/>
      <c r="J619" s="180"/>
      <c r="K619" s="38"/>
      <c r="L619" s="225"/>
      <c r="M619" s="47"/>
      <c r="N619" s="47"/>
      <c r="O619" s="47"/>
      <c r="P619" s="47"/>
      <c r="Q619" s="47"/>
      <c r="R619" s="47"/>
      <c r="S619" s="47"/>
      <c r="T619" s="47"/>
      <c r="U619" s="47"/>
      <c r="V619" s="47"/>
      <c r="W619" s="47"/>
    </row>
    <row r="620" spans="1:23" x14ac:dyDescent="0.25">
      <c r="A620" s="32"/>
      <c r="B620" s="38"/>
      <c r="C620" s="126"/>
      <c r="D620" s="38"/>
      <c r="E620" s="99"/>
      <c r="F620" s="122"/>
      <c r="G620" s="122"/>
      <c r="H620" s="122"/>
      <c r="I620" s="38"/>
      <c r="J620" s="180"/>
      <c r="K620" s="38"/>
      <c r="L620" s="225"/>
      <c r="M620" s="47"/>
      <c r="N620" s="47"/>
      <c r="O620" s="47"/>
      <c r="P620" s="47"/>
      <c r="Q620" s="47"/>
      <c r="R620" s="47"/>
      <c r="S620" s="47"/>
      <c r="T620" s="47"/>
      <c r="U620" s="47"/>
      <c r="V620" s="47"/>
      <c r="W620" s="47"/>
    </row>
    <row r="621" spans="1:23" x14ac:dyDescent="0.25">
      <c r="A621" s="32"/>
      <c r="B621" s="38"/>
      <c r="C621" s="126"/>
      <c r="D621" s="38"/>
      <c r="E621" s="99"/>
      <c r="F621" s="122"/>
      <c r="G621" s="122"/>
      <c r="H621" s="122"/>
      <c r="I621" s="38"/>
      <c r="J621" s="180"/>
      <c r="K621" s="38"/>
      <c r="L621" s="225"/>
      <c r="M621" s="47"/>
      <c r="N621" s="47"/>
      <c r="O621" s="47"/>
      <c r="P621" s="47"/>
      <c r="Q621" s="47"/>
      <c r="R621" s="47"/>
      <c r="S621" s="47"/>
      <c r="T621" s="47"/>
      <c r="U621" s="47"/>
      <c r="V621" s="47"/>
      <c r="W621" s="47"/>
    </row>
    <row r="622" spans="1:23" x14ac:dyDescent="0.25">
      <c r="A622" s="32"/>
      <c r="B622" s="38"/>
      <c r="C622" s="126"/>
      <c r="D622" s="38"/>
      <c r="E622" s="99"/>
      <c r="F622" s="122"/>
      <c r="G622" s="122"/>
      <c r="H622" s="122"/>
      <c r="I622" s="38"/>
      <c r="J622" s="180"/>
      <c r="K622" s="38"/>
      <c r="L622" s="225"/>
      <c r="M622" s="47"/>
      <c r="N622" s="47"/>
      <c r="O622" s="47"/>
      <c r="P622" s="47"/>
      <c r="Q622" s="47"/>
      <c r="R622" s="47"/>
      <c r="S622" s="47"/>
      <c r="T622" s="47"/>
      <c r="U622" s="47"/>
      <c r="V622" s="47"/>
      <c r="W622" s="47"/>
    </row>
    <row r="623" spans="1:23" x14ac:dyDescent="0.25">
      <c r="A623" s="32"/>
      <c r="B623" s="38"/>
      <c r="C623" s="126"/>
      <c r="D623" s="38"/>
      <c r="E623" s="99"/>
      <c r="F623" s="122"/>
      <c r="G623" s="122"/>
      <c r="H623" s="122"/>
      <c r="I623" s="38"/>
      <c r="J623" s="180"/>
      <c r="K623" s="38"/>
      <c r="L623" s="225"/>
      <c r="M623" s="47"/>
      <c r="N623" s="47"/>
      <c r="O623" s="47"/>
      <c r="P623" s="47"/>
      <c r="Q623" s="47"/>
      <c r="R623" s="47"/>
      <c r="S623" s="47"/>
      <c r="T623" s="47"/>
      <c r="U623" s="47"/>
      <c r="V623" s="47"/>
      <c r="W623" s="47"/>
    </row>
    <row r="624" spans="1:23" x14ac:dyDescent="0.25">
      <c r="A624" s="32"/>
      <c r="B624" s="38"/>
      <c r="C624" s="126"/>
      <c r="D624" s="38"/>
      <c r="E624" s="99"/>
      <c r="F624" s="122"/>
      <c r="G624" s="122"/>
      <c r="H624" s="122"/>
      <c r="I624" s="38"/>
      <c r="J624" s="180"/>
      <c r="K624" s="38"/>
      <c r="L624" s="225"/>
      <c r="M624" s="47"/>
      <c r="N624" s="47"/>
      <c r="O624" s="47"/>
      <c r="P624" s="47"/>
      <c r="Q624" s="47"/>
      <c r="R624" s="47"/>
      <c r="S624" s="47"/>
      <c r="T624" s="47"/>
      <c r="U624" s="47"/>
      <c r="V624" s="47"/>
      <c r="W624" s="47"/>
    </row>
    <row r="625" spans="1:23" x14ac:dyDescent="0.25">
      <c r="A625" s="32"/>
      <c r="B625" s="38"/>
      <c r="C625" s="126"/>
      <c r="D625" s="38"/>
      <c r="E625" s="99"/>
      <c r="F625" s="122"/>
      <c r="G625" s="122"/>
      <c r="H625" s="122"/>
      <c r="I625" s="38"/>
      <c r="J625" s="180"/>
      <c r="K625" s="38"/>
      <c r="L625" s="225"/>
      <c r="M625" s="47"/>
      <c r="N625" s="47"/>
      <c r="O625" s="47"/>
      <c r="P625" s="47"/>
      <c r="Q625" s="47"/>
      <c r="R625" s="47"/>
      <c r="S625" s="47"/>
      <c r="T625" s="47"/>
      <c r="U625" s="47"/>
      <c r="V625" s="47"/>
      <c r="W625" s="47"/>
    </row>
    <row r="626" spans="1:23" x14ac:dyDescent="0.25">
      <c r="A626" s="32"/>
      <c r="B626" s="38"/>
      <c r="C626" s="126"/>
      <c r="D626" s="38"/>
      <c r="E626" s="99"/>
      <c r="F626" s="122"/>
      <c r="G626" s="122"/>
      <c r="H626" s="122"/>
      <c r="I626" s="38"/>
      <c r="J626" s="180"/>
      <c r="K626" s="38"/>
      <c r="L626" s="225"/>
      <c r="M626" s="47"/>
      <c r="N626" s="47"/>
      <c r="O626" s="47"/>
      <c r="P626" s="47"/>
      <c r="Q626" s="47"/>
      <c r="R626" s="47"/>
      <c r="S626" s="47"/>
      <c r="T626" s="47"/>
      <c r="U626" s="47"/>
      <c r="V626" s="47"/>
      <c r="W626" s="47"/>
    </row>
    <row r="627" spans="1:23" x14ac:dyDescent="0.25">
      <c r="A627" s="32"/>
      <c r="B627" s="38"/>
      <c r="C627" s="126"/>
      <c r="D627" s="38"/>
      <c r="E627" s="99"/>
      <c r="F627" s="122"/>
      <c r="G627" s="122"/>
      <c r="H627" s="122"/>
      <c r="I627" s="38"/>
      <c r="J627" s="180"/>
      <c r="K627" s="38"/>
      <c r="L627" s="225"/>
      <c r="M627" s="47"/>
      <c r="N627" s="47"/>
      <c r="O627" s="47"/>
      <c r="P627" s="47"/>
      <c r="Q627" s="47"/>
      <c r="R627" s="47"/>
      <c r="S627" s="47"/>
      <c r="T627" s="47"/>
      <c r="U627" s="47"/>
      <c r="V627" s="47"/>
      <c r="W627" s="47"/>
    </row>
    <row r="628" spans="1:23" x14ac:dyDescent="0.25">
      <c r="A628" s="32"/>
      <c r="B628" s="38"/>
      <c r="C628" s="126"/>
      <c r="D628" s="38"/>
      <c r="E628" s="99"/>
      <c r="F628" s="122"/>
      <c r="G628" s="122"/>
      <c r="H628" s="122"/>
      <c r="I628" s="38"/>
      <c r="J628" s="180"/>
      <c r="K628" s="38"/>
      <c r="L628" s="225"/>
      <c r="M628" s="47"/>
      <c r="N628" s="47"/>
      <c r="O628" s="47"/>
      <c r="P628" s="47"/>
      <c r="Q628" s="47"/>
      <c r="R628" s="47"/>
      <c r="S628" s="47"/>
      <c r="T628" s="47"/>
      <c r="U628" s="47"/>
      <c r="V628" s="47"/>
      <c r="W628" s="47"/>
    </row>
    <row r="629" spans="1:23" x14ac:dyDescent="0.25">
      <c r="A629" s="32"/>
      <c r="B629" s="38"/>
      <c r="C629" s="126"/>
      <c r="D629" s="38"/>
      <c r="E629" s="99"/>
      <c r="F629" s="122"/>
      <c r="G629" s="122"/>
      <c r="H629" s="122"/>
      <c r="I629" s="38"/>
      <c r="J629" s="180"/>
      <c r="K629" s="38"/>
      <c r="L629" s="225"/>
      <c r="M629" s="47"/>
      <c r="N629" s="47"/>
      <c r="O629" s="47"/>
      <c r="P629" s="47"/>
      <c r="Q629" s="47"/>
      <c r="R629" s="47"/>
      <c r="S629" s="47"/>
      <c r="T629" s="47"/>
      <c r="U629" s="47"/>
      <c r="V629" s="47"/>
      <c r="W629" s="47"/>
    </row>
    <row r="630" spans="1:23" x14ac:dyDescent="0.25">
      <c r="A630" s="32"/>
      <c r="B630" s="38"/>
      <c r="C630" s="126"/>
      <c r="D630" s="38"/>
      <c r="E630" s="99"/>
      <c r="F630" s="122"/>
      <c r="G630" s="122"/>
      <c r="H630" s="122"/>
      <c r="I630" s="38"/>
      <c r="J630" s="180"/>
      <c r="K630" s="38"/>
      <c r="L630" s="225"/>
      <c r="M630" s="47"/>
      <c r="N630" s="47"/>
      <c r="O630" s="47"/>
      <c r="P630" s="47"/>
      <c r="Q630" s="47"/>
      <c r="R630" s="47"/>
      <c r="S630" s="47"/>
      <c r="T630" s="47"/>
      <c r="U630" s="47"/>
      <c r="V630" s="47"/>
      <c r="W630" s="47"/>
    </row>
    <row r="631" spans="1:23" x14ac:dyDescent="0.25">
      <c r="A631" s="32"/>
      <c r="B631" s="38"/>
      <c r="C631" s="126"/>
      <c r="D631" s="38"/>
      <c r="E631" s="99"/>
      <c r="F631" s="122"/>
      <c r="G631" s="122"/>
      <c r="H631" s="122"/>
      <c r="I631" s="38"/>
      <c r="J631" s="180"/>
      <c r="K631" s="38"/>
      <c r="L631" s="225"/>
      <c r="M631" s="47"/>
      <c r="N631" s="47"/>
      <c r="O631" s="47"/>
      <c r="P631" s="47"/>
      <c r="Q631" s="47"/>
      <c r="R631" s="47"/>
      <c r="S631" s="47"/>
      <c r="T631" s="47"/>
      <c r="U631" s="47"/>
      <c r="V631" s="47"/>
      <c r="W631" s="47"/>
    </row>
    <row r="632" spans="1:23" x14ac:dyDescent="0.25">
      <c r="A632" s="32"/>
      <c r="B632" s="38"/>
      <c r="C632" s="126"/>
      <c r="D632" s="38"/>
      <c r="E632" s="99"/>
      <c r="F632" s="122"/>
      <c r="G632" s="122"/>
      <c r="H632" s="122"/>
      <c r="I632" s="38"/>
      <c r="J632" s="180"/>
      <c r="K632" s="38"/>
      <c r="L632" s="225"/>
      <c r="M632" s="47"/>
      <c r="N632" s="47"/>
      <c r="O632" s="47"/>
      <c r="P632" s="47"/>
      <c r="Q632" s="47"/>
      <c r="R632" s="47"/>
      <c r="S632" s="47"/>
      <c r="T632" s="47"/>
      <c r="U632" s="47"/>
      <c r="V632" s="47"/>
      <c r="W632" s="47"/>
    </row>
    <row r="633" spans="1:23" x14ac:dyDescent="0.25">
      <c r="A633" s="32"/>
      <c r="B633" s="38"/>
      <c r="C633" s="126"/>
      <c r="D633" s="38"/>
      <c r="E633" s="99"/>
      <c r="F633" s="122"/>
      <c r="G633" s="122"/>
      <c r="H633" s="122"/>
      <c r="I633" s="38"/>
      <c r="J633" s="180"/>
      <c r="K633" s="38"/>
      <c r="L633" s="225"/>
      <c r="M633" s="47"/>
      <c r="N633" s="47"/>
      <c r="O633" s="47"/>
      <c r="P633" s="47"/>
      <c r="Q633" s="47"/>
      <c r="R633" s="47"/>
      <c r="S633" s="47"/>
      <c r="T633" s="47"/>
      <c r="U633" s="47"/>
      <c r="V633" s="47"/>
      <c r="W633" s="47"/>
    </row>
    <row r="634" spans="1:23" x14ac:dyDescent="0.25">
      <c r="A634" s="32"/>
      <c r="B634" s="38"/>
      <c r="C634" s="126"/>
      <c r="D634" s="38"/>
      <c r="E634" s="99"/>
      <c r="F634" s="122"/>
      <c r="G634" s="122"/>
      <c r="H634" s="122"/>
      <c r="I634" s="38"/>
      <c r="J634" s="180"/>
      <c r="K634" s="38"/>
      <c r="L634" s="225"/>
      <c r="M634" s="47"/>
      <c r="N634" s="47"/>
      <c r="O634" s="47"/>
      <c r="P634" s="47"/>
      <c r="Q634" s="47"/>
      <c r="R634" s="47"/>
      <c r="S634" s="47"/>
      <c r="T634" s="47"/>
      <c r="U634" s="47"/>
      <c r="V634" s="47"/>
      <c r="W634" s="47"/>
    </row>
    <row r="635" spans="1:23" x14ac:dyDescent="0.25">
      <c r="A635" s="32"/>
      <c r="B635" s="38"/>
      <c r="C635" s="126"/>
      <c r="D635" s="38"/>
      <c r="E635" s="99"/>
      <c r="F635" s="122"/>
      <c r="G635" s="122"/>
      <c r="H635" s="122"/>
      <c r="I635" s="38"/>
      <c r="J635" s="180"/>
      <c r="K635" s="38"/>
      <c r="L635" s="225"/>
      <c r="M635" s="47"/>
      <c r="N635" s="47"/>
      <c r="O635" s="47"/>
      <c r="P635" s="47"/>
      <c r="Q635" s="47"/>
      <c r="R635" s="47"/>
      <c r="S635" s="47"/>
      <c r="T635" s="47"/>
      <c r="U635" s="47"/>
      <c r="V635" s="47"/>
      <c r="W635" s="47"/>
    </row>
    <row r="636" spans="1:23" x14ac:dyDescent="0.25">
      <c r="A636" s="32"/>
      <c r="B636" s="38"/>
      <c r="C636" s="126"/>
      <c r="D636" s="38"/>
      <c r="E636" s="99"/>
      <c r="F636" s="122"/>
      <c r="G636" s="122"/>
      <c r="H636" s="122"/>
      <c r="I636" s="38"/>
      <c r="J636" s="180"/>
      <c r="K636" s="38"/>
      <c r="L636" s="225"/>
      <c r="M636" s="47"/>
      <c r="N636" s="47"/>
      <c r="O636" s="47"/>
      <c r="P636" s="47"/>
      <c r="Q636" s="47"/>
      <c r="R636" s="47"/>
      <c r="S636" s="47"/>
      <c r="T636" s="47"/>
      <c r="U636" s="47"/>
      <c r="V636" s="47"/>
      <c r="W636" s="47"/>
    </row>
    <row r="637" spans="1:23" x14ac:dyDescent="0.25">
      <c r="A637" s="32"/>
      <c r="B637" s="38"/>
      <c r="C637" s="126"/>
      <c r="D637" s="38"/>
      <c r="E637" s="99"/>
      <c r="F637" s="122"/>
      <c r="G637" s="122"/>
      <c r="H637" s="122"/>
      <c r="I637" s="38"/>
      <c r="J637" s="180"/>
      <c r="K637" s="38"/>
      <c r="L637" s="225"/>
      <c r="M637" s="47"/>
      <c r="N637" s="47"/>
      <c r="O637" s="47"/>
      <c r="P637" s="47"/>
      <c r="Q637" s="47"/>
      <c r="R637" s="47"/>
      <c r="S637" s="47"/>
      <c r="T637" s="47"/>
      <c r="U637" s="47"/>
      <c r="V637" s="47"/>
      <c r="W637" s="47"/>
    </row>
    <row r="638" spans="1:23" x14ac:dyDescent="0.25">
      <c r="A638" s="32"/>
      <c r="B638" s="38"/>
      <c r="C638" s="126"/>
      <c r="D638" s="38"/>
      <c r="E638" s="99"/>
      <c r="F638" s="122"/>
      <c r="G638" s="122"/>
      <c r="H638" s="122"/>
      <c r="I638" s="38"/>
      <c r="J638" s="180"/>
      <c r="K638" s="38"/>
      <c r="L638" s="225"/>
      <c r="M638" s="47"/>
      <c r="N638" s="47"/>
      <c r="O638" s="47"/>
      <c r="P638" s="47"/>
      <c r="Q638" s="47"/>
      <c r="R638" s="47"/>
      <c r="S638" s="47"/>
      <c r="T638" s="47"/>
      <c r="U638" s="47"/>
      <c r="V638" s="47"/>
      <c r="W638" s="47"/>
    </row>
    <row r="639" spans="1:23" x14ac:dyDescent="0.25">
      <c r="A639" s="32"/>
      <c r="B639" s="38"/>
      <c r="C639" s="126"/>
      <c r="D639" s="38"/>
      <c r="E639" s="99"/>
      <c r="F639" s="122"/>
      <c r="G639" s="122"/>
      <c r="H639" s="122"/>
      <c r="I639" s="38"/>
      <c r="J639" s="180"/>
      <c r="K639" s="38"/>
      <c r="L639" s="225"/>
      <c r="M639" s="47"/>
      <c r="N639" s="47"/>
      <c r="O639" s="47"/>
      <c r="P639" s="47"/>
      <c r="Q639" s="47"/>
      <c r="R639" s="47"/>
      <c r="S639" s="47"/>
      <c r="T639" s="47"/>
      <c r="U639" s="47"/>
      <c r="V639" s="47"/>
      <c r="W639" s="47"/>
    </row>
    <row r="640" spans="1:23" x14ac:dyDescent="0.25">
      <c r="A640" s="32"/>
      <c r="B640" s="38"/>
      <c r="C640" s="126"/>
      <c r="D640" s="38"/>
      <c r="E640" s="99"/>
      <c r="F640" s="122"/>
      <c r="G640" s="122"/>
      <c r="H640" s="122"/>
      <c r="I640" s="38"/>
      <c r="J640" s="180"/>
      <c r="K640" s="38"/>
      <c r="L640" s="225"/>
      <c r="M640" s="47"/>
      <c r="N640" s="47"/>
      <c r="O640" s="47"/>
      <c r="P640" s="47"/>
      <c r="Q640" s="47"/>
      <c r="R640" s="47"/>
      <c r="S640" s="47"/>
      <c r="T640" s="47"/>
      <c r="U640" s="47"/>
      <c r="V640" s="47"/>
      <c r="W640" s="47"/>
    </row>
    <row r="641" spans="1:23" x14ac:dyDescent="0.25">
      <c r="A641" s="32"/>
      <c r="B641" s="38"/>
      <c r="C641" s="126"/>
      <c r="D641" s="38"/>
      <c r="E641" s="99"/>
      <c r="F641" s="122"/>
      <c r="G641" s="122"/>
      <c r="H641" s="122"/>
      <c r="I641" s="38"/>
      <c r="J641" s="180"/>
      <c r="K641" s="38"/>
      <c r="L641" s="225"/>
      <c r="M641" s="47"/>
      <c r="N641" s="47"/>
      <c r="O641" s="47"/>
      <c r="P641" s="47"/>
      <c r="Q641" s="47"/>
      <c r="R641" s="47"/>
      <c r="S641" s="47"/>
      <c r="T641" s="47"/>
      <c r="U641" s="47"/>
      <c r="V641" s="47"/>
      <c r="W641" s="47"/>
    </row>
    <row r="642" spans="1:23" x14ac:dyDescent="0.25">
      <c r="A642" s="32"/>
      <c r="B642" s="38"/>
      <c r="C642" s="126"/>
      <c r="D642" s="38"/>
      <c r="E642" s="99"/>
      <c r="F642" s="122"/>
      <c r="G642" s="122"/>
      <c r="H642" s="122"/>
      <c r="I642" s="38"/>
      <c r="J642" s="180"/>
      <c r="K642" s="38"/>
      <c r="L642" s="225"/>
      <c r="M642" s="47"/>
      <c r="N642" s="47"/>
      <c r="O642" s="47"/>
      <c r="P642" s="47"/>
      <c r="Q642" s="47"/>
      <c r="R642" s="47"/>
      <c r="S642" s="47"/>
      <c r="T642" s="47"/>
      <c r="U642" s="47"/>
      <c r="V642" s="47"/>
      <c r="W642" s="47"/>
    </row>
    <row r="643" spans="1:23" x14ac:dyDescent="0.25">
      <c r="A643" s="32"/>
      <c r="B643" s="38"/>
      <c r="C643" s="126"/>
      <c r="D643" s="38"/>
      <c r="E643" s="99"/>
      <c r="F643" s="122"/>
      <c r="G643" s="122"/>
      <c r="H643" s="122"/>
      <c r="I643" s="38"/>
      <c r="J643" s="180"/>
      <c r="K643" s="38"/>
      <c r="L643" s="225"/>
      <c r="M643" s="47"/>
      <c r="N643" s="47"/>
      <c r="O643" s="47"/>
      <c r="P643" s="47"/>
      <c r="Q643" s="47"/>
      <c r="R643" s="47"/>
      <c r="S643" s="47"/>
      <c r="T643" s="47"/>
      <c r="U643" s="47"/>
      <c r="V643" s="47"/>
      <c r="W643" s="47"/>
    </row>
    <row r="644" spans="1:23" x14ac:dyDescent="0.25">
      <c r="A644" s="32"/>
      <c r="B644" s="38"/>
      <c r="C644" s="126"/>
      <c r="D644" s="38"/>
      <c r="E644" s="99"/>
      <c r="F644" s="122"/>
      <c r="G644" s="122"/>
      <c r="H644" s="122"/>
      <c r="I644" s="38"/>
      <c r="J644" s="180"/>
      <c r="K644" s="38"/>
      <c r="L644" s="225"/>
      <c r="M644" s="47"/>
      <c r="N644" s="47"/>
      <c r="O644" s="47"/>
      <c r="P644" s="47"/>
      <c r="Q644" s="47"/>
      <c r="R644" s="47"/>
      <c r="S644" s="47"/>
      <c r="T644" s="47"/>
      <c r="U644" s="47"/>
      <c r="V644" s="47"/>
      <c r="W644" s="47"/>
    </row>
    <row r="645" spans="1:23" x14ac:dyDescent="0.25">
      <c r="A645" s="32"/>
      <c r="B645" s="38"/>
      <c r="C645" s="126"/>
      <c r="D645" s="38"/>
      <c r="E645" s="99"/>
      <c r="F645" s="122"/>
      <c r="G645" s="122"/>
      <c r="H645" s="122"/>
      <c r="I645" s="38"/>
      <c r="J645" s="180"/>
      <c r="K645" s="38"/>
      <c r="L645" s="225"/>
      <c r="M645" s="47"/>
      <c r="N645" s="47"/>
      <c r="O645" s="47"/>
      <c r="P645" s="47"/>
      <c r="Q645" s="47"/>
      <c r="R645" s="47"/>
      <c r="S645" s="47"/>
      <c r="T645" s="47"/>
      <c r="U645" s="47"/>
      <c r="V645" s="47"/>
      <c r="W645" s="47"/>
    </row>
    <row r="646" spans="1:23" x14ac:dyDescent="0.25">
      <c r="A646" s="32"/>
      <c r="B646" s="38"/>
      <c r="C646" s="126"/>
      <c r="D646" s="38"/>
      <c r="E646" s="99"/>
      <c r="F646" s="122"/>
      <c r="G646" s="122"/>
      <c r="H646" s="122"/>
      <c r="I646" s="38"/>
      <c r="J646" s="180"/>
      <c r="K646" s="38"/>
      <c r="L646" s="225"/>
      <c r="M646" s="47"/>
      <c r="N646" s="47"/>
      <c r="O646" s="47"/>
      <c r="P646" s="47"/>
      <c r="Q646" s="47"/>
      <c r="R646" s="47"/>
      <c r="S646" s="47"/>
      <c r="T646" s="47"/>
      <c r="U646" s="47"/>
      <c r="V646" s="47"/>
      <c r="W646" s="47"/>
    </row>
    <row r="647" spans="1:23" x14ac:dyDescent="0.25">
      <c r="A647" s="32"/>
      <c r="B647" s="38"/>
      <c r="C647" s="126"/>
      <c r="D647" s="38"/>
      <c r="E647" s="99"/>
      <c r="F647" s="122"/>
      <c r="G647" s="122"/>
      <c r="H647" s="122"/>
      <c r="I647" s="38"/>
      <c r="J647" s="180"/>
      <c r="K647" s="38"/>
      <c r="L647" s="225"/>
      <c r="M647" s="47"/>
      <c r="N647" s="47"/>
      <c r="O647" s="47"/>
      <c r="P647" s="47"/>
      <c r="Q647" s="47"/>
      <c r="R647" s="47"/>
      <c r="S647" s="47"/>
      <c r="T647" s="47"/>
      <c r="U647" s="47"/>
      <c r="V647" s="47"/>
      <c r="W647" s="47"/>
    </row>
    <row r="648" spans="1:23" x14ac:dyDescent="0.25">
      <c r="A648" s="32"/>
      <c r="B648" s="38"/>
      <c r="C648" s="126"/>
      <c r="D648" s="38"/>
      <c r="E648" s="99"/>
      <c r="F648" s="122"/>
      <c r="G648" s="122"/>
      <c r="H648" s="122"/>
      <c r="I648" s="38"/>
      <c r="J648" s="180"/>
      <c r="K648" s="38"/>
      <c r="L648" s="225"/>
      <c r="M648" s="47"/>
      <c r="N648" s="47"/>
      <c r="O648" s="47"/>
      <c r="P648" s="47"/>
      <c r="Q648" s="47"/>
      <c r="R648" s="47"/>
      <c r="S648" s="47"/>
      <c r="T648" s="47"/>
      <c r="U648" s="47"/>
      <c r="V648" s="47"/>
      <c r="W648" s="47"/>
    </row>
    <row r="649" spans="1:23" x14ac:dyDescent="0.25">
      <c r="A649" s="32"/>
      <c r="B649" s="38"/>
      <c r="C649" s="126"/>
      <c r="D649" s="38"/>
      <c r="E649" s="99"/>
      <c r="F649" s="122"/>
      <c r="G649" s="122"/>
      <c r="H649" s="122"/>
      <c r="I649" s="38"/>
      <c r="J649" s="180"/>
      <c r="K649" s="38"/>
      <c r="L649" s="225"/>
      <c r="M649" s="47"/>
      <c r="N649" s="47"/>
      <c r="O649" s="47"/>
      <c r="P649" s="47"/>
      <c r="Q649" s="47"/>
      <c r="R649" s="47"/>
      <c r="S649" s="47"/>
      <c r="T649" s="47"/>
      <c r="U649" s="47"/>
      <c r="V649" s="47"/>
      <c r="W649" s="47"/>
    </row>
    <row r="650" spans="1:23" x14ac:dyDescent="0.25">
      <c r="A650" s="32"/>
      <c r="B650" s="38"/>
      <c r="C650" s="126"/>
      <c r="D650" s="38"/>
      <c r="E650" s="99"/>
      <c r="F650" s="122"/>
      <c r="G650" s="122"/>
      <c r="H650" s="122"/>
      <c r="I650" s="38"/>
      <c r="J650" s="180"/>
      <c r="K650" s="38"/>
      <c r="L650" s="225"/>
      <c r="M650" s="47"/>
      <c r="N650" s="47"/>
      <c r="O650" s="47"/>
      <c r="P650" s="47"/>
      <c r="Q650" s="47"/>
      <c r="R650" s="47"/>
      <c r="S650" s="47"/>
      <c r="T650" s="47"/>
      <c r="U650" s="47"/>
      <c r="V650" s="47"/>
      <c r="W650" s="47"/>
    </row>
    <row r="651" spans="1:23" x14ac:dyDescent="0.25">
      <c r="A651" s="32"/>
      <c r="B651" s="38"/>
      <c r="C651" s="126"/>
      <c r="D651" s="38"/>
      <c r="E651" s="99"/>
      <c r="F651" s="122"/>
      <c r="G651" s="122"/>
      <c r="H651" s="122"/>
      <c r="I651" s="38"/>
      <c r="J651" s="180"/>
      <c r="K651" s="38"/>
      <c r="L651" s="225"/>
      <c r="M651" s="47"/>
      <c r="N651" s="47"/>
      <c r="O651" s="47"/>
      <c r="P651" s="47"/>
      <c r="Q651" s="47"/>
      <c r="R651" s="47"/>
      <c r="S651" s="47"/>
      <c r="T651" s="47"/>
      <c r="U651" s="47"/>
      <c r="V651" s="47"/>
      <c r="W651" s="47"/>
    </row>
    <row r="652" spans="1:23" x14ac:dyDescent="0.25">
      <c r="A652" s="32"/>
      <c r="B652" s="38"/>
      <c r="C652" s="126"/>
      <c r="D652" s="38"/>
      <c r="E652" s="99"/>
      <c r="F652" s="122"/>
      <c r="G652" s="122"/>
      <c r="H652" s="122"/>
      <c r="I652" s="38"/>
      <c r="J652" s="180"/>
      <c r="K652" s="38"/>
      <c r="L652" s="225"/>
      <c r="M652" s="47"/>
      <c r="N652" s="47"/>
      <c r="O652" s="47"/>
      <c r="P652" s="47"/>
      <c r="Q652" s="47"/>
      <c r="R652" s="47"/>
      <c r="S652" s="47"/>
      <c r="T652" s="47"/>
      <c r="U652" s="47"/>
      <c r="V652" s="47"/>
      <c r="W652" s="47"/>
    </row>
    <row r="653" spans="1:23" x14ac:dyDescent="0.25">
      <c r="A653" s="32"/>
      <c r="B653" s="38"/>
      <c r="C653" s="126"/>
      <c r="D653" s="38"/>
      <c r="E653" s="99"/>
      <c r="F653" s="122"/>
      <c r="G653" s="122"/>
      <c r="H653" s="122"/>
      <c r="I653" s="38"/>
      <c r="J653" s="180"/>
      <c r="K653" s="38"/>
      <c r="L653" s="225"/>
      <c r="M653" s="47"/>
      <c r="N653" s="47"/>
      <c r="O653" s="47"/>
      <c r="P653" s="47"/>
      <c r="Q653" s="47"/>
      <c r="R653" s="47"/>
      <c r="S653" s="47"/>
      <c r="T653" s="47"/>
      <c r="U653" s="47"/>
      <c r="V653" s="47"/>
      <c r="W653" s="47"/>
    </row>
    <row r="654" spans="1:23" x14ac:dyDescent="0.25">
      <c r="A654" s="32"/>
      <c r="B654" s="38"/>
      <c r="C654" s="126"/>
      <c r="D654" s="38"/>
      <c r="E654" s="99"/>
      <c r="F654" s="122"/>
      <c r="G654" s="122"/>
      <c r="H654" s="122"/>
      <c r="I654" s="38"/>
      <c r="J654" s="180"/>
      <c r="K654" s="38"/>
      <c r="L654" s="225"/>
      <c r="M654" s="47"/>
      <c r="N654" s="47"/>
      <c r="O654" s="47"/>
      <c r="P654" s="47"/>
      <c r="Q654" s="47"/>
      <c r="R654" s="47"/>
      <c r="S654" s="47"/>
      <c r="T654" s="47"/>
      <c r="U654" s="47"/>
      <c r="V654" s="47"/>
      <c r="W654" s="47"/>
    </row>
    <row r="655" spans="1:23" x14ac:dyDescent="0.25">
      <c r="A655" s="32"/>
      <c r="B655" s="38"/>
      <c r="C655" s="126"/>
      <c r="D655" s="38"/>
      <c r="E655" s="99"/>
      <c r="F655" s="122"/>
      <c r="G655" s="122"/>
      <c r="H655" s="122"/>
      <c r="I655" s="38"/>
      <c r="J655" s="180"/>
      <c r="K655" s="38"/>
      <c r="L655" s="225"/>
      <c r="M655" s="47"/>
      <c r="N655" s="47"/>
      <c r="O655" s="47"/>
      <c r="P655" s="47"/>
      <c r="Q655" s="47"/>
      <c r="R655" s="47"/>
      <c r="S655" s="47"/>
      <c r="T655" s="47"/>
      <c r="U655" s="47"/>
      <c r="V655" s="47"/>
      <c r="W655" s="47"/>
    </row>
    <row r="656" spans="1:23" x14ac:dyDescent="0.25">
      <c r="A656" s="32"/>
      <c r="B656" s="38"/>
      <c r="C656" s="126"/>
      <c r="D656" s="38"/>
      <c r="E656" s="99"/>
      <c r="F656" s="122"/>
      <c r="G656" s="122"/>
      <c r="H656" s="122"/>
      <c r="I656" s="38"/>
      <c r="J656" s="180"/>
      <c r="K656" s="38"/>
      <c r="L656" s="225"/>
      <c r="M656" s="47"/>
      <c r="N656" s="47"/>
      <c r="O656" s="47"/>
      <c r="P656" s="47"/>
      <c r="Q656" s="47"/>
      <c r="R656" s="47"/>
      <c r="S656" s="47"/>
      <c r="T656" s="47"/>
      <c r="U656" s="47"/>
      <c r="V656" s="47"/>
      <c r="W656" s="47"/>
    </row>
    <row r="657" spans="1:23" x14ac:dyDescent="0.25">
      <c r="A657" s="32"/>
      <c r="B657" s="38"/>
      <c r="C657" s="126"/>
      <c r="D657" s="38"/>
      <c r="E657" s="99"/>
      <c r="F657" s="122"/>
      <c r="G657" s="122"/>
      <c r="H657" s="122"/>
      <c r="I657" s="38"/>
      <c r="J657" s="180"/>
      <c r="K657" s="38"/>
      <c r="L657" s="225"/>
      <c r="M657" s="47"/>
      <c r="N657" s="47"/>
      <c r="O657" s="47"/>
      <c r="P657" s="47"/>
      <c r="Q657" s="47"/>
      <c r="R657" s="47"/>
      <c r="S657" s="47"/>
      <c r="T657" s="47"/>
      <c r="U657" s="47"/>
      <c r="V657" s="47"/>
      <c r="W657" s="47"/>
    </row>
    <row r="658" spans="1:23" x14ac:dyDescent="0.25">
      <c r="A658" s="32"/>
      <c r="B658" s="38"/>
      <c r="C658" s="126"/>
      <c r="D658" s="38"/>
      <c r="E658" s="99"/>
      <c r="F658" s="122"/>
      <c r="G658" s="122"/>
      <c r="H658" s="122"/>
      <c r="I658" s="38"/>
      <c r="J658" s="180"/>
      <c r="K658" s="38"/>
      <c r="L658" s="225"/>
      <c r="M658" s="47"/>
      <c r="N658" s="47"/>
      <c r="O658" s="47"/>
      <c r="P658" s="47"/>
      <c r="Q658" s="47"/>
      <c r="R658" s="47"/>
      <c r="S658" s="47"/>
      <c r="T658" s="47"/>
      <c r="U658" s="47"/>
      <c r="V658" s="47"/>
      <c r="W658" s="47"/>
    </row>
    <row r="659" spans="1:23" x14ac:dyDescent="0.25">
      <c r="A659" s="32"/>
      <c r="B659" s="38"/>
      <c r="C659" s="126"/>
      <c r="D659" s="38"/>
      <c r="E659" s="99"/>
      <c r="F659" s="122"/>
      <c r="G659" s="122"/>
      <c r="H659" s="122"/>
      <c r="I659" s="38"/>
      <c r="J659" s="180"/>
      <c r="K659" s="38"/>
      <c r="L659" s="225"/>
      <c r="M659" s="47"/>
      <c r="N659" s="47"/>
      <c r="O659" s="47"/>
      <c r="P659" s="47"/>
      <c r="Q659" s="47"/>
      <c r="R659" s="47"/>
      <c r="S659" s="47"/>
      <c r="T659" s="47"/>
      <c r="U659" s="47"/>
      <c r="V659" s="47"/>
      <c r="W659" s="47"/>
    </row>
    <row r="660" spans="1:23" x14ac:dyDescent="0.25">
      <c r="A660" s="32"/>
      <c r="B660" s="38"/>
      <c r="C660" s="126"/>
      <c r="D660" s="38"/>
      <c r="E660" s="99"/>
      <c r="F660" s="122"/>
      <c r="G660" s="122"/>
      <c r="H660" s="122"/>
      <c r="I660" s="38"/>
      <c r="J660" s="180"/>
      <c r="K660" s="38"/>
      <c r="L660" s="225"/>
      <c r="M660" s="47"/>
      <c r="N660" s="47"/>
      <c r="O660" s="47"/>
      <c r="P660" s="47"/>
      <c r="Q660" s="47"/>
      <c r="R660" s="47"/>
      <c r="S660" s="47"/>
      <c r="T660" s="47"/>
      <c r="U660" s="47"/>
      <c r="V660" s="47"/>
      <c r="W660" s="47"/>
    </row>
    <row r="661" spans="1:23" x14ac:dyDescent="0.25">
      <c r="A661" s="32"/>
      <c r="B661" s="38"/>
      <c r="C661" s="126"/>
      <c r="D661" s="38"/>
      <c r="E661" s="99"/>
      <c r="F661" s="122"/>
      <c r="G661" s="122"/>
      <c r="H661" s="122"/>
      <c r="I661" s="38"/>
      <c r="J661" s="180"/>
      <c r="K661" s="38"/>
      <c r="L661" s="225"/>
      <c r="M661" s="47"/>
      <c r="N661" s="47"/>
      <c r="O661" s="47"/>
      <c r="P661" s="47"/>
      <c r="Q661" s="47"/>
      <c r="R661" s="47"/>
      <c r="S661" s="47"/>
      <c r="T661" s="47"/>
      <c r="U661" s="47"/>
      <c r="V661" s="47"/>
      <c r="W661" s="47"/>
    </row>
    <row r="662" spans="1:23" x14ac:dyDescent="0.25">
      <c r="A662" s="32"/>
      <c r="B662" s="38"/>
      <c r="C662" s="126"/>
      <c r="D662" s="38"/>
      <c r="E662" s="99"/>
      <c r="F662" s="122"/>
      <c r="G662" s="122"/>
      <c r="H662" s="122"/>
      <c r="I662" s="38"/>
      <c r="J662" s="180"/>
      <c r="K662" s="38"/>
      <c r="L662" s="225"/>
      <c r="M662" s="47"/>
      <c r="N662" s="47"/>
      <c r="O662" s="47"/>
      <c r="P662" s="47"/>
      <c r="Q662" s="47"/>
      <c r="R662" s="47"/>
      <c r="S662" s="47"/>
      <c r="T662" s="47"/>
      <c r="U662" s="47"/>
      <c r="V662" s="47"/>
      <c r="W662" s="47"/>
    </row>
    <row r="663" spans="1:23" x14ac:dyDescent="0.25">
      <c r="A663" s="32"/>
      <c r="B663" s="38"/>
      <c r="C663" s="126"/>
      <c r="D663" s="38"/>
      <c r="E663" s="99"/>
      <c r="F663" s="122"/>
      <c r="G663" s="122"/>
      <c r="H663" s="122"/>
      <c r="I663" s="38"/>
      <c r="J663" s="180"/>
      <c r="K663" s="38"/>
      <c r="L663" s="225"/>
      <c r="M663" s="47"/>
      <c r="N663" s="47"/>
      <c r="O663" s="47"/>
      <c r="P663" s="47"/>
      <c r="Q663" s="47"/>
      <c r="R663" s="47"/>
      <c r="S663" s="47"/>
      <c r="T663" s="47"/>
      <c r="U663" s="47"/>
      <c r="V663" s="47"/>
      <c r="W663" s="47"/>
    </row>
    <row r="664" spans="1:23" x14ac:dyDescent="0.25">
      <c r="A664" s="32"/>
      <c r="B664" s="38"/>
      <c r="C664" s="126"/>
      <c r="D664" s="38"/>
      <c r="E664" s="99"/>
      <c r="F664" s="122"/>
      <c r="G664" s="122"/>
      <c r="H664" s="122"/>
      <c r="I664" s="38"/>
      <c r="J664" s="180"/>
      <c r="K664" s="38"/>
      <c r="L664" s="225"/>
      <c r="M664" s="47"/>
      <c r="N664" s="47"/>
      <c r="O664" s="47"/>
      <c r="P664" s="47"/>
      <c r="Q664" s="47"/>
      <c r="R664" s="47"/>
      <c r="S664" s="47"/>
      <c r="T664" s="47"/>
      <c r="U664" s="47"/>
      <c r="V664" s="47"/>
      <c r="W664" s="47"/>
    </row>
    <row r="665" spans="1:23" x14ac:dyDescent="0.25">
      <c r="A665" s="32"/>
      <c r="B665" s="38"/>
      <c r="C665" s="126"/>
      <c r="D665" s="38"/>
      <c r="E665" s="99"/>
      <c r="F665" s="122"/>
      <c r="G665" s="122"/>
      <c r="H665" s="122"/>
      <c r="I665" s="38"/>
      <c r="J665" s="180"/>
      <c r="K665" s="38"/>
      <c r="L665" s="225"/>
      <c r="M665" s="47"/>
      <c r="N665" s="47"/>
      <c r="O665" s="47"/>
      <c r="P665" s="47"/>
      <c r="Q665" s="47"/>
      <c r="R665" s="47"/>
      <c r="S665" s="47"/>
      <c r="T665" s="47"/>
      <c r="U665" s="47"/>
      <c r="V665" s="47"/>
      <c r="W665" s="47"/>
    </row>
    <row r="666" spans="1:23" x14ac:dyDescent="0.25">
      <c r="A666" s="32"/>
      <c r="B666" s="38"/>
      <c r="C666" s="126"/>
      <c r="D666" s="38"/>
      <c r="E666" s="99"/>
      <c r="F666" s="122"/>
      <c r="G666" s="122"/>
      <c r="H666" s="122"/>
      <c r="I666" s="38"/>
      <c r="J666" s="180"/>
      <c r="K666" s="38"/>
      <c r="L666" s="225"/>
      <c r="M666" s="47"/>
      <c r="N666" s="47"/>
      <c r="O666" s="47"/>
      <c r="P666" s="47"/>
      <c r="Q666" s="47"/>
      <c r="R666" s="47"/>
      <c r="S666" s="47"/>
      <c r="T666" s="47"/>
      <c r="U666" s="47"/>
      <c r="V666" s="47"/>
      <c r="W666" s="47"/>
    </row>
    <row r="667" spans="1:23" x14ac:dyDescent="0.25">
      <c r="A667" s="32"/>
      <c r="B667" s="38"/>
      <c r="C667" s="126"/>
      <c r="D667" s="38"/>
      <c r="E667" s="99"/>
      <c r="F667" s="122"/>
      <c r="G667" s="122"/>
      <c r="H667" s="122"/>
      <c r="I667" s="38"/>
      <c r="J667" s="180"/>
      <c r="K667" s="38"/>
      <c r="L667" s="225"/>
      <c r="M667" s="47"/>
      <c r="N667" s="47"/>
      <c r="O667" s="47"/>
      <c r="P667" s="47"/>
      <c r="Q667" s="47"/>
      <c r="R667" s="47"/>
      <c r="S667" s="47"/>
      <c r="T667" s="47"/>
      <c r="U667" s="47"/>
      <c r="V667" s="47"/>
      <c r="W667" s="47"/>
    </row>
    <row r="668" spans="1:23" x14ac:dyDescent="0.25">
      <c r="A668" s="32"/>
      <c r="B668" s="38"/>
      <c r="C668" s="126"/>
      <c r="D668" s="38"/>
      <c r="E668" s="99"/>
      <c r="F668" s="122"/>
      <c r="G668" s="122"/>
      <c r="H668" s="122"/>
      <c r="I668" s="38"/>
      <c r="J668" s="180"/>
      <c r="K668" s="38"/>
      <c r="L668" s="225"/>
      <c r="M668" s="47"/>
      <c r="N668" s="47"/>
      <c r="O668" s="47"/>
      <c r="P668" s="47"/>
      <c r="Q668" s="47"/>
      <c r="R668" s="47"/>
      <c r="S668" s="47"/>
      <c r="T668" s="47"/>
      <c r="U668" s="47"/>
      <c r="V668" s="47"/>
      <c r="W668" s="47"/>
    </row>
    <row r="669" spans="1:23" x14ac:dyDescent="0.25">
      <c r="A669" s="32"/>
      <c r="B669" s="38"/>
      <c r="C669" s="126"/>
      <c r="D669" s="38"/>
      <c r="E669" s="99"/>
      <c r="F669" s="122"/>
      <c r="G669" s="122"/>
      <c r="H669" s="122"/>
      <c r="I669" s="38"/>
      <c r="J669" s="180"/>
      <c r="K669" s="38"/>
      <c r="L669" s="225"/>
      <c r="M669" s="47"/>
      <c r="N669" s="47"/>
      <c r="O669" s="47"/>
      <c r="P669" s="47"/>
      <c r="Q669" s="47"/>
      <c r="R669" s="47"/>
      <c r="S669" s="47"/>
      <c r="T669" s="47"/>
      <c r="U669" s="47"/>
      <c r="V669" s="47"/>
      <c r="W669" s="47"/>
    </row>
    <row r="670" spans="1:23" x14ac:dyDescent="0.25">
      <c r="A670" s="32"/>
      <c r="B670" s="38"/>
      <c r="C670" s="126"/>
      <c r="D670" s="38"/>
      <c r="E670" s="99"/>
      <c r="F670" s="122"/>
      <c r="G670" s="122"/>
      <c r="H670" s="122"/>
      <c r="I670" s="38"/>
      <c r="J670" s="180"/>
      <c r="K670" s="38"/>
      <c r="L670" s="225"/>
      <c r="M670" s="47"/>
      <c r="N670" s="47"/>
      <c r="O670" s="47"/>
      <c r="P670" s="47"/>
      <c r="Q670" s="47"/>
      <c r="R670" s="47"/>
      <c r="S670" s="47"/>
      <c r="T670" s="47"/>
      <c r="U670" s="47"/>
      <c r="V670" s="47"/>
      <c r="W670" s="47"/>
    </row>
    <row r="671" spans="1:23" x14ac:dyDescent="0.25">
      <c r="A671" s="32"/>
      <c r="B671" s="38"/>
      <c r="C671" s="126"/>
      <c r="D671" s="38"/>
      <c r="E671" s="99"/>
      <c r="F671" s="122"/>
      <c r="G671" s="122"/>
      <c r="H671" s="122"/>
      <c r="I671" s="38"/>
      <c r="J671" s="180"/>
      <c r="K671" s="38"/>
      <c r="L671" s="225"/>
      <c r="M671" s="47"/>
      <c r="N671" s="47"/>
      <c r="O671" s="47"/>
      <c r="P671" s="47"/>
      <c r="Q671" s="47"/>
      <c r="R671" s="47"/>
      <c r="S671" s="47"/>
      <c r="T671" s="47"/>
      <c r="U671" s="47"/>
      <c r="V671" s="47"/>
      <c r="W671" s="47"/>
    </row>
    <row r="672" spans="1:23" x14ac:dyDescent="0.25">
      <c r="A672" s="32"/>
      <c r="B672" s="38"/>
      <c r="C672" s="126"/>
      <c r="D672" s="38"/>
      <c r="E672" s="99"/>
      <c r="F672" s="122"/>
      <c r="G672" s="122"/>
      <c r="H672" s="122"/>
      <c r="I672" s="38"/>
      <c r="J672" s="180"/>
      <c r="K672" s="38"/>
      <c r="L672" s="225"/>
      <c r="M672" s="47"/>
      <c r="N672" s="47"/>
      <c r="O672" s="47"/>
      <c r="P672" s="47"/>
      <c r="Q672" s="47"/>
      <c r="R672" s="47"/>
      <c r="S672" s="47"/>
      <c r="T672" s="47"/>
      <c r="U672" s="47"/>
      <c r="V672" s="47"/>
      <c r="W672" s="47"/>
    </row>
    <row r="673" spans="1:23" x14ac:dyDescent="0.25">
      <c r="A673" s="32"/>
      <c r="B673" s="38"/>
      <c r="C673" s="126"/>
      <c r="D673" s="38"/>
      <c r="E673" s="99"/>
      <c r="F673" s="122"/>
      <c r="G673" s="122"/>
      <c r="H673" s="122"/>
      <c r="I673" s="38"/>
      <c r="J673" s="180"/>
      <c r="K673" s="38"/>
      <c r="L673" s="225"/>
      <c r="M673" s="47"/>
      <c r="N673" s="47"/>
      <c r="O673" s="47"/>
      <c r="P673" s="47"/>
      <c r="Q673" s="47"/>
      <c r="R673" s="47"/>
      <c r="S673" s="47"/>
      <c r="T673" s="47"/>
      <c r="U673" s="47"/>
      <c r="V673" s="47"/>
      <c r="W673" s="47"/>
    </row>
    <row r="674" spans="1:23" x14ac:dyDescent="0.25">
      <c r="A674" s="32"/>
      <c r="B674" s="38"/>
      <c r="C674" s="126"/>
      <c r="D674" s="38"/>
      <c r="E674" s="99"/>
      <c r="F674" s="122"/>
      <c r="G674" s="122"/>
      <c r="H674" s="122"/>
      <c r="I674" s="38"/>
      <c r="J674" s="180"/>
      <c r="K674" s="38"/>
      <c r="L674" s="225"/>
      <c r="M674" s="47"/>
      <c r="N674" s="47"/>
      <c r="O674" s="47"/>
      <c r="P674" s="47"/>
      <c r="Q674" s="47"/>
      <c r="R674" s="47"/>
      <c r="S674" s="47"/>
      <c r="T674" s="47"/>
      <c r="U674" s="47"/>
      <c r="V674" s="47"/>
      <c r="W674" s="47"/>
    </row>
    <row r="675" spans="1:23" x14ac:dyDescent="0.25">
      <c r="A675" s="32"/>
      <c r="B675" s="38"/>
      <c r="C675" s="126"/>
      <c r="D675" s="38"/>
      <c r="E675" s="99"/>
      <c r="F675" s="122"/>
      <c r="G675" s="122"/>
      <c r="H675" s="122"/>
      <c r="I675" s="38"/>
      <c r="J675" s="180"/>
      <c r="K675" s="38"/>
      <c r="L675" s="225"/>
      <c r="M675" s="47"/>
      <c r="N675" s="47"/>
      <c r="O675" s="47"/>
      <c r="P675" s="47"/>
      <c r="Q675" s="47"/>
      <c r="R675" s="47"/>
      <c r="S675" s="47"/>
      <c r="T675" s="47"/>
      <c r="U675" s="47"/>
      <c r="V675" s="47"/>
      <c r="W675" s="47"/>
    </row>
    <row r="676" spans="1:23" x14ac:dyDescent="0.25">
      <c r="A676" s="32"/>
      <c r="B676" s="38"/>
      <c r="C676" s="126"/>
      <c r="D676" s="38"/>
      <c r="E676" s="99"/>
      <c r="F676" s="122"/>
      <c r="G676" s="122"/>
      <c r="H676" s="122"/>
      <c r="I676" s="38"/>
      <c r="J676" s="180"/>
      <c r="K676" s="38"/>
      <c r="L676" s="225"/>
      <c r="M676" s="47"/>
      <c r="N676" s="47"/>
      <c r="O676" s="47"/>
      <c r="P676" s="47"/>
      <c r="Q676" s="47"/>
      <c r="R676" s="47"/>
      <c r="S676" s="47"/>
      <c r="T676" s="47"/>
      <c r="U676" s="47"/>
      <c r="V676" s="47"/>
      <c r="W676" s="47"/>
    </row>
    <row r="677" spans="1:23" x14ac:dyDescent="0.25">
      <c r="A677" s="32"/>
      <c r="B677" s="38"/>
      <c r="C677" s="126"/>
      <c r="D677" s="38"/>
      <c r="E677" s="99"/>
      <c r="F677" s="122"/>
      <c r="G677" s="122"/>
      <c r="H677" s="122"/>
      <c r="I677" s="38"/>
      <c r="J677" s="180"/>
      <c r="K677" s="38"/>
      <c r="L677" s="225"/>
      <c r="M677" s="47"/>
      <c r="N677" s="47"/>
      <c r="O677" s="47"/>
      <c r="P677" s="47"/>
      <c r="Q677" s="47"/>
      <c r="R677" s="47"/>
      <c r="S677" s="47"/>
      <c r="T677" s="47"/>
      <c r="U677" s="47"/>
      <c r="V677" s="47"/>
      <c r="W677" s="47"/>
    </row>
    <row r="678" spans="1:23" x14ac:dyDescent="0.25">
      <c r="A678" s="32"/>
      <c r="B678" s="38"/>
      <c r="C678" s="126"/>
      <c r="D678" s="38"/>
      <c r="E678" s="99"/>
      <c r="F678" s="122"/>
      <c r="G678" s="122"/>
      <c r="H678" s="122"/>
      <c r="I678" s="38"/>
      <c r="J678" s="180"/>
      <c r="K678" s="38"/>
      <c r="L678" s="225"/>
      <c r="M678" s="47"/>
      <c r="N678" s="47"/>
      <c r="O678" s="47"/>
      <c r="P678" s="47"/>
      <c r="Q678" s="47"/>
      <c r="R678" s="47"/>
      <c r="S678" s="47"/>
      <c r="T678" s="47"/>
      <c r="U678" s="47"/>
      <c r="V678" s="47"/>
      <c r="W678" s="47"/>
    </row>
    <row r="679" spans="1:23" x14ac:dyDescent="0.25">
      <c r="A679" s="32"/>
      <c r="B679" s="38"/>
      <c r="C679" s="126"/>
      <c r="D679" s="38"/>
      <c r="E679" s="99"/>
      <c r="F679" s="122"/>
      <c r="G679" s="122"/>
      <c r="H679" s="122"/>
      <c r="I679" s="38"/>
      <c r="J679" s="180"/>
      <c r="K679" s="38"/>
      <c r="L679" s="225"/>
      <c r="M679" s="47"/>
      <c r="N679" s="47"/>
      <c r="O679" s="47"/>
      <c r="P679" s="47"/>
      <c r="Q679" s="47"/>
      <c r="R679" s="47"/>
      <c r="S679" s="47"/>
      <c r="T679" s="47"/>
      <c r="U679" s="47"/>
      <c r="V679" s="47"/>
      <c r="W679" s="47"/>
    </row>
    <row r="680" spans="1:23" x14ac:dyDescent="0.25">
      <c r="A680" s="32"/>
      <c r="B680" s="38"/>
      <c r="C680" s="126"/>
      <c r="D680" s="38"/>
      <c r="E680" s="99"/>
      <c r="F680" s="122"/>
      <c r="G680" s="122"/>
      <c r="H680" s="122"/>
      <c r="I680" s="38"/>
      <c r="J680" s="180"/>
      <c r="K680" s="38"/>
      <c r="L680" s="225"/>
      <c r="M680" s="47"/>
      <c r="N680" s="47"/>
      <c r="O680" s="47"/>
      <c r="P680" s="47"/>
      <c r="Q680" s="47"/>
      <c r="R680" s="47"/>
      <c r="S680" s="47"/>
      <c r="T680" s="47"/>
      <c r="U680" s="47"/>
      <c r="V680" s="47"/>
      <c r="W680" s="47"/>
    </row>
    <row r="681" spans="1:23" x14ac:dyDescent="0.25">
      <c r="A681" s="32"/>
      <c r="B681" s="38"/>
      <c r="C681" s="126"/>
      <c r="D681" s="38"/>
      <c r="E681" s="99"/>
      <c r="F681" s="122"/>
      <c r="G681" s="122"/>
      <c r="H681" s="122"/>
      <c r="I681" s="38"/>
      <c r="J681" s="180"/>
      <c r="K681" s="38"/>
      <c r="L681" s="225"/>
      <c r="M681" s="47"/>
      <c r="N681" s="47"/>
      <c r="O681" s="47"/>
      <c r="P681" s="47"/>
      <c r="Q681" s="47"/>
      <c r="R681" s="47"/>
      <c r="S681" s="47"/>
      <c r="T681" s="47"/>
      <c r="U681" s="47"/>
      <c r="V681" s="47"/>
      <c r="W681" s="47"/>
    </row>
    <row r="682" spans="1:23" x14ac:dyDescent="0.25">
      <c r="A682" s="32"/>
      <c r="B682" s="38"/>
      <c r="C682" s="126"/>
      <c r="D682" s="38"/>
      <c r="E682" s="99"/>
      <c r="F682" s="122"/>
      <c r="G682" s="122"/>
      <c r="H682" s="122"/>
      <c r="I682" s="38"/>
      <c r="J682" s="180"/>
      <c r="K682" s="38"/>
      <c r="L682" s="225"/>
      <c r="M682" s="47"/>
      <c r="N682" s="47"/>
      <c r="O682" s="47"/>
      <c r="P682" s="47"/>
      <c r="Q682" s="47"/>
      <c r="R682" s="47"/>
      <c r="S682" s="47"/>
      <c r="T682" s="47"/>
      <c r="U682" s="47"/>
      <c r="V682" s="47"/>
      <c r="W682" s="47"/>
    </row>
    <row r="683" spans="1:23" x14ac:dyDescent="0.25">
      <c r="A683" s="32"/>
      <c r="B683" s="38"/>
      <c r="C683" s="126"/>
      <c r="D683" s="38"/>
      <c r="E683" s="99"/>
      <c r="F683" s="122"/>
      <c r="G683" s="122"/>
      <c r="H683" s="122"/>
      <c r="I683" s="38"/>
      <c r="J683" s="180"/>
      <c r="K683" s="38"/>
      <c r="L683" s="225"/>
      <c r="M683" s="47"/>
      <c r="N683" s="47"/>
      <c r="O683" s="47"/>
      <c r="P683" s="47"/>
      <c r="Q683" s="47"/>
      <c r="R683" s="47"/>
      <c r="S683" s="47"/>
      <c r="T683" s="47"/>
      <c r="U683" s="47"/>
      <c r="V683" s="47"/>
      <c r="W683" s="47"/>
    </row>
    <row r="684" spans="1:23" x14ac:dyDescent="0.25">
      <c r="A684" s="32"/>
      <c r="B684" s="38"/>
      <c r="C684" s="126"/>
      <c r="D684" s="38"/>
      <c r="E684" s="99"/>
      <c r="F684" s="122"/>
      <c r="G684" s="122"/>
      <c r="H684" s="122"/>
      <c r="I684" s="38"/>
      <c r="J684" s="180"/>
      <c r="K684" s="38"/>
      <c r="L684" s="225"/>
      <c r="M684" s="47"/>
      <c r="N684" s="47"/>
      <c r="O684" s="47"/>
      <c r="P684" s="47"/>
      <c r="Q684" s="47"/>
      <c r="R684" s="47"/>
      <c r="S684" s="47"/>
      <c r="T684" s="47"/>
      <c r="U684" s="47"/>
      <c r="V684" s="47"/>
      <c r="W684" s="47"/>
    </row>
    <row r="685" spans="1:23" x14ac:dyDescent="0.25">
      <c r="A685" s="32"/>
      <c r="B685" s="38"/>
      <c r="C685" s="126"/>
      <c r="D685" s="38"/>
      <c r="E685" s="99"/>
      <c r="F685" s="122"/>
      <c r="G685" s="122"/>
      <c r="H685" s="122"/>
      <c r="I685" s="38"/>
      <c r="J685" s="180"/>
      <c r="K685" s="38"/>
      <c r="L685" s="225"/>
      <c r="M685" s="47"/>
      <c r="N685" s="47"/>
      <c r="O685" s="47"/>
      <c r="P685" s="47"/>
      <c r="Q685" s="47"/>
      <c r="R685" s="47"/>
      <c r="S685" s="47"/>
      <c r="T685" s="47"/>
      <c r="U685" s="47"/>
      <c r="V685" s="47"/>
      <c r="W685" s="47"/>
    </row>
    <row r="686" spans="1:23" x14ac:dyDescent="0.25">
      <c r="A686" s="32"/>
      <c r="B686" s="38"/>
      <c r="C686" s="126"/>
      <c r="D686" s="38"/>
      <c r="E686" s="99"/>
      <c r="F686" s="122"/>
      <c r="G686" s="122"/>
      <c r="H686" s="122"/>
      <c r="I686" s="38"/>
      <c r="J686" s="180"/>
      <c r="K686" s="38"/>
      <c r="L686" s="225"/>
      <c r="M686" s="47"/>
      <c r="N686" s="47"/>
      <c r="O686" s="47"/>
      <c r="P686" s="47"/>
      <c r="Q686" s="47"/>
      <c r="R686" s="47"/>
      <c r="S686" s="47"/>
      <c r="T686" s="47"/>
      <c r="U686" s="47"/>
      <c r="V686" s="47"/>
      <c r="W686" s="47"/>
    </row>
    <row r="687" spans="1:23" x14ac:dyDescent="0.25">
      <c r="A687" s="32"/>
      <c r="B687" s="38"/>
      <c r="C687" s="126"/>
      <c r="D687" s="38"/>
      <c r="E687" s="99"/>
      <c r="F687" s="122"/>
      <c r="G687" s="122"/>
      <c r="H687" s="122"/>
      <c r="I687" s="38"/>
      <c r="J687" s="180"/>
      <c r="K687" s="38"/>
      <c r="L687" s="225"/>
      <c r="M687" s="47"/>
      <c r="N687" s="47"/>
      <c r="O687" s="47"/>
      <c r="P687" s="47"/>
      <c r="Q687" s="47"/>
      <c r="R687" s="47"/>
      <c r="S687" s="47"/>
      <c r="T687" s="47"/>
      <c r="U687" s="47"/>
      <c r="V687" s="47"/>
      <c r="W687" s="47"/>
    </row>
    <row r="688" spans="1:23" x14ac:dyDescent="0.25">
      <c r="A688" s="32"/>
      <c r="B688" s="38"/>
      <c r="C688" s="126"/>
      <c r="D688" s="38"/>
      <c r="E688" s="99"/>
      <c r="F688" s="122"/>
      <c r="G688" s="122"/>
      <c r="H688" s="122"/>
      <c r="I688" s="38"/>
      <c r="J688" s="180"/>
      <c r="K688" s="38"/>
      <c r="L688" s="225"/>
      <c r="M688" s="47"/>
      <c r="N688" s="47"/>
      <c r="O688" s="47"/>
      <c r="P688" s="47"/>
      <c r="Q688" s="47"/>
      <c r="R688" s="47"/>
      <c r="S688" s="47"/>
      <c r="T688" s="47"/>
      <c r="U688" s="47"/>
      <c r="V688" s="47"/>
      <c r="W688" s="47"/>
    </row>
    <row r="689" spans="1:23" x14ac:dyDescent="0.25">
      <c r="A689" s="32"/>
      <c r="B689" s="38"/>
      <c r="C689" s="126"/>
      <c r="D689" s="38"/>
      <c r="E689" s="99"/>
      <c r="F689" s="122"/>
      <c r="G689" s="122"/>
      <c r="H689" s="122"/>
      <c r="I689" s="38"/>
      <c r="J689" s="180"/>
      <c r="K689" s="38"/>
      <c r="L689" s="225"/>
      <c r="M689" s="47"/>
      <c r="N689" s="47"/>
      <c r="O689" s="47"/>
      <c r="P689" s="47"/>
      <c r="Q689" s="47"/>
      <c r="R689" s="47"/>
      <c r="S689" s="47"/>
      <c r="T689" s="47"/>
      <c r="U689" s="47"/>
      <c r="V689" s="47"/>
      <c r="W689" s="47"/>
    </row>
    <row r="690" spans="1:23" x14ac:dyDescent="0.25">
      <c r="A690" s="32"/>
      <c r="B690" s="38"/>
      <c r="C690" s="126"/>
      <c r="D690" s="38"/>
      <c r="E690" s="99"/>
      <c r="F690" s="122"/>
      <c r="G690" s="122"/>
      <c r="H690" s="122"/>
      <c r="I690" s="38"/>
      <c r="J690" s="180"/>
      <c r="K690" s="38"/>
      <c r="L690" s="225"/>
      <c r="M690" s="47"/>
      <c r="N690" s="47"/>
      <c r="O690" s="47"/>
      <c r="P690" s="47"/>
      <c r="Q690" s="47"/>
      <c r="R690" s="47"/>
      <c r="S690" s="47"/>
      <c r="T690" s="47"/>
      <c r="U690" s="47"/>
      <c r="V690" s="47"/>
      <c r="W690" s="47"/>
    </row>
    <row r="691" spans="1:23" x14ac:dyDescent="0.25">
      <c r="A691" s="32"/>
      <c r="B691" s="38"/>
      <c r="C691" s="126"/>
      <c r="D691" s="38"/>
      <c r="E691" s="99"/>
      <c r="F691" s="122"/>
      <c r="G691" s="122"/>
      <c r="H691" s="122"/>
      <c r="I691" s="38"/>
      <c r="J691" s="180"/>
      <c r="K691" s="38"/>
      <c r="L691" s="225"/>
      <c r="M691" s="47"/>
      <c r="N691" s="47"/>
      <c r="O691" s="47"/>
      <c r="P691" s="47"/>
      <c r="Q691" s="47"/>
      <c r="R691" s="47"/>
      <c r="S691" s="47"/>
      <c r="T691" s="47"/>
      <c r="U691" s="47"/>
      <c r="V691" s="47"/>
      <c r="W691" s="47"/>
    </row>
    <row r="692" spans="1:23" x14ac:dyDescent="0.25">
      <c r="A692" s="32"/>
      <c r="B692" s="38"/>
      <c r="C692" s="126"/>
      <c r="D692" s="38"/>
      <c r="E692" s="99"/>
      <c r="F692" s="122"/>
      <c r="G692" s="122"/>
      <c r="H692" s="122"/>
      <c r="I692" s="38"/>
      <c r="J692" s="180"/>
      <c r="K692" s="38"/>
      <c r="L692" s="225"/>
      <c r="M692" s="47"/>
      <c r="N692" s="47"/>
      <c r="O692" s="47"/>
      <c r="P692" s="47"/>
      <c r="Q692" s="47"/>
      <c r="R692" s="47"/>
      <c r="S692" s="47"/>
      <c r="T692" s="47"/>
      <c r="U692" s="47"/>
      <c r="V692" s="47"/>
      <c r="W692" s="47"/>
    </row>
    <row r="693" spans="1:23" x14ac:dyDescent="0.25">
      <c r="A693" s="32"/>
      <c r="B693" s="38"/>
      <c r="C693" s="126"/>
      <c r="D693" s="38"/>
      <c r="E693" s="99"/>
      <c r="F693" s="122"/>
      <c r="G693" s="122"/>
      <c r="H693" s="122"/>
      <c r="I693" s="38"/>
      <c r="J693" s="180"/>
      <c r="K693" s="38"/>
      <c r="L693" s="225"/>
      <c r="M693" s="47"/>
      <c r="N693" s="47"/>
      <c r="O693" s="47"/>
      <c r="P693" s="47"/>
      <c r="Q693" s="47"/>
      <c r="R693" s="47"/>
      <c r="S693" s="47"/>
      <c r="T693" s="47"/>
      <c r="U693" s="47"/>
      <c r="V693" s="47"/>
      <c r="W693" s="47"/>
    </row>
    <row r="694" spans="1:23" x14ac:dyDescent="0.25">
      <c r="A694" s="32"/>
      <c r="B694" s="38"/>
      <c r="C694" s="126"/>
      <c r="D694" s="38"/>
      <c r="E694" s="99"/>
      <c r="F694" s="122"/>
      <c r="G694" s="122"/>
      <c r="H694" s="122"/>
      <c r="I694" s="38"/>
      <c r="J694" s="180"/>
      <c r="K694" s="38"/>
      <c r="L694" s="225"/>
      <c r="M694" s="47"/>
      <c r="N694" s="47"/>
      <c r="O694" s="47"/>
      <c r="P694" s="47"/>
      <c r="Q694" s="47"/>
      <c r="R694" s="47"/>
      <c r="S694" s="47"/>
      <c r="T694" s="47"/>
      <c r="U694" s="47"/>
      <c r="V694" s="47"/>
      <c r="W694" s="47"/>
    </row>
    <row r="695" spans="1:23" x14ac:dyDescent="0.25">
      <c r="A695" s="32"/>
      <c r="B695" s="38"/>
      <c r="C695" s="126"/>
      <c r="D695" s="38"/>
      <c r="E695" s="99"/>
      <c r="F695" s="122"/>
      <c r="G695" s="122"/>
      <c r="H695" s="122"/>
      <c r="I695" s="38"/>
      <c r="J695" s="180"/>
      <c r="K695" s="38"/>
      <c r="L695" s="225"/>
      <c r="M695" s="47"/>
      <c r="N695" s="47"/>
      <c r="O695" s="47"/>
      <c r="P695" s="47"/>
      <c r="Q695" s="47"/>
      <c r="R695" s="47"/>
      <c r="S695" s="47"/>
      <c r="T695" s="47"/>
      <c r="U695" s="47"/>
      <c r="V695" s="47"/>
      <c r="W695" s="47"/>
    </row>
    <row r="696" spans="1:23" x14ac:dyDescent="0.25">
      <c r="A696" s="32"/>
      <c r="B696" s="38"/>
      <c r="C696" s="126"/>
      <c r="D696" s="38"/>
      <c r="E696" s="99"/>
      <c r="F696" s="122"/>
      <c r="G696" s="122"/>
      <c r="H696" s="122"/>
      <c r="I696" s="38"/>
      <c r="J696" s="180"/>
      <c r="K696" s="38"/>
      <c r="L696" s="225"/>
      <c r="M696" s="47"/>
      <c r="N696" s="47"/>
      <c r="O696" s="47"/>
      <c r="P696" s="47"/>
      <c r="Q696" s="47"/>
      <c r="R696" s="47"/>
      <c r="S696" s="47"/>
      <c r="T696" s="47"/>
      <c r="U696" s="47"/>
      <c r="V696" s="47"/>
      <c r="W696" s="47"/>
    </row>
    <row r="697" spans="1:23" x14ac:dyDescent="0.25">
      <c r="A697" s="32"/>
      <c r="B697" s="38"/>
      <c r="C697" s="126"/>
      <c r="D697" s="38"/>
      <c r="E697" s="99"/>
      <c r="F697" s="122"/>
      <c r="G697" s="122"/>
      <c r="H697" s="122"/>
      <c r="I697" s="38"/>
      <c r="J697" s="180"/>
      <c r="K697" s="38"/>
      <c r="L697" s="225"/>
      <c r="M697" s="47"/>
      <c r="N697" s="47"/>
      <c r="O697" s="47"/>
      <c r="P697" s="47"/>
      <c r="Q697" s="47"/>
      <c r="R697" s="47"/>
      <c r="S697" s="47"/>
      <c r="T697" s="47"/>
      <c r="U697" s="47"/>
      <c r="V697" s="47"/>
      <c r="W697" s="47"/>
    </row>
    <row r="698" spans="1:23" x14ac:dyDescent="0.25">
      <c r="A698" s="32"/>
      <c r="B698" s="38"/>
      <c r="C698" s="126"/>
      <c r="D698" s="38"/>
      <c r="E698" s="99"/>
      <c r="F698" s="122"/>
      <c r="G698" s="122"/>
      <c r="H698" s="122"/>
      <c r="I698" s="38"/>
      <c r="J698" s="180"/>
      <c r="K698" s="38"/>
      <c r="L698" s="225"/>
      <c r="M698" s="47"/>
      <c r="N698" s="47"/>
      <c r="O698" s="47"/>
      <c r="P698" s="47"/>
      <c r="Q698" s="47"/>
      <c r="R698" s="47"/>
      <c r="S698" s="47"/>
      <c r="T698" s="47"/>
      <c r="U698" s="47"/>
      <c r="V698" s="47"/>
      <c r="W698" s="47"/>
    </row>
    <row r="699" spans="1:23" x14ac:dyDescent="0.25">
      <c r="A699" s="32"/>
      <c r="B699" s="38"/>
      <c r="C699" s="126"/>
      <c r="D699" s="38"/>
      <c r="E699" s="99"/>
      <c r="F699" s="122"/>
      <c r="G699" s="122"/>
      <c r="H699" s="122"/>
      <c r="I699" s="38"/>
      <c r="J699" s="180"/>
      <c r="K699" s="38"/>
      <c r="L699" s="225"/>
      <c r="M699" s="47"/>
      <c r="N699" s="47"/>
      <c r="O699" s="47"/>
      <c r="P699" s="47"/>
      <c r="Q699" s="47"/>
      <c r="R699" s="47"/>
      <c r="S699" s="47"/>
      <c r="T699" s="47"/>
      <c r="U699" s="47"/>
      <c r="V699" s="47"/>
      <c r="W699" s="47"/>
    </row>
    <row r="700" spans="1:23" x14ac:dyDescent="0.25">
      <c r="A700" s="32"/>
      <c r="B700" s="38"/>
      <c r="C700" s="126"/>
      <c r="D700" s="38"/>
      <c r="E700" s="99"/>
      <c r="F700" s="122"/>
      <c r="G700" s="122"/>
      <c r="H700" s="122"/>
      <c r="I700" s="38"/>
      <c r="J700" s="180"/>
      <c r="K700" s="38"/>
      <c r="L700" s="225"/>
      <c r="M700" s="47"/>
      <c r="N700" s="47"/>
      <c r="O700" s="47"/>
      <c r="P700" s="47"/>
      <c r="Q700" s="47"/>
      <c r="R700" s="47"/>
      <c r="S700" s="47"/>
      <c r="T700" s="47"/>
      <c r="U700" s="47"/>
      <c r="V700" s="47"/>
      <c r="W700" s="47"/>
    </row>
    <row r="701" spans="1:23" x14ac:dyDescent="0.25">
      <c r="A701" s="32"/>
      <c r="B701" s="38"/>
      <c r="C701" s="126"/>
      <c r="D701" s="38"/>
      <c r="E701" s="99"/>
      <c r="F701" s="122"/>
      <c r="G701" s="122"/>
      <c r="H701" s="122"/>
      <c r="I701" s="38"/>
      <c r="J701" s="180"/>
      <c r="K701" s="38"/>
      <c r="L701" s="225"/>
      <c r="M701" s="47"/>
      <c r="N701" s="47"/>
      <c r="O701" s="47"/>
      <c r="P701" s="47"/>
      <c r="Q701" s="47"/>
      <c r="R701" s="47"/>
      <c r="S701" s="47"/>
      <c r="T701" s="47"/>
      <c r="U701" s="47"/>
      <c r="V701" s="47"/>
      <c r="W701" s="47"/>
    </row>
    <row r="702" spans="1:23" x14ac:dyDescent="0.25">
      <c r="A702" s="32"/>
      <c r="B702" s="38"/>
      <c r="C702" s="126"/>
      <c r="D702" s="38"/>
      <c r="E702" s="99"/>
      <c r="F702" s="122"/>
      <c r="G702" s="122"/>
      <c r="H702" s="122"/>
      <c r="I702" s="38"/>
      <c r="J702" s="180"/>
      <c r="K702" s="38"/>
      <c r="L702" s="225"/>
      <c r="M702" s="47"/>
      <c r="N702" s="47"/>
      <c r="O702" s="47"/>
      <c r="P702" s="47"/>
      <c r="Q702" s="47"/>
      <c r="R702" s="47"/>
      <c r="S702" s="47"/>
      <c r="T702" s="47"/>
      <c r="U702" s="47"/>
      <c r="V702" s="47"/>
      <c r="W702" s="47"/>
    </row>
    <row r="703" spans="1:23" x14ac:dyDescent="0.25">
      <c r="A703" s="32"/>
      <c r="B703" s="38"/>
      <c r="C703" s="126"/>
      <c r="D703" s="38"/>
      <c r="E703" s="99"/>
      <c r="F703" s="122"/>
      <c r="G703" s="122"/>
      <c r="H703" s="122"/>
      <c r="I703" s="38"/>
      <c r="J703" s="180"/>
      <c r="K703" s="38"/>
      <c r="L703" s="225"/>
      <c r="M703" s="47"/>
      <c r="N703" s="47"/>
      <c r="O703" s="47"/>
      <c r="P703" s="47"/>
      <c r="Q703" s="47"/>
      <c r="R703" s="47"/>
      <c r="S703" s="47"/>
      <c r="T703" s="47"/>
      <c r="U703" s="47"/>
      <c r="V703" s="47"/>
      <c r="W703" s="47"/>
    </row>
    <row r="704" spans="1:23" x14ac:dyDescent="0.25">
      <c r="A704" s="32"/>
      <c r="B704" s="38"/>
      <c r="C704" s="126"/>
      <c r="D704" s="38"/>
      <c r="E704" s="99"/>
      <c r="F704" s="122"/>
      <c r="G704" s="122"/>
      <c r="H704" s="122"/>
      <c r="I704" s="38"/>
      <c r="J704" s="180"/>
      <c r="K704" s="38"/>
      <c r="L704" s="225"/>
      <c r="M704" s="47"/>
      <c r="N704" s="47"/>
      <c r="O704" s="47"/>
      <c r="P704" s="47"/>
      <c r="Q704" s="47"/>
      <c r="R704" s="47"/>
      <c r="S704" s="47"/>
      <c r="T704" s="47"/>
      <c r="U704" s="47"/>
      <c r="V704" s="47"/>
      <c r="W704" s="47"/>
    </row>
    <row r="705" spans="1:23" x14ac:dyDescent="0.25">
      <c r="A705" s="32"/>
      <c r="B705" s="38"/>
      <c r="C705" s="126"/>
      <c r="D705" s="38"/>
      <c r="E705" s="99"/>
      <c r="F705" s="122"/>
      <c r="G705" s="122"/>
      <c r="H705" s="122"/>
      <c r="I705" s="38"/>
      <c r="J705" s="180"/>
      <c r="K705" s="38"/>
      <c r="L705" s="225"/>
      <c r="M705" s="47"/>
      <c r="N705" s="47"/>
      <c r="O705" s="47"/>
      <c r="P705" s="47"/>
      <c r="Q705" s="47"/>
      <c r="R705" s="47"/>
      <c r="S705" s="47"/>
      <c r="T705" s="47"/>
      <c r="U705" s="47"/>
      <c r="V705" s="47"/>
      <c r="W705" s="47"/>
    </row>
    <row r="706" spans="1:23" x14ac:dyDescent="0.25">
      <c r="A706" s="32"/>
      <c r="B706" s="38"/>
      <c r="C706" s="126"/>
      <c r="D706" s="38"/>
      <c r="E706" s="99"/>
      <c r="F706" s="122"/>
      <c r="G706" s="122"/>
      <c r="H706" s="122"/>
      <c r="I706" s="38"/>
      <c r="J706" s="180"/>
      <c r="K706" s="38"/>
      <c r="L706" s="225"/>
      <c r="M706" s="47"/>
      <c r="N706" s="47"/>
      <c r="O706" s="47"/>
      <c r="P706" s="47"/>
      <c r="Q706" s="47"/>
      <c r="R706" s="47"/>
      <c r="S706" s="47"/>
      <c r="T706" s="47"/>
      <c r="U706" s="47"/>
      <c r="V706" s="47"/>
      <c r="W706" s="47"/>
    </row>
    <row r="707" spans="1:23" x14ac:dyDescent="0.25">
      <c r="A707" s="32"/>
      <c r="B707" s="38"/>
      <c r="C707" s="126"/>
      <c r="D707" s="38"/>
      <c r="E707" s="99"/>
      <c r="F707" s="122"/>
      <c r="G707" s="122"/>
      <c r="H707" s="122"/>
      <c r="I707" s="38"/>
      <c r="J707" s="180"/>
      <c r="K707" s="38"/>
      <c r="L707" s="225"/>
      <c r="M707" s="47"/>
      <c r="N707" s="47"/>
      <c r="O707" s="47"/>
      <c r="P707" s="47"/>
      <c r="Q707" s="47"/>
      <c r="R707" s="47"/>
      <c r="S707" s="47"/>
      <c r="T707" s="47"/>
      <c r="U707" s="47"/>
      <c r="V707" s="47"/>
      <c r="W707" s="47"/>
    </row>
    <row r="708" spans="1:23" x14ac:dyDescent="0.25">
      <c r="A708" s="32"/>
      <c r="B708" s="38"/>
      <c r="C708" s="126"/>
      <c r="D708" s="38"/>
      <c r="E708" s="99"/>
      <c r="F708" s="122"/>
      <c r="G708" s="122"/>
      <c r="H708" s="122"/>
      <c r="I708" s="38"/>
      <c r="J708" s="180"/>
      <c r="K708" s="38"/>
      <c r="L708" s="225"/>
      <c r="M708" s="47"/>
      <c r="N708" s="47"/>
      <c r="O708" s="47"/>
      <c r="P708" s="47"/>
      <c r="Q708" s="47"/>
      <c r="R708" s="47"/>
      <c r="S708" s="47"/>
      <c r="T708" s="47"/>
      <c r="U708" s="47"/>
      <c r="V708" s="47"/>
      <c r="W708" s="47"/>
    </row>
    <row r="709" spans="1:23" x14ac:dyDescent="0.25">
      <c r="A709" s="32"/>
      <c r="B709" s="38"/>
      <c r="C709" s="126"/>
      <c r="D709" s="38"/>
      <c r="E709" s="99"/>
      <c r="F709" s="122"/>
      <c r="G709" s="122"/>
      <c r="H709" s="122"/>
      <c r="I709" s="38"/>
      <c r="J709" s="180"/>
      <c r="K709" s="38"/>
      <c r="L709" s="225"/>
      <c r="M709" s="47"/>
      <c r="N709" s="47"/>
      <c r="O709" s="47"/>
      <c r="P709" s="47"/>
      <c r="Q709" s="47"/>
      <c r="R709" s="47"/>
      <c r="S709" s="47"/>
      <c r="T709" s="47"/>
      <c r="U709" s="47"/>
      <c r="V709" s="47"/>
      <c r="W709" s="47"/>
    </row>
    <row r="710" spans="1:23" x14ac:dyDescent="0.25">
      <c r="A710" s="32"/>
      <c r="B710" s="38"/>
      <c r="C710" s="126"/>
      <c r="D710" s="38"/>
      <c r="E710" s="99"/>
      <c r="F710" s="122"/>
      <c r="G710" s="122"/>
      <c r="H710" s="122"/>
      <c r="I710" s="38"/>
      <c r="J710" s="180"/>
      <c r="K710" s="38"/>
      <c r="L710" s="225"/>
      <c r="M710" s="47"/>
      <c r="N710" s="47"/>
      <c r="O710" s="47"/>
      <c r="P710" s="47"/>
      <c r="Q710" s="47"/>
      <c r="R710" s="47"/>
      <c r="S710" s="47"/>
      <c r="T710" s="47"/>
      <c r="U710" s="47"/>
      <c r="V710" s="47"/>
      <c r="W710" s="47"/>
    </row>
    <row r="711" spans="1:23" x14ac:dyDescent="0.25">
      <c r="A711" s="32"/>
      <c r="B711" s="38"/>
      <c r="C711" s="126"/>
      <c r="D711" s="38"/>
      <c r="E711" s="99"/>
      <c r="F711" s="122"/>
      <c r="G711" s="122"/>
      <c r="H711" s="122"/>
      <c r="I711" s="38"/>
      <c r="J711" s="180"/>
      <c r="K711" s="38"/>
      <c r="L711" s="225"/>
      <c r="M711" s="47"/>
      <c r="N711" s="47"/>
      <c r="O711" s="47"/>
      <c r="P711" s="47"/>
      <c r="Q711" s="47"/>
      <c r="R711" s="47"/>
      <c r="S711" s="47"/>
      <c r="T711" s="47"/>
      <c r="U711" s="47"/>
      <c r="V711" s="47"/>
      <c r="W711" s="47"/>
    </row>
    <row r="712" spans="1:23" x14ac:dyDescent="0.25">
      <c r="A712" s="32"/>
      <c r="B712" s="38"/>
      <c r="C712" s="126"/>
      <c r="D712" s="38"/>
      <c r="E712" s="99"/>
      <c r="F712" s="122"/>
      <c r="G712" s="122"/>
      <c r="H712" s="122"/>
      <c r="I712" s="38"/>
      <c r="J712" s="180"/>
      <c r="K712" s="38"/>
      <c r="L712" s="225"/>
      <c r="M712" s="47"/>
      <c r="N712" s="47"/>
      <c r="O712" s="47"/>
      <c r="P712" s="47"/>
      <c r="Q712" s="47"/>
      <c r="R712" s="47"/>
      <c r="S712" s="47"/>
      <c r="T712" s="47"/>
      <c r="U712" s="47"/>
      <c r="V712" s="47"/>
      <c r="W712" s="47"/>
    </row>
    <row r="713" spans="1:23" x14ac:dyDescent="0.25">
      <c r="A713" s="32"/>
      <c r="B713" s="38"/>
      <c r="C713" s="126"/>
      <c r="D713" s="38"/>
      <c r="E713" s="99"/>
      <c r="F713" s="122"/>
      <c r="G713" s="122"/>
      <c r="H713" s="122"/>
      <c r="I713" s="38"/>
      <c r="J713" s="180"/>
      <c r="K713" s="38"/>
      <c r="L713" s="225"/>
      <c r="M713" s="47"/>
      <c r="N713" s="47"/>
      <c r="O713" s="47"/>
      <c r="P713" s="47"/>
      <c r="Q713" s="47"/>
      <c r="R713" s="47"/>
      <c r="S713" s="47"/>
      <c r="T713" s="47"/>
      <c r="U713" s="47"/>
      <c r="V713" s="47"/>
      <c r="W713" s="47"/>
    </row>
    <row r="714" spans="1:23" x14ac:dyDescent="0.25">
      <c r="A714" s="32"/>
      <c r="B714" s="38"/>
      <c r="C714" s="126"/>
      <c r="D714" s="38"/>
      <c r="E714" s="99"/>
      <c r="F714" s="122"/>
      <c r="G714" s="122"/>
      <c r="H714" s="122"/>
      <c r="I714" s="38"/>
      <c r="J714" s="180"/>
      <c r="K714" s="38"/>
      <c r="L714" s="225"/>
      <c r="M714" s="47"/>
      <c r="N714" s="47"/>
      <c r="O714" s="47"/>
      <c r="P714" s="47"/>
      <c r="Q714" s="47"/>
      <c r="R714" s="47"/>
      <c r="S714" s="47"/>
      <c r="T714" s="47"/>
      <c r="U714" s="47"/>
      <c r="V714" s="47"/>
      <c r="W714" s="47"/>
    </row>
    <row r="715" spans="1:23" x14ac:dyDescent="0.25">
      <c r="A715" s="32"/>
      <c r="B715" s="38"/>
      <c r="C715" s="126"/>
      <c r="D715" s="38"/>
      <c r="E715" s="99"/>
      <c r="F715" s="122"/>
      <c r="G715" s="122"/>
      <c r="H715" s="122"/>
      <c r="I715" s="38"/>
      <c r="J715" s="180"/>
      <c r="K715" s="38"/>
      <c r="L715" s="225"/>
      <c r="M715" s="47"/>
      <c r="N715" s="47"/>
      <c r="O715" s="47"/>
      <c r="P715" s="47"/>
      <c r="Q715" s="47"/>
      <c r="R715" s="47"/>
      <c r="S715" s="47"/>
      <c r="T715" s="47"/>
      <c r="U715" s="47"/>
      <c r="V715" s="47"/>
      <c r="W715" s="47"/>
    </row>
    <row r="716" spans="1:23" x14ac:dyDescent="0.25">
      <c r="A716" s="32"/>
      <c r="B716" s="38"/>
      <c r="C716" s="126"/>
      <c r="D716" s="38"/>
      <c r="E716" s="99"/>
      <c r="F716" s="122"/>
      <c r="G716" s="122"/>
      <c r="H716" s="122"/>
      <c r="I716" s="38"/>
      <c r="J716" s="180"/>
      <c r="K716" s="38"/>
      <c r="L716" s="225"/>
      <c r="M716" s="47"/>
      <c r="N716" s="47"/>
      <c r="O716" s="47"/>
      <c r="P716" s="47"/>
      <c r="Q716" s="47"/>
      <c r="R716" s="47"/>
      <c r="S716" s="47"/>
      <c r="T716" s="47"/>
      <c r="U716" s="47"/>
      <c r="V716" s="47"/>
      <c r="W716" s="47"/>
    </row>
    <row r="717" spans="1:23" x14ac:dyDescent="0.25">
      <c r="A717" s="32"/>
      <c r="B717" s="38"/>
      <c r="C717" s="126"/>
      <c r="D717" s="38"/>
      <c r="E717" s="99"/>
      <c r="F717" s="122"/>
      <c r="G717" s="122"/>
      <c r="H717" s="122"/>
      <c r="I717" s="38"/>
      <c r="J717" s="180"/>
      <c r="K717" s="38"/>
      <c r="L717" s="225"/>
      <c r="M717" s="47"/>
      <c r="N717" s="47"/>
      <c r="O717" s="47"/>
      <c r="P717" s="47"/>
      <c r="Q717" s="47"/>
      <c r="R717" s="47"/>
      <c r="S717" s="47"/>
      <c r="T717" s="47"/>
      <c r="U717" s="47"/>
      <c r="V717" s="47"/>
      <c r="W717" s="47"/>
    </row>
    <row r="718" spans="1:23" x14ac:dyDescent="0.25">
      <c r="A718" s="32"/>
      <c r="B718" s="38"/>
      <c r="C718" s="126"/>
      <c r="D718" s="38"/>
      <c r="E718" s="99"/>
      <c r="F718" s="122"/>
      <c r="G718" s="122"/>
      <c r="H718" s="122"/>
      <c r="I718" s="38"/>
      <c r="J718" s="180"/>
      <c r="K718" s="38"/>
      <c r="L718" s="225"/>
      <c r="M718" s="47"/>
      <c r="N718" s="47"/>
      <c r="O718" s="47"/>
      <c r="P718" s="47"/>
      <c r="Q718" s="47"/>
      <c r="R718" s="47"/>
      <c r="S718" s="47"/>
      <c r="T718" s="47"/>
      <c r="U718" s="47"/>
      <c r="V718" s="47"/>
      <c r="W718" s="47"/>
    </row>
    <row r="719" spans="1:23" x14ac:dyDescent="0.25">
      <c r="A719" s="32"/>
      <c r="B719" s="38"/>
      <c r="C719" s="126"/>
      <c r="D719" s="38"/>
      <c r="E719" s="99"/>
      <c r="F719" s="122"/>
      <c r="G719" s="122"/>
      <c r="H719" s="122"/>
      <c r="I719" s="38"/>
      <c r="J719" s="180"/>
      <c r="K719" s="38"/>
      <c r="L719" s="225"/>
      <c r="M719" s="47"/>
      <c r="N719" s="47"/>
      <c r="O719" s="47"/>
      <c r="P719" s="47"/>
      <c r="Q719" s="47"/>
      <c r="R719" s="47"/>
      <c r="S719" s="47"/>
      <c r="T719" s="47"/>
      <c r="U719" s="47"/>
      <c r="V719" s="47"/>
      <c r="W719" s="47"/>
    </row>
    <row r="720" spans="1:23" x14ac:dyDescent="0.25">
      <c r="A720" s="32"/>
      <c r="B720" s="38"/>
      <c r="C720" s="126"/>
      <c r="D720" s="38"/>
      <c r="E720" s="99"/>
      <c r="F720" s="122"/>
      <c r="G720" s="122"/>
      <c r="H720" s="122"/>
      <c r="I720" s="38"/>
      <c r="J720" s="180"/>
      <c r="K720" s="38"/>
      <c r="L720" s="225"/>
      <c r="M720" s="47"/>
      <c r="N720" s="47"/>
      <c r="O720" s="47"/>
      <c r="P720" s="47"/>
      <c r="Q720" s="47"/>
      <c r="R720" s="47"/>
      <c r="S720" s="47"/>
      <c r="T720" s="47"/>
      <c r="U720" s="47"/>
      <c r="V720" s="47"/>
      <c r="W720" s="47"/>
    </row>
    <row r="721" spans="1:23" x14ac:dyDescent="0.25">
      <c r="A721" s="32"/>
      <c r="B721" s="38"/>
      <c r="C721" s="126"/>
      <c r="D721" s="38"/>
      <c r="E721" s="99"/>
      <c r="F721" s="122"/>
      <c r="G721" s="122"/>
      <c r="H721" s="122"/>
      <c r="I721" s="38"/>
      <c r="J721" s="180"/>
      <c r="K721" s="38"/>
      <c r="L721" s="225"/>
      <c r="M721" s="47"/>
      <c r="N721" s="47"/>
      <c r="O721" s="47"/>
      <c r="P721" s="47"/>
      <c r="Q721" s="47"/>
      <c r="R721" s="47"/>
      <c r="S721" s="47"/>
      <c r="T721" s="47"/>
      <c r="U721" s="47"/>
      <c r="V721" s="47"/>
      <c r="W721" s="47"/>
    </row>
    <row r="722" spans="1:23" x14ac:dyDescent="0.25">
      <c r="A722" s="32"/>
      <c r="B722" s="38"/>
      <c r="C722" s="126"/>
      <c r="D722" s="38"/>
      <c r="E722" s="99"/>
      <c r="F722" s="122"/>
      <c r="G722" s="122"/>
      <c r="H722" s="122"/>
      <c r="I722" s="38"/>
      <c r="J722" s="180"/>
      <c r="K722" s="38"/>
      <c r="L722" s="225"/>
      <c r="M722" s="47"/>
      <c r="N722" s="47"/>
      <c r="O722" s="47"/>
      <c r="P722" s="47"/>
      <c r="Q722" s="47"/>
      <c r="R722" s="47"/>
      <c r="S722" s="47"/>
      <c r="T722" s="47"/>
      <c r="U722" s="47"/>
      <c r="V722" s="47"/>
      <c r="W722" s="47"/>
    </row>
    <row r="723" spans="1:23" x14ac:dyDescent="0.25">
      <c r="A723" s="32"/>
      <c r="B723" s="38"/>
      <c r="C723" s="126"/>
      <c r="D723" s="38"/>
      <c r="E723" s="99"/>
      <c r="F723" s="122"/>
      <c r="G723" s="122"/>
      <c r="H723" s="122"/>
      <c r="I723" s="38"/>
      <c r="J723" s="180"/>
      <c r="K723" s="38"/>
      <c r="L723" s="225"/>
      <c r="M723" s="47"/>
      <c r="N723" s="47"/>
      <c r="O723" s="47"/>
      <c r="P723" s="47"/>
      <c r="Q723" s="47"/>
      <c r="R723" s="47"/>
      <c r="S723" s="47"/>
      <c r="T723" s="47"/>
      <c r="U723" s="47"/>
      <c r="V723" s="47"/>
      <c r="W723" s="47"/>
    </row>
    <row r="724" spans="1:23" x14ac:dyDescent="0.25">
      <c r="A724" s="32"/>
      <c r="B724" s="38"/>
      <c r="C724" s="126"/>
      <c r="D724" s="38"/>
      <c r="E724" s="99"/>
      <c r="F724" s="122"/>
      <c r="G724" s="122"/>
      <c r="H724" s="122"/>
      <c r="I724" s="38"/>
      <c r="J724" s="180"/>
      <c r="K724" s="38"/>
      <c r="L724" s="225"/>
      <c r="M724" s="47"/>
      <c r="N724" s="47"/>
      <c r="O724" s="47"/>
      <c r="P724" s="47"/>
      <c r="Q724" s="47"/>
      <c r="R724" s="47"/>
      <c r="S724" s="47"/>
      <c r="T724" s="47"/>
      <c r="U724" s="47"/>
      <c r="V724" s="47"/>
      <c r="W724" s="47"/>
    </row>
    <row r="725" spans="1:23" x14ac:dyDescent="0.25">
      <c r="A725" s="32"/>
      <c r="B725" s="38"/>
      <c r="C725" s="126"/>
      <c r="D725" s="38"/>
      <c r="E725" s="99"/>
      <c r="F725" s="122"/>
      <c r="G725" s="122"/>
      <c r="H725" s="122"/>
      <c r="I725" s="38"/>
      <c r="J725" s="180"/>
      <c r="K725" s="38"/>
      <c r="L725" s="225"/>
      <c r="M725" s="47"/>
      <c r="N725" s="47"/>
      <c r="O725" s="47"/>
      <c r="P725" s="47"/>
      <c r="Q725" s="47"/>
      <c r="R725" s="47"/>
      <c r="S725" s="47"/>
      <c r="T725" s="47"/>
      <c r="U725" s="47"/>
      <c r="V725" s="47"/>
      <c r="W725" s="47"/>
    </row>
    <row r="726" spans="1:23" x14ac:dyDescent="0.25">
      <c r="A726" s="32"/>
      <c r="B726" s="38"/>
      <c r="C726" s="126"/>
      <c r="D726" s="38"/>
      <c r="E726" s="99"/>
      <c r="F726" s="122"/>
      <c r="G726" s="122"/>
      <c r="H726" s="122"/>
      <c r="I726" s="38"/>
      <c r="J726" s="180"/>
      <c r="K726" s="38"/>
      <c r="L726" s="225"/>
      <c r="M726" s="47"/>
      <c r="N726" s="47"/>
      <c r="O726" s="47"/>
      <c r="P726" s="47"/>
      <c r="Q726" s="47"/>
      <c r="R726" s="47"/>
      <c r="S726" s="47"/>
      <c r="T726" s="47"/>
      <c r="U726" s="47"/>
      <c r="V726" s="47"/>
      <c r="W726" s="47"/>
    </row>
    <row r="727" spans="1:23" x14ac:dyDescent="0.25">
      <c r="A727" s="32"/>
      <c r="B727" s="38"/>
      <c r="C727" s="126"/>
      <c r="D727" s="38"/>
      <c r="E727" s="99"/>
      <c r="F727" s="122"/>
      <c r="G727" s="122"/>
      <c r="H727" s="122"/>
      <c r="I727" s="38"/>
      <c r="J727" s="180"/>
      <c r="K727" s="38"/>
      <c r="L727" s="225"/>
      <c r="M727" s="47"/>
      <c r="N727" s="47"/>
      <c r="O727" s="47"/>
      <c r="P727" s="47"/>
      <c r="Q727" s="47"/>
      <c r="R727" s="47"/>
      <c r="S727" s="47"/>
      <c r="T727" s="47"/>
      <c r="U727" s="47"/>
      <c r="V727" s="47"/>
      <c r="W727" s="47"/>
    </row>
    <row r="728" spans="1:23" x14ac:dyDescent="0.25">
      <c r="A728" s="32"/>
      <c r="B728" s="38"/>
      <c r="C728" s="126"/>
      <c r="D728" s="38"/>
      <c r="E728" s="99"/>
      <c r="F728" s="122"/>
      <c r="G728" s="122"/>
      <c r="H728" s="122"/>
      <c r="I728" s="38"/>
      <c r="J728" s="180"/>
      <c r="K728" s="38"/>
      <c r="L728" s="225"/>
      <c r="M728" s="47"/>
      <c r="N728" s="47"/>
      <c r="O728" s="47"/>
      <c r="P728" s="47"/>
      <c r="Q728" s="47"/>
      <c r="R728" s="47"/>
      <c r="S728" s="47"/>
      <c r="T728" s="47"/>
      <c r="U728" s="47"/>
      <c r="V728" s="47"/>
      <c r="W728" s="47"/>
    </row>
    <row r="729" spans="1:23" x14ac:dyDescent="0.25">
      <c r="A729" s="32"/>
      <c r="B729" s="38"/>
      <c r="C729" s="126"/>
      <c r="D729" s="38"/>
      <c r="E729" s="99"/>
      <c r="F729" s="122"/>
      <c r="G729" s="122"/>
      <c r="H729" s="122"/>
      <c r="I729" s="38"/>
      <c r="J729" s="180"/>
      <c r="K729" s="38"/>
      <c r="L729" s="225"/>
      <c r="M729" s="47"/>
      <c r="N729" s="47"/>
      <c r="O729" s="47"/>
      <c r="P729" s="47"/>
      <c r="Q729" s="47"/>
      <c r="R729" s="47"/>
      <c r="S729" s="47"/>
      <c r="T729" s="47"/>
      <c r="U729" s="47"/>
      <c r="V729" s="47"/>
      <c r="W729" s="47"/>
    </row>
    <row r="730" spans="1:23" x14ac:dyDescent="0.25">
      <c r="A730" s="32"/>
      <c r="B730" s="38"/>
      <c r="C730" s="126"/>
      <c r="D730" s="38"/>
      <c r="E730" s="99"/>
      <c r="F730" s="122"/>
      <c r="G730" s="122"/>
      <c r="H730" s="122"/>
      <c r="I730" s="38"/>
      <c r="J730" s="180"/>
      <c r="K730" s="38"/>
      <c r="L730" s="225"/>
      <c r="M730" s="47"/>
      <c r="N730" s="47"/>
      <c r="O730" s="47"/>
      <c r="P730" s="47"/>
      <c r="Q730" s="47"/>
      <c r="R730" s="47"/>
      <c r="S730" s="47"/>
      <c r="T730" s="47"/>
      <c r="U730" s="47"/>
      <c r="V730" s="47"/>
      <c r="W730" s="47"/>
    </row>
    <row r="731" spans="1:23" x14ac:dyDescent="0.25">
      <c r="A731" s="32"/>
      <c r="B731" s="38"/>
      <c r="C731" s="126"/>
      <c r="D731" s="38"/>
      <c r="E731" s="99"/>
      <c r="F731" s="122"/>
      <c r="G731" s="122"/>
      <c r="H731" s="122"/>
      <c r="I731" s="38"/>
      <c r="J731" s="180"/>
      <c r="K731" s="38"/>
      <c r="L731" s="225"/>
      <c r="M731" s="47"/>
      <c r="N731" s="47"/>
      <c r="O731" s="47"/>
      <c r="P731" s="47"/>
      <c r="Q731" s="47"/>
      <c r="R731" s="47"/>
      <c r="S731" s="47"/>
      <c r="T731" s="47"/>
      <c r="U731" s="47"/>
      <c r="V731" s="47"/>
      <c r="W731" s="47"/>
    </row>
    <row r="732" spans="1:23" x14ac:dyDescent="0.25">
      <c r="A732" s="32"/>
      <c r="B732" s="38"/>
      <c r="C732" s="126"/>
      <c r="D732" s="38"/>
      <c r="E732" s="99"/>
      <c r="F732" s="122"/>
      <c r="G732" s="122"/>
      <c r="H732" s="122"/>
      <c r="I732" s="38"/>
      <c r="J732" s="180"/>
      <c r="K732" s="38"/>
      <c r="L732" s="225"/>
      <c r="M732" s="47"/>
      <c r="N732" s="47"/>
      <c r="O732" s="47"/>
      <c r="P732" s="47"/>
      <c r="Q732" s="47"/>
      <c r="R732" s="47"/>
      <c r="S732" s="47"/>
      <c r="T732" s="47"/>
      <c r="U732" s="47"/>
      <c r="V732" s="47"/>
      <c r="W732" s="47"/>
    </row>
    <row r="733" spans="1:23" x14ac:dyDescent="0.25">
      <c r="A733" s="32"/>
      <c r="B733" s="38"/>
      <c r="C733" s="126"/>
      <c r="D733" s="38"/>
      <c r="E733" s="99"/>
      <c r="F733" s="122"/>
      <c r="G733" s="122"/>
      <c r="H733" s="122"/>
      <c r="I733" s="38"/>
      <c r="J733" s="180"/>
      <c r="K733" s="38"/>
      <c r="L733" s="225"/>
      <c r="M733" s="47"/>
      <c r="N733" s="47"/>
      <c r="O733" s="47"/>
      <c r="P733" s="47"/>
      <c r="Q733" s="47"/>
      <c r="R733" s="47"/>
      <c r="S733" s="47"/>
      <c r="T733" s="47"/>
      <c r="U733" s="47"/>
      <c r="V733" s="47"/>
      <c r="W733" s="47"/>
    </row>
    <row r="734" spans="1:23" x14ac:dyDescent="0.25">
      <c r="A734" s="32"/>
      <c r="B734" s="38"/>
      <c r="C734" s="126"/>
      <c r="D734" s="38"/>
      <c r="E734" s="99"/>
      <c r="F734" s="122"/>
      <c r="G734" s="122"/>
      <c r="H734" s="122"/>
      <c r="I734" s="38"/>
      <c r="J734" s="180"/>
      <c r="K734" s="38"/>
      <c r="L734" s="225"/>
      <c r="M734" s="47"/>
      <c r="N734" s="47"/>
      <c r="O734" s="47"/>
      <c r="P734" s="47"/>
      <c r="Q734" s="47"/>
      <c r="R734" s="47"/>
      <c r="S734" s="47"/>
      <c r="T734" s="47"/>
      <c r="U734" s="47"/>
      <c r="V734" s="47"/>
      <c r="W734" s="47"/>
    </row>
    <row r="735" spans="1:23" x14ac:dyDescent="0.25">
      <c r="A735" s="32"/>
      <c r="B735" s="38"/>
      <c r="C735" s="126"/>
      <c r="D735" s="38"/>
      <c r="E735" s="99"/>
      <c r="F735" s="122"/>
      <c r="G735" s="122"/>
      <c r="H735" s="122"/>
      <c r="I735" s="38"/>
      <c r="J735" s="180"/>
      <c r="K735" s="38"/>
      <c r="L735" s="225"/>
      <c r="M735" s="47"/>
      <c r="N735" s="47"/>
      <c r="O735" s="47"/>
      <c r="P735" s="47"/>
      <c r="Q735" s="47"/>
      <c r="R735" s="47"/>
      <c r="S735" s="47"/>
      <c r="T735" s="47"/>
      <c r="U735" s="47"/>
      <c r="V735" s="47"/>
      <c r="W735" s="47"/>
    </row>
    <row r="736" spans="1:23" x14ac:dyDescent="0.25">
      <c r="A736" s="32"/>
      <c r="B736" s="38"/>
      <c r="C736" s="126"/>
      <c r="D736" s="38"/>
      <c r="E736" s="99"/>
      <c r="F736" s="122"/>
      <c r="G736" s="122"/>
      <c r="H736" s="122"/>
      <c r="I736" s="38"/>
      <c r="J736" s="180"/>
      <c r="K736" s="38"/>
      <c r="L736" s="225"/>
      <c r="M736" s="47"/>
      <c r="N736" s="47"/>
      <c r="O736" s="47"/>
      <c r="P736" s="47"/>
      <c r="Q736" s="47"/>
      <c r="R736" s="47"/>
      <c r="S736" s="47"/>
      <c r="T736" s="47"/>
      <c r="U736" s="47"/>
      <c r="V736" s="47"/>
      <c r="W736" s="47"/>
    </row>
    <row r="737" spans="1:23" x14ac:dyDescent="0.25">
      <c r="A737" s="32"/>
      <c r="B737" s="38"/>
      <c r="C737" s="126"/>
      <c r="D737" s="38"/>
      <c r="E737" s="99"/>
      <c r="F737" s="122"/>
      <c r="G737" s="122"/>
      <c r="H737" s="122"/>
      <c r="I737" s="38"/>
      <c r="J737" s="180"/>
      <c r="K737" s="38"/>
      <c r="L737" s="225"/>
      <c r="M737" s="47"/>
      <c r="N737" s="47"/>
      <c r="O737" s="47"/>
      <c r="P737" s="47"/>
      <c r="Q737" s="47"/>
      <c r="R737" s="47"/>
      <c r="S737" s="47"/>
      <c r="T737" s="47"/>
      <c r="U737" s="47"/>
      <c r="V737" s="47"/>
      <c r="W737" s="47"/>
    </row>
    <row r="738" spans="1:23" x14ac:dyDescent="0.25">
      <c r="A738" s="32"/>
      <c r="B738" s="38"/>
      <c r="C738" s="126"/>
      <c r="D738" s="38"/>
      <c r="E738" s="99"/>
      <c r="F738" s="122"/>
      <c r="G738" s="122"/>
      <c r="H738" s="122"/>
      <c r="I738" s="38"/>
      <c r="J738" s="180"/>
      <c r="K738" s="38"/>
      <c r="L738" s="225"/>
      <c r="M738" s="47"/>
      <c r="N738" s="47"/>
      <c r="O738" s="47"/>
      <c r="P738" s="47"/>
      <c r="Q738" s="47"/>
      <c r="R738" s="47"/>
      <c r="S738" s="47"/>
      <c r="T738" s="47"/>
      <c r="U738" s="47"/>
      <c r="V738" s="47"/>
      <c r="W738" s="47"/>
    </row>
    <row r="739" spans="1:23" x14ac:dyDescent="0.25">
      <c r="A739" s="32"/>
      <c r="B739" s="38"/>
      <c r="C739" s="126"/>
      <c r="D739" s="38"/>
      <c r="E739" s="99"/>
      <c r="F739" s="122"/>
      <c r="G739" s="122"/>
      <c r="H739" s="122"/>
      <c r="I739" s="38"/>
      <c r="J739" s="180"/>
      <c r="K739" s="38"/>
      <c r="L739" s="225"/>
      <c r="M739" s="47"/>
      <c r="N739" s="47"/>
      <c r="O739" s="47"/>
      <c r="P739" s="47"/>
      <c r="Q739" s="47"/>
      <c r="R739" s="47"/>
      <c r="S739" s="47"/>
      <c r="T739" s="47"/>
      <c r="U739" s="47"/>
      <c r="V739" s="47"/>
      <c r="W739" s="47"/>
    </row>
    <row r="740" spans="1:23" x14ac:dyDescent="0.25">
      <c r="A740" s="32"/>
      <c r="B740" s="38"/>
      <c r="C740" s="126"/>
      <c r="D740" s="38"/>
      <c r="E740" s="99"/>
      <c r="F740" s="122"/>
      <c r="G740" s="122"/>
      <c r="H740" s="122"/>
      <c r="I740" s="38"/>
      <c r="J740" s="180"/>
      <c r="K740" s="38"/>
      <c r="L740" s="225"/>
      <c r="M740" s="47"/>
      <c r="N740" s="47"/>
      <c r="O740" s="47"/>
      <c r="P740" s="47"/>
      <c r="Q740" s="47"/>
      <c r="R740" s="47"/>
      <c r="S740" s="47"/>
      <c r="T740" s="47"/>
      <c r="U740" s="47"/>
      <c r="V740" s="47"/>
      <c r="W740" s="47"/>
    </row>
    <row r="741" spans="1:23" x14ac:dyDescent="0.25">
      <c r="A741" s="32"/>
      <c r="B741" s="38"/>
      <c r="C741" s="126"/>
      <c r="D741" s="38"/>
      <c r="E741" s="99"/>
      <c r="F741" s="122"/>
      <c r="G741" s="122"/>
      <c r="H741" s="122"/>
      <c r="I741" s="38"/>
      <c r="J741" s="180"/>
      <c r="K741" s="38"/>
      <c r="L741" s="225"/>
      <c r="M741" s="47"/>
      <c r="N741" s="47"/>
      <c r="O741" s="47"/>
      <c r="P741" s="47"/>
      <c r="Q741" s="47"/>
      <c r="R741" s="47"/>
      <c r="S741" s="47"/>
      <c r="T741" s="47"/>
      <c r="U741" s="47"/>
      <c r="V741" s="47"/>
      <c r="W741" s="47"/>
    </row>
    <row r="742" spans="1:23" x14ac:dyDescent="0.25">
      <c r="A742" s="32"/>
      <c r="B742" s="38"/>
      <c r="C742" s="126"/>
      <c r="D742" s="38"/>
      <c r="E742" s="99"/>
      <c r="F742" s="122"/>
      <c r="G742" s="122"/>
      <c r="H742" s="122"/>
      <c r="I742" s="38"/>
      <c r="J742" s="180"/>
      <c r="K742" s="38"/>
      <c r="L742" s="225"/>
      <c r="M742" s="47"/>
      <c r="N742" s="47"/>
      <c r="O742" s="47"/>
      <c r="P742" s="47"/>
      <c r="Q742" s="47"/>
      <c r="R742" s="47"/>
      <c r="S742" s="47"/>
      <c r="T742" s="47"/>
      <c r="U742" s="47"/>
      <c r="V742" s="47"/>
      <c r="W742" s="47"/>
    </row>
    <row r="743" spans="1:23" x14ac:dyDescent="0.25">
      <c r="A743" s="32"/>
      <c r="B743" s="38"/>
      <c r="C743" s="126"/>
      <c r="D743" s="38"/>
      <c r="E743" s="99"/>
      <c r="F743" s="122"/>
      <c r="G743" s="122"/>
      <c r="H743" s="122"/>
      <c r="I743" s="38"/>
      <c r="J743" s="180"/>
      <c r="K743" s="38"/>
      <c r="L743" s="225"/>
      <c r="M743" s="47"/>
      <c r="N743" s="47"/>
      <c r="O743" s="47"/>
      <c r="P743" s="47"/>
      <c r="Q743" s="47"/>
      <c r="R743" s="47"/>
      <c r="S743" s="47"/>
      <c r="T743" s="47"/>
      <c r="U743" s="47"/>
      <c r="V743" s="47"/>
      <c r="W743" s="47"/>
    </row>
    <row r="744" spans="1:23" x14ac:dyDescent="0.25">
      <c r="A744" s="32"/>
      <c r="B744" s="38"/>
      <c r="C744" s="126"/>
      <c r="D744" s="38"/>
      <c r="E744" s="99"/>
      <c r="F744" s="122"/>
      <c r="G744" s="122"/>
      <c r="H744" s="122"/>
      <c r="I744" s="38"/>
      <c r="J744" s="180"/>
      <c r="K744" s="38"/>
      <c r="L744" s="225"/>
      <c r="M744" s="47"/>
      <c r="N744" s="47"/>
      <c r="O744" s="47"/>
      <c r="P744" s="47"/>
      <c r="Q744" s="47"/>
      <c r="R744" s="47"/>
      <c r="S744" s="47"/>
      <c r="T744" s="47"/>
      <c r="U744" s="47"/>
      <c r="V744" s="47"/>
      <c r="W744" s="47"/>
    </row>
    <row r="745" spans="1:23" x14ac:dyDescent="0.25">
      <c r="A745" s="32"/>
      <c r="B745" s="38"/>
      <c r="C745" s="126"/>
      <c r="D745" s="38"/>
      <c r="E745" s="99"/>
      <c r="F745" s="122"/>
      <c r="G745" s="122"/>
      <c r="H745" s="122"/>
      <c r="I745" s="38"/>
      <c r="J745" s="180"/>
      <c r="K745" s="38"/>
      <c r="L745" s="225"/>
      <c r="M745" s="47"/>
      <c r="N745" s="47"/>
      <c r="O745" s="47"/>
      <c r="P745" s="47"/>
      <c r="Q745" s="47"/>
      <c r="R745" s="47"/>
      <c r="S745" s="47"/>
      <c r="T745" s="47"/>
      <c r="U745" s="47"/>
      <c r="V745" s="47"/>
      <c r="W745" s="47"/>
    </row>
    <row r="746" spans="1:23" x14ac:dyDescent="0.25">
      <c r="A746" s="32"/>
      <c r="B746" s="38"/>
      <c r="C746" s="126"/>
      <c r="D746" s="38"/>
      <c r="E746" s="99"/>
      <c r="F746" s="122"/>
      <c r="G746" s="122"/>
      <c r="H746" s="122"/>
      <c r="I746" s="38"/>
      <c r="J746" s="180"/>
      <c r="K746" s="38"/>
      <c r="L746" s="225"/>
      <c r="M746" s="47"/>
      <c r="N746" s="47"/>
      <c r="O746" s="47"/>
      <c r="P746" s="47"/>
      <c r="Q746" s="47"/>
      <c r="R746" s="47"/>
      <c r="S746" s="47"/>
      <c r="T746" s="47"/>
      <c r="U746" s="47"/>
      <c r="V746" s="47"/>
      <c r="W746" s="47"/>
    </row>
    <row r="747" spans="1:23" x14ac:dyDescent="0.25">
      <c r="A747" s="32"/>
      <c r="B747" s="38"/>
      <c r="C747" s="126"/>
      <c r="D747" s="38"/>
      <c r="E747" s="99"/>
      <c r="F747" s="122"/>
      <c r="G747" s="122"/>
      <c r="H747" s="122"/>
      <c r="I747" s="38"/>
      <c r="J747" s="180"/>
      <c r="K747" s="38"/>
      <c r="L747" s="225"/>
      <c r="M747" s="47"/>
      <c r="N747" s="47"/>
      <c r="O747" s="47"/>
      <c r="P747" s="47"/>
      <c r="Q747" s="47"/>
      <c r="R747" s="47"/>
      <c r="S747" s="47"/>
      <c r="T747" s="47"/>
      <c r="U747" s="47"/>
      <c r="V747" s="47"/>
      <c r="W747" s="47"/>
    </row>
    <row r="748" spans="1:23" x14ac:dyDescent="0.25">
      <c r="A748" s="32"/>
      <c r="B748" s="38"/>
      <c r="C748" s="126"/>
      <c r="D748" s="38"/>
      <c r="E748" s="99"/>
      <c r="F748" s="122"/>
      <c r="G748" s="122"/>
      <c r="H748" s="122"/>
      <c r="I748" s="38"/>
      <c r="J748" s="180"/>
      <c r="K748" s="38"/>
      <c r="L748" s="225"/>
      <c r="M748" s="47"/>
      <c r="N748" s="47"/>
      <c r="O748" s="47"/>
      <c r="P748" s="47"/>
      <c r="Q748" s="47"/>
      <c r="R748" s="47"/>
      <c r="S748" s="47"/>
      <c r="T748" s="47"/>
      <c r="U748" s="47"/>
      <c r="V748" s="47"/>
      <c r="W748" s="47"/>
    </row>
    <row r="749" spans="1:23" x14ac:dyDescent="0.25">
      <c r="A749" s="32"/>
      <c r="B749" s="38"/>
      <c r="C749" s="126"/>
      <c r="D749" s="38"/>
      <c r="E749" s="99"/>
      <c r="F749" s="122"/>
      <c r="G749" s="122"/>
      <c r="H749" s="122"/>
      <c r="I749" s="38"/>
      <c r="J749" s="180"/>
      <c r="K749" s="38"/>
      <c r="L749" s="225"/>
      <c r="M749" s="47"/>
      <c r="N749" s="47"/>
      <c r="O749" s="47"/>
      <c r="P749" s="47"/>
      <c r="Q749" s="47"/>
      <c r="R749" s="47"/>
      <c r="S749" s="47"/>
      <c r="T749" s="47"/>
      <c r="U749" s="47"/>
      <c r="V749" s="47"/>
      <c r="W749" s="47"/>
    </row>
    <row r="750" spans="1:23" x14ac:dyDescent="0.25">
      <c r="A750" s="32"/>
      <c r="B750" s="38"/>
      <c r="C750" s="126"/>
      <c r="D750" s="38"/>
      <c r="E750" s="99"/>
      <c r="F750" s="122"/>
      <c r="G750" s="122"/>
      <c r="H750" s="122"/>
      <c r="I750" s="38"/>
      <c r="J750" s="180"/>
      <c r="K750" s="38"/>
      <c r="L750" s="225"/>
      <c r="M750" s="47"/>
      <c r="N750" s="47"/>
      <c r="O750" s="47"/>
      <c r="P750" s="47"/>
      <c r="Q750" s="47"/>
      <c r="R750" s="47"/>
      <c r="S750" s="47"/>
      <c r="T750" s="47"/>
      <c r="U750" s="47"/>
      <c r="V750" s="47"/>
      <c r="W750" s="47"/>
    </row>
    <row r="751" spans="1:23" x14ac:dyDescent="0.25">
      <c r="A751" s="32"/>
      <c r="B751" s="38"/>
      <c r="C751" s="126"/>
      <c r="D751" s="38"/>
      <c r="E751" s="99"/>
      <c r="F751" s="122"/>
      <c r="G751" s="122"/>
      <c r="H751" s="122"/>
      <c r="I751" s="38"/>
      <c r="J751" s="180"/>
      <c r="K751" s="38"/>
      <c r="L751" s="225"/>
      <c r="M751" s="47"/>
      <c r="N751" s="47"/>
      <c r="O751" s="47"/>
      <c r="P751" s="47"/>
      <c r="Q751" s="47"/>
      <c r="R751" s="47"/>
      <c r="S751" s="47"/>
      <c r="T751" s="47"/>
      <c r="U751" s="47"/>
      <c r="V751" s="47"/>
      <c r="W751" s="47"/>
    </row>
    <row r="752" spans="1:23" x14ac:dyDescent="0.25">
      <c r="A752" s="32"/>
      <c r="B752" s="38"/>
      <c r="C752" s="126"/>
      <c r="D752" s="38"/>
      <c r="E752" s="99"/>
      <c r="F752" s="122"/>
      <c r="G752" s="122"/>
      <c r="H752" s="122"/>
      <c r="I752" s="38"/>
      <c r="J752" s="180"/>
      <c r="K752" s="38"/>
      <c r="L752" s="225"/>
      <c r="M752" s="47"/>
      <c r="N752" s="47"/>
      <c r="O752" s="47"/>
      <c r="P752" s="47"/>
      <c r="Q752" s="47"/>
      <c r="R752" s="47"/>
      <c r="S752" s="47"/>
      <c r="T752" s="47"/>
      <c r="U752" s="47"/>
      <c r="V752" s="47"/>
      <c r="W752" s="47"/>
    </row>
    <row r="753" spans="1:23" x14ac:dyDescent="0.25">
      <c r="A753" s="32"/>
      <c r="B753" s="38"/>
      <c r="C753" s="126"/>
      <c r="D753" s="38"/>
      <c r="E753" s="99"/>
      <c r="F753" s="122"/>
      <c r="G753" s="122"/>
      <c r="H753" s="122"/>
      <c r="I753" s="38"/>
      <c r="J753" s="180"/>
      <c r="K753" s="38"/>
      <c r="L753" s="225"/>
      <c r="M753" s="47"/>
      <c r="N753" s="47"/>
      <c r="O753" s="47"/>
      <c r="P753" s="47"/>
      <c r="Q753" s="47"/>
      <c r="R753" s="47"/>
      <c r="S753" s="47"/>
      <c r="T753" s="47"/>
      <c r="U753" s="47"/>
      <c r="V753" s="47"/>
      <c r="W753" s="47"/>
    </row>
    <row r="754" spans="1:23" x14ac:dyDescent="0.25">
      <c r="A754" s="32"/>
      <c r="B754" s="38"/>
      <c r="C754" s="126"/>
      <c r="D754" s="38"/>
      <c r="E754" s="99"/>
      <c r="F754" s="122"/>
      <c r="G754" s="122"/>
      <c r="H754" s="122"/>
      <c r="I754" s="38"/>
      <c r="J754" s="180"/>
      <c r="K754" s="38"/>
      <c r="L754" s="225"/>
      <c r="M754" s="47"/>
      <c r="N754" s="47"/>
      <c r="O754" s="47"/>
      <c r="P754" s="47"/>
      <c r="Q754" s="47"/>
      <c r="R754" s="47"/>
      <c r="S754" s="47"/>
      <c r="T754" s="47"/>
      <c r="U754" s="47"/>
      <c r="V754" s="47"/>
      <c r="W754" s="47"/>
    </row>
    <row r="755" spans="1:23" x14ac:dyDescent="0.25">
      <c r="A755" s="32"/>
      <c r="B755" s="38"/>
      <c r="C755" s="126"/>
      <c r="D755" s="38"/>
      <c r="E755" s="99"/>
      <c r="F755" s="122"/>
      <c r="G755" s="122"/>
      <c r="H755" s="122"/>
      <c r="I755" s="38"/>
      <c r="J755" s="180"/>
      <c r="K755" s="38"/>
      <c r="L755" s="225"/>
      <c r="M755" s="47"/>
      <c r="N755" s="47"/>
      <c r="O755" s="47"/>
      <c r="P755" s="47"/>
      <c r="Q755" s="47"/>
      <c r="R755" s="47"/>
      <c r="S755" s="47"/>
      <c r="T755" s="47"/>
      <c r="U755" s="47"/>
      <c r="V755" s="47"/>
      <c r="W755" s="47"/>
    </row>
    <row r="756" spans="1:23" x14ac:dyDescent="0.25">
      <c r="A756" s="32"/>
      <c r="B756" s="38"/>
      <c r="C756" s="126"/>
      <c r="D756" s="38"/>
      <c r="E756" s="99"/>
      <c r="F756" s="122"/>
      <c r="G756" s="122"/>
      <c r="H756" s="122"/>
      <c r="I756" s="38"/>
      <c r="J756" s="180"/>
      <c r="K756" s="38"/>
      <c r="L756" s="225"/>
      <c r="M756" s="47"/>
      <c r="N756" s="47"/>
      <c r="O756" s="47"/>
      <c r="P756" s="47"/>
      <c r="Q756" s="47"/>
      <c r="R756" s="47"/>
      <c r="S756" s="47"/>
      <c r="T756" s="47"/>
      <c r="U756" s="47"/>
      <c r="V756" s="47"/>
      <c r="W756" s="47"/>
    </row>
    <row r="757" spans="1:23" x14ac:dyDescent="0.25">
      <c r="A757" s="32"/>
      <c r="B757" s="38"/>
      <c r="C757" s="126"/>
      <c r="D757" s="38"/>
      <c r="E757" s="99"/>
      <c r="F757" s="122"/>
      <c r="G757" s="122"/>
      <c r="H757" s="122"/>
      <c r="I757" s="38"/>
      <c r="J757" s="180"/>
      <c r="K757" s="38"/>
      <c r="L757" s="225"/>
      <c r="M757" s="47"/>
      <c r="N757" s="47"/>
      <c r="O757" s="47"/>
      <c r="P757" s="47"/>
      <c r="Q757" s="47"/>
      <c r="R757" s="47"/>
      <c r="S757" s="47"/>
      <c r="T757" s="47"/>
      <c r="U757" s="47"/>
      <c r="V757" s="47"/>
      <c r="W757" s="47"/>
    </row>
    <row r="758" spans="1:23" x14ac:dyDescent="0.25">
      <c r="A758" s="32"/>
      <c r="B758" s="38"/>
      <c r="C758" s="126"/>
      <c r="D758" s="38"/>
      <c r="E758" s="99"/>
      <c r="F758" s="122"/>
      <c r="G758" s="122"/>
      <c r="H758" s="122"/>
      <c r="I758" s="38"/>
      <c r="J758" s="180"/>
      <c r="K758" s="38"/>
      <c r="L758" s="225"/>
      <c r="M758" s="47"/>
      <c r="N758" s="47"/>
      <c r="O758" s="47"/>
      <c r="P758" s="47"/>
      <c r="Q758" s="47"/>
      <c r="R758" s="47"/>
      <c r="S758" s="47"/>
      <c r="T758" s="47"/>
      <c r="U758" s="47"/>
      <c r="V758" s="47"/>
      <c r="W758" s="47"/>
    </row>
    <row r="759" spans="1:23" x14ac:dyDescent="0.25">
      <c r="A759" s="32"/>
      <c r="B759" s="38"/>
      <c r="C759" s="126"/>
      <c r="D759" s="38"/>
      <c r="E759" s="99"/>
      <c r="F759" s="122"/>
      <c r="G759" s="122"/>
      <c r="H759" s="122"/>
      <c r="I759" s="38"/>
      <c r="J759" s="180"/>
      <c r="K759" s="38"/>
      <c r="L759" s="225"/>
      <c r="M759" s="47"/>
      <c r="N759" s="47"/>
      <c r="O759" s="47"/>
      <c r="P759" s="47"/>
      <c r="Q759" s="47"/>
      <c r="R759" s="47"/>
      <c r="S759" s="47"/>
      <c r="T759" s="47"/>
      <c r="U759" s="47"/>
      <c r="V759" s="47"/>
      <c r="W759" s="47"/>
    </row>
    <row r="760" spans="1:23" x14ac:dyDescent="0.25">
      <c r="A760" s="32"/>
      <c r="B760" s="38"/>
      <c r="C760" s="126"/>
      <c r="D760" s="38"/>
      <c r="E760" s="99"/>
      <c r="F760" s="122"/>
      <c r="G760" s="122"/>
      <c r="H760" s="122"/>
      <c r="I760" s="38"/>
      <c r="J760" s="180"/>
      <c r="K760" s="38"/>
      <c r="L760" s="225"/>
      <c r="M760" s="47"/>
      <c r="N760" s="47"/>
      <c r="O760" s="47"/>
      <c r="P760" s="47"/>
      <c r="Q760" s="47"/>
      <c r="R760" s="47"/>
      <c r="S760" s="47"/>
      <c r="T760" s="47"/>
      <c r="U760" s="47"/>
      <c r="V760" s="47"/>
      <c r="W760" s="47"/>
    </row>
    <row r="761" spans="1:23" x14ac:dyDescent="0.25">
      <c r="A761" s="32"/>
      <c r="B761" s="38"/>
      <c r="C761" s="126"/>
      <c r="D761" s="38"/>
      <c r="E761" s="99"/>
      <c r="F761" s="122"/>
      <c r="G761" s="122"/>
      <c r="H761" s="122"/>
      <c r="I761" s="38"/>
      <c r="J761" s="180"/>
      <c r="K761" s="38"/>
      <c r="L761" s="225"/>
      <c r="M761" s="47"/>
      <c r="N761" s="47"/>
      <c r="O761" s="47"/>
      <c r="P761" s="47"/>
      <c r="Q761" s="47"/>
      <c r="R761" s="47"/>
      <c r="S761" s="47"/>
      <c r="T761" s="47"/>
      <c r="U761" s="47"/>
      <c r="V761" s="47"/>
      <c r="W761" s="47"/>
    </row>
    <row r="762" spans="1:23" x14ac:dyDescent="0.25">
      <c r="A762" s="32"/>
      <c r="B762" s="38"/>
      <c r="C762" s="126"/>
      <c r="D762" s="38"/>
      <c r="E762" s="99"/>
      <c r="F762" s="122"/>
      <c r="G762" s="122"/>
      <c r="H762" s="122"/>
      <c r="I762" s="38"/>
      <c r="J762" s="180"/>
      <c r="K762" s="38"/>
      <c r="L762" s="225"/>
      <c r="M762" s="47"/>
      <c r="N762" s="47"/>
      <c r="O762" s="47"/>
      <c r="P762" s="47"/>
      <c r="Q762" s="47"/>
      <c r="R762" s="47"/>
      <c r="S762" s="47"/>
      <c r="T762" s="47"/>
      <c r="U762" s="47"/>
      <c r="V762" s="47"/>
      <c r="W762" s="47"/>
    </row>
    <row r="763" spans="1:23" x14ac:dyDescent="0.25">
      <c r="A763" s="32"/>
      <c r="B763" s="38"/>
      <c r="C763" s="126"/>
      <c r="D763" s="38"/>
      <c r="E763" s="99"/>
      <c r="F763" s="122"/>
      <c r="G763" s="122"/>
      <c r="H763" s="122"/>
      <c r="I763" s="38"/>
      <c r="J763" s="180"/>
      <c r="K763" s="38"/>
      <c r="L763" s="225"/>
      <c r="M763" s="47"/>
      <c r="N763" s="47"/>
      <c r="O763" s="47"/>
      <c r="P763" s="47"/>
      <c r="Q763" s="47"/>
      <c r="R763" s="47"/>
      <c r="S763" s="47"/>
      <c r="T763" s="47"/>
      <c r="U763" s="47"/>
      <c r="V763" s="47"/>
      <c r="W763" s="47"/>
    </row>
    <row r="764" spans="1:23" x14ac:dyDescent="0.25">
      <c r="A764" s="32"/>
      <c r="B764" s="38"/>
      <c r="C764" s="126"/>
      <c r="D764" s="38"/>
      <c r="E764" s="99"/>
      <c r="F764" s="122"/>
      <c r="G764" s="122"/>
      <c r="H764" s="122"/>
      <c r="I764" s="38"/>
      <c r="J764" s="180"/>
      <c r="K764" s="38"/>
      <c r="L764" s="225"/>
      <c r="M764" s="47"/>
      <c r="N764" s="47"/>
      <c r="O764" s="47"/>
      <c r="P764" s="47"/>
      <c r="Q764" s="47"/>
      <c r="R764" s="47"/>
      <c r="S764" s="47"/>
      <c r="T764" s="47"/>
      <c r="U764" s="47"/>
      <c r="V764" s="47"/>
      <c r="W764" s="47"/>
    </row>
    <row r="765" spans="1:23" x14ac:dyDescent="0.25">
      <c r="A765" s="32"/>
      <c r="B765" s="38"/>
      <c r="C765" s="126"/>
      <c r="D765" s="38"/>
      <c r="E765" s="99"/>
      <c r="F765" s="122"/>
      <c r="G765" s="122"/>
      <c r="H765" s="122"/>
      <c r="I765" s="38"/>
      <c r="J765" s="180"/>
      <c r="K765" s="38"/>
      <c r="L765" s="225"/>
      <c r="M765" s="47"/>
      <c r="N765" s="47"/>
      <c r="O765" s="47"/>
      <c r="P765" s="47"/>
      <c r="Q765" s="47"/>
      <c r="R765" s="47"/>
      <c r="S765" s="47"/>
      <c r="T765" s="47"/>
      <c r="U765" s="47"/>
      <c r="V765" s="47"/>
      <c r="W765" s="47"/>
    </row>
    <row r="766" spans="1:23" x14ac:dyDescent="0.25">
      <c r="A766" s="32"/>
      <c r="B766" s="38"/>
      <c r="C766" s="126"/>
      <c r="D766" s="38"/>
      <c r="E766" s="99"/>
      <c r="F766" s="122"/>
      <c r="G766" s="122"/>
      <c r="H766" s="122"/>
      <c r="I766" s="38"/>
      <c r="J766" s="180"/>
      <c r="K766" s="38"/>
      <c r="L766" s="225"/>
      <c r="M766" s="47"/>
      <c r="N766" s="47"/>
      <c r="O766" s="47"/>
      <c r="P766" s="47"/>
      <c r="Q766" s="47"/>
      <c r="R766" s="47"/>
      <c r="S766" s="47"/>
      <c r="T766" s="47"/>
      <c r="U766" s="47"/>
      <c r="V766" s="47"/>
      <c r="W766" s="47"/>
    </row>
    <row r="767" spans="1:23" x14ac:dyDescent="0.25">
      <c r="A767" s="32"/>
      <c r="B767" s="38"/>
      <c r="C767" s="126"/>
      <c r="D767" s="38"/>
      <c r="E767" s="99"/>
      <c r="F767" s="122"/>
      <c r="G767" s="122"/>
      <c r="H767" s="122"/>
      <c r="I767" s="38"/>
      <c r="J767" s="180"/>
      <c r="K767" s="38"/>
      <c r="L767" s="225"/>
      <c r="M767" s="47"/>
      <c r="N767" s="47"/>
      <c r="O767" s="47"/>
      <c r="P767" s="47"/>
      <c r="Q767" s="47"/>
      <c r="R767" s="47"/>
      <c r="S767" s="47"/>
      <c r="T767" s="47"/>
      <c r="U767" s="47"/>
      <c r="V767" s="47"/>
      <c r="W767" s="47"/>
    </row>
    <row r="768" spans="1:23" x14ac:dyDescent="0.25">
      <c r="A768" s="32"/>
      <c r="B768" s="38"/>
      <c r="C768" s="126"/>
      <c r="D768" s="38"/>
      <c r="E768" s="99"/>
      <c r="F768" s="122"/>
      <c r="G768" s="122"/>
      <c r="H768" s="122"/>
      <c r="I768" s="38"/>
      <c r="J768" s="180"/>
      <c r="K768" s="38"/>
      <c r="L768" s="225"/>
      <c r="M768" s="47"/>
      <c r="N768" s="47"/>
      <c r="O768" s="47"/>
      <c r="P768" s="47"/>
      <c r="Q768" s="47"/>
      <c r="R768" s="47"/>
      <c r="S768" s="47"/>
      <c r="T768" s="47"/>
      <c r="U768" s="47"/>
      <c r="V768" s="47"/>
      <c r="W768" s="47"/>
    </row>
    <row r="769" spans="1:23" x14ac:dyDescent="0.25">
      <c r="A769" s="32"/>
      <c r="B769" s="38"/>
      <c r="C769" s="126"/>
      <c r="D769" s="38"/>
      <c r="E769" s="99"/>
      <c r="F769" s="122"/>
      <c r="G769" s="122"/>
      <c r="H769" s="122"/>
      <c r="I769" s="38"/>
      <c r="J769" s="180"/>
      <c r="K769" s="38"/>
      <c r="L769" s="225"/>
      <c r="M769" s="47"/>
      <c r="N769" s="47"/>
      <c r="O769" s="47"/>
      <c r="P769" s="47"/>
      <c r="Q769" s="47"/>
      <c r="R769" s="47"/>
      <c r="S769" s="47"/>
      <c r="T769" s="47"/>
      <c r="U769" s="47"/>
      <c r="V769" s="47"/>
      <c r="W769" s="47"/>
    </row>
    <row r="770" spans="1:23" x14ac:dyDescent="0.25">
      <c r="A770" s="32"/>
      <c r="B770" s="38"/>
      <c r="C770" s="126"/>
      <c r="D770" s="38"/>
      <c r="E770" s="99"/>
      <c r="F770" s="122"/>
      <c r="G770" s="122"/>
      <c r="H770" s="122"/>
      <c r="I770" s="38"/>
      <c r="J770" s="180"/>
      <c r="K770" s="38"/>
      <c r="L770" s="225"/>
      <c r="M770" s="47"/>
      <c r="N770" s="47"/>
      <c r="O770" s="47"/>
      <c r="P770" s="47"/>
      <c r="Q770" s="47"/>
      <c r="R770" s="47"/>
      <c r="S770" s="47"/>
      <c r="T770" s="47"/>
      <c r="U770" s="47"/>
      <c r="V770" s="47"/>
      <c r="W770" s="47"/>
    </row>
    <row r="771" spans="1:23" x14ac:dyDescent="0.25">
      <c r="A771" s="32"/>
      <c r="B771" s="38"/>
      <c r="C771" s="126"/>
      <c r="D771" s="38"/>
      <c r="E771" s="99"/>
      <c r="F771" s="122"/>
      <c r="G771" s="122"/>
      <c r="H771" s="122"/>
      <c r="I771" s="38"/>
      <c r="J771" s="180"/>
      <c r="K771" s="38"/>
      <c r="L771" s="225"/>
      <c r="M771" s="47"/>
      <c r="N771" s="47"/>
      <c r="O771" s="47"/>
      <c r="P771" s="47"/>
      <c r="Q771" s="47"/>
      <c r="R771" s="47"/>
      <c r="S771" s="47"/>
      <c r="T771" s="47"/>
      <c r="U771" s="47"/>
      <c r="V771" s="47"/>
      <c r="W771" s="47"/>
    </row>
    <row r="772" spans="1:23" x14ac:dyDescent="0.25">
      <c r="A772" s="32"/>
      <c r="B772" s="38"/>
      <c r="C772" s="126"/>
      <c r="D772" s="38"/>
      <c r="E772" s="99"/>
      <c r="F772" s="122"/>
      <c r="G772" s="122"/>
      <c r="H772" s="122"/>
      <c r="I772" s="38"/>
      <c r="J772" s="180"/>
      <c r="K772" s="38"/>
      <c r="L772" s="225"/>
      <c r="M772" s="47"/>
      <c r="N772" s="47"/>
      <c r="O772" s="47"/>
      <c r="P772" s="47"/>
      <c r="Q772" s="47"/>
      <c r="R772" s="47"/>
      <c r="S772" s="47"/>
      <c r="T772" s="47"/>
      <c r="U772" s="47"/>
      <c r="V772" s="47"/>
      <c r="W772" s="47"/>
    </row>
    <row r="773" spans="1:23" x14ac:dyDescent="0.25">
      <c r="A773" s="32"/>
      <c r="B773" s="38"/>
      <c r="C773" s="126"/>
      <c r="D773" s="38"/>
      <c r="E773" s="99"/>
      <c r="F773" s="122"/>
      <c r="G773" s="122"/>
      <c r="H773" s="122"/>
      <c r="I773" s="38"/>
      <c r="J773" s="180"/>
      <c r="K773" s="38"/>
      <c r="L773" s="225"/>
      <c r="M773" s="47"/>
      <c r="N773" s="47"/>
      <c r="O773" s="47"/>
      <c r="P773" s="47"/>
      <c r="Q773" s="47"/>
      <c r="R773" s="47"/>
      <c r="S773" s="47"/>
      <c r="T773" s="47"/>
      <c r="U773" s="47"/>
      <c r="V773" s="47"/>
      <c r="W773" s="47"/>
    </row>
    <row r="774" spans="1:23" x14ac:dyDescent="0.25">
      <c r="A774" s="32"/>
      <c r="B774" s="38"/>
      <c r="C774" s="126"/>
      <c r="D774" s="38"/>
      <c r="E774" s="99"/>
      <c r="F774" s="122"/>
      <c r="G774" s="122"/>
      <c r="H774" s="122"/>
      <c r="I774" s="38"/>
      <c r="J774" s="180"/>
      <c r="K774" s="38"/>
      <c r="L774" s="225"/>
      <c r="M774" s="47"/>
      <c r="N774" s="47"/>
      <c r="O774" s="47"/>
      <c r="P774" s="47"/>
      <c r="Q774" s="47"/>
      <c r="R774" s="47"/>
      <c r="S774" s="47"/>
      <c r="T774" s="47"/>
      <c r="U774" s="47"/>
      <c r="V774" s="47"/>
      <c r="W774" s="47"/>
    </row>
    <row r="775" spans="1:23" x14ac:dyDescent="0.25">
      <c r="A775" s="32"/>
      <c r="B775" s="38"/>
      <c r="C775" s="126"/>
      <c r="D775" s="38"/>
      <c r="E775" s="99"/>
      <c r="F775" s="122"/>
      <c r="G775" s="122"/>
      <c r="H775" s="122"/>
      <c r="I775" s="38"/>
      <c r="J775" s="180"/>
      <c r="K775" s="38"/>
      <c r="L775" s="225"/>
      <c r="M775" s="47"/>
      <c r="N775" s="47"/>
      <c r="O775" s="47"/>
      <c r="P775" s="47"/>
      <c r="Q775" s="47"/>
      <c r="R775" s="47"/>
      <c r="S775" s="47"/>
      <c r="T775" s="47"/>
      <c r="U775" s="47"/>
      <c r="V775" s="47"/>
      <c r="W775" s="47"/>
    </row>
    <row r="776" spans="1:23" x14ac:dyDescent="0.25">
      <c r="A776" s="32"/>
      <c r="B776" s="38"/>
      <c r="C776" s="126"/>
      <c r="D776" s="38"/>
      <c r="E776" s="99"/>
      <c r="F776" s="122"/>
      <c r="G776" s="122"/>
      <c r="H776" s="122"/>
      <c r="I776" s="38"/>
      <c r="J776" s="180"/>
      <c r="K776" s="38"/>
      <c r="L776" s="225"/>
      <c r="M776" s="47"/>
      <c r="N776" s="47"/>
      <c r="O776" s="47"/>
      <c r="P776" s="47"/>
      <c r="Q776" s="47"/>
      <c r="R776" s="47"/>
      <c r="S776" s="47"/>
      <c r="T776" s="47"/>
      <c r="U776" s="47"/>
      <c r="V776" s="47"/>
      <c r="W776" s="47"/>
    </row>
    <row r="777" spans="1:23" x14ac:dyDescent="0.25">
      <c r="A777" s="32"/>
      <c r="B777" s="38"/>
      <c r="C777" s="126"/>
      <c r="D777" s="38"/>
      <c r="E777" s="99"/>
      <c r="F777" s="122"/>
      <c r="G777" s="122"/>
      <c r="H777" s="122"/>
      <c r="I777" s="38"/>
      <c r="J777" s="180"/>
      <c r="K777" s="38"/>
      <c r="L777" s="225"/>
      <c r="M777" s="47"/>
      <c r="N777" s="47"/>
      <c r="O777" s="47"/>
      <c r="P777" s="47"/>
      <c r="Q777" s="47"/>
      <c r="R777" s="47"/>
      <c r="S777" s="47"/>
      <c r="T777" s="47"/>
      <c r="U777" s="47"/>
      <c r="V777" s="47"/>
      <c r="W777" s="47"/>
    </row>
    <row r="778" spans="1:23" x14ac:dyDescent="0.25">
      <c r="A778" s="32"/>
      <c r="B778" s="38"/>
      <c r="C778" s="126"/>
      <c r="D778" s="38"/>
      <c r="E778" s="99"/>
      <c r="F778" s="122"/>
      <c r="G778" s="122"/>
      <c r="H778" s="122"/>
      <c r="I778" s="38"/>
      <c r="J778" s="180"/>
      <c r="K778" s="38"/>
      <c r="L778" s="225"/>
      <c r="M778" s="47"/>
      <c r="N778" s="47"/>
      <c r="O778" s="47"/>
      <c r="P778" s="47"/>
      <c r="Q778" s="47"/>
      <c r="R778" s="47"/>
      <c r="S778" s="47"/>
      <c r="T778" s="47"/>
      <c r="U778" s="47"/>
      <c r="V778" s="47"/>
      <c r="W778" s="47"/>
    </row>
    <row r="779" spans="1:23" x14ac:dyDescent="0.25">
      <c r="A779" s="32"/>
      <c r="B779" s="38"/>
      <c r="C779" s="126"/>
      <c r="D779" s="38"/>
      <c r="E779" s="99"/>
      <c r="F779" s="122"/>
      <c r="G779" s="122"/>
      <c r="H779" s="122"/>
      <c r="I779" s="38"/>
      <c r="J779" s="180"/>
      <c r="K779" s="38"/>
      <c r="L779" s="225"/>
      <c r="M779" s="47"/>
      <c r="N779" s="47"/>
      <c r="O779" s="47"/>
      <c r="P779" s="47"/>
      <c r="Q779" s="47"/>
      <c r="R779" s="47"/>
      <c r="S779" s="47"/>
      <c r="T779" s="47"/>
      <c r="U779" s="47"/>
      <c r="V779" s="47"/>
      <c r="W779" s="47"/>
    </row>
    <row r="780" spans="1:23" x14ac:dyDescent="0.25">
      <c r="A780" s="32"/>
      <c r="B780" s="38"/>
      <c r="C780" s="126"/>
      <c r="D780" s="38"/>
      <c r="E780" s="99"/>
      <c r="F780" s="122"/>
      <c r="G780" s="122"/>
      <c r="H780" s="122"/>
      <c r="I780" s="38"/>
      <c r="J780" s="180"/>
      <c r="K780" s="38"/>
      <c r="L780" s="225"/>
      <c r="M780" s="47"/>
      <c r="N780" s="47"/>
      <c r="O780" s="47"/>
      <c r="P780" s="47"/>
      <c r="Q780" s="47"/>
      <c r="R780" s="47"/>
      <c r="S780" s="47"/>
      <c r="T780" s="47"/>
      <c r="U780" s="47"/>
      <c r="V780" s="47"/>
      <c r="W780" s="47"/>
    </row>
    <row r="781" spans="1:23" x14ac:dyDescent="0.25">
      <c r="A781" s="32"/>
      <c r="B781" s="38"/>
      <c r="C781" s="126"/>
      <c r="D781" s="38"/>
      <c r="E781" s="99"/>
      <c r="F781" s="122"/>
      <c r="G781" s="122"/>
      <c r="H781" s="122"/>
      <c r="I781" s="38"/>
      <c r="J781" s="180"/>
      <c r="K781" s="38"/>
      <c r="L781" s="225"/>
      <c r="M781" s="47"/>
      <c r="N781" s="47"/>
      <c r="O781" s="47"/>
      <c r="P781" s="47"/>
      <c r="Q781" s="47"/>
      <c r="R781" s="47"/>
      <c r="S781" s="47"/>
      <c r="T781" s="47"/>
      <c r="U781" s="47"/>
      <c r="V781" s="47"/>
      <c r="W781" s="47"/>
    </row>
    <row r="782" spans="1:23" x14ac:dyDescent="0.25">
      <c r="A782" s="32"/>
      <c r="B782" s="38"/>
      <c r="C782" s="126"/>
      <c r="D782" s="38"/>
      <c r="E782" s="99"/>
      <c r="F782" s="122"/>
      <c r="G782" s="122"/>
      <c r="H782" s="122"/>
      <c r="I782" s="38"/>
      <c r="J782" s="180"/>
      <c r="K782" s="38"/>
      <c r="L782" s="225"/>
      <c r="M782" s="47"/>
      <c r="N782" s="47"/>
      <c r="O782" s="47"/>
      <c r="P782" s="47"/>
      <c r="Q782" s="47"/>
      <c r="R782" s="47"/>
      <c r="S782" s="47"/>
      <c r="T782" s="47"/>
      <c r="U782" s="47"/>
      <c r="V782" s="47"/>
      <c r="W782" s="47"/>
    </row>
    <row r="783" spans="1:23" x14ac:dyDescent="0.25">
      <c r="A783" s="32"/>
      <c r="B783" s="38"/>
      <c r="C783" s="126"/>
      <c r="D783" s="38"/>
      <c r="E783" s="99"/>
      <c r="F783" s="122"/>
      <c r="G783" s="122"/>
      <c r="H783" s="122"/>
      <c r="I783" s="38"/>
      <c r="J783" s="180"/>
      <c r="K783" s="38"/>
      <c r="L783" s="225"/>
      <c r="M783" s="47"/>
      <c r="N783" s="47"/>
      <c r="O783" s="47"/>
      <c r="P783" s="47"/>
      <c r="Q783" s="47"/>
      <c r="R783" s="47"/>
      <c r="S783" s="47"/>
      <c r="T783" s="47"/>
      <c r="U783" s="47"/>
      <c r="V783" s="47"/>
      <c r="W783" s="47"/>
    </row>
    <row r="784" spans="1:23" x14ac:dyDescent="0.25">
      <c r="A784" s="32"/>
      <c r="B784" s="38"/>
      <c r="C784" s="126"/>
      <c r="D784" s="38"/>
      <c r="E784" s="99"/>
      <c r="F784" s="122"/>
      <c r="G784" s="122"/>
      <c r="H784" s="122"/>
      <c r="I784" s="38"/>
      <c r="J784" s="180"/>
      <c r="K784" s="38"/>
      <c r="L784" s="225"/>
      <c r="M784" s="47"/>
      <c r="N784" s="47"/>
      <c r="O784" s="47"/>
      <c r="P784" s="47"/>
      <c r="Q784" s="47"/>
      <c r="R784" s="47"/>
      <c r="S784" s="47"/>
      <c r="T784" s="47"/>
      <c r="U784" s="47"/>
      <c r="V784" s="47"/>
      <c r="W784" s="47"/>
    </row>
    <row r="785" spans="1:23" x14ac:dyDescent="0.25">
      <c r="A785" s="32"/>
      <c r="B785" s="38"/>
      <c r="C785" s="126"/>
      <c r="D785" s="38"/>
      <c r="E785" s="99"/>
      <c r="F785" s="122"/>
      <c r="G785" s="122"/>
      <c r="H785" s="122"/>
      <c r="I785" s="38"/>
      <c r="J785" s="180"/>
      <c r="K785" s="38"/>
      <c r="L785" s="225"/>
      <c r="M785" s="47"/>
      <c r="N785" s="47"/>
      <c r="O785" s="47"/>
      <c r="P785" s="47"/>
      <c r="Q785" s="47"/>
      <c r="R785" s="47"/>
      <c r="S785" s="47"/>
      <c r="T785" s="47"/>
      <c r="U785" s="47"/>
      <c r="V785" s="47"/>
      <c r="W785" s="47"/>
    </row>
    <row r="786" spans="1:23" x14ac:dyDescent="0.25">
      <c r="A786" s="32"/>
      <c r="B786" s="38"/>
      <c r="C786" s="126"/>
      <c r="D786" s="38"/>
      <c r="E786" s="99"/>
      <c r="F786" s="122"/>
      <c r="G786" s="122"/>
      <c r="H786" s="122"/>
      <c r="I786" s="38"/>
      <c r="J786" s="180"/>
      <c r="K786" s="38"/>
      <c r="L786" s="225"/>
      <c r="M786" s="47"/>
      <c r="N786" s="47"/>
      <c r="O786" s="47"/>
      <c r="P786" s="47"/>
      <c r="Q786" s="47"/>
      <c r="R786" s="47"/>
      <c r="S786" s="47"/>
      <c r="T786" s="47"/>
      <c r="U786" s="47"/>
      <c r="V786" s="47"/>
      <c r="W786" s="47"/>
    </row>
    <row r="787" spans="1:23" x14ac:dyDescent="0.25">
      <c r="A787" s="32"/>
      <c r="B787" s="38"/>
      <c r="C787" s="126"/>
      <c r="D787" s="38"/>
      <c r="E787" s="99"/>
      <c r="F787" s="122"/>
      <c r="G787" s="122"/>
      <c r="H787" s="122"/>
      <c r="I787" s="38"/>
      <c r="J787" s="180"/>
      <c r="K787" s="38"/>
      <c r="L787" s="225"/>
      <c r="M787" s="47"/>
      <c r="N787" s="47"/>
      <c r="O787" s="47"/>
      <c r="P787" s="47"/>
      <c r="Q787" s="47"/>
      <c r="R787" s="47"/>
      <c r="S787" s="47"/>
      <c r="T787" s="47"/>
      <c r="U787" s="47"/>
      <c r="V787" s="47"/>
      <c r="W787" s="47"/>
    </row>
    <row r="788" spans="1:23" x14ac:dyDescent="0.25">
      <c r="A788" s="32"/>
      <c r="B788" s="38"/>
      <c r="C788" s="126"/>
      <c r="D788" s="38"/>
      <c r="E788" s="99"/>
      <c r="F788" s="122"/>
      <c r="G788" s="122"/>
      <c r="H788" s="122"/>
      <c r="I788" s="38"/>
      <c r="J788" s="180"/>
      <c r="K788" s="38"/>
      <c r="L788" s="225"/>
      <c r="M788" s="47"/>
      <c r="N788" s="47"/>
      <c r="O788" s="47"/>
      <c r="P788" s="47"/>
      <c r="Q788" s="47"/>
      <c r="R788" s="47"/>
      <c r="S788" s="47"/>
      <c r="T788" s="47"/>
      <c r="U788" s="47"/>
      <c r="V788" s="47"/>
      <c r="W788" s="47"/>
    </row>
    <row r="789" spans="1:23" x14ac:dyDescent="0.25">
      <c r="A789" s="32"/>
      <c r="B789" s="38"/>
      <c r="C789" s="126"/>
      <c r="D789" s="38"/>
      <c r="E789" s="99"/>
      <c r="F789" s="122"/>
      <c r="G789" s="122"/>
      <c r="H789" s="122"/>
      <c r="I789" s="38"/>
      <c r="J789" s="180"/>
      <c r="K789" s="38"/>
      <c r="L789" s="225"/>
      <c r="M789" s="47"/>
      <c r="N789" s="47"/>
      <c r="O789" s="47"/>
      <c r="P789" s="47"/>
      <c r="Q789" s="47"/>
      <c r="R789" s="47"/>
      <c r="S789" s="47"/>
      <c r="T789" s="47"/>
      <c r="U789" s="47"/>
      <c r="V789" s="47"/>
      <c r="W789" s="47"/>
    </row>
    <row r="790" spans="1:23" x14ac:dyDescent="0.25">
      <c r="A790" s="32"/>
      <c r="B790" s="38"/>
      <c r="C790" s="126"/>
      <c r="D790" s="38"/>
      <c r="E790" s="99"/>
      <c r="F790" s="122"/>
      <c r="G790" s="122"/>
      <c r="H790" s="122"/>
      <c r="I790" s="38"/>
      <c r="J790" s="180"/>
      <c r="K790" s="38"/>
      <c r="L790" s="225"/>
      <c r="M790" s="47"/>
      <c r="N790" s="47"/>
      <c r="O790" s="47"/>
      <c r="P790" s="47"/>
      <c r="Q790" s="47"/>
      <c r="R790" s="47"/>
      <c r="S790" s="47"/>
      <c r="T790" s="47"/>
      <c r="U790" s="47"/>
      <c r="V790" s="47"/>
      <c r="W790" s="47"/>
    </row>
    <row r="791" spans="1:23" x14ac:dyDescent="0.25">
      <c r="A791" s="32"/>
      <c r="B791" s="38"/>
      <c r="C791" s="126"/>
      <c r="D791" s="38"/>
      <c r="E791" s="99"/>
      <c r="F791" s="122"/>
      <c r="G791" s="122"/>
      <c r="H791" s="122"/>
      <c r="I791" s="38"/>
      <c r="J791" s="180"/>
      <c r="K791" s="38"/>
      <c r="L791" s="225"/>
      <c r="M791" s="47"/>
      <c r="N791" s="47"/>
      <c r="O791" s="47"/>
      <c r="P791" s="47"/>
      <c r="Q791" s="47"/>
      <c r="R791" s="47"/>
      <c r="S791" s="47"/>
      <c r="T791" s="47"/>
      <c r="U791" s="47"/>
      <c r="V791" s="47"/>
      <c r="W791" s="47"/>
    </row>
    <row r="792" spans="1:23" x14ac:dyDescent="0.25">
      <c r="A792" s="32"/>
      <c r="B792" s="38"/>
      <c r="C792" s="126"/>
      <c r="D792" s="38"/>
      <c r="E792" s="99"/>
      <c r="F792" s="122"/>
      <c r="G792" s="122"/>
      <c r="H792" s="122"/>
      <c r="I792" s="38"/>
      <c r="J792" s="180"/>
      <c r="K792" s="38"/>
      <c r="L792" s="225"/>
      <c r="M792" s="47"/>
      <c r="N792" s="47"/>
      <c r="O792" s="47"/>
      <c r="P792" s="47"/>
      <c r="Q792" s="47"/>
      <c r="R792" s="47"/>
      <c r="S792" s="47"/>
      <c r="T792" s="47"/>
      <c r="U792" s="47"/>
      <c r="V792" s="47"/>
      <c r="W792" s="47"/>
    </row>
    <row r="793" spans="1:23" x14ac:dyDescent="0.25">
      <c r="A793" s="32"/>
      <c r="B793" s="38"/>
      <c r="C793" s="126"/>
      <c r="D793" s="38"/>
      <c r="E793" s="99"/>
      <c r="F793" s="122"/>
      <c r="G793" s="122"/>
      <c r="H793" s="122"/>
      <c r="I793" s="38"/>
      <c r="J793" s="180"/>
      <c r="K793" s="38"/>
      <c r="L793" s="225"/>
      <c r="M793" s="47"/>
      <c r="N793" s="47"/>
      <c r="O793" s="47"/>
      <c r="P793" s="47"/>
      <c r="Q793" s="47"/>
      <c r="R793" s="47"/>
      <c r="S793" s="47"/>
      <c r="T793" s="47"/>
      <c r="U793" s="47"/>
      <c r="V793" s="47"/>
      <c r="W793" s="47"/>
    </row>
    <row r="794" spans="1:23" x14ac:dyDescent="0.25">
      <c r="A794" s="32"/>
      <c r="B794" s="38"/>
      <c r="C794" s="126"/>
      <c r="D794" s="38"/>
      <c r="E794" s="99"/>
      <c r="F794" s="122"/>
      <c r="G794" s="122"/>
      <c r="H794" s="122"/>
      <c r="I794" s="38"/>
      <c r="J794" s="180"/>
      <c r="K794" s="38"/>
      <c r="L794" s="225"/>
      <c r="M794" s="47"/>
      <c r="N794" s="47"/>
      <c r="O794" s="47"/>
      <c r="P794" s="47"/>
      <c r="Q794" s="47"/>
      <c r="R794" s="47"/>
      <c r="S794" s="47"/>
      <c r="T794" s="47"/>
      <c r="U794" s="47"/>
      <c r="V794" s="47"/>
      <c r="W794" s="47"/>
    </row>
    <row r="795" spans="1:23" x14ac:dyDescent="0.25">
      <c r="A795" s="32"/>
      <c r="B795" s="38"/>
      <c r="C795" s="126"/>
      <c r="D795" s="38"/>
      <c r="E795" s="99"/>
      <c r="F795" s="122"/>
      <c r="G795" s="122"/>
      <c r="H795" s="122"/>
      <c r="I795" s="38"/>
      <c r="J795" s="180"/>
      <c r="K795" s="38"/>
      <c r="L795" s="225"/>
      <c r="M795" s="47"/>
      <c r="N795" s="47"/>
      <c r="O795" s="47"/>
      <c r="P795" s="47"/>
      <c r="Q795" s="47"/>
      <c r="R795" s="47"/>
      <c r="S795" s="47"/>
      <c r="T795" s="47"/>
      <c r="U795" s="47"/>
      <c r="V795" s="47"/>
      <c r="W795" s="47"/>
    </row>
    <row r="796" spans="1:23" x14ac:dyDescent="0.25">
      <c r="A796" s="32"/>
      <c r="B796" s="38"/>
      <c r="C796" s="126"/>
      <c r="D796" s="38"/>
      <c r="E796" s="99"/>
      <c r="F796" s="122"/>
      <c r="G796" s="122"/>
      <c r="H796" s="122"/>
      <c r="I796" s="38"/>
      <c r="J796" s="180"/>
      <c r="K796" s="38"/>
      <c r="L796" s="225"/>
      <c r="M796" s="47"/>
      <c r="N796" s="47"/>
      <c r="O796" s="47"/>
      <c r="P796" s="47"/>
      <c r="Q796" s="47"/>
      <c r="R796" s="47"/>
      <c r="S796" s="47"/>
      <c r="T796" s="47"/>
      <c r="U796" s="47"/>
      <c r="V796" s="47"/>
      <c r="W796" s="47"/>
    </row>
    <row r="797" spans="1:23" x14ac:dyDescent="0.25">
      <c r="A797" s="32"/>
      <c r="B797" s="38"/>
      <c r="C797" s="126"/>
      <c r="D797" s="38"/>
      <c r="E797" s="99"/>
      <c r="F797" s="122"/>
      <c r="G797" s="122"/>
      <c r="H797" s="122"/>
      <c r="I797" s="38"/>
      <c r="J797" s="180"/>
      <c r="K797" s="38"/>
      <c r="L797" s="225"/>
      <c r="M797" s="47"/>
      <c r="N797" s="47"/>
      <c r="O797" s="47"/>
      <c r="P797" s="47"/>
      <c r="Q797" s="47"/>
      <c r="R797" s="47"/>
      <c r="S797" s="47"/>
      <c r="T797" s="47"/>
      <c r="U797" s="47"/>
      <c r="V797" s="47"/>
      <c r="W797" s="47"/>
    </row>
    <row r="798" spans="1:23" x14ac:dyDescent="0.25">
      <c r="A798" s="32"/>
      <c r="B798" s="38"/>
      <c r="C798" s="126"/>
      <c r="D798" s="38"/>
      <c r="E798" s="99"/>
      <c r="F798" s="122"/>
      <c r="G798" s="122"/>
      <c r="H798" s="122"/>
      <c r="I798" s="38"/>
      <c r="J798" s="180"/>
      <c r="K798" s="38"/>
      <c r="L798" s="225"/>
      <c r="M798" s="47"/>
      <c r="N798" s="47"/>
      <c r="O798" s="47"/>
      <c r="P798" s="47"/>
      <c r="Q798" s="47"/>
      <c r="R798" s="47"/>
      <c r="S798" s="47"/>
      <c r="T798" s="47"/>
      <c r="U798" s="47"/>
      <c r="V798" s="47"/>
      <c r="W798" s="47"/>
    </row>
    <row r="799" spans="1:23" x14ac:dyDescent="0.25">
      <c r="A799" s="32"/>
      <c r="B799" s="38"/>
      <c r="C799" s="126"/>
      <c r="D799" s="38"/>
      <c r="E799" s="99"/>
      <c r="F799" s="122"/>
      <c r="G799" s="122"/>
      <c r="H799" s="122"/>
      <c r="I799" s="38"/>
      <c r="J799" s="180"/>
      <c r="K799" s="38"/>
      <c r="L799" s="225"/>
      <c r="M799" s="47"/>
      <c r="N799" s="47"/>
      <c r="O799" s="47"/>
      <c r="P799" s="47"/>
      <c r="Q799" s="47"/>
      <c r="R799" s="47"/>
      <c r="S799" s="47"/>
      <c r="T799" s="47"/>
      <c r="U799" s="47"/>
      <c r="V799" s="47"/>
      <c r="W799" s="47"/>
    </row>
    <row r="800" spans="1:23" x14ac:dyDescent="0.25">
      <c r="A800" s="32"/>
      <c r="B800" s="38"/>
      <c r="C800" s="126"/>
      <c r="D800" s="38"/>
      <c r="E800" s="99"/>
      <c r="F800" s="122"/>
      <c r="G800" s="122"/>
      <c r="H800" s="122"/>
      <c r="I800" s="38"/>
      <c r="J800" s="180"/>
      <c r="K800" s="38"/>
      <c r="L800" s="225"/>
      <c r="M800" s="47"/>
      <c r="N800" s="47"/>
      <c r="O800" s="47"/>
      <c r="P800" s="47"/>
      <c r="Q800" s="47"/>
      <c r="R800" s="47"/>
      <c r="S800" s="47"/>
      <c r="T800" s="47"/>
      <c r="U800" s="47"/>
      <c r="V800" s="47"/>
      <c r="W800" s="47"/>
    </row>
    <row r="801" spans="1:23" x14ac:dyDescent="0.25">
      <c r="A801" s="32"/>
      <c r="B801" s="38"/>
      <c r="C801" s="126"/>
      <c r="D801" s="38"/>
      <c r="E801" s="99"/>
      <c r="F801" s="122"/>
      <c r="G801" s="122"/>
      <c r="H801" s="122"/>
      <c r="I801" s="38"/>
      <c r="J801" s="180"/>
      <c r="K801" s="38"/>
      <c r="L801" s="225"/>
      <c r="M801" s="47"/>
      <c r="N801" s="47"/>
      <c r="O801" s="47"/>
      <c r="P801" s="47"/>
      <c r="Q801" s="47"/>
      <c r="R801" s="47"/>
      <c r="S801" s="47"/>
      <c r="T801" s="47"/>
      <c r="U801" s="47"/>
      <c r="V801" s="47"/>
      <c r="W801" s="47"/>
    </row>
    <row r="802" spans="1:23" x14ac:dyDescent="0.25">
      <c r="A802" s="32"/>
      <c r="B802" s="38"/>
      <c r="C802" s="126"/>
      <c r="D802" s="38"/>
      <c r="E802" s="99"/>
      <c r="F802" s="122"/>
      <c r="G802" s="122"/>
      <c r="H802" s="122"/>
      <c r="I802" s="38"/>
      <c r="J802" s="180"/>
      <c r="K802" s="38"/>
      <c r="L802" s="225"/>
      <c r="M802" s="47"/>
      <c r="N802" s="47"/>
      <c r="O802" s="47"/>
      <c r="P802" s="47"/>
      <c r="Q802" s="47"/>
      <c r="R802" s="47"/>
      <c r="S802" s="47"/>
      <c r="T802" s="47"/>
      <c r="U802" s="47"/>
      <c r="V802" s="47"/>
      <c r="W802" s="47"/>
    </row>
    <row r="803" spans="1:23" x14ac:dyDescent="0.25">
      <c r="A803" s="32"/>
      <c r="B803" s="38"/>
      <c r="C803" s="126"/>
      <c r="D803" s="38"/>
      <c r="E803" s="99"/>
      <c r="F803" s="122"/>
      <c r="G803" s="122"/>
      <c r="H803" s="122"/>
      <c r="I803" s="38"/>
      <c r="J803" s="180"/>
      <c r="K803" s="38"/>
      <c r="L803" s="225"/>
      <c r="M803" s="47"/>
      <c r="N803" s="47"/>
      <c r="O803" s="47"/>
      <c r="P803" s="47"/>
      <c r="Q803" s="47"/>
      <c r="R803" s="47"/>
      <c r="S803" s="47"/>
      <c r="T803" s="47"/>
      <c r="U803" s="47"/>
      <c r="V803" s="47"/>
      <c r="W803" s="47"/>
    </row>
    <row r="804" spans="1:23" x14ac:dyDescent="0.25">
      <c r="A804" s="32"/>
      <c r="B804" s="38"/>
      <c r="C804" s="126"/>
      <c r="D804" s="38"/>
      <c r="E804" s="99"/>
      <c r="F804" s="122"/>
      <c r="G804" s="122"/>
      <c r="H804" s="122"/>
      <c r="I804" s="38"/>
      <c r="J804" s="180"/>
      <c r="K804" s="38"/>
      <c r="L804" s="225"/>
      <c r="M804" s="47"/>
      <c r="N804" s="47"/>
      <c r="O804" s="47"/>
      <c r="P804" s="47"/>
      <c r="Q804" s="47"/>
      <c r="R804" s="47"/>
      <c r="S804" s="47"/>
      <c r="T804" s="47"/>
      <c r="U804" s="47"/>
      <c r="V804" s="47"/>
      <c r="W804" s="47"/>
    </row>
    <row r="805" spans="1:23" x14ac:dyDescent="0.25">
      <c r="A805" s="32"/>
      <c r="B805" s="38"/>
      <c r="C805" s="126"/>
      <c r="D805" s="38"/>
      <c r="E805" s="99"/>
      <c r="F805" s="122"/>
      <c r="G805" s="122"/>
      <c r="H805" s="122"/>
      <c r="I805" s="38"/>
      <c r="J805" s="180"/>
      <c r="K805" s="38"/>
      <c r="L805" s="225"/>
      <c r="M805" s="47"/>
      <c r="N805" s="47"/>
      <c r="O805" s="47"/>
      <c r="P805" s="47"/>
      <c r="Q805" s="47"/>
      <c r="R805" s="47"/>
      <c r="S805" s="47"/>
      <c r="T805" s="47"/>
      <c r="U805" s="47"/>
      <c r="V805" s="47"/>
      <c r="W805" s="47"/>
    </row>
    <row r="806" spans="1:23" x14ac:dyDescent="0.25">
      <c r="A806" s="32"/>
      <c r="B806" s="38"/>
      <c r="C806" s="126"/>
      <c r="D806" s="38"/>
      <c r="E806" s="99"/>
      <c r="F806" s="122"/>
      <c r="G806" s="122"/>
      <c r="H806" s="122"/>
      <c r="I806" s="38"/>
      <c r="J806" s="180"/>
      <c r="K806" s="38"/>
      <c r="L806" s="225"/>
      <c r="M806" s="47"/>
      <c r="N806" s="47"/>
      <c r="O806" s="47"/>
      <c r="P806" s="47"/>
      <c r="Q806" s="47"/>
      <c r="R806" s="47"/>
      <c r="S806" s="47"/>
      <c r="T806" s="47"/>
      <c r="U806" s="47"/>
      <c r="V806" s="47"/>
      <c r="W806" s="47"/>
    </row>
    <row r="807" spans="1:23" x14ac:dyDescent="0.25">
      <c r="A807" s="32"/>
      <c r="B807" s="38"/>
      <c r="C807" s="126"/>
      <c r="D807" s="38"/>
      <c r="E807" s="99"/>
      <c r="F807" s="122"/>
      <c r="G807" s="122"/>
      <c r="H807" s="122"/>
      <c r="I807" s="38"/>
      <c r="J807" s="180"/>
      <c r="K807" s="38"/>
      <c r="L807" s="225"/>
      <c r="M807" s="47"/>
      <c r="N807" s="47"/>
      <c r="O807" s="47"/>
      <c r="P807" s="47"/>
      <c r="Q807" s="47"/>
      <c r="R807" s="47"/>
      <c r="S807" s="47"/>
      <c r="T807" s="47"/>
      <c r="U807" s="47"/>
      <c r="V807" s="47"/>
      <c r="W807" s="47"/>
    </row>
    <row r="808" spans="1:23" x14ac:dyDescent="0.25">
      <c r="A808" s="32"/>
      <c r="B808" s="38"/>
      <c r="C808" s="126"/>
      <c r="D808" s="38"/>
      <c r="E808" s="99"/>
      <c r="F808" s="122"/>
      <c r="G808" s="122"/>
      <c r="H808" s="122"/>
      <c r="I808" s="38"/>
      <c r="J808" s="180"/>
      <c r="K808" s="38"/>
      <c r="L808" s="225"/>
      <c r="M808" s="47"/>
      <c r="N808" s="47"/>
      <c r="O808" s="47"/>
      <c r="P808" s="47"/>
      <c r="Q808" s="47"/>
      <c r="R808" s="47"/>
      <c r="S808" s="47"/>
      <c r="T808" s="47"/>
      <c r="U808" s="47"/>
      <c r="V808" s="47"/>
      <c r="W808" s="47"/>
    </row>
    <row r="809" spans="1:23" x14ac:dyDescent="0.25">
      <c r="A809" s="32"/>
      <c r="B809" s="38"/>
      <c r="C809" s="126"/>
      <c r="D809" s="38"/>
      <c r="E809" s="99"/>
      <c r="F809" s="122"/>
      <c r="G809" s="122"/>
      <c r="H809" s="122"/>
      <c r="I809" s="38"/>
      <c r="J809" s="180"/>
      <c r="K809" s="38"/>
      <c r="L809" s="225"/>
      <c r="M809" s="47"/>
      <c r="N809" s="47"/>
      <c r="O809" s="47"/>
      <c r="P809" s="47"/>
      <c r="Q809" s="47"/>
      <c r="R809" s="47"/>
      <c r="S809" s="47"/>
      <c r="T809" s="47"/>
      <c r="U809" s="47"/>
      <c r="V809" s="47"/>
      <c r="W809" s="47"/>
    </row>
    <row r="810" spans="1:23" x14ac:dyDescent="0.25">
      <c r="A810" s="32"/>
      <c r="B810" s="38"/>
      <c r="C810" s="126"/>
      <c r="D810" s="38"/>
      <c r="E810" s="99"/>
      <c r="F810" s="122"/>
      <c r="G810" s="122"/>
      <c r="H810" s="122"/>
      <c r="I810" s="38"/>
      <c r="J810" s="180"/>
      <c r="K810" s="38"/>
      <c r="L810" s="225"/>
      <c r="M810" s="47"/>
      <c r="N810" s="47"/>
      <c r="O810" s="47"/>
      <c r="P810" s="47"/>
      <c r="Q810" s="47"/>
      <c r="R810" s="47"/>
      <c r="S810" s="47"/>
      <c r="T810" s="47"/>
      <c r="U810" s="47"/>
      <c r="V810" s="47"/>
      <c r="W810" s="47"/>
    </row>
    <row r="811" spans="1:23" x14ac:dyDescent="0.25">
      <c r="A811" s="32"/>
      <c r="B811" s="38"/>
      <c r="C811" s="126"/>
      <c r="D811" s="38"/>
      <c r="E811" s="99"/>
      <c r="F811" s="122"/>
      <c r="G811" s="122"/>
      <c r="H811" s="122"/>
      <c r="I811" s="38"/>
      <c r="J811" s="180"/>
      <c r="K811" s="38"/>
      <c r="L811" s="225"/>
      <c r="M811" s="47"/>
      <c r="N811" s="47"/>
      <c r="O811" s="47"/>
      <c r="P811" s="47"/>
      <c r="Q811" s="47"/>
      <c r="R811" s="47"/>
      <c r="S811" s="47"/>
      <c r="T811" s="47"/>
      <c r="U811" s="47"/>
      <c r="V811" s="47"/>
      <c r="W811" s="47"/>
    </row>
    <row r="812" spans="1:23" x14ac:dyDescent="0.25">
      <c r="A812" s="32"/>
      <c r="B812" s="38"/>
      <c r="C812" s="126"/>
      <c r="D812" s="38"/>
      <c r="E812" s="99"/>
      <c r="F812" s="122"/>
      <c r="G812" s="122"/>
      <c r="H812" s="122"/>
      <c r="I812" s="38"/>
      <c r="J812" s="180"/>
      <c r="K812" s="38"/>
      <c r="L812" s="225"/>
      <c r="M812" s="47"/>
      <c r="N812" s="47"/>
      <c r="O812" s="47"/>
      <c r="P812" s="47"/>
      <c r="Q812" s="47"/>
      <c r="R812" s="47"/>
      <c r="S812" s="47"/>
      <c r="T812" s="47"/>
      <c r="U812" s="47"/>
      <c r="V812" s="47"/>
      <c r="W812" s="47"/>
    </row>
    <row r="813" spans="1:23" x14ac:dyDescent="0.25">
      <c r="A813" s="32"/>
      <c r="B813" s="38"/>
      <c r="C813" s="126"/>
      <c r="D813" s="38"/>
      <c r="E813" s="99"/>
      <c r="F813" s="122"/>
      <c r="G813" s="122"/>
      <c r="H813" s="122"/>
      <c r="I813" s="38"/>
      <c r="J813" s="180"/>
      <c r="K813" s="38"/>
      <c r="L813" s="225"/>
      <c r="M813" s="47"/>
      <c r="N813" s="47"/>
      <c r="O813" s="47"/>
      <c r="P813" s="47"/>
      <c r="Q813" s="47"/>
      <c r="R813" s="47"/>
      <c r="S813" s="47"/>
      <c r="T813" s="47"/>
      <c r="U813" s="47"/>
      <c r="V813" s="47"/>
      <c r="W813" s="47"/>
    </row>
    <row r="814" spans="1:23" x14ac:dyDescent="0.25">
      <c r="A814" s="32"/>
      <c r="B814" s="38"/>
      <c r="C814" s="126"/>
      <c r="D814" s="38"/>
      <c r="E814" s="99"/>
      <c r="F814" s="122"/>
      <c r="G814" s="122"/>
      <c r="H814" s="122"/>
      <c r="I814" s="38"/>
      <c r="J814" s="180"/>
      <c r="K814" s="38"/>
      <c r="L814" s="225"/>
      <c r="M814" s="47"/>
      <c r="N814" s="47"/>
      <c r="O814" s="47"/>
      <c r="P814" s="47"/>
      <c r="Q814" s="47"/>
      <c r="R814" s="47"/>
      <c r="S814" s="47"/>
      <c r="T814" s="47"/>
      <c r="U814" s="47"/>
      <c r="V814" s="47"/>
      <c r="W814" s="47"/>
    </row>
    <row r="815" spans="1:23" x14ac:dyDescent="0.25">
      <c r="A815" s="32"/>
      <c r="B815" s="38"/>
      <c r="C815" s="126"/>
      <c r="D815" s="38"/>
      <c r="E815" s="99"/>
      <c r="F815" s="122"/>
      <c r="G815" s="122"/>
      <c r="H815" s="122"/>
      <c r="I815" s="38"/>
      <c r="J815" s="180"/>
      <c r="K815" s="38"/>
      <c r="L815" s="225"/>
      <c r="M815" s="47"/>
      <c r="N815" s="47"/>
      <c r="O815" s="47"/>
      <c r="P815" s="47"/>
      <c r="Q815" s="47"/>
      <c r="R815" s="47"/>
      <c r="S815" s="47"/>
      <c r="T815" s="47"/>
      <c r="U815" s="47"/>
      <c r="V815" s="47"/>
      <c r="W815" s="47"/>
    </row>
    <row r="816" spans="1:23" x14ac:dyDescent="0.25">
      <c r="A816" s="32"/>
      <c r="B816" s="38"/>
      <c r="C816" s="126"/>
      <c r="D816" s="38"/>
      <c r="E816" s="99"/>
      <c r="F816" s="122"/>
      <c r="G816" s="122"/>
      <c r="H816" s="122"/>
      <c r="I816" s="38"/>
      <c r="J816" s="180"/>
      <c r="K816" s="38"/>
      <c r="L816" s="225"/>
      <c r="M816" s="47"/>
      <c r="N816" s="47"/>
      <c r="O816" s="47"/>
      <c r="P816" s="47"/>
      <c r="Q816" s="47"/>
      <c r="R816" s="47"/>
      <c r="S816" s="47"/>
      <c r="T816" s="47"/>
      <c r="U816" s="47"/>
      <c r="V816" s="47"/>
      <c r="W816" s="47"/>
    </row>
    <row r="817" spans="1:23" x14ac:dyDescent="0.25">
      <c r="A817" s="32"/>
      <c r="B817" s="38"/>
      <c r="C817" s="126"/>
      <c r="D817" s="38"/>
      <c r="E817" s="99"/>
      <c r="F817" s="122"/>
      <c r="G817" s="122"/>
      <c r="H817" s="122"/>
      <c r="I817" s="38"/>
      <c r="J817" s="180"/>
      <c r="K817" s="38"/>
      <c r="L817" s="225"/>
      <c r="M817" s="47"/>
      <c r="N817" s="47"/>
      <c r="O817" s="47"/>
      <c r="P817" s="47"/>
      <c r="Q817" s="47"/>
      <c r="R817" s="47"/>
      <c r="S817" s="47"/>
      <c r="T817" s="47"/>
      <c r="U817" s="47"/>
      <c r="V817" s="47"/>
      <c r="W817" s="47"/>
    </row>
    <row r="818" spans="1:23" x14ac:dyDescent="0.25">
      <c r="A818" s="32"/>
      <c r="B818" s="38"/>
      <c r="C818" s="126"/>
      <c r="D818" s="38"/>
      <c r="E818" s="99"/>
      <c r="F818" s="122"/>
      <c r="G818" s="122"/>
      <c r="H818" s="122"/>
      <c r="I818" s="38"/>
      <c r="J818" s="180"/>
      <c r="K818" s="38"/>
      <c r="L818" s="225"/>
      <c r="M818" s="47"/>
      <c r="N818" s="47"/>
      <c r="O818" s="47"/>
      <c r="P818" s="47"/>
      <c r="Q818" s="47"/>
      <c r="R818" s="47"/>
      <c r="S818" s="47"/>
      <c r="T818" s="47"/>
      <c r="U818" s="47"/>
      <c r="V818" s="47"/>
      <c r="W818" s="47"/>
    </row>
    <row r="819" spans="1:23" x14ac:dyDescent="0.25">
      <c r="A819" s="32"/>
      <c r="B819" s="38"/>
      <c r="C819" s="126"/>
      <c r="D819" s="38"/>
      <c r="E819" s="99"/>
      <c r="F819" s="122"/>
      <c r="G819" s="122"/>
      <c r="H819" s="122"/>
      <c r="I819" s="38"/>
      <c r="J819" s="180"/>
      <c r="K819" s="38"/>
      <c r="L819" s="225"/>
      <c r="M819" s="47"/>
      <c r="N819" s="47"/>
      <c r="O819" s="47"/>
      <c r="P819" s="47"/>
      <c r="Q819" s="47"/>
      <c r="R819" s="47"/>
      <c r="S819" s="47"/>
      <c r="T819" s="47"/>
      <c r="U819" s="47"/>
      <c r="V819" s="47"/>
      <c r="W819" s="47"/>
    </row>
    <row r="820" spans="1:23" x14ac:dyDescent="0.25">
      <c r="A820" s="32"/>
      <c r="B820" s="38"/>
      <c r="C820" s="126"/>
      <c r="D820" s="38"/>
      <c r="E820" s="99"/>
      <c r="F820" s="122"/>
      <c r="G820" s="122"/>
      <c r="H820" s="122"/>
      <c r="I820" s="38"/>
      <c r="J820" s="180"/>
      <c r="K820" s="38"/>
      <c r="L820" s="225"/>
      <c r="M820" s="47"/>
      <c r="N820" s="47"/>
      <c r="O820" s="47"/>
      <c r="P820" s="47"/>
      <c r="Q820" s="47"/>
      <c r="R820" s="47"/>
      <c r="S820" s="47"/>
      <c r="T820" s="47"/>
      <c r="U820" s="47"/>
      <c r="V820" s="47"/>
      <c r="W820" s="47"/>
    </row>
    <row r="821" spans="1:23" x14ac:dyDescent="0.25">
      <c r="A821" s="32"/>
      <c r="B821" s="38"/>
      <c r="C821" s="126"/>
      <c r="D821" s="38"/>
      <c r="E821" s="99"/>
      <c r="F821" s="122"/>
      <c r="G821" s="122"/>
      <c r="H821" s="122"/>
      <c r="I821" s="38"/>
      <c r="J821" s="180"/>
      <c r="K821" s="38"/>
      <c r="L821" s="225"/>
      <c r="M821" s="47"/>
      <c r="N821" s="47"/>
      <c r="O821" s="47"/>
      <c r="P821" s="47"/>
      <c r="Q821" s="47"/>
      <c r="R821" s="47"/>
      <c r="S821" s="47"/>
      <c r="T821" s="47"/>
      <c r="U821" s="47"/>
      <c r="V821" s="47"/>
      <c r="W821" s="47"/>
    </row>
    <row r="822" spans="1:23" x14ac:dyDescent="0.25">
      <c r="A822" s="32"/>
      <c r="B822" s="38"/>
      <c r="C822" s="126"/>
      <c r="D822" s="38"/>
      <c r="E822" s="99"/>
      <c r="F822" s="122"/>
      <c r="G822" s="122"/>
      <c r="H822" s="122"/>
      <c r="I822" s="38"/>
      <c r="J822" s="180"/>
      <c r="K822" s="38"/>
      <c r="L822" s="225"/>
      <c r="M822" s="47"/>
      <c r="N822" s="47"/>
      <c r="O822" s="47"/>
      <c r="P822" s="47"/>
      <c r="Q822" s="47"/>
      <c r="R822" s="47"/>
      <c r="S822" s="47"/>
      <c r="T822" s="47"/>
      <c r="U822" s="47"/>
      <c r="V822" s="47"/>
      <c r="W822" s="47"/>
    </row>
    <row r="823" spans="1:23" x14ac:dyDescent="0.25">
      <c r="A823" s="32"/>
      <c r="B823" s="38"/>
      <c r="C823" s="126"/>
      <c r="D823" s="38"/>
      <c r="E823" s="99"/>
      <c r="F823" s="122"/>
      <c r="G823" s="122"/>
      <c r="H823" s="122"/>
      <c r="I823" s="38"/>
      <c r="J823" s="180"/>
      <c r="K823" s="38"/>
      <c r="L823" s="225"/>
      <c r="M823" s="47"/>
      <c r="N823" s="47"/>
      <c r="O823" s="47"/>
      <c r="P823" s="47"/>
      <c r="Q823" s="47"/>
      <c r="R823" s="47"/>
      <c r="S823" s="47"/>
      <c r="T823" s="47"/>
      <c r="U823" s="47"/>
      <c r="V823" s="47"/>
      <c r="W823" s="47"/>
    </row>
    <row r="824" spans="1:23" x14ac:dyDescent="0.25">
      <c r="A824" s="32"/>
      <c r="B824" s="38"/>
      <c r="C824" s="126"/>
      <c r="D824" s="38"/>
      <c r="E824" s="99"/>
      <c r="F824" s="122"/>
      <c r="G824" s="122"/>
      <c r="H824" s="122"/>
      <c r="I824" s="38"/>
      <c r="J824" s="180"/>
      <c r="K824" s="38"/>
      <c r="L824" s="225"/>
      <c r="M824" s="47"/>
      <c r="N824" s="47"/>
      <c r="O824" s="47"/>
      <c r="P824" s="47"/>
      <c r="Q824" s="47"/>
      <c r="R824" s="47"/>
      <c r="S824" s="47"/>
      <c r="T824" s="47"/>
      <c r="U824" s="47"/>
      <c r="V824" s="47"/>
      <c r="W824" s="47"/>
    </row>
    <row r="825" spans="1:23" x14ac:dyDescent="0.25">
      <c r="A825" s="32"/>
      <c r="B825" s="38"/>
      <c r="C825" s="126"/>
      <c r="D825" s="38"/>
      <c r="E825" s="99"/>
      <c r="F825" s="122"/>
      <c r="G825" s="122"/>
      <c r="H825" s="122"/>
      <c r="I825" s="38"/>
      <c r="J825" s="180"/>
      <c r="K825" s="38"/>
      <c r="L825" s="225"/>
      <c r="M825" s="47"/>
      <c r="N825" s="47"/>
      <c r="O825" s="47"/>
      <c r="P825" s="47"/>
      <c r="Q825" s="47"/>
      <c r="R825" s="47"/>
      <c r="S825" s="47"/>
      <c r="T825" s="47"/>
      <c r="U825" s="47"/>
      <c r="V825" s="47"/>
      <c r="W825" s="47"/>
    </row>
    <row r="826" spans="1:23" x14ac:dyDescent="0.25">
      <c r="A826" s="32"/>
      <c r="B826" s="38"/>
      <c r="C826" s="126"/>
      <c r="D826" s="38"/>
      <c r="E826" s="99"/>
      <c r="F826" s="122"/>
      <c r="G826" s="122"/>
      <c r="H826" s="122"/>
      <c r="I826" s="38"/>
      <c r="J826" s="180"/>
      <c r="K826" s="38"/>
      <c r="L826" s="225"/>
      <c r="M826" s="47"/>
      <c r="N826" s="47"/>
      <c r="O826" s="47"/>
      <c r="P826" s="47"/>
      <c r="Q826" s="47"/>
      <c r="R826" s="47"/>
      <c r="S826" s="47"/>
      <c r="T826" s="47"/>
      <c r="U826" s="47"/>
      <c r="V826" s="47"/>
      <c r="W826" s="47"/>
    </row>
    <row r="827" spans="1:23" x14ac:dyDescent="0.25">
      <c r="A827" s="32"/>
      <c r="B827" s="38"/>
      <c r="C827" s="126"/>
      <c r="D827" s="38"/>
      <c r="E827" s="99"/>
      <c r="F827" s="122"/>
      <c r="G827" s="122"/>
      <c r="H827" s="122"/>
      <c r="I827" s="38"/>
      <c r="J827" s="180"/>
      <c r="K827" s="38"/>
      <c r="L827" s="225"/>
      <c r="M827" s="47"/>
      <c r="N827" s="47"/>
      <c r="O827" s="47"/>
      <c r="P827" s="47"/>
      <c r="Q827" s="47"/>
      <c r="R827" s="47"/>
      <c r="S827" s="47"/>
      <c r="T827" s="47"/>
      <c r="U827" s="47"/>
      <c r="V827" s="47"/>
      <c r="W827" s="47"/>
    </row>
    <row r="828" spans="1:23" x14ac:dyDescent="0.25">
      <c r="A828" s="32"/>
      <c r="B828" s="38"/>
      <c r="C828" s="126"/>
      <c r="D828" s="38"/>
      <c r="E828" s="99"/>
      <c r="F828" s="122"/>
      <c r="G828" s="122"/>
      <c r="H828" s="122"/>
      <c r="I828" s="38"/>
      <c r="J828" s="180"/>
      <c r="K828" s="38"/>
      <c r="L828" s="225"/>
      <c r="M828" s="47"/>
      <c r="N828" s="47"/>
      <c r="O828" s="47"/>
      <c r="P828" s="47"/>
      <c r="Q828" s="47"/>
      <c r="R828" s="47"/>
      <c r="S828" s="47"/>
      <c r="T828" s="47"/>
      <c r="U828" s="47"/>
      <c r="V828" s="47"/>
      <c r="W828" s="47"/>
    </row>
    <row r="829" spans="1:23" x14ac:dyDescent="0.25">
      <c r="A829" s="32"/>
      <c r="B829" s="38"/>
      <c r="C829" s="126"/>
      <c r="D829" s="38"/>
      <c r="E829" s="99"/>
      <c r="F829" s="122"/>
      <c r="G829" s="122"/>
      <c r="H829" s="122"/>
      <c r="I829" s="38"/>
      <c r="J829" s="180"/>
      <c r="K829" s="38"/>
      <c r="L829" s="225"/>
      <c r="M829" s="47"/>
      <c r="N829" s="47"/>
      <c r="O829" s="47"/>
      <c r="P829" s="47"/>
      <c r="Q829" s="47"/>
      <c r="R829" s="47"/>
      <c r="S829" s="47"/>
      <c r="T829" s="47"/>
      <c r="U829" s="47"/>
      <c r="V829" s="47"/>
      <c r="W829" s="47"/>
    </row>
    <row r="830" spans="1:23" x14ac:dyDescent="0.25">
      <c r="A830" s="32"/>
      <c r="B830" s="38"/>
      <c r="C830" s="126"/>
      <c r="D830" s="38"/>
      <c r="E830" s="99"/>
      <c r="F830" s="122"/>
      <c r="G830" s="122"/>
      <c r="H830" s="122"/>
      <c r="I830" s="38"/>
      <c r="J830" s="180"/>
      <c r="K830" s="38"/>
      <c r="L830" s="225"/>
      <c r="M830" s="47"/>
      <c r="N830" s="47"/>
      <c r="O830" s="47"/>
      <c r="P830" s="47"/>
      <c r="Q830" s="47"/>
      <c r="R830" s="47"/>
      <c r="S830" s="47"/>
      <c r="T830" s="47"/>
      <c r="U830" s="47"/>
      <c r="V830" s="47"/>
      <c r="W830" s="47"/>
    </row>
    <row r="831" spans="1:23" x14ac:dyDescent="0.25">
      <c r="A831" s="32"/>
      <c r="B831" s="38"/>
      <c r="C831" s="126"/>
      <c r="D831" s="38"/>
      <c r="E831" s="99"/>
      <c r="F831" s="122"/>
      <c r="G831" s="122"/>
      <c r="H831" s="122"/>
      <c r="I831" s="38"/>
      <c r="J831" s="180"/>
      <c r="K831" s="38"/>
      <c r="L831" s="225"/>
      <c r="M831" s="47"/>
      <c r="N831" s="47"/>
      <c r="O831" s="47"/>
      <c r="P831" s="47"/>
      <c r="Q831" s="47"/>
      <c r="R831" s="47"/>
      <c r="S831" s="47"/>
      <c r="T831" s="47"/>
      <c r="U831" s="47"/>
      <c r="V831" s="47"/>
      <c r="W831" s="47"/>
    </row>
    <row r="832" spans="1:23" x14ac:dyDescent="0.25">
      <c r="A832" s="32"/>
      <c r="B832" s="38"/>
      <c r="C832" s="126"/>
      <c r="D832" s="38"/>
      <c r="E832" s="99"/>
      <c r="F832" s="122"/>
      <c r="G832" s="122"/>
      <c r="H832" s="122"/>
      <c r="I832" s="38"/>
      <c r="J832" s="180"/>
      <c r="K832" s="38"/>
      <c r="L832" s="225"/>
      <c r="M832" s="47"/>
      <c r="N832" s="47"/>
      <c r="O832" s="47"/>
      <c r="P832" s="47"/>
      <c r="Q832" s="47"/>
      <c r="R832" s="47"/>
      <c r="S832" s="47"/>
      <c r="T832" s="47"/>
      <c r="U832" s="47"/>
      <c r="V832" s="47"/>
      <c r="W832" s="47"/>
    </row>
    <row r="833" spans="1:23" x14ac:dyDescent="0.25">
      <c r="A833" s="32"/>
      <c r="B833" s="38"/>
      <c r="C833" s="126"/>
      <c r="D833" s="38"/>
      <c r="E833" s="99"/>
      <c r="F833" s="122"/>
      <c r="G833" s="122"/>
      <c r="H833" s="122"/>
      <c r="I833" s="38"/>
      <c r="J833" s="180"/>
      <c r="K833" s="38"/>
      <c r="L833" s="225"/>
      <c r="M833" s="47"/>
      <c r="N833" s="47"/>
      <c r="O833" s="47"/>
      <c r="P833" s="47"/>
      <c r="Q833" s="47"/>
      <c r="R833" s="47"/>
      <c r="S833" s="47"/>
      <c r="T833" s="47"/>
      <c r="U833" s="47"/>
      <c r="V833" s="47"/>
      <c r="W833" s="47"/>
    </row>
    <row r="834" spans="1:23" x14ac:dyDescent="0.25">
      <c r="A834" s="32"/>
      <c r="B834" s="38"/>
      <c r="C834" s="126"/>
      <c r="D834" s="38"/>
      <c r="E834" s="99"/>
      <c r="F834" s="122"/>
      <c r="G834" s="122"/>
      <c r="H834" s="122"/>
      <c r="I834" s="38"/>
      <c r="J834" s="180"/>
      <c r="K834" s="38"/>
      <c r="L834" s="225"/>
      <c r="M834" s="47"/>
      <c r="N834" s="47"/>
      <c r="O834" s="47"/>
      <c r="P834" s="47"/>
      <c r="Q834" s="47"/>
      <c r="R834" s="47"/>
      <c r="S834" s="47"/>
      <c r="T834" s="47"/>
      <c r="U834" s="47"/>
      <c r="V834" s="47"/>
      <c r="W834" s="47"/>
    </row>
    <row r="835" spans="1:23" x14ac:dyDescent="0.25">
      <c r="A835" s="32"/>
      <c r="B835" s="38"/>
      <c r="C835" s="126"/>
      <c r="D835" s="38"/>
      <c r="E835" s="99"/>
      <c r="F835" s="122"/>
      <c r="G835" s="122"/>
      <c r="H835" s="122"/>
      <c r="I835" s="38"/>
      <c r="J835" s="180"/>
      <c r="K835" s="38"/>
      <c r="L835" s="225"/>
      <c r="M835" s="47"/>
      <c r="N835" s="47"/>
      <c r="O835" s="47"/>
      <c r="P835" s="47"/>
      <c r="Q835" s="47"/>
      <c r="R835" s="47"/>
      <c r="S835" s="47"/>
      <c r="T835" s="47"/>
      <c r="U835" s="47"/>
      <c r="V835" s="47"/>
      <c r="W835" s="47"/>
    </row>
    <row r="836" spans="1:23" x14ac:dyDescent="0.25">
      <c r="A836" s="32"/>
      <c r="B836" s="38"/>
      <c r="C836" s="126"/>
      <c r="D836" s="38"/>
      <c r="E836" s="99"/>
      <c r="F836" s="122"/>
      <c r="G836" s="122"/>
      <c r="H836" s="122"/>
      <c r="I836" s="38"/>
      <c r="J836" s="180"/>
      <c r="K836" s="38"/>
      <c r="L836" s="225"/>
      <c r="M836" s="47"/>
      <c r="N836" s="47"/>
      <c r="O836" s="47"/>
      <c r="P836" s="47"/>
      <c r="Q836" s="47"/>
      <c r="R836" s="47"/>
      <c r="S836" s="47"/>
      <c r="T836" s="47"/>
      <c r="U836" s="47"/>
      <c r="V836" s="47"/>
      <c r="W836" s="47"/>
    </row>
    <row r="837" spans="1:23" x14ac:dyDescent="0.25">
      <c r="A837" s="32"/>
      <c r="B837" s="38"/>
      <c r="C837" s="126"/>
      <c r="D837" s="38"/>
      <c r="E837" s="99"/>
      <c r="F837" s="122"/>
      <c r="G837" s="122"/>
      <c r="H837" s="122"/>
      <c r="I837" s="38"/>
      <c r="J837" s="180"/>
      <c r="K837" s="38"/>
      <c r="L837" s="225"/>
      <c r="M837" s="47"/>
      <c r="N837" s="47"/>
      <c r="O837" s="47"/>
      <c r="P837" s="47"/>
      <c r="Q837" s="47"/>
      <c r="R837" s="47"/>
      <c r="S837" s="47"/>
      <c r="T837" s="47"/>
      <c r="U837" s="47"/>
      <c r="V837" s="47"/>
      <c r="W837" s="47"/>
    </row>
    <row r="838" spans="1:23" x14ac:dyDescent="0.25">
      <c r="A838" s="32"/>
      <c r="B838" s="38"/>
      <c r="C838" s="126"/>
      <c r="D838" s="38"/>
      <c r="E838" s="99"/>
      <c r="F838" s="122"/>
      <c r="G838" s="122"/>
      <c r="H838" s="122"/>
      <c r="I838" s="38"/>
      <c r="J838" s="180"/>
      <c r="K838" s="38"/>
      <c r="L838" s="225"/>
      <c r="M838" s="47"/>
      <c r="N838" s="47"/>
      <c r="O838" s="47"/>
      <c r="P838" s="47"/>
      <c r="Q838" s="47"/>
      <c r="R838" s="47"/>
      <c r="S838" s="47"/>
      <c r="T838" s="47"/>
      <c r="U838" s="47"/>
      <c r="V838" s="47"/>
      <c r="W838" s="47"/>
    </row>
    <row r="839" spans="1:23" x14ac:dyDescent="0.25">
      <c r="A839" s="32"/>
      <c r="B839" s="38"/>
      <c r="C839" s="126"/>
      <c r="D839" s="38"/>
      <c r="E839" s="99"/>
      <c r="F839" s="122"/>
      <c r="G839" s="122"/>
      <c r="H839" s="122"/>
      <c r="I839" s="38"/>
      <c r="J839" s="180"/>
      <c r="K839" s="38"/>
      <c r="L839" s="225"/>
      <c r="M839" s="47"/>
      <c r="N839" s="47"/>
      <c r="O839" s="47"/>
      <c r="P839" s="47"/>
      <c r="Q839" s="47"/>
      <c r="R839" s="47"/>
      <c r="S839" s="47"/>
      <c r="T839" s="47"/>
      <c r="U839" s="47"/>
      <c r="V839" s="47"/>
      <c r="W839" s="47"/>
    </row>
    <row r="840" spans="1:23" x14ac:dyDescent="0.25">
      <c r="A840" s="32"/>
      <c r="B840" s="38"/>
      <c r="C840" s="126"/>
      <c r="D840" s="38"/>
      <c r="E840" s="99"/>
      <c r="F840" s="122"/>
      <c r="G840" s="122"/>
      <c r="H840" s="122"/>
      <c r="I840" s="38"/>
      <c r="J840" s="180"/>
      <c r="K840" s="38"/>
      <c r="L840" s="225"/>
      <c r="M840" s="47"/>
      <c r="N840" s="47"/>
      <c r="O840" s="47"/>
      <c r="P840" s="47"/>
      <c r="Q840" s="47"/>
      <c r="R840" s="47"/>
      <c r="S840" s="47"/>
      <c r="T840" s="47"/>
      <c r="U840" s="47"/>
      <c r="V840" s="47"/>
      <c r="W840" s="47"/>
    </row>
    <row r="841" spans="1:23" x14ac:dyDescent="0.25">
      <c r="A841" s="32"/>
      <c r="B841" s="38"/>
      <c r="C841" s="126"/>
      <c r="D841" s="38"/>
      <c r="E841" s="99"/>
      <c r="F841" s="122"/>
      <c r="G841" s="122"/>
      <c r="H841" s="122"/>
      <c r="I841" s="38"/>
      <c r="J841" s="180"/>
      <c r="K841" s="38"/>
      <c r="L841" s="225"/>
      <c r="M841" s="47"/>
      <c r="N841" s="47"/>
      <c r="O841" s="47"/>
      <c r="P841" s="47"/>
      <c r="Q841" s="47"/>
      <c r="R841" s="47"/>
      <c r="S841" s="47"/>
      <c r="T841" s="47"/>
      <c r="U841" s="47"/>
      <c r="V841" s="47"/>
      <c r="W841" s="47"/>
    </row>
    <row r="842" spans="1:23" x14ac:dyDescent="0.25">
      <c r="A842" s="32"/>
      <c r="B842" s="38"/>
      <c r="C842" s="126"/>
      <c r="D842" s="38"/>
      <c r="E842" s="99"/>
      <c r="F842" s="122"/>
      <c r="G842" s="122"/>
      <c r="H842" s="122"/>
      <c r="I842" s="38"/>
      <c r="J842" s="180"/>
      <c r="K842" s="38"/>
      <c r="L842" s="225"/>
      <c r="M842" s="47"/>
      <c r="N842" s="47"/>
      <c r="O842" s="47"/>
      <c r="P842" s="47"/>
      <c r="Q842" s="47"/>
      <c r="R842" s="47"/>
      <c r="S842" s="47"/>
      <c r="T842" s="47"/>
      <c r="U842" s="47"/>
      <c r="V842" s="47"/>
      <c r="W842" s="47"/>
    </row>
    <row r="843" spans="1:23" x14ac:dyDescent="0.25">
      <c r="A843" s="32"/>
      <c r="B843" s="38"/>
      <c r="C843" s="126"/>
      <c r="D843" s="38"/>
      <c r="E843" s="99"/>
      <c r="F843" s="122"/>
      <c r="G843" s="122"/>
      <c r="H843" s="122"/>
      <c r="I843" s="38"/>
      <c r="J843" s="180"/>
      <c r="K843" s="38"/>
      <c r="L843" s="225"/>
      <c r="M843" s="47"/>
      <c r="N843" s="47"/>
      <c r="O843" s="47"/>
      <c r="P843" s="47"/>
      <c r="Q843" s="47"/>
      <c r="R843" s="47"/>
      <c r="S843" s="47"/>
      <c r="T843" s="47"/>
      <c r="U843" s="47"/>
      <c r="V843" s="47"/>
      <c r="W843" s="47"/>
    </row>
    <row r="844" spans="1:23" x14ac:dyDescent="0.25">
      <c r="A844" s="32"/>
      <c r="B844" s="38"/>
      <c r="C844" s="126"/>
      <c r="D844" s="38"/>
      <c r="E844" s="99"/>
      <c r="F844" s="122"/>
      <c r="G844" s="122"/>
      <c r="H844" s="122"/>
      <c r="I844" s="38"/>
      <c r="J844" s="180"/>
      <c r="K844" s="38"/>
      <c r="L844" s="225"/>
      <c r="M844" s="47"/>
      <c r="N844" s="47"/>
      <c r="O844" s="47"/>
      <c r="P844" s="47"/>
      <c r="Q844" s="47"/>
      <c r="R844" s="47"/>
      <c r="S844" s="47"/>
      <c r="T844" s="47"/>
      <c r="U844" s="47"/>
      <c r="V844" s="47"/>
      <c r="W844" s="47"/>
    </row>
    <row r="845" spans="1:23" x14ac:dyDescent="0.25">
      <c r="A845" s="32"/>
      <c r="B845" s="38"/>
      <c r="C845" s="126"/>
      <c r="D845" s="38"/>
      <c r="E845" s="99"/>
      <c r="F845" s="122"/>
      <c r="G845" s="122"/>
      <c r="H845" s="122"/>
      <c r="I845" s="38"/>
      <c r="J845" s="180"/>
      <c r="K845" s="38"/>
      <c r="L845" s="225"/>
      <c r="M845" s="47"/>
      <c r="N845" s="47"/>
      <c r="O845" s="47"/>
      <c r="P845" s="47"/>
      <c r="Q845" s="47"/>
      <c r="R845" s="47"/>
      <c r="S845" s="47"/>
      <c r="T845" s="47"/>
      <c r="U845" s="47"/>
      <c r="V845" s="47"/>
      <c r="W845" s="47"/>
    </row>
    <row r="846" spans="1:23" x14ac:dyDescent="0.25">
      <c r="A846" s="32"/>
      <c r="B846" s="38"/>
      <c r="C846" s="126"/>
      <c r="D846" s="38"/>
      <c r="E846" s="99"/>
      <c r="F846" s="122"/>
      <c r="G846" s="122"/>
      <c r="H846" s="122"/>
      <c r="I846" s="38"/>
      <c r="J846" s="180"/>
      <c r="K846" s="38"/>
      <c r="L846" s="225"/>
      <c r="M846" s="47"/>
      <c r="N846" s="47"/>
      <c r="O846" s="47"/>
      <c r="P846" s="47"/>
      <c r="Q846" s="47"/>
      <c r="R846" s="47"/>
      <c r="S846" s="47"/>
      <c r="T846" s="47"/>
      <c r="U846" s="47"/>
      <c r="V846" s="47"/>
      <c r="W846" s="47"/>
    </row>
    <row r="847" spans="1:23" x14ac:dyDescent="0.25">
      <c r="A847" s="32"/>
      <c r="B847" s="38"/>
      <c r="C847" s="126"/>
      <c r="D847" s="38"/>
      <c r="E847" s="99"/>
      <c r="F847" s="122"/>
      <c r="G847" s="122"/>
      <c r="H847" s="122"/>
      <c r="I847" s="38"/>
      <c r="J847" s="180"/>
      <c r="K847" s="38"/>
      <c r="L847" s="225"/>
      <c r="M847" s="47"/>
      <c r="N847" s="47"/>
      <c r="O847" s="47"/>
      <c r="P847" s="47"/>
      <c r="Q847" s="47"/>
      <c r="R847" s="47"/>
      <c r="S847" s="47"/>
      <c r="T847" s="47"/>
      <c r="U847" s="47"/>
      <c r="V847" s="47"/>
      <c r="W847" s="47"/>
    </row>
    <row r="848" spans="1:23" x14ac:dyDescent="0.25">
      <c r="A848" s="32"/>
      <c r="B848" s="38"/>
      <c r="C848" s="126"/>
      <c r="D848" s="38"/>
      <c r="E848" s="99"/>
      <c r="F848" s="122"/>
      <c r="G848" s="122"/>
      <c r="H848" s="122"/>
      <c r="I848" s="38"/>
      <c r="J848" s="180"/>
      <c r="K848" s="38"/>
      <c r="L848" s="225"/>
      <c r="M848" s="47"/>
      <c r="N848" s="47"/>
      <c r="O848" s="47"/>
      <c r="P848" s="47"/>
      <c r="Q848" s="47"/>
      <c r="R848" s="47"/>
      <c r="S848" s="47"/>
      <c r="T848" s="47"/>
      <c r="U848" s="47"/>
      <c r="V848" s="47"/>
      <c r="W848" s="47"/>
    </row>
    <row r="849" spans="1:23" x14ac:dyDescent="0.25">
      <c r="A849" s="32"/>
      <c r="B849" s="38"/>
      <c r="C849" s="126"/>
      <c r="D849" s="38"/>
      <c r="E849" s="99"/>
      <c r="F849" s="122"/>
      <c r="G849" s="122"/>
      <c r="H849" s="122"/>
      <c r="I849" s="38"/>
      <c r="J849" s="180"/>
      <c r="K849" s="38"/>
      <c r="L849" s="225"/>
      <c r="M849" s="47"/>
      <c r="N849" s="47"/>
      <c r="O849" s="47"/>
      <c r="P849" s="47"/>
      <c r="Q849" s="47"/>
      <c r="R849" s="47"/>
      <c r="S849" s="47"/>
      <c r="T849" s="47"/>
      <c r="U849" s="47"/>
      <c r="V849" s="47"/>
      <c r="W849" s="47"/>
    </row>
    <row r="850" spans="1:23" x14ac:dyDescent="0.25">
      <c r="A850" s="32"/>
      <c r="B850" s="38"/>
      <c r="C850" s="126"/>
      <c r="D850" s="38"/>
      <c r="E850" s="99"/>
      <c r="F850" s="122"/>
      <c r="G850" s="122"/>
      <c r="H850" s="122"/>
      <c r="I850" s="38"/>
      <c r="J850" s="180"/>
      <c r="K850" s="38"/>
      <c r="L850" s="225"/>
      <c r="M850" s="47"/>
      <c r="N850" s="47"/>
      <c r="O850" s="47"/>
      <c r="P850" s="47"/>
      <c r="Q850" s="47"/>
      <c r="R850" s="47"/>
      <c r="S850" s="47"/>
      <c r="T850" s="47"/>
      <c r="U850" s="47"/>
      <c r="V850" s="47"/>
      <c r="W850" s="47"/>
    </row>
    <row r="851" spans="1:23" x14ac:dyDescent="0.25">
      <c r="A851" s="32"/>
      <c r="B851" s="38"/>
      <c r="C851" s="126"/>
      <c r="D851" s="38"/>
      <c r="E851" s="99"/>
      <c r="F851" s="122"/>
      <c r="G851" s="122"/>
      <c r="H851" s="122"/>
      <c r="I851" s="38"/>
      <c r="J851" s="180"/>
      <c r="K851" s="38"/>
      <c r="L851" s="225"/>
      <c r="M851" s="47"/>
      <c r="N851" s="47"/>
      <c r="O851" s="47"/>
      <c r="P851" s="47"/>
      <c r="Q851" s="47"/>
      <c r="R851" s="47"/>
      <c r="S851" s="47"/>
      <c r="T851" s="47"/>
      <c r="U851" s="47"/>
      <c r="V851" s="47"/>
      <c r="W851" s="47"/>
    </row>
    <row r="852" spans="1:23" x14ac:dyDescent="0.25">
      <c r="A852" s="32"/>
      <c r="B852" s="38"/>
      <c r="C852" s="126"/>
      <c r="D852" s="38"/>
      <c r="E852" s="99"/>
      <c r="F852" s="122"/>
      <c r="G852" s="122"/>
      <c r="H852" s="122"/>
      <c r="I852" s="38"/>
      <c r="J852" s="180"/>
      <c r="K852" s="38"/>
      <c r="L852" s="225"/>
      <c r="M852" s="47"/>
      <c r="N852" s="47"/>
      <c r="O852" s="47"/>
      <c r="P852" s="47"/>
      <c r="Q852" s="47"/>
      <c r="R852" s="47"/>
      <c r="S852" s="47"/>
      <c r="T852" s="47"/>
      <c r="U852" s="47"/>
      <c r="V852" s="47"/>
      <c r="W852" s="47"/>
    </row>
    <row r="853" spans="1:23" x14ac:dyDescent="0.25">
      <c r="A853" s="32"/>
      <c r="B853" s="38"/>
      <c r="C853" s="126"/>
      <c r="D853" s="38"/>
      <c r="E853" s="99"/>
      <c r="F853" s="122"/>
      <c r="G853" s="122"/>
      <c r="H853" s="122"/>
      <c r="I853" s="38"/>
      <c r="J853" s="180"/>
      <c r="K853" s="38"/>
      <c r="L853" s="225"/>
      <c r="M853" s="47"/>
      <c r="N853" s="47"/>
      <c r="O853" s="47"/>
      <c r="P853" s="47"/>
      <c r="Q853" s="47"/>
      <c r="R853" s="47"/>
      <c r="S853" s="47"/>
      <c r="T853" s="47"/>
      <c r="U853" s="47"/>
      <c r="V853" s="47"/>
      <c r="W853" s="47"/>
    </row>
    <row r="854" spans="1:23" x14ac:dyDescent="0.25">
      <c r="A854" s="32"/>
      <c r="B854" s="38"/>
      <c r="C854" s="126"/>
      <c r="D854" s="38"/>
      <c r="E854" s="99"/>
      <c r="F854" s="122"/>
      <c r="G854" s="122"/>
      <c r="H854" s="122"/>
      <c r="I854" s="38"/>
      <c r="J854" s="180"/>
      <c r="K854" s="38"/>
      <c r="L854" s="225"/>
      <c r="M854" s="47"/>
      <c r="N854" s="47"/>
      <c r="O854" s="47"/>
      <c r="P854" s="47"/>
      <c r="Q854" s="47"/>
      <c r="R854" s="47"/>
      <c r="S854" s="47"/>
      <c r="T854" s="47"/>
      <c r="U854" s="47"/>
      <c r="V854" s="47"/>
      <c r="W854" s="47"/>
    </row>
    <row r="855" spans="1:23" x14ac:dyDescent="0.25">
      <c r="A855" s="32"/>
      <c r="B855" s="38"/>
      <c r="C855" s="126"/>
      <c r="D855" s="38"/>
      <c r="E855" s="99"/>
      <c r="F855" s="122"/>
      <c r="G855" s="122"/>
      <c r="H855" s="122"/>
      <c r="I855" s="38"/>
      <c r="J855" s="180"/>
      <c r="K855" s="38"/>
      <c r="L855" s="225"/>
      <c r="M855" s="47"/>
      <c r="N855" s="47"/>
      <c r="O855" s="47"/>
      <c r="P855" s="47"/>
      <c r="Q855" s="47"/>
      <c r="R855" s="47"/>
      <c r="S855" s="47"/>
      <c r="T855" s="47"/>
      <c r="U855" s="47"/>
      <c r="V855" s="47"/>
      <c r="W855" s="47"/>
    </row>
    <row r="856" spans="1:23" x14ac:dyDescent="0.25">
      <c r="A856" s="32"/>
      <c r="B856" s="38"/>
      <c r="C856" s="126"/>
      <c r="D856" s="38"/>
      <c r="E856" s="99"/>
      <c r="F856" s="122"/>
      <c r="G856" s="122"/>
      <c r="H856" s="122"/>
      <c r="I856" s="38"/>
      <c r="J856" s="180"/>
      <c r="K856" s="38"/>
      <c r="L856" s="225"/>
      <c r="M856" s="47"/>
      <c r="N856" s="47"/>
      <c r="O856" s="47"/>
      <c r="P856" s="47"/>
      <c r="Q856" s="47"/>
      <c r="R856" s="47"/>
      <c r="S856" s="47"/>
      <c r="T856" s="47"/>
      <c r="U856" s="47"/>
      <c r="V856" s="47"/>
      <c r="W856" s="47"/>
    </row>
    <row r="857" spans="1:23" x14ac:dyDescent="0.25">
      <c r="A857" s="32"/>
      <c r="B857" s="38"/>
      <c r="C857" s="126"/>
      <c r="D857" s="38"/>
      <c r="E857" s="99"/>
      <c r="F857" s="122"/>
      <c r="G857" s="122"/>
      <c r="H857" s="122"/>
      <c r="I857" s="38"/>
      <c r="J857" s="180"/>
      <c r="K857" s="38"/>
      <c r="L857" s="225"/>
      <c r="M857" s="47"/>
      <c r="N857" s="47"/>
      <c r="O857" s="47"/>
      <c r="P857" s="47"/>
      <c r="Q857" s="47"/>
      <c r="R857" s="47"/>
      <c r="S857" s="47"/>
      <c r="T857" s="47"/>
      <c r="U857" s="47"/>
      <c r="V857" s="47"/>
      <c r="W857" s="47"/>
    </row>
    <row r="858" spans="1:23" x14ac:dyDescent="0.25">
      <c r="A858" s="32"/>
      <c r="B858" s="38"/>
      <c r="C858" s="126"/>
      <c r="D858" s="38"/>
      <c r="E858" s="99"/>
      <c r="F858" s="122"/>
      <c r="G858" s="122"/>
      <c r="H858" s="122"/>
      <c r="I858" s="38"/>
      <c r="J858" s="180"/>
      <c r="K858" s="38"/>
      <c r="L858" s="225"/>
      <c r="M858" s="47"/>
      <c r="N858" s="47"/>
      <c r="O858" s="47"/>
      <c r="P858" s="47"/>
      <c r="Q858" s="47"/>
      <c r="R858" s="47"/>
      <c r="S858" s="47"/>
      <c r="T858" s="47"/>
      <c r="U858" s="47"/>
      <c r="V858" s="47"/>
      <c r="W858" s="47"/>
    </row>
    <row r="859" spans="1:23" x14ac:dyDescent="0.25">
      <c r="A859" s="32"/>
      <c r="B859" s="38"/>
      <c r="C859" s="126"/>
      <c r="D859" s="38"/>
      <c r="E859" s="99"/>
      <c r="F859" s="122"/>
      <c r="G859" s="122"/>
      <c r="H859" s="122"/>
      <c r="I859" s="38"/>
      <c r="J859" s="180"/>
      <c r="K859" s="38"/>
      <c r="L859" s="225"/>
      <c r="M859" s="47"/>
      <c r="N859" s="47"/>
      <c r="O859" s="47"/>
      <c r="P859" s="47"/>
      <c r="Q859" s="47"/>
      <c r="R859" s="47"/>
      <c r="S859" s="47"/>
      <c r="T859" s="47"/>
      <c r="U859" s="47"/>
      <c r="V859" s="47"/>
      <c r="W859" s="47"/>
    </row>
    <row r="860" spans="1:23" x14ac:dyDescent="0.25">
      <c r="A860" s="32"/>
      <c r="B860" s="38"/>
      <c r="C860" s="126"/>
      <c r="D860" s="38"/>
      <c r="E860" s="99"/>
      <c r="F860" s="122"/>
      <c r="G860" s="122"/>
      <c r="H860" s="122"/>
      <c r="I860" s="38"/>
      <c r="J860" s="180"/>
      <c r="K860" s="38"/>
      <c r="L860" s="225"/>
      <c r="M860" s="47"/>
      <c r="N860" s="47"/>
      <c r="O860" s="47"/>
      <c r="P860" s="47"/>
      <c r="Q860" s="47"/>
      <c r="R860" s="47"/>
      <c r="S860" s="47"/>
      <c r="T860" s="47"/>
      <c r="U860" s="47"/>
      <c r="V860" s="47"/>
      <c r="W860" s="47"/>
    </row>
    <row r="861" spans="1:23" x14ac:dyDescent="0.25">
      <c r="A861" s="32"/>
      <c r="B861" s="38"/>
      <c r="C861" s="126"/>
      <c r="D861" s="38"/>
      <c r="E861" s="99"/>
      <c r="F861" s="122"/>
      <c r="G861" s="122"/>
      <c r="H861" s="122"/>
      <c r="I861" s="38"/>
      <c r="J861" s="180"/>
      <c r="K861" s="38"/>
      <c r="L861" s="225"/>
      <c r="M861" s="47"/>
      <c r="N861" s="47"/>
      <c r="O861" s="47"/>
      <c r="P861" s="47"/>
      <c r="Q861" s="47"/>
      <c r="R861" s="47"/>
      <c r="S861" s="47"/>
      <c r="T861" s="47"/>
      <c r="U861" s="47"/>
      <c r="V861" s="47"/>
      <c r="W861" s="47"/>
    </row>
    <row r="862" spans="1:23" x14ac:dyDescent="0.25">
      <c r="A862" s="32"/>
      <c r="B862" s="38"/>
      <c r="C862" s="126"/>
      <c r="D862" s="38"/>
      <c r="E862" s="99"/>
      <c r="F862" s="122"/>
      <c r="G862" s="122"/>
      <c r="H862" s="122"/>
      <c r="I862" s="38"/>
      <c r="J862" s="180"/>
      <c r="K862" s="38"/>
      <c r="L862" s="225"/>
      <c r="M862" s="47"/>
      <c r="N862" s="47"/>
      <c r="O862" s="47"/>
      <c r="P862" s="47"/>
      <c r="Q862" s="47"/>
      <c r="R862" s="47"/>
      <c r="S862" s="47"/>
      <c r="T862" s="47"/>
      <c r="U862" s="47"/>
      <c r="V862" s="47"/>
      <c r="W862" s="47"/>
    </row>
    <row r="863" spans="1:23" x14ac:dyDescent="0.25">
      <c r="A863" s="32"/>
      <c r="B863" s="38"/>
      <c r="C863" s="126"/>
      <c r="D863" s="38"/>
      <c r="E863" s="99"/>
      <c r="F863" s="122"/>
      <c r="G863" s="122"/>
      <c r="H863" s="122"/>
      <c r="I863" s="38"/>
      <c r="J863" s="180"/>
      <c r="K863" s="38"/>
      <c r="L863" s="225"/>
      <c r="M863" s="47"/>
      <c r="N863" s="47"/>
      <c r="O863" s="47"/>
      <c r="P863" s="47"/>
      <c r="Q863" s="47"/>
      <c r="R863" s="47"/>
      <c r="S863" s="47"/>
      <c r="T863" s="47"/>
      <c r="U863" s="47"/>
      <c r="V863" s="47"/>
      <c r="W863" s="47"/>
    </row>
    <row r="864" spans="1:23" x14ac:dyDescent="0.25">
      <c r="A864" s="32"/>
      <c r="B864" s="38"/>
      <c r="C864" s="126"/>
      <c r="D864" s="38"/>
      <c r="E864" s="99"/>
      <c r="F864" s="122"/>
      <c r="G864" s="122"/>
      <c r="H864" s="122"/>
      <c r="I864" s="38"/>
      <c r="J864" s="180"/>
      <c r="K864" s="38"/>
      <c r="L864" s="225"/>
      <c r="M864" s="47"/>
      <c r="N864" s="47"/>
      <c r="O864" s="47"/>
      <c r="P864" s="47"/>
      <c r="Q864" s="47"/>
      <c r="R864" s="47"/>
      <c r="S864" s="47"/>
      <c r="T864" s="47"/>
      <c r="U864" s="47"/>
      <c r="V864" s="47"/>
      <c r="W864" s="47"/>
    </row>
    <row r="865" spans="1:23" x14ac:dyDescent="0.25">
      <c r="A865" s="32"/>
      <c r="B865" s="38"/>
      <c r="C865" s="126"/>
      <c r="D865" s="38"/>
      <c r="E865" s="99"/>
      <c r="F865" s="122"/>
      <c r="G865" s="122"/>
      <c r="H865" s="122"/>
      <c r="I865" s="38"/>
      <c r="J865" s="180"/>
      <c r="K865" s="38"/>
      <c r="L865" s="225"/>
      <c r="M865" s="47"/>
      <c r="N865" s="47"/>
      <c r="O865" s="47"/>
      <c r="P865" s="47"/>
      <c r="Q865" s="47"/>
      <c r="R865" s="47"/>
      <c r="S865" s="47"/>
      <c r="T865" s="47"/>
      <c r="U865" s="47"/>
      <c r="V865" s="47"/>
      <c r="W865" s="47"/>
    </row>
    <row r="866" spans="1:23" x14ac:dyDescent="0.25">
      <c r="A866" s="32"/>
      <c r="B866" s="38"/>
      <c r="C866" s="126"/>
      <c r="D866" s="38"/>
      <c r="E866" s="99"/>
      <c r="F866" s="122"/>
      <c r="G866" s="122"/>
      <c r="H866" s="122"/>
      <c r="I866" s="38"/>
      <c r="J866" s="180"/>
      <c r="K866" s="38"/>
      <c r="L866" s="225"/>
      <c r="M866" s="47"/>
      <c r="N866" s="47"/>
      <c r="O866" s="47"/>
      <c r="P866" s="47"/>
      <c r="Q866" s="47"/>
      <c r="R866" s="47"/>
      <c r="S866" s="47"/>
      <c r="T866" s="47"/>
      <c r="U866" s="47"/>
      <c r="V866" s="47"/>
      <c r="W866" s="47"/>
    </row>
    <row r="867" spans="1:23" x14ac:dyDescent="0.25">
      <c r="A867" s="32"/>
      <c r="B867" s="38"/>
      <c r="C867" s="126"/>
      <c r="D867" s="38"/>
      <c r="E867" s="99"/>
      <c r="F867" s="122"/>
      <c r="G867" s="122"/>
      <c r="H867" s="122"/>
      <c r="I867" s="38"/>
      <c r="J867" s="180"/>
      <c r="K867" s="38"/>
      <c r="L867" s="225"/>
      <c r="M867" s="47"/>
      <c r="N867" s="47"/>
      <c r="O867" s="47"/>
      <c r="P867" s="47"/>
      <c r="Q867" s="47"/>
      <c r="R867" s="47"/>
      <c r="S867" s="47"/>
      <c r="T867" s="47"/>
      <c r="U867" s="47"/>
      <c r="V867" s="47"/>
      <c r="W867" s="47"/>
    </row>
    <row r="868" spans="1:23" x14ac:dyDescent="0.25">
      <c r="A868" s="32"/>
      <c r="B868" s="38"/>
      <c r="C868" s="126"/>
      <c r="D868" s="38"/>
      <c r="E868" s="99"/>
      <c r="F868" s="122"/>
      <c r="G868" s="122"/>
      <c r="H868" s="122"/>
      <c r="I868" s="38"/>
      <c r="J868" s="180"/>
      <c r="K868" s="38"/>
      <c r="L868" s="225"/>
      <c r="M868" s="47"/>
      <c r="N868" s="47"/>
      <c r="O868" s="47"/>
      <c r="P868" s="47"/>
      <c r="Q868" s="47"/>
      <c r="R868" s="47"/>
      <c r="S868" s="47"/>
      <c r="T868" s="47"/>
      <c r="U868" s="47"/>
      <c r="V868" s="47"/>
      <c r="W868" s="47"/>
    </row>
    <row r="869" spans="1:23" x14ac:dyDescent="0.25">
      <c r="A869" s="32"/>
      <c r="B869" s="38"/>
      <c r="C869" s="126"/>
      <c r="D869" s="38"/>
      <c r="E869" s="99"/>
      <c r="F869" s="122"/>
      <c r="G869" s="122"/>
      <c r="H869" s="122"/>
      <c r="I869" s="38"/>
      <c r="J869" s="180"/>
      <c r="K869" s="38"/>
      <c r="L869" s="225"/>
      <c r="M869" s="47"/>
      <c r="N869" s="47"/>
      <c r="O869" s="47"/>
      <c r="P869" s="47"/>
      <c r="Q869" s="47"/>
      <c r="R869" s="47"/>
      <c r="S869" s="47"/>
      <c r="T869" s="47"/>
      <c r="U869" s="47"/>
      <c r="V869" s="47"/>
      <c r="W869" s="47"/>
    </row>
    <row r="870" spans="1:23" x14ac:dyDescent="0.25">
      <c r="A870" s="32"/>
      <c r="B870" s="38"/>
      <c r="C870" s="126"/>
      <c r="D870" s="38"/>
      <c r="E870" s="99"/>
      <c r="F870" s="122"/>
      <c r="G870" s="122"/>
      <c r="H870" s="122"/>
      <c r="I870" s="38"/>
      <c r="J870" s="180"/>
      <c r="K870" s="38"/>
      <c r="L870" s="225"/>
      <c r="M870" s="47"/>
      <c r="N870" s="47"/>
      <c r="O870" s="47"/>
      <c r="P870" s="47"/>
      <c r="Q870" s="47"/>
      <c r="R870" s="47"/>
      <c r="S870" s="47"/>
      <c r="T870" s="47"/>
      <c r="U870" s="47"/>
      <c r="V870" s="47"/>
      <c r="W870" s="47"/>
    </row>
    <row r="871" spans="1:23" x14ac:dyDescent="0.25">
      <c r="A871" s="32"/>
      <c r="B871" s="38"/>
      <c r="C871" s="126"/>
      <c r="D871" s="38"/>
      <c r="E871" s="99"/>
      <c r="F871" s="122"/>
      <c r="G871" s="122"/>
      <c r="H871" s="122"/>
      <c r="I871" s="38"/>
      <c r="J871" s="180"/>
      <c r="K871" s="38"/>
      <c r="L871" s="225"/>
      <c r="M871" s="47"/>
      <c r="N871" s="47"/>
      <c r="O871" s="47"/>
      <c r="P871" s="47"/>
      <c r="Q871" s="47"/>
      <c r="R871" s="47"/>
      <c r="S871" s="47"/>
      <c r="T871" s="47"/>
      <c r="U871" s="47"/>
      <c r="V871" s="47"/>
      <c r="W871" s="47"/>
    </row>
    <row r="872" spans="1:23" x14ac:dyDescent="0.25">
      <c r="A872" s="32"/>
      <c r="B872" s="38"/>
      <c r="C872" s="126"/>
      <c r="D872" s="38"/>
      <c r="E872" s="99"/>
      <c r="F872" s="122"/>
      <c r="G872" s="122"/>
      <c r="H872" s="122"/>
      <c r="I872" s="38"/>
      <c r="J872" s="180"/>
      <c r="K872" s="38"/>
      <c r="L872" s="225"/>
      <c r="M872" s="47"/>
      <c r="N872" s="47"/>
      <c r="O872" s="47"/>
      <c r="P872" s="47"/>
      <c r="Q872" s="47"/>
      <c r="R872" s="47"/>
      <c r="S872" s="47"/>
      <c r="T872" s="47"/>
      <c r="U872" s="47"/>
      <c r="V872" s="47"/>
      <c r="W872" s="47"/>
    </row>
    <row r="873" spans="1:23" x14ac:dyDescent="0.25">
      <c r="A873" s="32"/>
      <c r="B873" s="38"/>
      <c r="C873" s="126"/>
      <c r="D873" s="38"/>
      <c r="E873" s="99"/>
      <c r="F873" s="122"/>
      <c r="G873" s="122"/>
      <c r="H873" s="122"/>
      <c r="I873" s="38"/>
      <c r="J873" s="180"/>
      <c r="K873" s="38"/>
      <c r="L873" s="225"/>
      <c r="M873" s="47"/>
      <c r="N873" s="47"/>
      <c r="O873" s="47"/>
      <c r="P873" s="47"/>
      <c r="Q873" s="47"/>
      <c r="R873" s="47"/>
      <c r="S873" s="47"/>
      <c r="T873" s="47"/>
      <c r="U873" s="47"/>
      <c r="V873" s="47"/>
      <c r="W873" s="47"/>
    </row>
    <row r="874" spans="1:23" x14ac:dyDescent="0.25">
      <c r="A874" s="32"/>
      <c r="B874" s="38"/>
      <c r="C874" s="126"/>
      <c r="D874" s="38"/>
      <c r="E874" s="99"/>
      <c r="F874" s="122"/>
      <c r="G874" s="122"/>
      <c r="H874" s="122"/>
      <c r="I874" s="38"/>
      <c r="J874" s="180"/>
      <c r="K874" s="38"/>
      <c r="L874" s="225"/>
      <c r="M874" s="47"/>
      <c r="N874" s="47"/>
      <c r="O874" s="47"/>
      <c r="P874" s="47"/>
      <c r="Q874" s="47"/>
      <c r="R874" s="47"/>
      <c r="S874" s="47"/>
      <c r="T874" s="47"/>
      <c r="U874" s="47"/>
      <c r="V874" s="47"/>
      <c r="W874" s="47"/>
    </row>
    <row r="875" spans="1:23" x14ac:dyDescent="0.25">
      <c r="A875" s="32"/>
      <c r="B875" s="38"/>
      <c r="C875" s="126"/>
      <c r="D875" s="38"/>
      <c r="E875" s="99"/>
      <c r="F875" s="122"/>
      <c r="G875" s="122"/>
      <c r="H875" s="122"/>
      <c r="I875" s="38"/>
      <c r="J875" s="180"/>
      <c r="K875" s="38"/>
      <c r="L875" s="225"/>
      <c r="M875" s="47"/>
      <c r="N875" s="47"/>
      <c r="O875" s="47"/>
      <c r="P875" s="47"/>
      <c r="Q875" s="47"/>
      <c r="R875" s="47"/>
      <c r="S875" s="47"/>
      <c r="T875" s="47"/>
      <c r="U875" s="47"/>
      <c r="V875" s="47"/>
      <c r="W875" s="47"/>
    </row>
    <row r="876" spans="1:23" x14ac:dyDescent="0.25">
      <c r="A876" s="32"/>
      <c r="B876" s="38"/>
      <c r="C876" s="126"/>
      <c r="D876" s="38"/>
      <c r="E876" s="99"/>
      <c r="F876" s="122"/>
      <c r="G876" s="122"/>
      <c r="H876" s="122"/>
      <c r="I876" s="38"/>
      <c r="J876" s="180"/>
      <c r="K876" s="38"/>
      <c r="L876" s="225"/>
      <c r="M876" s="47"/>
      <c r="N876" s="47"/>
      <c r="O876" s="47"/>
      <c r="P876" s="47"/>
      <c r="Q876" s="47"/>
      <c r="R876" s="47"/>
      <c r="S876" s="47"/>
      <c r="T876" s="47"/>
      <c r="U876" s="47"/>
      <c r="V876" s="47"/>
      <c r="W876" s="47"/>
    </row>
    <row r="877" spans="1:23" x14ac:dyDescent="0.25">
      <c r="A877" s="32"/>
      <c r="B877" s="38"/>
      <c r="C877" s="126"/>
      <c r="D877" s="38"/>
      <c r="E877" s="99"/>
      <c r="F877" s="122"/>
      <c r="G877" s="122"/>
      <c r="H877" s="122"/>
      <c r="I877" s="38"/>
      <c r="J877" s="180"/>
      <c r="K877" s="38"/>
      <c r="L877" s="225"/>
      <c r="M877" s="47"/>
      <c r="N877" s="47"/>
      <c r="O877" s="47"/>
      <c r="P877" s="47"/>
      <c r="Q877" s="47"/>
      <c r="R877" s="47"/>
      <c r="S877" s="47"/>
      <c r="T877" s="47"/>
      <c r="U877" s="47"/>
      <c r="V877" s="47"/>
      <c r="W877" s="47"/>
    </row>
    <row r="878" spans="1:23" x14ac:dyDescent="0.25">
      <c r="A878" s="32"/>
      <c r="B878" s="38"/>
      <c r="C878" s="126"/>
      <c r="D878" s="38"/>
      <c r="E878" s="99"/>
      <c r="F878" s="122"/>
      <c r="G878" s="122"/>
      <c r="H878" s="122"/>
      <c r="I878" s="38"/>
      <c r="J878" s="180"/>
      <c r="K878" s="38"/>
      <c r="L878" s="225"/>
      <c r="M878" s="47"/>
      <c r="N878" s="47"/>
      <c r="O878" s="47"/>
      <c r="P878" s="47"/>
      <c r="Q878" s="47"/>
      <c r="R878" s="47"/>
      <c r="S878" s="47"/>
      <c r="T878" s="47"/>
      <c r="U878" s="47"/>
      <c r="V878" s="47"/>
      <c r="W878" s="47"/>
    </row>
    <row r="879" spans="1:23" x14ac:dyDescent="0.25">
      <c r="A879" s="32"/>
      <c r="B879" s="38"/>
      <c r="C879" s="126"/>
      <c r="D879" s="38"/>
      <c r="E879" s="99"/>
      <c r="F879" s="122"/>
      <c r="G879" s="122"/>
      <c r="H879" s="122"/>
      <c r="I879" s="38"/>
      <c r="J879" s="180"/>
      <c r="K879" s="38"/>
      <c r="L879" s="225"/>
      <c r="M879" s="47"/>
      <c r="N879" s="47"/>
      <c r="O879" s="47"/>
      <c r="P879" s="47"/>
      <c r="Q879" s="47"/>
      <c r="R879" s="47"/>
      <c r="S879" s="47"/>
      <c r="T879" s="47"/>
      <c r="U879" s="47"/>
      <c r="V879" s="47"/>
      <c r="W879" s="47"/>
    </row>
    <row r="880" spans="1:23" x14ac:dyDescent="0.25">
      <c r="A880" s="32"/>
      <c r="B880" s="38"/>
      <c r="C880" s="126"/>
      <c r="D880" s="38"/>
      <c r="E880" s="99"/>
      <c r="F880" s="122"/>
      <c r="G880" s="122"/>
      <c r="H880" s="122"/>
      <c r="I880" s="38"/>
      <c r="J880" s="180"/>
      <c r="K880" s="38"/>
      <c r="L880" s="225"/>
      <c r="M880" s="47"/>
      <c r="N880" s="47"/>
      <c r="O880" s="47"/>
      <c r="P880" s="47"/>
      <c r="Q880" s="47"/>
      <c r="R880" s="47"/>
      <c r="S880" s="47"/>
      <c r="T880" s="47"/>
      <c r="U880" s="47"/>
      <c r="V880" s="47"/>
      <c r="W880" s="47"/>
    </row>
    <row r="881" spans="1:23" x14ac:dyDescent="0.25">
      <c r="A881" s="32"/>
      <c r="B881" s="38"/>
      <c r="C881" s="126"/>
      <c r="D881" s="38"/>
      <c r="E881" s="99"/>
      <c r="F881" s="122"/>
      <c r="G881" s="122"/>
      <c r="H881" s="122"/>
      <c r="I881" s="38"/>
      <c r="J881" s="180"/>
      <c r="K881" s="38"/>
      <c r="L881" s="225"/>
      <c r="M881" s="47"/>
      <c r="N881" s="47"/>
      <c r="O881" s="47"/>
      <c r="P881" s="47"/>
      <c r="Q881" s="47"/>
      <c r="R881" s="47"/>
      <c r="S881" s="47"/>
      <c r="T881" s="47"/>
      <c r="U881" s="47"/>
      <c r="V881" s="47"/>
      <c r="W881" s="47"/>
    </row>
    <row r="882" spans="1:23" x14ac:dyDescent="0.25">
      <c r="A882" s="32"/>
      <c r="B882" s="38"/>
      <c r="C882" s="126"/>
      <c r="D882" s="38"/>
      <c r="E882" s="99"/>
      <c r="F882" s="122"/>
      <c r="G882" s="122"/>
      <c r="H882" s="122"/>
      <c r="I882" s="38"/>
      <c r="J882" s="180"/>
      <c r="K882" s="38"/>
      <c r="L882" s="225"/>
      <c r="M882" s="47"/>
      <c r="N882" s="47"/>
      <c r="O882" s="47"/>
      <c r="P882" s="47"/>
      <c r="Q882" s="47"/>
      <c r="R882" s="47"/>
      <c r="S882" s="47"/>
      <c r="T882" s="47"/>
      <c r="U882" s="47"/>
      <c r="V882" s="47"/>
      <c r="W882" s="47"/>
    </row>
    <row r="883" spans="1:23" x14ac:dyDescent="0.25">
      <c r="A883" s="32"/>
      <c r="B883" s="38"/>
      <c r="C883" s="126"/>
      <c r="D883" s="38"/>
      <c r="E883" s="99"/>
      <c r="F883" s="122"/>
      <c r="G883" s="122"/>
      <c r="H883" s="122"/>
      <c r="I883" s="38"/>
      <c r="J883" s="180"/>
      <c r="K883" s="38"/>
      <c r="L883" s="225"/>
      <c r="M883" s="47"/>
      <c r="N883" s="47"/>
      <c r="O883" s="47"/>
      <c r="P883" s="47"/>
      <c r="Q883" s="47"/>
      <c r="R883" s="47"/>
      <c r="S883" s="47"/>
      <c r="T883" s="47"/>
      <c r="U883" s="47"/>
      <c r="V883" s="47"/>
      <c r="W883" s="47"/>
    </row>
    <row r="884" spans="1:23" x14ac:dyDescent="0.25">
      <c r="A884" s="32"/>
      <c r="B884" s="38"/>
      <c r="C884" s="126"/>
      <c r="D884" s="38"/>
      <c r="E884" s="99"/>
      <c r="F884" s="122"/>
      <c r="G884" s="122"/>
      <c r="H884" s="122"/>
      <c r="I884" s="38"/>
      <c r="J884" s="180"/>
      <c r="K884" s="38"/>
      <c r="L884" s="225"/>
      <c r="M884" s="47"/>
      <c r="N884" s="47"/>
      <c r="O884" s="47"/>
      <c r="P884" s="47"/>
      <c r="Q884" s="47"/>
      <c r="R884" s="47"/>
      <c r="S884" s="47"/>
      <c r="T884" s="47"/>
      <c r="U884" s="47"/>
      <c r="V884" s="47"/>
      <c r="W884" s="47"/>
    </row>
    <row r="885" spans="1:23" x14ac:dyDescent="0.25">
      <c r="A885" s="32"/>
      <c r="B885" s="38"/>
      <c r="C885" s="126"/>
      <c r="D885" s="38"/>
      <c r="E885" s="99"/>
      <c r="F885" s="122"/>
      <c r="G885" s="122"/>
      <c r="H885" s="122"/>
      <c r="I885" s="38"/>
      <c r="J885" s="180"/>
      <c r="K885" s="38"/>
      <c r="L885" s="225"/>
      <c r="M885" s="47"/>
      <c r="N885" s="47"/>
      <c r="O885" s="47"/>
      <c r="P885" s="47"/>
      <c r="Q885" s="47"/>
      <c r="R885" s="47"/>
      <c r="S885" s="47"/>
      <c r="T885" s="47"/>
      <c r="U885" s="47"/>
      <c r="V885" s="47"/>
      <c r="W885" s="47"/>
    </row>
    <row r="886" spans="1:23" x14ac:dyDescent="0.25">
      <c r="A886" s="32"/>
      <c r="B886" s="38"/>
      <c r="C886" s="126"/>
      <c r="D886" s="38"/>
      <c r="E886" s="99"/>
      <c r="F886" s="122"/>
      <c r="G886" s="122"/>
      <c r="H886" s="122"/>
      <c r="I886" s="38"/>
      <c r="J886" s="180"/>
      <c r="K886" s="38"/>
      <c r="L886" s="225"/>
      <c r="M886" s="47"/>
      <c r="N886" s="47"/>
      <c r="O886" s="47"/>
      <c r="P886" s="47"/>
      <c r="Q886" s="47"/>
      <c r="R886" s="47"/>
      <c r="S886" s="47"/>
      <c r="T886" s="47"/>
      <c r="U886" s="47"/>
      <c r="V886" s="47"/>
      <c r="W886" s="47"/>
    </row>
    <row r="887" spans="1:23" x14ac:dyDescent="0.25">
      <c r="A887" s="32"/>
      <c r="B887" s="38"/>
      <c r="C887" s="126"/>
      <c r="D887" s="38"/>
      <c r="E887" s="99"/>
      <c r="F887" s="122"/>
      <c r="G887" s="122"/>
      <c r="H887" s="122"/>
      <c r="I887" s="38"/>
      <c r="J887" s="180"/>
      <c r="K887" s="38"/>
      <c r="L887" s="225"/>
      <c r="M887" s="47"/>
      <c r="N887" s="47"/>
      <c r="O887" s="47"/>
      <c r="P887" s="47"/>
      <c r="Q887" s="47"/>
      <c r="R887" s="47"/>
      <c r="S887" s="47"/>
      <c r="T887" s="47"/>
      <c r="U887" s="47"/>
      <c r="V887" s="47"/>
      <c r="W887" s="47"/>
    </row>
    <row r="888" spans="1:23" x14ac:dyDescent="0.25">
      <c r="A888" s="32"/>
      <c r="B888" s="38"/>
      <c r="C888" s="126"/>
      <c r="D888" s="38"/>
      <c r="E888" s="99"/>
      <c r="F888" s="122"/>
      <c r="G888" s="122"/>
      <c r="H888" s="122"/>
      <c r="I888" s="38"/>
      <c r="J888" s="180"/>
      <c r="K888" s="38"/>
      <c r="L888" s="225"/>
      <c r="M888" s="47"/>
      <c r="N888" s="47"/>
      <c r="O888" s="47"/>
      <c r="P888" s="47"/>
      <c r="Q888" s="47"/>
      <c r="R888" s="47"/>
      <c r="S888" s="47"/>
      <c r="T888" s="47"/>
      <c r="U888" s="47"/>
      <c r="V888" s="47"/>
      <c r="W888" s="47"/>
    </row>
    <row r="889" spans="1:23" x14ac:dyDescent="0.25">
      <c r="A889" s="32"/>
      <c r="B889" s="38"/>
      <c r="C889" s="126"/>
      <c r="D889" s="38"/>
      <c r="E889" s="99"/>
      <c r="F889" s="122"/>
      <c r="G889" s="122"/>
      <c r="H889" s="122"/>
      <c r="I889" s="38"/>
      <c r="J889" s="180"/>
      <c r="K889" s="38"/>
      <c r="L889" s="225"/>
      <c r="M889" s="47"/>
      <c r="N889" s="47"/>
      <c r="O889" s="47"/>
      <c r="P889" s="47"/>
      <c r="Q889" s="47"/>
      <c r="R889" s="47"/>
      <c r="S889" s="47"/>
      <c r="T889" s="47"/>
      <c r="U889" s="47"/>
      <c r="V889" s="47"/>
      <c r="W889" s="47"/>
    </row>
    <row r="890" spans="1:23" x14ac:dyDescent="0.25">
      <c r="A890" s="32"/>
      <c r="B890" s="38"/>
      <c r="C890" s="126"/>
      <c r="D890" s="38"/>
      <c r="E890" s="99"/>
      <c r="F890" s="122"/>
      <c r="G890" s="122"/>
      <c r="H890" s="122"/>
      <c r="I890" s="38"/>
      <c r="J890" s="180"/>
      <c r="K890" s="38"/>
      <c r="L890" s="225"/>
      <c r="M890" s="47"/>
      <c r="N890" s="47"/>
      <c r="O890" s="47"/>
      <c r="P890" s="47"/>
      <c r="Q890" s="47"/>
      <c r="R890" s="47"/>
      <c r="S890" s="47"/>
      <c r="T890" s="47"/>
      <c r="U890" s="47"/>
      <c r="V890" s="47"/>
      <c r="W890" s="47"/>
    </row>
    <row r="891" spans="1:23" x14ac:dyDescent="0.25">
      <c r="A891" s="32"/>
      <c r="B891" s="38"/>
      <c r="C891" s="126"/>
      <c r="D891" s="38"/>
      <c r="E891" s="99"/>
      <c r="F891" s="122"/>
      <c r="G891" s="122"/>
      <c r="H891" s="122"/>
      <c r="I891" s="38"/>
      <c r="J891" s="180"/>
      <c r="K891" s="38"/>
      <c r="L891" s="225"/>
      <c r="M891" s="47"/>
      <c r="N891" s="47"/>
      <c r="O891" s="47"/>
      <c r="P891" s="47"/>
      <c r="Q891" s="47"/>
      <c r="R891" s="47"/>
      <c r="S891" s="47"/>
      <c r="T891" s="47"/>
      <c r="U891" s="47"/>
      <c r="V891" s="47"/>
      <c r="W891" s="47"/>
    </row>
    <row r="892" spans="1:23" x14ac:dyDescent="0.25">
      <c r="A892" s="32"/>
      <c r="B892" s="38"/>
      <c r="C892" s="126"/>
      <c r="D892" s="38"/>
      <c r="E892" s="99"/>
      <c r="F892" s="122"/>
      <c r="G892" s="122"/>
      <c r="H892" s="122"/>
      <c r="I892" s="38"/>
      <c r="J892" s="180"/>
      <c r="K892" s="38"/>
      <c r="L892" s="225"/>
      <c r="M892" s="47"/>
      <c r="N892" s="47"/>
      <c r="O892" s="47"/>
      <c r="P892" s="47"/>
      <c r="Q892" s="47"/>
      <c r="R892" s="47"/>
      <c r="S892" s="47"/>
      <c r="T892" s="47"/>
      <c r="U892" s="47"/>
      <c r="V892" s="47"/>
      <c r="W892" s="47"/>
    </row>
    <row r="893" spans="1:23" x14ac:dyDescent="0.25">
      <c r="A893" s="32"/>
      <c r="B893" s="38"/>
      <c r="C893" s="126"/>
      <c r="D893" s="38"/>
      <c r="E893" s="99"/>
      <c r="F893" s="122"/>
      <c r="G893" s="122"/>
      <c r="H893" s="122"/>
      <c r="I893" s="38"/>
      <c r="J893" s="180"/>
      <c r="K893" s="38"/>
      <c r="L893" s="225"/>
      <c r="M893" s="47"/>
      <c r="N893" s="47"/>
      <c r="O893" s="47"/>
      <c r="P893" s="47"/>
      <c r="Q893" s="47"/>
      <c r="R893" s="47"/>
      <c r="S893" s="47"/>
      <c r="T893" s="47"/>
      <c r="U893" s="47"/>
      <c r="V893" s="47"/>
      <c r="W893" s="47"/>
    </row>
    <row r="894" spans="1:23" x14ac:dyDescent="0.25">
      <c r="A894" s="32"/>
      <c r="B894" s="38"/>
      <c r="C894" s="126"/>
      <c r="D894" s="38"/>
      <c r="E894" s="99"/>
      <c r="F894" s="122"/>
      <c r="G894" s="122"/>
      <c r="H894" s="122"/>
      <c r="I894" s="38"/>
      <c r="J894" s="180"/>
      <c r="K894" s="38"/>
      <c r="L894" s="225"/>
      <c r="M894" s="47"/>
      <c r="N894" s="47"/>
      <c r="O894" s="47"/>
      <c r="P894" s="47"/>
      <c r="Q894" s="47"/>
      <c r="R894" s="47"/>
      <c r="S894" s="47"/>
      <c r="T894" s="47"/>
      <c r="U894" s="47"/>
      <c r="V894" s="47"/>
      <c r="W894" s="47"/>
    </row>
    <row r="895" spans="1:23" x14ac:dyDescent="0.25">
      <c r="A895" s="32"/>
      <c r="B895" s="38"/>
      <c r="C895" s="126"/>
      <c r="D895" s="38"/>
      <c r="E895" s="99"/>
      <c r="F895" s="122"/>
      <c r="G895" s="122"/>
      <c r="H895" s="122"/>
      <c r="I895" s="38"/>
      <c r="J895" s="180"/>
      <c r="K895" s="38"/>
      <c r="L895" s="225"/>
      <c r="M895" s="47"/>
      <c r="N895" s="47"/>
      <c r="O895" s="47"/>
      <c r="P895" s="47"/>
      <c r="Q895" s="47"/>
      <c r="R895" s="47"/>
      <c r="S895" s="47"/>
      <c r="T895" s="47"/>
      <c r="U895" s="47"/>
      <c r="V895" s="47"/>
      <c r="W895" s="47"/>
    </row>
    <row r="896" spans="1:23" x14ac:dyDescent="0.25">
      <c r="A896" s="32"/>
      <c r="B896" s="38"/>
      <c r="C896" s="126"/>
      <c r="D896" s="38"/>
      <c r="E896" s="99"/>
      <c r="F896" s="122"/>
      <c r="G896" s="122"/>
      <c r="H896" s="122"/>
      <c r="I896" s="38"/>
      <c r="J896" s="180"/>
      <c r="K896" s="38"/>
      <c r="L896" s="225"/>
      <c r="M896" s="47"/>
      <c r="N896" s="47"/>
      <c r="O896" s="47"/>
      <c r="P896" s="47"/>
      <c r="Q896" s="47"/>
      <c r="R896" s="47"/>
      <c r="S896" s="47"/>
      <c r="T896" s="47"/>
      <c r="U896" s="47"/>
      <c r="V896" s="47"/>
      <c r="W896" s="47"/>
    </row>
    <row r="897" spans="1:23" x14ac:dyDescent="0.25">
      <c r="A897" s="32"/>
      <c r="B897" s="38"/>
      <c r="C897" s="126"/>
      <c r="D897" s="38"/>
      <c r="E897" s="99"/>
      <c r="F897" s="122"/>
      <c r="G897" s="122"/>
      <c r="H897" s="122"/>
      <c r="I897" s="38"/>
      <c r="J897" s="180"/>
      <c r="K897" s="38"/>
      <c r="L897" s="225"/>
      <c r="M897" s="47"/>
      <c r="N897" s="47"/>
      <c r="O897" s="47"/>
      <c r="P897" s="47"/>
      <c r="Q897" s="47"/>
      <c r="R897" s="47"/>
      <c r="S897" s="47"/>
      <c r="T897" s="47"/>
      <c r="U897" s="47"/>
      <c r="V897" s="47"/>
      <c r="W897" s="47"/>
    </row>
    <row r="898" spans="1:23" x14ac:dyDescent="0.25">
      <c r="A898" s="32"/>
      <c r="B898" s="38"/>
      <c r="C898" s="126"/>
      <c r="D898" s="38"/>
      <c r="E898" s="99"/>
      <c r="F898" s="122"/>
      <c r="G898" s="122"/>
      <c r="H898" s="122"/>
      <c r="I898" s="38"/>
      <c r="J898" s="180"/>
      <c r="K898" s="38"/>
      <c r="L898" s="225"/>
      <c r="M898" s="47"/>
      <c r="N898" s="47"/>
      <c r="O898" s="47"/>
      <c r="P898" s="47"/>
      <c r="Q898" s="47"/>
      <c r="R898" s="47"/>
      <c r="S898" s="47"/>
      <c r="T898" s="47"/>
      <c r="U898" s="47"/>
      <c r="V898" s="47"/>
      <c r="W898" s="47"/>
    </row>
    <row r="899" spans="1:23" x14ac:dyDescent="0.25">
      <c r="A899" s="32"/>
      <c r="B899" s="38"/>
      <c r="C899" s="126"/>
      <c r="D899" s="38"/>
      <c r="E899" s="99"/>
      <c r="F899" s="122"/>
      <c r="G899" s="122"/>
      <c r="H899" s="122"/>
      <c r="I899" s="38"/>
      <c r="J899" s="180"/>
      <c r="K899" s="38"/>
      <c r="L899" s="225"/>
      <c r="M899" s="47"/>
      <c r="N899" s="47"/>
      <c r="O899" s="47"/>
      <c r="P899" s="47"/>
      <c r="Q899" s="47"/>
      <c r="R899" s="47"/>
      <c r="S899" s="47"/>
      <c r="T899" s="47"/>
      <c r="U899" s="47"/>
      <c r="V899" s="47"/>
      <c r="W899" s="47"/>
    </row>
    <row r="900" spans="1:23" x14ac:dyDescent="0.25">
      <c r="A900" s="32"/>
      <c r="B900" s="38"/>
      <c r="C900" s="126"/>
      <c r="D900" s="38"/>
      <c r="E900" s="99"/>
      <c r="F900" s="122"/>
      <c r="G900" s="122"/>
      <c r="H900" s="122"/>
      <c r="I900" s="38"/>
      <c r="J900" s="180"/>
      <c r="K900" s="38"/>
      <c r="L900" s="225"/>
      <c r="M900" s="47"/>
      <c r="N900" s="47"/>
      <c r="O900" s="47"/>
      <c r="P900" s="47"/>
      <c r="Q900" s="47"/>
      <c r="R900" s="47"/>
      <c r="S900" s="47"/>
      <c r="T900" s="47"/>
      <c r="U900" s="47"/>
      <c r="V900" s="47"/>
      <c r="W900" s="47"/>
    </row>
    <row r="901" spans="1:23" x14ac:dyDescent="0.25">
      <c r="A901" s="32"/>
      <c r="B901" s="38"/>
      <c r="C901" s="126"/>
      <c r="D901" s="38"/>
      <c r="E901" s="99"/>
      <c r="F901" s="122"/>
      <c r="G901" s="122"/>
      <c r="H901" s="122"/>
      <c r="I901" s="38"/>
      <c r="J901" s="180"/>
      <c r="K901" s="38"/>
      <c r="L901" s="225"/>
      <c r="M901" s="47"/>
      <c r="N901" s="47"/>
      <c r="O901" s="47"/>
      <c r="P901" s="47"/>
      <c r="Q901" s="47"/>
      <c r="R901" s="47"/>
      <c r="S901" s="47"/>
      <c r="T901" s="47"/>
      <c r="U901" s="47"/>
      <c r="V901" s="47"/>
      <c r="W901" s="47"/>
    </row>
    <row r="902" spans="1:23" x14ac:dyDescent="0.25">
      <c r="A902" s="32"/>
      <c r="B902" s="38"/>
      <c r="C902" s="126"/>
      <c r="D902" s="38"/>
      <c r="E902" s="99"/>
      <c r="F902" s="122"/>
      <c r="G902" s="122"/>
      <c r="H902" s="122"/>
      <c r="I902" s="38"/>
      <c r="J902" s="180"/>
      <c r="K902" s="38"/>
      <c r="L902" s="225"/>
      <c r="M902" s="47"/>
      <c r="N902" s="47"/>
      <c r="O902" s="47"/>
      <c r="P902" s="47"/>
      <c r="Q902" s="47"/>
      <c r="R902" s="47"/>
      <c r="S902" s="47"/>
      <c r="T902" s="47"/>
      <c r="U902" s="47"/>
      <c r="V902" s="47"/>
      <c r="W902" s="47"/>
    </row>
    <row r="903" spans="1:23" x14ac:dyDescent="0.25">
      <c r="A903" s="32"/>
      <c r="B903" s="38"/>
      <c r="C903" s="126"/>
      <c r="D903" s="38"/>
      <c r="E903" s="99"/>
      <c r="F903" s="122"/>
      <c r="G903" s="122"/>
      <c r="H903" s="122"/>
      <c r="I903" s="38"/>
      <c r="J903" s="180"/>
      <c r="K903" s="38"/>
      <c r="L903" s="225"/>
      <c r="M903" s="47"/>
      <c r="N903" s="47"/>
      <c r="O903" s="47"/>
      <c r="P903" s="47"/>
      <c r="Q903" s="47"/>
      <c r="R903" s="47"/>
      <c r="S903" s="47"/>
      <c r="T903" s="47"/>
      <c r="U903" s="47"/>
      <c r="V903" s="47"/>
      <c r="W903" s="47"/>
    </row>
    <row r="904" spans="1:23" x14ac:dyDescent="0.25">
      <c r="A904" s="32"/>
      <c r="B904" s="38"/>
      <c r="C904" s="126"/>
      <c r="D904" s="38"/>
      <c r="E904" s="99"/>
      <c r="F904" s="122"/>
      <c r="G904" s="122"/>
      <c r="H904" s="122"/>
      <c r="I904" s="38"/>
      <c r="J904" s="180"/>
      <c r="K904" s="38"/>
      <c r="L904" s="225"/>
      <c r="M904" s="47"/>
      <c r="N904" s="47"/>
      <c r="O904" s="47"/>
      <c r="P904" s="47"/>
      <c r="Q904" s="47"/>
      <c r="R904" s="47"/>
      <c r="S904" s="47"/>
      <c r="T904" s="47"/>
      <c r="U904" s="47"/>
      <c r="V904" s="47"/>
      <c r="W904" s="47"/>
    </row>
    <row r="905" spans="1:23" x14ac:dyDescent="0.25">
      <c r="A905" s="32"/>
      <c r="B905" s="38"/>
      <c r="C905" s="126"/>
      <c r="D905" s="38"/>
      <c r="E905" s="99"/>
      <c r="F905" s="122"/>
      <c r="G905" s="122"/>
      <c r="H905" s="122"/>
      <c r="I905" s="38"/>
      <c r="J905" s="180"/>
      <c r="K905" s="38"/>
      <c r="L905" s="225"/>
      <c r="M905" s="47"/>
      <c r="N905" s="47"/>
      <c r="O905" s="47"/>
      <c r="P905" s="47"/>
      <c r="Q905" s="47"/>
      <c r="R905" s="47"/>
      <c r="S905" s="47"/>
      <c r="T905" s="47"/>
      <c r="U905" s="47"/>
      <c r="V905" s="47"/>
      <c r="W905" s="47"/>
    </row>
    <row r="906" spans="1:23" x14ac:dyDescent="0.25">
      <c r="A906" s="32"/>
      <c r="B906" s="38"/>
      <c r="C906" s="126"/>
      <c r="D906" s="38"/>
      <c r="E906" s="99"/>
      <c r="F906" s="122"/>
      <c r="G906" s="122"/>
      <c r="H906" s="122"/>
      <c r="I906" s="38"/>
      <c r="J906" s="180"/>
      <c r="K906" s="38"/>
      <c r="L906" s="225"/>
      <c r="M906" s="47"/>
      <c r="N906" s="47"/>
      <c r="O906" s="47"/>
      <c r="P906" s="47"/>
      <c r="Q906" s="47"/>
      <c r="R906" s="47"/>
      <c r="S906" s="47"/>
      <c r="T906" s="47"/>
      <c r="U906" s="47"/>
      <c r="V906" s="47"/>
      <c r="W906" s="47"/>
    </row>
    <row r="907" spans="1:23" x14ac:dyDescent="0.25">
      <c r="A907" s="32"/>
      <c r="B907" s="38"/>
      <c r="C907" s="126"/>
      <c r="D907" s="38"/>
      <c r="E907" s="99"/>
      <c r="F907" s="122"/>
      <c r="G907" s="122"/>
      <c r="H907" s="122"/>
      <c r="I907" s="38"/>
      <c r="J907" s="180"/>
      <c r="K907" s="38"/>
      <c r="L907" s="225"/>
      <c r="M907" s="47"/>
      <c r="N907" s="47"/>
      <c r="O907" s="47"/>
      <c r="P907" s="47"/>
      <c r="Q907" s="47"/>
      <c r="R907" s="47"/>
      <c r="S907" s="47"/>
      <c r="T907" s="47"/>
      <c r="U907" s="47"/>
      <c r="V907" s="47"/>
      <c r="W907" s="47"/>
    </row>
    <row r="908" spans="1:23" x14ac:dyDescent="0.25">
      <c r="A908" s="32"/>
      <c r="B908" s="38"/>
      <c r="C908" s="126"/>
      <c r="D908" s="38"/>
      <c r="E908" s="99"/>
      <c r="F908" s="122"/>
      <c r="G908" s="122"/>
      <c r="H908" s="122"/>
      <c r="I908" s="38"/>
      <c r="J908" s="180"/>
      <c r="K908" s="38"/>
      <c r="L908" s="225"/>
      <c r="M908" s="47"/>
      <c r="N908" s="47"/>
      <c r="O908" s="47"/>
      <c r="P908" s="47"/>
      <c r="Q908" s="47"/>
      <c r="R908" s="47"/>
      <c r="S908" s="47"/>
      <c r="T908" s="47"/>
      <c r="U908" s="47"/>
      <c r="V908" s="47"/>
      <c r="W908" s="47"/>
    </row>
    <row r="909" spans="1:23" x14ac:dyDescent="0.25">
      <c r="A909" s="32"/>
      <c r="B909" s="38"/>
      <c r="C909" s="126"/>
      <c r="D909" s="38"/>
      <c r="E909" s="99"/>
      <c r="F909" s="122"/>
      <c r="G909" s="122"/>
      <c r="H909" s="122"/>
      <c r="I909" s="38"/>
      <c r="J909" s="180"/>
      <c r="K909" s="38"/>
      <c r="L909" s="225"/>
      <c r="M909" s="47"/>
      <c r="N909" s="47"/>
      <c r="O909" s="47"/>
      <c r="P909" s="47"/>
      <c r="Q909" s="47"/>
      <c r="R909" s="47"/>
      <c r="S909" s="47"/>
      <c r="T909" s="47"/>
      <c r="U909" s="47"/>
      <c r="V909" s="47"/>
      <c r="W909" s="47"/>
    </row>
    <row r="910" spans="1:23" x14ac:dyDescent="0.25">
      <c r="A910" s="32"/>
      <c r="B910" s="38"/>
      <c r="C910" s="126"/>
      <c r="D910" s="38"/>
      <c r="E910" s="99"/>
      <c r="F910" s="122"/>
      <c r="G910" s="122"/>
      <c r="H910" s="122"/>
      <c r="I910" s="38"/>
      <c r="J910" s="180"/>
      <c r="K910" s="38"/>
      <c r="L910" s="225"/>
      <c r="M910" s="47"/>
      <c r="N910" s="47"/>
      <c r="O910" s="47"/>
      <c r="P910" s="47"/>
      <c r="Q910" s="47"/>
      <c r="R910" s="47"/>
      <c r="S910" s="47"/>
      <c r="T910" s="47"/>
      <c r="U910" s="47"/>
      <c r="V910" s="47"/>
      <c r="W910" s="47"/>
    </row>
    <row r="911" spans="1:23" x14ac:dyDescent="0.25">
      <c r="A911" s="32"/>
      <c r="B911" s="38"/>
      <c r="C911" s="126"/>
      <c r="D911" s="38"/>
      <c r="E911" s="99"/>
      <c r="F911" s="122"/>
      <c r="G911" s="122"/>
      <c r="H911" s="122"/>
      <c r="I911" s="38"/>
      <c r="J911" s="180"/>
      <c r="K911" s="38"/>
      <c r="L911" s="225"/>
      <c r="M911" s="47"/>
      <c r="N911" s="47"/>
      <c r="O911" s="47"/>
      <c r="P911" s="47"/>
      <c r="Q911" s="47"/>
      <c r="R911" s="47"/>
      <c r="S911" s="47"/>
      <c r="T911" s="47"/>
      <c r="U911" s="47"/>
      <c r="V911" s="47"/>
      <c r="W911" s="47"/>
    </row>
    <row r="912" spans="1:23" x14ac:dyDescent="0.25">
      <c r="A912" s="32"/>
      <c r="B912" s="38"/>
      <c r="C912" s="126"/>
      <c r="D912" s="38"/>
      <c r="E912" s="99"/>
      <c r="F912" s="122"/>
      <c r="G912" s="122"/>
      <c r="H912" s="122"/>
      <c r="I912" s="38"/>
      <c r="J912" s="180"/>
      <c r="K912" s="38"/>
      <c r="L912" s="225"/>
      <c r="M912" s="47"/>
      <c r="N912" s="47"/>
      <c r="O912" s="47"/>
      <c r="P912" s="47"/>
      <c r="Q912" s="47"/>
      <c r="R912" s="47"/>
      <c r="S912" s="47"/>
      <c r="T912" s="47"/>
      <c r="U912" s="47"/>
      <c r="V912" s="47"/>
      <c r="W912" s="47"/>
    </row>
    <row r="913" spans="1:23" x14ac:dyDescent="0.25">
      <c r="A913" s="32"/>
      <c r="B913" s="38"/>
      <c r="C913" s="126"/>
      <c r="D913" s="38"/>
      <c r="E913" s="99"/>
      <c r="F913" s="122"/>
      <c r="G913" s="122"/>
      <c r="H913" s="122"/>
      <c r="I913" s="38"/>
      <c r="J913" s="180"/>
      <c r="K913" s="38"/>
      <c r="L913" s="225"/>
      <c r="M913" s="47"/>
      <c r="N913" s="47"/>
      <c r="O913" s="47"/>
      <c r="P913" s="47"/>
      <c r="Q913" s="47"/>
      <c r="R913" s="47"/>
      <c r="S913" s="47"/>
      <c r="T913" s="47"/>
      <c r="U913" s="47"/>
      <c r="V913" s="47"/>
      <c r="W913" s="47"/>
    </row>
    <row r="914" spans="1:23" x14ac:dyDescent="0.25">
      <c r="A914" s="32"/>
      <c r="B914" s="38"/>
      <c r="C914" s="126"/>
      <c r="D914" s="38"/>
      <c r="E914" s="99"/>
      <c r="F914" s="122"/>
      <c r="G914" s="122"/>
      <c r="H914" s="122"/>
      <c r="I914" s="38"/>
      <c r="J914" s="180"/>
      <c r="K914" s="38"/>
      <c r="L914" s="225"/>
      <c r="M914" s="47"/>
      <c r="N914" s="47"/>
      <c r="O914" s="47"/>
      <c r="P914" s="47"/>
      <c r="Q914" s="47"/>
      <c r="R914" s="47"/>
      <c r="S914" s="47"/>
      <c r="T914" s="47"/>
      <c r="U914" s="47"/>
      <c r="V914" s="47"/>
      <c r="W914" s="47"/>
    </row>
    <row r="915" spans="1:23" x14ac:dyDescent="0.25">
      <c r="A915" s="32"/>
      <c r="B915" s="38"/>
      <c r="C915" s="126"/>
      <c r="D915" s="38"/>
      <c r="E915" s="99"/>
      <c r="F915" s="122"/>
      <c r="G915" s="122"/>
      <c r="H915" s="122"/>
      <c r="I915" s="38"/>
      <c r="J915" s="180"/>
      <c r="K915" s="38"/>
      <c r="L915" s="225"/>
      <c r="M915" s="47"/>
      <c r="N915" s="47"/>
      <c r="O915" s="47"/>
      <c r="P915" s="47"/>
      <c r="Q915" s="47"/>
      <c r="R915" s="47"/>
      <c r="S915" s="47"/>
      <c r="T915" s="47"/>
      <c r="U915" s="47"/>
      <c r="V915" s="47"/>
      <c r="W915" s="47"/>
    </row>
    <row r="916" spans="1:23" x14ac:dyDescent="0.25">
      <c r="A916" s="32"/>
      <c r="B916" s="38"/>
      <c r="C916" s="126"/>
      <c r="D916" s="38"/>
      <c r="E916" s="99"/>
      <c r="F916" s="122"/>
      <c r="G916" s="122"/>
      <c r="H916" s="122"/>
      <c r="I916" s="38"/>
      <c r="J916" s="180"/>
      <c r="K916" s="38"/>
      <c r="L916" s="225"/>
      <c r="M916" s="47"/>
      <c r="N916" s="47"/>
      <c r="O916" s="47"/>
      <c r="P916" s="47"/>
      <c r="Q916" s="47"/>
      <c r="R916" s="47"/>
      <c r="S916" s="47"/>
      <c r="T916" s="47"/>
      <c r="U916" s="47"/>
      <c r="V916" s="47"/>
      <c r="W916" s="47"/>
    </row>
    <row r="917" spans="1:23" x14ac:dyDescent="0.25">
      <c r="A917" s="32"/>
      <c r="B917" s="38"/>
      <c r="C917" s="126"/>
      <c r="D917" s="38"/>
      <c r="E917" s="99"/>
      <c r="F917" s="122"/>
      <c r="G917" s="122"/>
      <c r="H917" s="122"/>
      <c r="I917" s="38"/>
      <c r="J917" s="180"/>
      <c r="K917" s="38"/>
      <c r="L917" s="225"/>
      <c r="M917" s="47"/>
      <c r="N917" s="47"/>
      <c r="O917" s="47"/>
      <c r="P917" s="47"/>
      <c r="Q917" s="47"/>
      <c r="R917" s="47"/>
      <c r="S917" s="47"/>
      <c r="T917" s="47"/>
      <c r="U917" s="47"/>
      <c r="V917" s="47"/>
      <c r="W917" s="47"/>
    </row>
    <row r="918" spans="1:23" x14ac:dyDescent="0.25">
      <c r="A918" s="32"/>
      <c r="B918" s="38"/>
      <c r="C918" s="126"/>
      <c r="D918" s="38"/>
      <c r="E918" s="99"/>
      <c r="F918" s="122"/>
      <c r="G918" s="122"/>
      <c r="H918" s="122"/>
      <c r="I918" s="38"/>
      <c r="J918" s="180"/>
      <c r="K918" s="38"/>
      <c r="L918" s="225"/>
      <c r="M918" s="47"/>
      <c r="N918" s="47"/>
      <c r="O918" s="47"/>
      <c r="P918" s="47"/>
      <c r="Q918" s="47"/>
      <c r="R918" s="47"/>
      <c r="S918" s="47"/>
      <c r="T918" s="47"/>
      <c r="U918" s="47"/>
      <c r="V918" s="47"/>
      <c r="W918" s="47"/>
    </row>
    <row r="919" spans="1:23" x14ac:dyDescent="0.25">
      <c r="A919" s="32"/>
      <c r="B919" s="38"/>
      <c r="C919" s="126"/>
      <c r="D919" s="38"/>
      <c r="E919" s="99"/>
      <c r="F919" s="122"/>
      <c r="G919" s="122"/>
      <c r="H919" s="122"/>
      <c r="I919" s="38"/>
      <c r="J919" s="180"/>
      <c r="K919" s="38"/>
      <c r="L919" s="225"/>
      <c r="M919" s="47"/>
      <c r="N919" s="47"/>
      <c r="O919" s="47"/>
      <c r="P919" s="47"/>
      <c r="Q919" s="47"/>
      <c r="R919" s="47"/>
      <c r="S919" s="47"/>
      <c r="T919" s="47"/>
      <c r="U919" s="47"/>
      <c r="V919" s="47"/>
      <c r="W919" s="47"/>
    </row>
    <row r="920" spans="1:23" x14ac:dyDescent="0.25">
      <c r="A920" s="32"/>
      <c r="B920" s="38"/>
      <c r="C920" s="126"/>
      <c r="D920" s="38"/>
      <c r="E920" s="99"/>
      <c r="F920" s="122"/>
      <c r="G920" s="122"/>
      <c r="H920" s="122"/>
      <c r="I920" s="38"/>
      <c r="J920" s="180"/>
      <c r="K920" s="38"/>
      <c r="L920" s="225"/>
      <c r="M920" s="47"/>
      <c r="N920" s="47"/>
      <c r="O920" s="47"/>
      <c r="P920" s="47"/>
      <c r="Q920" s="47"/>
      <c r="R920" s="47"/>
      <c r="S920" s="47"/>
      <c r="T920" s="47"/>
      <c r="U920" s="47"/>
      <c r="V920" s="47"/>
      <c r="W920" s="47"/>
    </row>
    <row r="921" spans="1:23" x14ac:dyDescent="0.25">
      <c r="A921" s="32"/>
      <c r="B921" s="38"/>
      <c r="C921" s="126"/>
      <c r="D921" s="38"/>
      <c r="E921" s="99"/>
      <c r="F921" s="122"/>
      <c r="G921" s="122"/>
      <c r="H921" s="122"/>
      <c r="I921" s="38"/>
      <c r="J921" s="180"/>
      <c r="K921" s="38"/>
      <c r="L921" s="225"/>
      <c r="M921" s="47"/>
      <c r="N921" s="47"/>
      <c r="O921" s="47"/>
      <c r="P921" s="47"/>
      <c r="Q921" s="47"/>
      <c r="R921" s="47"/>
      <c r="S921" s="47"/>
      <c r="T921" s="47"/>
      <c r="U921" s="47"/>
      <c r="V921" s="47"/>
      <c r="W921" s="47"/>
    </row>
    <row r="922" spans="1:23" x14ac:dyDescent="0.25">
      <c r="A922" s="32"/>
      <c r="B922" s="38"/>
      <c r="C922" s="126"/>
      <c r="D922" s="38"/>
      <c r="E922" s="99"/>
      <c r="F922" s="122"/>
      <c r="G922" s="122"/>
      <c r="H922" s="122"/>
      <c r="I922" s="38"/>
      <c r="J922" s="180"/>
      <c r="K922" s="38"/>
      <c r="L922" s="225"/>
      <c r="M922" s="47"/>
      <c r="N922" s="47"/>
      <c r="O922" s="47"/>
      <c r="P922" s="47"/>
      <c r="Q922" s="47"/>
      <c r="R922" s="47"/>
      <c r="S922" s="47"/>
      <c r="T922" s="47"/>
      <c r="U922" s="47"/>
      <c r="V922" s="47"/>
      <c r="W922" s="47"/>
    </row>
    <row r="923" spans="1:23" x14ac:dyDescent="0.25">
      <c r="A923" s="32"/>
      <c r="B923" s="38"/>
      <c r="C923" s="126"/>
      <c r="D923" s="38"/>
      <c r="E923" s="99"/>
      <c r="F923" s="122"/>
      <c r="G923" s="122"/>
      <c r="H923" s="122"/>
      <c r="I923" s="38"/>
      <c r="J923" s="180"/>
      <c r="K923" s="38"/>
      <c r="L923" s="225"/>
      <c r="M923" s="47"/>
      <c r="N923" s="47"/>
      <c r="O923" s="47"/>
      <c r="P923" s="47"/>
      <c r="Q923" s="47"/>
      <c r="R923" s="47"/>
      <c r="S923" s="47"/>
      <c r="T923" s="47"/>
      <c r="U923" s="47"/>
      <c r="V923" s="47"/>
      <c r="W923" s="47"/>
    </row>
    <row r="924" spans="1:23" x14ac:dyDescent="0.25">
      <c r="A924" s="32"/>
      <c r="B924" s="38"/>
      <c r="C924" s="126"/>
      <c r="D924" s="38"/>
      <c r="E924" s="99"/>
      <c r="F924" s="122"/>
      <c r="G924" s="122"/>
      <c r="H924" s="122"/>
      <c r="I924" s="38"/>
      <c r="J924" s="180"/>
      <c r="K924" s="38"/>
      <c r="L924" s="225"/>
      <c r="M924" s="47"/>
      <c r="N924" s="47"/>
      <c r="O924" s="47"/>
      <c r="P924" s="47"/>
      <c r="Q924" s="47"/>
      <c r="R924" s="47"/>
      <c r="S924" s="47"/>
      <c r="T924" s="47"/>
      <c r="U924" s="47"/>
      <c r="V924" s="47"/>
      <c r="W924" s="47"/>
    </row>
    <row r="925" spans="1:23" x14ac:dyDescent="0.25">
      <c r="A925" s="32"/>
      <c r="B925" s="38"/>
      <c r="C925" s="126"/>
      <c r="D925" s="38"/>
      <c r="E925" s="99"/>
      <c r="F925" s="122"/>
      <c r="G925" s="122"/>
      <c r="H925" s="122"/>
      <c r="I925" s="38"/>
      <c r="J925" s="180"/>
      <c r="K925" s="38"/>
      <c r="L925" s="225"/>
      <c r="M925" s="47"/>
      <c r="N925" s="47"/>
      <c r="O925" s="47"/>
      <c r="P925" s="47"/>
      <c r="Q925" s="47"/>
      <c r="R925" s="47"/>
      <c r="S925" s="47"/>
      <c r="T925" s="47"/>
      <c r="U925" s="47"/>
      <c r="V925" s="47"/>
      <c r="W925" s="47"/>
    </row>
    <row r="926" spans="1:23" x14ac:dyDescent="0.25">
      <c r="A926" s="32"/>
      <c r="B926" s="38"/>
      <c r="C926" s="126"/>
      <c r="D926" s="38"/>
      <c r="E926" s="99"/>
      <c r="F926" s="122"/>
      <c r="G926" s="122"/>
      <c r="H926" s="122"/>
      <c r="I926" s="38"/>
      <c r="J926" s="180"/>
      <c r="K926" s="38"/>
      <c r="L926" s="225"/>
      <c r="M926" s="47"/>
      <c r="N926" s="47"/>
      <c r="O926" s="47"/>
      <c r="P926" s="47"/>
      <c r="Q926" s="47"/>
      <c r="R926" s="47"/>
      <c r="S926" s="47"/>
      <c r="T926" s="47"/>
      <c r="U926" s="47"/>
      <c r="V926" s="47"/>
      <c r="W926" s="47"/>
    </row>
    <row r="927" spans="1:23" x14ac:dyDescent="0.25">
      <c r="A927" s="32"/>
      <c r="B927" s="38"/>
      <c r="C927" s="126"/>
      <c r="D927" s="38"/>
      <c r="E927" s="99"/>
      <c r="F927" s="122"/>
      <c r="G927" s="122"/>
      <c r="H927" s="122"/>
      <c r="I927" s="38"/>
      <c r="J927" s="180"/>
      <c r="K927" s="38"/>
      <c r="L927" s="225"/>
      <c r="M927" s="47"/>
      <c r="N927" s="47"/>
      <c r="O927" s="47"/>
      <c r="P927" s="47"/>
      <c r="Q927" s="47"/>
      <c r="R927" s="47"/>
      <c r="S927" s="47"/>
      <c r="T927" s="47"/>
      <c r="U927" s="47"/>
      <c r="V927" s="47"/>
      <c r="W927" s="47"/>
    </row>
    <row r="928" spans="1:23" x14ac:dyDescent="0.25">
      <c r="A928" s="32"/>
      <c r="B928" s="38"/>
      <c r="C928" s="126"/>
      <c r="D928" s="38"/>
      <c r="E928" s="99"/>
      <c r="F928" s="122"/>
      <c r="G928" s="122"/>
      <c r="H928" s="122"/>
      <c r="I928" s="38"/>
      <c r="J928" s="180"/>
      <c r="K928" s="38"/>
      <c r="L928" s="225"/>
      <c r="M928" s="47"/>
      <c r="N928" s="47"/>
      <c r="O928" s="47"/>
      <c r="P928" s="47"/>
      <c r="Q928" s="47"/>
      <c r="R928" s="47"/>
      <c r="S928" s="47"/>
      <c r="T928" s="47"/>
      <c r="U928" s="47"/>
      <c r="V928" s="47"/>
      <c r="W928" s="47"/>
    </row>
    <row r="929" spans="1:23" x14ac:dyDescent="0.25">
      <c r="A929" s="32"/>
      <c r="B929" s="38"/>
      <c r="C929" s="126"/>
      <c r="D929" s="38"/>
      <c r="E929" s="99"/>
      <c r="F929" s="122"/>
      <c r="G929" s="122"/>
      <c r="H929" s="122"/>
      <c r="I929" s="38"/>
      <c r="J929" s="180"/>
      <c r="K929" s="38"/>
      <c r="L929" s="225"/>
      <c r="M929" s="47"/>
      <c r="N929" s="47"/>
      <c r="O929" s="47"/>
      <c r="P929" s="47"/>
      <c r="Q929" s="47"/>
      <c r="R929" s="47"/>
      <c r="S929" s="47"/>
      <c r="T929" s="47"/>
      <c r="U929" s="47"/>
      <c r="V929" s="47"/>
      <c r="W929" s="47"/>
    </row>
    <row r="930" spans="1:23" x14ac:dyDescent="0.25">
      <c r="A930" s="32"/>
      <c r="B930" s="38"/>
      <c r="C930" s="126"/>
      <c r="D930" s="38"/>
      <c r="E930" s="99"/>
      <c r="F930" s="122"/>
      <c r="G930" s="122"/>
      <c r="H930" s="122"/>
      <c r="I930" s="38"/>
      <c r="J930" s="180"/>
      <c r="K930" s="38"/>
      <c r="L930" s="225"/>
      <c r="M930" s="47"/>
      <c r="N930" s="47"/>
      <c r="O930" s="47"/>
      <c r="P930" s="47"/>
      <c r="Q930" s="47"/>
      <c r="R930" s="47"/>
      <c r="S930" s="47"/>
      <c r="T930" s="47"/>
      <c r="U930" s="47"/>
      <c r="V930" s="47"/>
      <c r="W930" s="47"/>
    </row>
    <row r="931" spans="1:23" x14ac:dyDescent="0.25">
      <c r="A931" s="32"/>
      <c r="B931" s="38"/>
      <c r="C931" s="126"/>
      <c r="D931" s="38"/>
      <c r="E931" s="99"/>
      <c r="F931" s="122"/>
      <c r="G931" s="122"/>
      <c r="H931" s="122"/>
      <c r="I931" s="38"/>
      <c r="J931" s="180"/>
      <c r="K931" s="38"/>
      <c r="L931" s="225"/>
      <c r="M931" s="47"/>
      <c r="N931" s="47"/>
      <c r="O931" s="47"/>
      <c r="P931" s="47"/>
      <c r="Q931" s="47"/>
      <c r="R931" s="47"/>
      <c r="S931" s="47"/>
      <c r="T931" s="47"/>
      <c r="U931" s="47"/>
      <c r="V931" s="47"/>
      <c r="W931" s="47"/>
    </row>
    <row r="932" spans="1:23" x14ac:dyDescent="0.25">
      <c r="A932" s="32"/>
      <c r="B932" s="38"/>
      <c r="C932" s="126"/>
      <c r="D932" s="38"/>
      <c r="E932" s="99"/>
      <c r="F932" s="122"/>
      <c r="G932" s="122"/>
      <c r="H932" s="122"/>
      <c r="I932" s="38"/>
      <c r="J932" s="180"/>
      <c r="K932" s="38"/>
      <c r="L932" s="225"/>
      <c r="M932" s="47"/>
      <c r="N932" s="47"/>
      <c r="O932" s="47"/>
      <c r="P932" s="47"/>
      <c r="Q932" s="47"/>
      <c r="R932" s="47"/>
      <c r="S932" s="47"/>
      <c r="T932" s="47"/>
      <c r="U932" s="47"/>
      <c r="V932" s="47"/>
      <c r="W932" s="47"/>
    </row>
    <row r="933" spans="1:23" x14ac:dyDescent="0.25">
      <c r="A933" s="32"/>
      <c r="B933" s="38"/>
      <c r="C933" s="126"/>
      <c r="D933" s="38"/>
      <c r="E933" s="99"/>
      <c r="F933" s="122"/>
      <c r="G933" s="122"/>
      <c r="H933" s="122"/>
      <c r="I933" s="38"/>
      <c r="J933" s="180"/>
      <c r="K933" s="38"/>
      <c r="L933" s="225"/>
      <c r="M933" s="47"/>
      <c r="N933" s="47"/>
      <c r="O933" s="47"/>
      <c r="P933" s="47"/>
      <c r="Q933" s="47"/>
      <c r="R933" s="47"/>
      <c r="S933" s="47"/>
      <c r="T933" s="47"/>
      <c r="U933" s="47"/>
      <c r="V933" s="47"/>
      <c r="W933" s="47"/>
    </row>
    <row r="934" spans="1:23" ht="15.75" customHeight="1" x14ac:dyDescent="0.25">
      <c r="F934" s="122"/>
      <c r="G934" s="122"/>
      <c r="H934" s="122"/>
      <c r="I934" s="38"/>
      <c r="J934" s="180"/>
      <c r="K934" s="38"/>
      <c r="L934" s="225"/>
    </row>
    <row r="935" spans="1:23" ht="15.75" customHeight="1" x14ac:dyDescent="0.25">
      <c r="F935" s="122"/>
      <c r="G935" s="122"/>
      <c r="H935" s="122"/>
      <c r="I935" s="38"/>
      <c r="J935" s="180"/>
      <c r="K935" s="38"/>
      <c r="L935" s="225"/>
    </row>
    <row r="936" spans="1:23" ht="15.75" customHeight="1" x14ac:dyDescent="0.25">
      <c r="F936" s="122"/>
      <c r="G936" s="122"/>
      <c r="H936" s="122"/>
      <c r="I936" s="38"/>
      <c r="J936" s="180"/>
      <c r="K936" s="38"/>
      <c r="L936" s="225"/>
    </row>
    <row r="937" spans="1:23" ht="15.75" customHeight="1" x14ac:dyDescent="0.25">
      <c r="F937" s="122"/>
      <c r="G937" s="122"/>
      <c r="H937" s="122"/>
      <c r="I937" s="38"/>
      <c r="J937" s="180"/>
      <c r="K937" s="38"/>
      <c r="L937" s="225"/>
    </row>
    <row r="938" spans="1:23" ht="15.75" customHeight="1" x14ac:dyDescent="0.25">
      <c r="F938" s="122"/>
      <c r="G938" s="122"/>
      <c r="H938" s="122"/>
      <c r="I938" s="38"/>
      <c r="J938" s="180"/>
      <c r="K938" s="38"/>
      <c r="L938" s="225"/>
    </row>
    <row r="939" spans="1:23" ht="15.75" customHeight="1" x14ac:dyDescent="0.25">
      <c r="F939" s="122"/>
      <c r="G939" s="122"/>
      <c r="H939" s="122"/>
      <c r="I939" s="38"/>
      <c r="J939" s="180"/>
      <c r="K939" s="38"/>
      <c r="L939" s="225"/>
    </row>
    <row r="940" spans="1:23" ht="15.75" customHeight="1" x14ac:dyDescent="0.25">
      <c r="F940" s="122"/>
      <c r="G940" s="122"/>
      <c r="H940" s="122"/>
      <c r="I940" s="38"/>
      <c r="J940" s="180"/>
      <c r="K940" s="38"/>
      <c r="L940" s="225"/>
    </row>
    <row r="941" spans="1:23" ht="15.75" customHeight="1" x14ac:dyDescent="0.25">
      <c r="F941" s="122"/>
      <c r="G941" s="122"/>
      <c r="H941" s="122"/>
      <c r="I941" s="38"/>
      <c r="J941" s="180"/>
      <c r="K941" s="38"/>
      <c r="L941" s="225"/>
    </row>
    <row r="942" spans="1:23" ht="15.75" customHeight="1" x14ac:dyDescent="0.25">
      <c r="F942" s="122"/>
      <c r="G942" s="122"/>
      <c r="H942" s="122"/>
      <c r="I942" s="38"/>
      <c r="J942" s="180"/>
      <c r="K942" s="38"/>
      <c r="L942" s="225"/>
    </row>
    <row r="943" spans="1:23" ht="15.75" customHeight="1" x14ac:dyDescent="0.25">
      <c r="F943" s="122"/>
      <c r="G943" s="122"/>
      <c r="H943" s="122"/>
      <c r="I943" s="38"/>
      <c r="J943" s="180"/>
      <c r="K943" s="38"/>
      <c r="L943" s="225"/>
    </row>
    <row r="944" spans="1:23" ht="15.75" customHeight="1" x14ac:dyDescent="0.25">
      <c r="F944" s="122"/>
      <c r="G944" s="122"/>
      <c r="H944" s="122"/>
      <c r="I944" s="38"/>
      <c r="J944" s="180"/>
      <c r="K944" s="38"/>
      <c r="L944" s="225"/>
    </row>
    <row r="945" spans="6:12" ht="15.75" customHeight="1" x14ac:dyDescent="0.25">
      <c r="F945" s="122"/>
      <c r="G945" s="122"/>
      <c r="H945" s="122"/>
      <c r="I945" s="38"/>
      <c r="J945" s="180"/>
      <c r="K945" s="38"/>
      <c r="L945" s="225"/>
    </row>
    <row r="946" spans="6:12" ht="15.75" customHeight="1" x14ac:dyDescent="0.25">
      <c r="F946" s="122"/>
      <c r="G946" s="122"/>
      <c r="H946" s="122"/>
      <c r="I946" s="38"/>
      <c r="J946" s="180"/>
      <c r="K946" s="38"/>
      <c r="L946" s="225"/>
    </row>
    <row r="947" spans="6:12" ht="15.75" customHeight="1" x14ac:dyDescent="0.25">
      <c r="F947" s="122"/>
      <c r="G947" s="122"/>
      <c r="H947" s="122"/>
      <c r="I947" s="38"/>
      <c r="J947" s="180"/>
      <c r="K947" s="38"/>
      <c r="L947" s="225"/>
    </row>
    <row r="948" spans="6:12" ht="15.75" customHeight="1" x14ac:dyDescent="0.25">
      <c r="F948" s="122"/>
      <c r="G948" s="122"/>
      <c r="H948" s="122"/>
      <c r="I948" s="38"/>
      <c r="J948" s="180"/>
      <c r="K948" s="38"/>
      <c r="L948" s="225"/>
    </row>
    <row r="949" spans="6:12" ht="15.75" customHeight="1" x14ac:dyDescent="0.25">
      <c r="F949" s="122"/>
      <c r="G949" s="122"/>
      <c r="H949" s="122"/>
      <c r="I949" s="38"/>
      <c r="J949" s="180"/>
      <c r="K949" s="38"/>
      <c r="L949" s="225"/>
    </row>
    <row r="950" spans="6:12" ht="15.75" customHeight="1" x14ac:dyDescent="0.25">
      <c r="F950" s="122"/>
      <c r="G950" s="122"/>
      <c r="H950" s="122"/>
      <c r="I950" s="38"/>
      <c r="J950" s="180"/>
      <c r="K950" s="38"/>
      <c r="L950" s="225"/>
    </row>
    <row r="951" spans="6:12" ht="15.75" customHeight="1" x14ac:dyDescent="0.25">
      <c r="F951" s="122"/>
      <c r="G951" s="122"/>
      <c r="H951" s="122"/>
      <c r="I951" s="38"/>
      <c r="J951" s="180"/>
      <c r="K951" s="38"/>
      <c r="L951" s="225"/>
    </row>
    <row r="952" spans="6:12" ht="15.75" customHeight="1" x14ac:dyDescent="0.25">
      <c r="F952" s="122"/>
      <c r="G952" s="122"/>
      <c r="H952" s="122"/>
      <c r="I952" s="38"/>
      <c r="J952" s="180"/>
      <c r="K952" s="38"/>
      <c r="L952" s="225"/>
    </row>
    <row r="953" spans="6:12" ht="15.75" customHeight="1" x14ac:dyDescent="0.25">
      <c r="F953" s="122"/>
      <c r="G953" s="122"/>
      <c r="H953" s="122"/>
      <c r="I953" s="38"/>
      <c r="J953" s="180"/>
      <c r="K953" s="38"/>
      <c r="L953" s="225"/>
    </row>
    <row r="954" spans="6:12" ht="15.75" customHeight="1" x14ac:dyDescent="0.25">
      <c r="F954" s="122"/>
      <c r="G954" s="122"/>
      <c r="H954" s="122"/>
      <c r="I954" s="38"/>
      <c r="J954" s="180"/>
      <c r="K954" s="38"/>
      <c r="L954" s="225"/>
    </row>
    <row r="955" spans="6:12" ht="15.75" customHeight="1" x14ac:dyDescent="0.25">
      <c r="F955" s="122"/>
      <c r="G955" s="122"/>
      <c r="H955" s="122"/>
      <c r="I955" s="38"/>
      <c r="J955" s="180"/>
      <c r="K955" s="38"/>
      <c r="L955" s="225"/>
    </row>
    <row r="956" spans="6:12" ht="15.75" customHeight="1" x14ac:dyDescent="0.25">
      <c r="F956" s="122"/>
      <c r="G956" s="122"/>
      <c r="H956" s="122"/>
      <c r="I956" s="38"/>
      <c r="J956" s="180"/>
      <c r="K956" s="38"/>
      <c r="L956" s="225"/>
    </row>
    <row r="957" spans="6:12" ht="15.75" customHeight="1" x14ac:dyDescent="0.25">
      <c r="F957" s="122"/>
      <c r="G957" s="122"/>
      <c r="H957" s="122"/>
      <c r="I957" s="38"/>
      <c r="J957" s="180"/>
      <c r="K957" s="38"/>
      <c r="L957" s="225"/>
    </row>
    <row r="958" spans="6:12" ht="15.75" customHeight="1" x14ac:dyDescent="0.25">
      <c r="F958" s="122"/>
      <c r="G958" s="122"/>
      <c r="H958" s="122"/>
      <c r="I958" s="38"/>
      <c r="J958" s="180"/>
      <c r="K958" s="38"/>
      <c r="L958" s="225"/>
    </row>
    <row r="959" spans="6:12" ht="15.75" customHeight="1" x14ac:dyDescent="0.25">
      <c r="F959" s="122"/>
      <c r="G959" s="122"/>
      <c r="H959" s="122"/>
      <c r="I959" s="38"/>
      <c r="J959" s="180"/>
      <c r="K959" s="38"/>
      <c r="L959" s="225"/>
    </row>
    <row r="960" spans="6:12" ht="15.75" customHeight="1" x14ac:dyDescent="0.25">
      <c r="F960" s="122"/>
      <c r="G960" s="122"/>
      <c r="H960" s="122"/>
      <c r="I960" s="38"/>
      <c r="J960" s="180"/>
      <c r="K960" s="38"/>
      <c r="L960" s="225"/>
    </row>
    <row r="961" spans="6:12" ht="15.75" customHeight="1" x14ac:dyDescent="0.25">
      <c r="F961" s="122"/>
      <c r="G961" s="122"/>
      <c r="H961" s="122"/>
      <c r="I961" s="38"/>
      <c r="J961" s="180"/>
      <c r="K961" s="38"/>
      <c r="L961" s="225"/>
    </row>
    <row r="962" spans="6:12" ht="15.75" customHeight="1" x14ac:dyDescent="0.25">
      <c r="F962" s="122"/>
      <c r="G962" s="122"/>
      <c r="H962" s="122"/>
      <c r="I962" s="38"/>
      <c r="J962" s="180"/>
      <c r="K962" s="38"/>
      <c r="L962" s="225"/>
    </row>
    <row r="963" spans="6:12" ht="15.75" customHeight="1" x14ac:dyDescent="0.25">
      <c r="F963" s="122"/>
      <c r="G963" s="122"/>
      <c r="H963" s="122"/>
      <c r="I963" s="38"/>
      <c r="J963" s="180"/>
      <c r="K963" s="38"/>
      <c r="L963" s="225"/>
    </row>
    <row r="964" spans="6:12" ht="15.75" customHeight="1" x14ac:dyDescent="0.25">
      <c r="F964" s="122"/>
      <c r="G964" s="122"/>
      <c r="H964" s="122"/>
      <c r="I964" s="38"/>
      <c r="J964" s="180"/>
      <c r="K964" s="38"/>
      <c r="L964" s="225"/>
    </row>
    <row r="965" spans="6:12" ht="15.75" customHeight="1" x14ac:dyDescent="0.25">
      <c r="F965" s="122"/>
      <c r="G965" s="122"/>
      <c r="H965" s="122"/>
      <c r="I965" s="38"/>
      <c r="J965" s="180"/>
      <c r="K965" s="38"/>
      <c r="L965" s="225"/>
    </row>
    <row r="966" spans="6:12" ht="15.75" customHeight="1" x14ac:dyDescent="0.25">
      <c r="F966" s="122"/>
      <c r="G966" s="122"/>
      <c r="H966" s="122"/>
      <c r="I966" s="38"/>
      <c r="J966" s="180"/>
      <c r="K966" s="38"/>
      <c r="L966" s="225"/>
    </row>
    <row r="967" spans="6:12" ht="15.75" customHeight="1" x14ac:dyDescent="0.25">
      <c r="F967" s="122"/>
      <c r="G967" s="122"/>
      <c r="H967" s="122"/>
      <c r="I967" s="38"/>
      <c r="J967" s="180"/>
      <c r="K967" s="38"/>
      <c r="L967" s="225"/>
    </row>
    <row r="968" spans="6:12" ht="15.75" customHeight="1" x14ac:dyDescent="0.25">
      <c r="F968" s="122"/>
      <c r="G968" s="122"/>
      <c r="H968" s="122"/>
      <c r="I968" s="38"/>
      <c r="J968" s="180"/>
      <c r="K968" s="38"/>
      <c r="L968" s="225"/>
    </row>
    <row r="969" spans="6:12" ht="15.75" customHeight="1" x14ac:dyDescent="0.25">
      <c r="F969" s="122"/>
      <c r="G969" s="122"/>
      <c r="H969" s="122"/>
      <c r="I969" s="38"/>
      <c r="J969" s="180"/>
      <c r="K969" s="38"/>
      <c r="L969" s="225"/>
    </row>
    <row r="970" spans="6:12" ht="15.75" customHeight="1" x14ac:dyDescent="0.25">
      <c r="F970" s="122"/>
      <c r="G970" s="122"/>
      <c r="H970" s="122"/>
      <c r="I970" s="38"/>
      <c r="J970" s="180"/>
      <c r="K970" s="38"/>
      <c r="L970" s="225"/>
    </row>
    <row r="971" spans="6:12" ht="15.75" customHeight="1" x14ac:dyDescent="0.25">
      <c r="F971" s="122"/>
      <c r="G971" s="122"/>
      <c r="H971" s="122"/>
      <c r="I971" s="38"/>
      <c r="J971" s="180"/>
      <c r="K971" s="38"/>
      <c r="L971" s="225"/>
    </row>
    <row r="972" spans="6:12" ht="15.75" customHeight="1" x14ac:dyDescent="0.25">
      <c r="F972" s="122"/>
      <c r="G972" s="122"/>
      <c r="H972" s="122"/>
      <c r="I972" s="38"/>
      <c r="J972" s="180"/>
      <c r="K972" s="38"/>
      <c r="L972" s="225"/>
    </row>
    <row r="973" spans="6:12" ht="15.75" customHeight="1" x14ac:dyDescent="0.25">
      <c r="F973" s="122"/>
      <c r="G973" s="122"/>
      <c r="H973" s="122"/>
      <c r="I973" s="38"/>
      <c r="J973" s="180"/>
      <c r="K973" s="38"/>
      <c r="L973" s="225"/>
    </row>
    <row r="974" spans="6:12" ht="15.75" customHeight="1" x14ac:dyDescent="0.25">
      <c r="F974" s="122"/>
      <c r="G974" s="122"/>
      <c r="H974" s="122"/>
      <c r="I974" s="38"/>
      <c r="J974" s="180"/>
      <c r="K974" s="38"/>
      <c r="L974" s="225"/>
    </row>
    <row r="975" spans="6:12" ht="15.75" customHeight="1" x14ac:dyDescent="0.25">
      <c r="F975" s="122"/>
      <c r="G975" s="122"/>
      <c r="H975" s="122"/>
      <c r="I975" s="38"/>
      <c r="J975" s="180"/>
      <c r="K975" s="38"/>
      <c r="L975" s="225"/>
    </row>
    <row r="976" spans="6:12" ht="15.75" customHeight="1" x14ac:dyDescent="0.25">
      <c r="F976" s="122"/>
      <c r="G976" s="122"/>
      <c r="H976" s="122"/>
      <c r="I976" s="38"/>
      <c r="J976" s="180"/>
      <c r="K976" s="38"/>
      <c r="L976" s="225"/>
    </row>
    <row r="977" spans="6:12" ht="15.75" customHeight="1" x14ac:dyDescent="0.25">
      <c r="F977" s="122"/>
      <c r="G977" s="122"/>
      <c r="H977" s="122"/>
      <c r="I977" s="38"/>
      <c r="J977" s="180"/>
      <c r="K977" s="38"/>
      <c r="L977" s="225"/>
    </row>
    <row r="978" spans="6:12" ht="15.75" customHeight="1" x14ac:dyDescent="0.25">
      <c r="F978" s="122"/>
      <c r="G978" s="122"/>
      <c r="H978" s="122"/>
      <c r="I978" s="38"/>
      <c r="J978" s="180"/>
      <c r="K978" s="38"/>
      <c r="L978" s="225"/>
    </row>
    <row r="979" spans="6:12" ht="15.75" customHeight="1" x14ac:dyDescent="0.25">
      <c r="F979" s="122"/>
      <c r="G979" s="122"/>
      <c r="H979" s="122"/>
      <c r="I979" s="38"/>
      <c r="J979" s="180"/>
      <c r="K979" s="38"/>
      <c r="L979" s="225"/>
    </row>
    <row r="980" spans="6:12" ht="15.75" customHeight="1" x14ac:dyDescent="0.25">
      <c r="F980" s="122"/>
      <c r="G980" s="122"/>
      <c r="H980" s="122"/>
      <c r="I980" s="38"/>
      <c r="J980" s="180"/>
      <c r="K980" s="38"/>
      <c r="L980" s="225"/>
    </row>
    <row r="981" spans="6:12" ht="15.75" customHeight="1" x14ac:dyDescent="0.25">
      <c r="F981" s="122"/>
      <c r="G981" s="122"/>
      <c r="H981" s="122"/>
      <c r="I981" s="38"/>
      <c r="J981" s="180"/>
      <c r="K981" s="38"/>
      <c r="L981" s="225"/>
    </row>
    <row r="982" spans="6:12" ht="15.75" customHeight="1" x14ac:dyDescent="0.25">
      <c r="F982" s="122"/>
      <c r="G982" s="122"/>
      <c r="H982" s="122"/>
      <c r="I982" s="38"/>
      <c r="J982" s="180"/>
      <c r="K982" s="38"/>
      <c r="L982" s="225"/>
    </row>
    <row r="983" spans="6:12" ht="15.75" customHeight="1" x14ac:dyDescent="0.25">
      <c r="F983" s="122"/>
      <c r="G983" s="122"/>
      <c r="H983" s="122"/>
      <c r="I983" s="38"/>
      <c r="J983" s="180"/>
      <c r="K983" s="38"/>
      <c r="L983" s="225"/>
    </row>
    <row r="984" spans="6:12" ht="15.75" customHeight="1" x14ac:dyDescent="0.25">
      <c r="F984" s="122"/>
      <c r="G984" s="122"/>
      <c r="H984" s="122"/>
      <c r="I984" s="38"/>
      <c r="J984" s="180"/>
      <c r="K984" s="38"/>
      <c r="L984" s="225"/>
    </row>
    <row r="985" spans="6:12" ht="15.75" customHeight="1" x14ac:dyDescent="0.25">
      <c r="F985" s="122"/>
      <c r="G985" s="122"/>
      <c r="H985" s="122"/>
      <c r="I985" s="38"/>
      <c r="J985" s="180"/>
      <c r="K985" s="38"/>
      <c r="L985" s="225"/>
    </row>
    <row r="986" spans="6:12" ht="15.75" customHeight="1" x14ac:dyDescent="0.25">
      <c r="F986" s="122"/>
      <c r="G986" s="122"/>
      <c r="H986" s="122"/>
      <c r="I986" s="38"/>
      <c r="J986" s="180"/>
      <c r="K986" s="38"/>
      <c r="L986" s="225"/>
    </row>
    <row r="987" spans="6:12" ht="15.75" customHeight="1" x14ac:dyDescent="0.25">
      <c r="F987" s="122"/>
      <c r="G987" s="122"/>
      <c r="H987" s="122"/>
      <c r="I987" s="38"/>
      <c r="J987" s="180"/>
      <c r="K987" s="38"/>
      <c r="L987" s="225"/>
    </row>
    <row r="988" spans="6:12" ht="15.75" customHeight="1" x14ac:dyDescent="0.25">
      <c r="F988" s="122"/>
      <c r="G988" s="122"/>
      <c r="H988" s="122"/>
      <c r="I988" s="38"/>
      <c r="J988" s="180"/>
      <c r="K988" s="38"/>
      <c r="L988" s="225"/>
    </row>
    <row r="989" spans="6:12" ht="15.75" customHeight="1" x14ac:dyDescent="0.25">
      <c r="F989" s="122"/>
      <c r="G989" s="122"/>
      <c r="H989" s="122"/>
      <c r="I989" s="38"/>
      <c r="J989" s="180"/>
      <c r="K989" s="38"/>
      <c r="L989" s="225"/>
    </row>
    <row r="990" spans="6:12" ht="15.75" customHeight="1" x14ac:dyDescent="0.25">
      <c r="F990" s="122"/>
      <c r="G990" s="122"/>
      <c r="H990" s="122"/>
      <c r="I990" s="38"/>
      <c r="J990" s="180"/>
      <c r="K990" s="38"/>
      <c r="L990" s="225"/>
    </row>
    <row r="991" spans="6:12" ht="15.75" customHeight="1" x14ac:dyDescent="0.25">
      <c r="F991" s="122"/>
      <c r="G991" s="122"/>
      <c r="H991" s="122"/>
      <c r="I991" s="38"/>
      <c r="J991" s="180"/>
      <c r="K991" s="38"/>
      <c r="L991" s="225"/>
    </row>
    <row r="992" spans="6:12" ht="15.75" customHeight="1" x14ac:dyDescent="0.25">
      <c r="F992" s="122"/>
      <c r="G992" s="122"/>
      <c r="H992" s="122"/>
      <c r="I992" s="38"/>
      <c r="L992" s="225"/>
    </row>
    <row r="993" spans="6:12" ht="15.75" customHeight="1" x14ac:dyDescent="0.25">
      <c r="F993" s="122"/>
      <c r="G993" s="122"/>
      <c r="H993" s="122"/>
      <c r="I993" s="38"/>
      <c r="L993" s="225"/>
    </row>
    <row r="994" spans="6:12" ht="15.75" customHeight="1" x14ac:dyDescent="0.25">
      <c r="F994" s="122"/>
      <c r="G994" s="122"/>
      <c r="H994" s="122"/>
      <c r="I994" s="38"/>
      <c r="L994" s="225"/>
    </row>
    <row r="995" spans="6:12" ht="15.75" customHeight="1" x14ac:dyDescent="0.25">
      <c r="F995" s="122"/>
      <c r="G995" s="122"/>
      <c r="H995" s="122"/>
      <c r="I995" s="38"/>
      <c r="L995" s="225"/>
    </row>
    <row r="996" spans="6:12" ht="15.75" customHeight="1" x14ac:dyDescent="0.25">
      <c r="F996" s="122"/>
      <c r="G996" s="122"/>
      <c r="H996" s="122"/>
      <c r="I996" s="38"/>
      <c r="L996" s="225"/>
    </row>
  </sheetData>
  <sheetProtection algorithmName="SHA-512" hashValue="g2JLpVFsvsgsFiB09EkVm4Heq8ZugpL7n6mJDe6dzY+BikCA8At1ipS51aAZ3Kv/M9C7NsMrnqADXV2coWlCMg==" saltValue="qamYjpiY2toIwRAUX5jR6Q==" spinCount="100000" sheet="1" objects="1" scenarios="1" insertColumns="0" insertRows="0"/>
  <mergeCells count="5">
    <mergeCell ref="B1:E1"/>
    <mergeCell ref="G1:G2"/>
    <mergeCell ref="H1:H2"/>
    <mergeCell ref="F1:F2"/>
    <mergeCell ref="K1:K2"/>
  </mergeCells>
  <phoneticPr fontId="70" type="noConversion"/>
  <conditionalFormatting sqref="I3:I6">
    <cfRule type="cellIs" dxfId="215" priority="11" operator="equal">
      <formula>"LEAVE IF NO ERRORS"</formula>
    </cfRule>
    <cfRule type="cellIs" dxfId="214" priority="12" operator="equal">
      <formula>"FILL IN COLUMN H"</formula>
    </cfRule>
    <cfRule type="cellIs" dxfId="213" priority="13" operator="equal">
      <formula>"CARRY OUT PROBE TEST"</formula>
    </cfRule>
    <cfRule type="cellIs" dxfId="212" priority="14" operator="equal">
      <formula>"LEAVE"</formula>
    </cfRule>
  </conditionalFormatting>
  <conditionalFormatting sqref="I5:I6">
    <cfRule type="cellIs" dxfId="211" priority="9" operator="equal">
      <formula>"CARRY OUT PROBE TEST*"</formula>
    </cfRule>
  </conditionalFormatting>
  <conditionalFormatting sqref="I14">
    <cfRule type="cellIs" dxfId="210" priority="55" operator="equal">
      <formula>"LEAVE IF NO ERRORS"</formula>
    </cfRule>
    <cfRule type="cellIs" dxfId="209" priority="56" operator="equal">
      <formula>"FILL IN COLUMN H"</formula>
    </cfRule>
    <cfRule type="cellIs" dxfId="208" priority="57" operator="equal">
      <formula>"CARRY OUT PROBE TEST"</formula>
    </cfRule>
    <cfRule type="cellIs" dxfId="207" priority="58" operator="equal">
      <formula>"LEAVE"</formula>
    </cfRule>
  </conditionalFormatting>
  <conditionalFormatting sqref="K7:K9">
    <cfRule type="cellIs" dxfId="201" priority="51" operator="equal">
      <formula>"LEAVE IF NO ERRORS"</formula>
    </cfRule>
    <cfRule type="cellIs" dxfId="200" priority="52" operator="equal">
      <formula>"FILL IN COLUMN J"</formula>
    </cfRule>
    <cfRule type="cellIs" dxfId="199" priority="53" operator="equal">
      <formula>"INTERVENE"</formula>
    </cfRule>
    <cfRule type="cellIs" dxfId="198" priority="54" operator="equal">
      <formula>"LEAVE"</formula>
    </cfRule>
  </conditionalFormatting>
  <conditionalFormatting sqref="K3:K6">
    <cfRule type="cellIs" dxfId="15" priority="1" operator="equal">
      <formula>"LEAVE IF NO ERRORS"</formula>
    </cfRule>
    <cfRule type="cellIs" dxfId="14" priority="2" operator="equal">
      <formula>"FILL IN COLUMN J"</formula>
    </cfRule>
    <cfRule type="cellIs" dxfId="13" priority="3" operator="equal">
      <formula>"INTERVENE"</formula>
    </cfRule>
    <cfRule type="cellIs" dxfId="12" priority="4" operator="equal">
      <formula>"LEAVE"</formula>
    </cfRule>
  </conditionalFormatting>
  <dataValidations count="2">
    <dataValidation type="decimal" allowBlank="1" showInputMessage="1" showErrorMessage="1" error="percentage score must be between 0 and 100%" prompt="enter % correct" sqref="J3:J6" xr:uid="{ACCE30BD-0512-4ABA-B0FF-C7736496D05E}">
      <formula1>0</formula1>
      <formula2>1</formula2>
    </dataValidation>
    <dataValidation type="list" allowBlank="1" showInputMessage="1" showErrorMessage="1" sqref="H3:H6" xr:uid="{54B7D2F7-46FD-48CF-8379-1D40415C4EC2}">
      <formula1>"Yes, No"</formula1>
    </dataValidation>
  </dataValidations>
  <pageMargins left="0.7" right="0.7" top="0.75" bottom="0.75" header="0.3" footer="0.3"/>
  <pageSetup paperSize="9" orientation="portrait" r:id="rId1"/>
  <ignoredErrors>
    <ignoredError sqref="I5:I6 K3" calculatedColumn="1"/>
  </ignoredErrors>
  <drawing r:id="rId2"/>
  <legacyDrawing r:id="rId3"/>
  <tableParts count="1">
    <tablePart r:id="rId4"/>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FDC5F-D234-4ABC-B123-FABC83DBEA09}">
  <sheetPr codeName="Sheet10">
    <outlinePr summaryBelow="0" summaryRight="0"/>
  </sheetPr>
  <dimension ref="A1:Z1001"/>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5" style="34" customWidth="1"/>
    <col min="2" max="2" width="25.5" style="34" customWidth="1"/>
    <col min="3" max="3" width="33.125" style="61" customWidth="1"/>
    <col min="4" max="4" width="43.5" style="34" customWidth="1"/>
    <col min="5" max="5" width="64.125" style="88" customWidth="1"/>
    <col min="6" max="6" width="16.5" style="139" customWidth="1"/>
    <col min="7" max="7" width="15.875" style="139" customWidth="1"/>
    <col min="8" max="8" width="17.375" style="139" customWidth="1"/>
    <col min="9" max="9" width="12.625" style="139" customWidth="1"/>
    <col min="10" max="10" width="13.5" style="139" customWidth="1"/>
    <col min="11" max="11" width="15" style="139" customWidth="1"/>
    <col min="12" max="12" width="16.5" style="54" customWidth="1"/>
    <col min="13" max="13" width="12.625" style="183"/>
    <col min="14" max="14" width="18.125" style="54" customWidth="1"/>
    <col min="15" max="15" width="56.875" style="143" customWidth="1"/>
    <col min="16" max="16384" width="12.625" style="34"/>
  </cols>
  <sheetData>
    <row r="1" spans="1:26" ht="41.25" customHeight="1" x14ac:dyDescent="0.3">
      <c r="A1" s="32"/>
      <c r="B1" s="446" t="s">
        <v>755</v>
      </c>
      <c r="C1" s="447"/>
      <c r="D1" s="447"/>
      <c r="E1" s="447"/>
      <c r="F1" s="450" t="s">
        <v>298</v>
      </c>
      <c r="G1" s="450" t="s">
        <v>299</v>
      </c>
      <c r="H1" s="450" t="s">
        <v>300</v>
      </c>
      <c r="I1" s="448" t="s">
        <v>301</v>
      </c>
      <c r="J1" s="448" t="s">
        <v>302</v>
      </c>
      <c r="K1" s="448" t="s">
        <v>303</v>
      </c>
      <c r="L1" s="454" t="s">
        <v>304</v>
      </c>
      <c r="M1" s="184"/>
      <c r="N1" s="454" t="s">
        <v>306</v>
      </c>
      <c r="O1" s="141"/>
      <c r="P1" s="33"/>
      <c r="Q1" s="33"/>
      <c r="R1" s="33"/>
      <c r="S1" s="33"/>
      <c r="T1" s="33"/>
      <c r="U1" s="33"/>
      <c r="V1" s="33"/>
      <c r="W1" s="33"/>
      <c r="X1" s="33"/>
      <c r="Y1" s="33"/>
      <c r="Z1" s="33"/>
    </row>
    <row r="2" spans="1:26" ht="30.75" customHeight="1" x14ac:dyDescent="0.25">
      <c r="A2" s="32"/>
      <c r="B2" s="35" t="s">
        <v>625</v>
      </c>
      <c r="C2" s="55" t="s">
        <v>626</v>
      </c>
      <c r="D2" s="35" t="s">
        <v>627</v>
      </c>
      <c r="E2" s="85" t="s">
        <v>644</v>
      </c>
      <c r="F2" s="451"/>
      <c r="G2" s="451"/>
      <c r="H2" s="451"/>
      <c r="I2" s="449"/>
      <c r="J2" s="449"/>
      <c r="K2" s="449"/>
      <c r="L2" s="455"/>
      <c r="M2" s="185" t="s">
        <v>305</v>
      </c>
      <c r="N2" s="455"/>
      <c r="O2" s="141" t="s">
        <v>307</v>
      </c>
      <c r="P2" s="35"/>
      <c r="Q2" s="35"/>
      <c r="R2" s="35"/>
      <c r="S2" s="35"/>
      <c r="T2" s="35"/>
      <c r="U2" s="35"/>
      <c r="V2" s="35"/>
      <c r="W2" s="35"/>
      <c r="X2" s="35"/>
      <c r="Y2" s="35"/>
      <c r="Z2" s="35"/>
    </row>
    <row r="3" spans="1:26" ht="63" x14ac:dyDescent="0.25">
      <c r="A3" s="345" t="s">
        <v>56</v>
      </c>
      <c r="B3" s="272" t="s">
        <v>756</v>
      </c>
      <c r="C3" s="84" t="s">
        <v>337</v>
      </c>
      <c r="D3" s="83" t="s">
        <v>757</v>
      </c>
      <c r="E3" s="104"/>
      <c r="F3" s="122"/>
      <c r="G3" s="122"/>
      <c r="H3" s="136" t="str">
        <f>IF(F3="","FILL IN COLUMN F", (IF(G3="","FILL IN COLUMN G", (IF(G3/(G3+F3)&gt;0.8,"LEAVE","INTERVENE")))))</f>
        <v>FILL IN COLUMN F</v>
      </c>
      <c r="I3" s="122"/>
      <c r="J3" s="122"/>
      <c r="K3" s="122"/>
      <c r="L3" s="136" t="str">
        <f>IF(K3="no","CARRY OUT PROBE TEST",(IF(K3="","FILL IN COLUMN K",(IF(I3="","LEAVE IF NO ERRORS",(IF(((J3-I3)/(J3+I3))&lt;0.5,"CARRY OUT PROBE TEST","LEAVE")))))))</f>
        <v>FILL IN COLUMN K</v>
      </c>
      <c r="M3" s="122"/>
      <c r="N3" s="258" t="str">
        <f t="shared" ref="N3:N13" si="0">IF(M3="",(IF(L3="LEAVE IF NO ERRORS","LEAVE IF NO ERRORS",(IF(L3="LEAVE","LEAVE","FILL IN COLUMN M")))),(IF(AND(M3&lt;0.899,MC3&gt;=0),"INTERVENE","LEAVE")))</f>
        <v>FILL IN COLUMN M</v>
      </c>
      <c r="O3" s="169"/>
      <c r="P3" s="37"/>
      <c r="Q3" s="37"/>
      <c r="R3" s="37"/>
      <c r="S3" s="37"/>
      <c r="T3" s="37"/>
      <c r="U3" s="37"/>
      <c r="V3" s="37"/>
      <c r="W3" s="37"/>
      <c r="X3" s="37"/>
      <c r="Y3" s="37"/>
      <c r="Z3" s="37"/>
    </row>
    <row r="4" spans="1:26" ht="59.25" customHeight="1" x14ac:dyDescent="0.25">
      <c r="A4" s="345" t="s">
        <v>76</v>
      </c>
      <c r="B4" s="32" t="s">
        <v>758</v>
      </c>
      <c r="C4" s="57" t="s">
        <v>339</v>
      </c>
      <c r="D4" s="36" t="s">
        <v>759</v>
      </c>
      <c r="E4" s="104"/>
      <c r="F4" s="122"/>
      <c r="G4" s="122"/>
      <c r="H4" s="136" t="str">
        <f>IF(F4="","FILL IN COLUMN F", (IF(G4="","FILL IN COLUMN G", (IF(G4/(G4+F4)&gt;0.8,"LEAVE","INTERVENE")))))</f>
        <v>FILL IN COLUMN F</v>
      </c>
      <c r="I4" s="122"/>
      <c r="J4" s="122"/>
      <c r="K4" s="122"/>
      <c r="L4" s="136" t="str">
        <f t="shared" ref="L4:L13" si="1">IF(K4="no","CARRY OUT PROBE TEST",(IF(K4="","FILL IN COLUMN K",(IF(I4="","LEAVE IF NO ERRORS",(IF(((J4-I4)/(J4+I4))&lt;0.5,"CARRY OUT PROBE TEST","LEAVE")))))))</f>
        <v>FILL IN COLUMN K</v>
      </c>
      <c r="M4" s="122"/>
      <c r="N4" s="258" t="str">
        <f t="shared" si="0"/>
        <v>FILL IN COLUMN M</v>
      </c>
      <c r="O4" s="169"/>
      <c r="P4" s="37"/>
      <c r="Q4" s="37"/>
      <c r="R4" s="37"/>
      <c r="S4" s="37"/>
      <c r="T4" s="37"/>
      <c r="U4" s="37"/>
      <c r="V4" s="37"/>
      <c r="W4" s="37"/>
      <c r="X4" s="37"/>
      <c r="Y4" s="37"/>
      <c r="Z4" s="37"/>
    </row>
    <row r="5" spans="1:26" ht="59.25" customHeight="1" x14ac:dyDescent="0.25">
      <c r="A5" s="345" t="s">
        <v>90</v>
      </c>
      <c r="B5" s="83" t="s">
        <v>760</v>
      </c>
      <c r="C5" s="84" t="s">
        <v>344</v>
      </c>
      <c r="D5" s="83" t="s">
        <v>761</v>
      </c>
      <c r="E5" s="105"/>
      <c r="F5" s="122"/>
      <c r="G5" s="122"/>
      <c r="H5" s="136" t="str">
        <f>IF(F5="","FILL IN COLUMN F", (IF(G5="","FILL IN COLUMN G", (IF(G5/(G5+F5)&gt;0.8,"LEAVE","INTERVENE")))))</f>
        <v>FILL IN COLUMN F</v>
      </c>
      <c r="I5" s="122"/>
      <c r="J5" s="122"/>
      <c r="K5" s="122"/>
      <c r="L5" s="136" t="str">
        <f t="shared" si="1"/>
        <v>FILL IN COLUMN K</v>
      </c>
      <c r="M5" s="122"/>
      <c r="N5" s="258" t="str">
        <f t="shared" si="0"/>
        <v>FILL IN COLUMN M</v>
      </c>
      <c r="O5" s="169"/>
      <c r="P5" s="37"/>
      <c r="Q5" s="37"/>
      <c r="R5" s="37"/>
      <c r="S5" s="37"/>
      <c r="T5" s="37"/>
      <c r="U5" s="37"/>
      <c r="V5" s="37"/>
      <c r="W5" s="37"/>
      <c r="X5" s="37"/>
      <c r="Y5" s="37"/>
      <c r="Z5" s="37"/>
    </row>
    <row r="6" spans="1:26" ht="169.5" customHeight="1" x14ac:dyDescent="0.25">
      <c r="A6" s="345" t="s">
        <v>104</v>
      </c>
      <c r="B6" s="32" t="s">
        <v>391</v>
      </c>
      <c r="C6" s="57" t="s">
        <v>392</v>
      </c>
      <c r="D6" s="36" t="s">
        <v>715</v>
      </c>
      <c r="E6" s="104"/>
      <c r="F6" s="122"/>
      <c r="G6" s="122"/>
      <c r="H6" s="136" t="str">
        <f>IF(F6="","FILL IN COLUMN F", (IF(G6="","FILL IN COLUMN G", (IF(G6/(G6+F6)&gt;0.8,"LEAVE","INTERVENE")))))</f>
        <v>FILL IN COLUMN F</v>
      </c>
      <c r="I6" s="122"/>
      <c r="J6" s="122"/>
      <c r="K6" s="122"/>
      <c r="L6" s="136" t="str">
        <f>IF(K6="no","CARRY OUT PROBE TEST*",(IF(K6="","FILL IN COLUMN K",(IF(I6="","LEAVE IF NO ERRORS",(IF(((J6-I6)/(J6+I6))&lt;0.5,"CARRY OUT PROBE TEST*","LEAVE")))))))</f>
        <v>FILL IN COLUMN K</v>
      </c>
      <c r="M6" s="180"/>
      <c r="N6" s="258" t="str">
        <f t="shared" si="0"/>
        <v>FILL IN COLUMN M</v>
      </c>
      <c r="O6" s="169"/>
      <c r="P6" s="37"/>
      <c r="Q6" s="37"/>
      <c r="R6" s="37"/>
      <c r="S6" s="37"/>
      <c r="T6" s="37"/>
      <c r="U6" s="37"/>
      <c r="V6" s="37"/>
      <c r="W6" s="37"/>
      <c r="X6" s="37"/>
      <c r="Y6" s="37"/>
      <c r="Z6" s="37"/>
    </row>
    <row r="7" spans="1:26" ht="59.25" customHeight="1" x14ac:dyDescent="0.25">
      <c r="A7" s="345" t="s">
        <v>114</v>
      </c>
      <c r="B7" s="272" t="s">
        <v>762</v>
      </c>
      <c r="C7" s="84" t="s">
        <v>394</v>
      </c>
      <c r="D7" s="83" t="s">
        <v>763</v>
      </c>
      <c r="E7" s="104"/>
      <c r="F7" s="122"/>
      <c r="G7" s="122"/>
      <c r="H7" s="136" t="str">
        <f>IF(F7="","FILL IN COLUMN F", (IF(G7="","FILL IN COLUMN G", (IF(G7/(G7+F7)&gt;0.8,"LEAVE","INTERVENE")))))</f>
        <v>FILL IN COLUMN F</v>
      </c>
      <c r="I7" s="122"/>
      <c r="J7" s="122"/>
      <c r="K7" s="122"/>
      <c r="L7" s="136" t="str">
        <f>IF(K7="no","CARRY OUT PROBE TEST",(IF(K7="","FILL IN COLUMN K",(IF(I7="","LEAVE IF NO ERRORS",(IF(((J7-I7)/(J7+I7))&lt;0.5,"CARRY OUT PROBE TEST","LEAVE")))))))</f>
        <v>FILL IN COLUMN K</v>
      </c>
      <c r="M7" s="122"/>
      <c r="N7" s="258" t="str">
        <f t="shared" si="0"/>
        <v>FILL IN COLUMN M</v>
      </c>
      <c r="O7" s="169"/>
      <c r="P7" s="37"/>
      <c r="Q7" s="37"/>
      <c r="R7" s="37"/>
      <c r="S7" s="37"/>
      <c r="T7" s="37"/>
      <c r="U7" s="37"/>
      <c r="V7" s="37"/>
      <c r="W7" s="37"/>
      <c r="X7" s="37"/>
      <c r="Y7" s="37"/>
      <c r="Z7" s="37"/>
    </row>
    <row r="8" spans="1:26" ht="59.25" customHeight="1" x14ac:dyDescent="0.25">
      <c r="A8" s="345" t="s">
        <v>122</v>
      </c>
      <c r="B8" s="38" t="s">
        <v>403</v>
      </c>
      <c r="C8" s="57" t="s">
        <v>404</v>
      </c>
      <c r="D8" s="36" t="s">
        <v>764</v>
      </c>
      <c r="E8" s="105"/>
      <c r="F8" s="122"/>
      <c r="G8" s="122"/>
      <c r="H8" s="136" t="str">
        <f>IF(F8="","FILL IN COLUMN F", (IF(G8="","FILL IN COLUMN G", (IF(G8/(G8+F8)&gt;0.8,"LEAVE","INTERVENE")))))</f>
        <v>FILL IN COLUMN F</v>
      </c>
      <c r="I8" s="122"/>
      <c r="J8" s="122"/>
      <c r="K8" s="122"/>
      <c r="L8" s="136" t="str">
        <f t="shared" si="1"/>
        <v>FILL IN COLUMN K</v>
      </c>
      <c r="M8" s="122"/>
      <c r="N8" s="258" t="str">
        <f t="shared" si="0"/>
        <v>FILL IN COLUMN M</v>
      </c>
      <c r="O8" s="169"/>
      <c r="P8" s="37"/>
      <c r="Q8" s="37"/>
      <c r="R8" s="37"/>
      <c r="S8" s="37"/>
      <c r="T8" s="37"/>
      <c r="U8" s="37"/>
      <c r="V8" s="37"/>
      <c r="W8" s="37"/>
      <c r="X8" s="37"/>
      <c r="Y8" s="37"/>
      <c r="Z8" s="37"/>
    </row>
    <row r="9" spans="1:26" ht="59.25" customHeight="1" x14ac:dyDescent="0.25">
      <c r="A9" s="345" t="s">
        <v>130</v>
      </c>
      <c r="B9" s="272" t="s">
        <v>765</v>
      </c>
      <c r="C9" s="84" t="s">
        <v>406</v>
      </c>
      <c r="D9" s="83" t="s">
        <v>766</v>
      </c>
      <c r="E9" s="104"/>
      <c r="F9" s="122"/>
      <c r="G9" s="122"/>
      <c r="H9" s="136" t="str">
        <f>IF(F9="","FILL IN COLUMN F", (IF(G9="","FILL IN COLUMN G", (IF(G9/(G9+F9)&gt;0.8,"LEAVE","INTERVENE")))))</f>
        <v>FILL IN COLUMN F</v>
      </c>
      <c r="I9" s="122"/>
      <c r="J9" s="122"/>
      <c r="K9" s="122"/>
      <c r="L9" s="136" t="str">
        <f t="shared" si="1"/>
        <v>FILL IN COLUMN K</v>
      </c>
      <c r="M9" s="122"/>
      <c r="N9" s="258" t="str">
        <f t="shared" si="0"/>
        <v>FILL IN COLUMN M</v>
      </c>
      <c r="O9" s="169"/>
      <c r="P9" s="37"/>
      <c r="Q9" s="37"/>
      <c r="R9" s="37"/>
      <c r="S9" s="37"/>
      <c r="T9" s="37"/>
      <c r="U9" s="37"/>
      <c r="V9" s="37"/>
      <c r="W9" s="37"/>
      <c r="X9" s="37"/>
      <c r="Y9" s="37"/>
      <c r="Z9" s="37"/>
    </row>
    <row r="10" spans="1:26" ht="96" customHeight="1" x14ac:dyDescent="0.25">
      <c r="A10" s="345" t="s">
        <v>136</v>
      </c>
      <c r="B10" s="32" t="s">
        <v>767</v>
      </c>
      <c r="C10" s="57" t="s">
        <v>768</v>
      </c>
      <c r="D10" s="36"/>
      <c r="E10" s="104"/>
      <c r="F10" s="122"/>
      <c r="G10" s="122"/>
      <c r="H10" s="136" t="str">
        <f>IF(F10="","FILL IN COLUMN F", (IF(G10="","FILL IN COLUMN G", (IF(G10/(G10+F10)&gt;0.8,"LEAVE","INTERVENE")))))</f>
        <v>FILL IN COLUMN F</v>
      </c>
      <c r="I10" s="122"/>
      <c r="J10" s="122"/>
      <c r="K10" s="122"/>
      <c r="L10" s="136" t="str">
        <f>IF(K10="no","CARRY OUT PROBE TEST",(IF(K10="","FILL IN COLUMN K",(IF(I10="","LEAVE IF NO ERRORS",(IF(((J10-I10)/(J10+I10))&lt;0.5,"CARRY OUT PROBE TEST","LEAVE")))))))</f>
        <v>FILL IN COLUMN K</v>
      </c>
      <c r="M10" s="122"/>
      <c r="N10" s="258" t="str">
        <f t="shared" si="0"/>
        <v>FILL IN COLUMN M</v>
      </c>
      <c r="O10" s="169"/>
      <c r="P10" s="47"/>
      <c r="Q10" s="47"/>
      <c r="R10" s="47"/>
      <c r="S10" s="47"/>
      <c r="T10" s="47"/>
      <c r="U10" s="47"/>
      <c r="V10" s="47"/>
      <c r="W10" s="47"/>
      <c r="X10" s="47"/>
      <c r="Y10" s="47"/>
      <c r="Z10" s="47"/>
    </row>
    <row r="11" spans="1:26" ht="90.75" customHeight="1" x14ac:dyDescent="0.25">
      <c r="A11" s="345" t="s">
        <v>140</v>
      </c>
      <c r="B11" s="38" t="s">
        <v>410</v>
      </c>
      <c r="C11" s="57" t="s">
        <v>769</v>
      </c>
      <c r="D11" s="83" t="s">
        <v>770</v>
      </c>
      <c r="E11" s="104"/>
      <c r="F11" s="122"/>
      <c r="G11" s="122"/>
      <c r="H11" s="136" t="str">
        <f>IF(F11="","FILL IN COLUMN F", (IF(G11="","FILL IN COLUMN G", (IF(G11/(G11+F11)&gt;0.8,"LEAVE","INTERVENE")))))</f>
        <v>FILL IN COLUMN F</v>
      </c>
      <c r="I11" s="122"/>
      <c r="J11" s="122"/>
      <c r="K11" s="122"/>
      <c r="L11" s="136" t="str">
        <f t="shared" si="1"/>
        <v>FILL IN COLUMN K</v>
      </c>
      <c r="M11" s="122"/>
      <c r="N11" s="258" t="str">
        <f t="shared" si="0"/>
        <v>FILL IN COLUMN M</v>
      </c>
      <c r="O11" s="169"/>
      <c r="P11" s="47"/>
      <c r="Q11" s="47"/>
      <c r="R11" s="47"/>
      <c r="S11" s="47"/>
      <c r="T11" s="47"/>
      <c r="U11" s="47"/>
      <c r="V11" s="47"/>
      <c r="W11" s="47"/>
      <c r="X11" s="47"/>
      <c r="Y11" s="47"/>
      <c r="Z11" s="47"/>
    </row>
    <row r="12" spans="1:26" ht="110.25" customHeight="1" x14ac:dyDescent="0.25">
      <c r="A12" s="74" t="s">
        <v>169</v>
      </c>
      <c r="B12" s="38" t="s">
        <v>771</v>
      </c>
      <c r="C12" s="57" t="s">
        <v>478</v>
      </c>
      <c r="D12" s="36"/>
      <c r="E12" s="106"/>
      <c r="F12" s="122"/>
      <c r="G12" s="122"/>
      <c r="H12" s="136" t="str">
        <f>IF(F12="","FILL IN COLUMN F", (IF(G12="","FILL IN COLUMN G", (IF(G12/(G12+F12)&gt;0.8,"LEAVE","INTERVENE")))))</f>
        <v>FILL IN COLUMN F</v>
      </c>
      <c r="I12" s="122"/>
      <c r="J12" s="122"/>
      <c r="K12" s="122"/>
      <c r="L12" s="136" t="str">
        <f t="shared" si="1"/>
        <v>FILL IN COLUMN K</v>
      </c>
      <c r="M12" s="122"/>
      <c r="N12" s="258" t="str">
        <f t="shared" si="0"/>
        <v>FILL IN COLUMN M</v>
      </c>
      <c r="O12" s="169"/>
      <c r="P12" s="47"/>
      <c r="Q12" s="47"/>
      <c r="R12" s="47"/>
      <c r="S12" s="47"/>
      <c r="T12" s="47"/>
      <c r="U12" s="47"/>
      <c r="V12" s="47"/>
      <c r="W12" s="47"/>
      <c r="X12" s="47"/>
      <c r="Y12" s="47"/>
      <c r="Z12" s="47"/>
    </row>
    <row r="13" spans="1:26" ht="79.5" customHeight="1" x14ac:dyDescent="0.25">
      <c r="A13" s="125" t="s">
        <v>250</v>
      </c>
      <c r="B13" s="272" t="s">
        <v>772</v>
      </c>
      <c r="C13" s="84" t="s">
        <v>512</v>
      </c>
      <c r="D13" s="83" t="s">
        <v>773</v>
      </c>
      <c r="E13" s="107" t="s">
        <v>513</v>
      </c>
      <c r="F13" s="122"/>
      <c r="G13" s="122"/>
      <c r="H13" s="136" t="str">
        <f>IF(F13="","FILL IN COLUMN F", (IF(G13="","FILL IN COLUMN G", (IF(G13/(G13+F13)&gt;0.8,"LEAVE","INTERVENE")))))</f>
        <v>FILL IN COLUMN F</v>
      </c>
      <c r="I13" s="122"/>
      <c r="J13" s="122"/>
      <c r="K13" s="122"/>
      <c r="L13" s="136" t="str">
        <f t="shared" si="1"/>
        <v>FILL IN COLUMN K</v>
      </c>
      <c r="M13" s="122"/>
      <c r="N13" s="258" t="str">
        <f t="shared" si="0"/>
        <v>FILL IN COLUMN M</v>
      </c>
      <c r="O13" s="169"/>
      <c r="P13" s="47"/>
      <c r="Q13" s="47"/>
      <c r="R13" s="47"/>
      <c r="S13" s="47"/>
      <c r="T13" s="47"/>
      <c r="U13" s="47"/>
      <c r="V13" s="47"/>
      <c r="W13" s="47"/>
      <c r="X13" s="47"/>
      <c r="Y13" s="47"/>
      <c r="Z13" s="47"/>
    </row>
    <row r="14" spans="1:26" x14ac:dyDescent="0.2">
      <c r="A14" s="32"/>
      <c r="B14" s="83"/>
      <c r="C14" s="84"/>
      <c r="D14" s="83"/>
      <c r="E14" s="107"/>
      <c r="F14" s="38"/>
      <c r="G14" s="38"/>
      <c r="H14" s="136"/>
      <c r="I14" s="122"/>
      <c r="J14" s="122"/>
      <c r="K14" s="122"/>
      <c r="L14" s="136"/>
      <c r="M14" s="180"/>
      <c r="N14" s="136"/>
      <c r="O14" s="169"/>
      <c r="P14" s="35"/>
      <c r="Q14" s="35"/>
      <c r="R14" s="35"/>
      <c r="S14" s="35"/>
      <c r="T14" s="35"/>
      <c r="U14" s="35"/>
      <c r="V14" s="35"/>
      <c r="W14" s="35"/>
      <c r="X14" s="35"/>
      <c r="Y14" s="35"/>
      <c r="Z14" s="35"/>
    </row>
    <row r="15" spans="1:26" ht="72" customHeight="1" x14ac:dyDescent="0.25">
      <c r="A15" s="32"/>
      <c r="B15" s="452" t="s">
        <v>774</v>
      </c>
      <c r="C15" s="456"/>
      <c r="D15" s="456"/>
      <c r="E15" s="456"/>
      <c r="F15" s="132"/>
      <c r="G15" s="132"/>
      <c r="H15" s="132"/>
      <c r="I15" s="132"/>
      <c r="J15" s="132"/>
      <c r="K15" s="132"/>
      <c r="L15" s="132"/>
      <c r="M15" s="181"/>
      <c r="N15" s="132"/>
      <c r="O15" s="142"/>
      <c r="P15" s="47"/>
      <c r="Q15" s="47"/>
      <c r="R15" s="47"/>
      <c r="S15" s="47"/>
      <c r="T15" s="47"/>
      <c r="U15" s="47"/>
      <c r="V15" s="47"/>
      <c r="W15" s="47"/>
      <c r="X15" s="47"/>
      <c r="Y15" s="47"/>
      <c r="Z15" s="47"/>
    </row>
    <row r="16" spans="1:26" x14ac:dyDescent="0.25">
      <c r="A16" s="32"/>
      <c r="B16" s="38"/>
      <c r="C16" s="126"/>
      <c r="D16" s="38"/>
      <c r="E16" s="99"/>
      <c r="F16" s="122"/>
      <c r="G16" s="122"/>
      <c r="H16" s="122"/>
      <c r="I16" s="132"/>
      <c r="J16" s="132"/>
      <c r="K16" s="132"/>
      <c r="L16" s="132"/>
      <c r="M16" s="181"/>
      <c r="N16" s="132"/>
      <c r="O16" s="142"/>
      <c r="P16" s="47"/>
      <c r="Q16" s="47"/>
      <c r="R16" s="47"/>
      <c r="S16" s="47"/>
      <c r="T16" s="47"/>
      <c r="U16" s="47"/>
      <c r="V16" s="47"/>
      <c r="W16" s="47"/>
      <c r="X16" s="47"/>
      <c r="Y16" s="47"/>
      <c r="Z16" s="47"/>
    </row>
    <row r="17" spans="1:26" x14ac:dyDescent="0.25">
      <c r="A17" s="32"/>
      <c r="B17" s="38"/>
      <c r="C17" s="126"/>
      <c r="D17" s="38"/>
      <c r="E17" s="99"/>
      <c r="F17" s="122"/>
      <c r="G17" s="122"/>
      <c r="H17" s="122"/>
      <c r="I17" s="132"/>
      <c r="J17" s="132"/>
      <c r="K17" s="132"/>
      <c r="L17" s="132"/>
      <c r="M17" s="181"/>
      <c r="N17" s="132"/>
      <c r="O17" s="142"/>
      <c r="P17" s="47"/>
      <c r="Q17" s="47"/>
      <c r="R17" s="47"/>
      <c r="S17" s="47"/>
      <c r="T17" s="47"/>
      <c r="U17" s="47"/>
      <c r="V17" s="47"/>
      <c r="W17" s="47"/>
      <c r="X17" s="47"/>
      <c r="Y17" s="47"/>
      <c r="Z17" s="47"/>
    </row>
    <row r="18" spans="1:26" x14ac:dyDescent="0.25">
      <c r="A18" s="32"/>
      <c r="B18" s="38"/>
      <c r="C18" s="126"/>
      <c r="D18" s="38"/>
      <c r="E18" s="99"/>
      <c r="F18" s="122"/>
      <c r="G18" s="122"/>
      <c r="H18" s="122"/>
      <c r="I18" s="132"/>
      <c r="J18" s="132"/>
      <c r="K18" s="132"/>
      <c r="L18" s="132"/>
      <c r="M18" s="181"/>
      <c r="N18" s="132"/>
      <c r="O18" s="142"/>
      <c r="P18" s="47"/>
      <c r="Q18" s="47"/>
      <c r="R18" s="47"/>
      <c r="S18" s="47"/>
      <c r="T18" s="47"/>
      <c r="U18" s="47"/>
      <c r="V18" s="47"/>
      <c r="W18" s="47"/>
      <c r="X18" s="47"/>
      <c r="Y18" s="47"/>
      <c r="Z18" s="47"/>
    </row>
    <row r="19" spans="1:26" x14ac:dyDescent="0.25">
      <c r="A19" s="32"/>
      <c r="B19" s="38"/>
      <c r="C19" s="126"/>
      <c r="D19" s="38"/>
      <c r="E19" s="99"/>
      <c r="F19" s="132"/>
      <c r="G19" s="132"/>
      <c r="H19" s="132"/>
      <c r="I19" s="122"/>
      <c r="J19" s="122"/>
      <c r="K19" s="122"/>
      <c r="L19" s="136"/>
      <c r="M19" s="167"/>
      <c r="N19" s="136"/>
      <c r="O19" s="142"/>
      <c r="P19" s="47"/>
      <c r="Q19" s="47"/>
      <c r="R19" s="47"/>
      <c r="S19" s="47"/>
      <c r="T19" s="47"/>
      <c r="U19" s="47"/>
      <c r="V19" s="47"/>
      <c r="W19" s="47"/>
      <c r="X19" s="47"/>
      <c r="Y19" s="47"/>
      <c r="Z19" s="47"/>
    </row>
    <row r="20" spans="1:26" x14ac:dyDescent="0.25">
      <c r="A20" s="32"/>
      <c r="B20" s="38"/>
      <c r="C20" s="126"/>
      <c r="D20" s="38"/>
      <c r="E20" s="99"/>
      <c r="F20" s="132"/>
      <c r="G20" s="132"/>
      <c r="H20" s="132"/>
      <c r="I20" s="132"/>
      <c r="J20" s="132"/>
      <c r="K20" s="132"/>
      <c r="L20" s="134"/>
      <c r="M20" s="181"/>
      <c r="N20" s="134"/>
      <c r="O20" s="142"/>
      <c r="P20" s="47"/>
      <c r="Q20" s="47"/>
      <c r="R20" s="47"/>
      <c r="S20" s="47"/>
      <c r="T20" s="47"/>
      <c r="U20" s="47"/>
      <c r="V20" s="47"/>
      <c r="W20" s="47"/>
      <c r="X20" s="47"/>
      <c r="Y20" s="47"/>
      <c r="Z20" s="47"/>
    </row>
    <row r="21" spans="1:26" x14ac:dyDescent="0.25">
      <c r="A21" s="32"/>
      <c r="B21" s="38"/>
      <c r="C21" s="126"/>
      <c r="D21" s="38"/>
      <c r="E21" s="99"/>
      <c r="F21" s="132"/>
      <c r="G21" s="132"/>
      <c r="H21" s="132"/>
      <c r="I21" s="132"/>
      <c r="J21" s="132"/>
      <c r="K21" s="132"/>
      <c r="L21" s="134"/>
      <c r="M21" s="181"/>
      <c r="N21" s="134"/>
      <c r="O21" s="142"/>
      <c r="P21" s="47"/>
      <c r="Q21" s="47"/>
      <c r="R21" s="47"/>
      <c r="S21" s="47"/>
      <c r="T21" s="47"/>
      <c r="U21" s="47"/>
      <c r="V21" s="47"/>
      <c r="W21" s="47"/>
      <c r="X21" s="47"/>
      <c r="Y21" s="47"/>
      <c r="Z21" s="47"/>
    </row>
    <row r="22" spans="1:26" x14ac:dyDescent="0.25">
      <c r="A22" s="32"/>
      <c r="B22" s="38"/>
      <c r="C22" s="126"/>
      <c r="D22" s="38"/>
      <c r="E22" s="99"/>
      <c r="F22" s="132"/>
      <c r="G22" s="132"/>
      <c r="H22" s="132"/>
      <c r="I22" s="132"/>
      <c r="J22" s="132"/>
      <c r="K22" s="132"/>
      <c r="L22" s="134"/>
      <c r="M22" s="181"/>
      <c r="N22" s="134"/>
      <c r="O22" s="142"/>
      <c r="P22" s="47"/>
      <c r="Q22" s="47"/>
      <c r="R22" s="47"/>
      <c r="S22" s="47"/>
      <c r="T22" s="47"/>
      <c r="U22" s="47"/>
      <c r="V22" s="47"/>
      <c r="W22" s="47"/>
      <c r="X22" s="47"/>
      <c r="Y22" s="47"/>
      <c r="Z22" s="47"/>
    </row>
    <row r="23" spans="1:26" x14ac:dyDescent="0.25">
      <c r="A23" s="32"/>
      <c r="B23" s="38"/>
      <c r="C23" s="126"/>
      <c r="D23" s="38"/>
      <c r="E23" s="99"/>
      <c r="F23" s="133"/>
      <c r="G23" s="133"/>
      <c r="H23" s="133"/>
      <c r="I23" s="132"/>
      <c r="J23" s="132"/>
      <c r="K23" s="132"/>
      <c r="L23" s="134"/>
      <c r="M23" s="181"/>
      <c r="N23" s="134"/>
      <c r="O23" s="142"/>
      <c r="P23" s="47"/>
      <c r="Q23" s="47"/>
      <c r="R23" s="47"/>
      <c r="S23" s="47"/>
      <c r="T23" s="47"/>
      <c r="U23" s="47"/>
      <c r="V23" s="47"/>
      <c r="W23" s="47"/>
      <c r="X23" s="47"/>
      <c r="Y23" s="47"/>
      <c r="Z23" s="47"/>
    </row>
    <row r="24" spans="1:26" x14ac:dyDescent="0.25">
      <c r="A24" s="32"/>
      <c r="B24" s="38"/>
      <c r="C24" s="126"/>
      <c r="D24" s="38"/>
      <c r="E24" s="99"/>
      <c r="F24" s="133"/>
      <c r="G24" s="133"/>
      <c r="H24" s="133"/>
      <c r="I24" s="133"/>
      <c r="J24" s="133"/>
      <c r="K24" s="133"/>
      <c r="L24" s="135"/>
      <c r="M24" s="182"/>
      <c r="N24" s="135"/>
      <c r="O24" s="142"/>
      <c r="P24" s="47"/>
      <c r="Q24" s="47"/>
      <c r="R24" s="47"/>
      <c r="S24" s="47"/>
      <c r="T24" s="47"/>
      <c r="U24" s="47"/>
      <c r="V24" s="47"/>
      <c r="W24" s="47"/>
      <c r="X24" s="47"/>
      <c r="Y24" s="47"/>
      <c r="Z24" s="47"/>
    </row>
    <row r="25" spans="1:26" x14ac:dyDescent="0.25">
      <c r="A25" s="32"/>
      <c r="B25" s="38"/>
      <c r="C25" s="126"/>
      <c r="D25" s="38"/>
      <c r="E25" s="99"/>
      <c r="F25" s="122"/>
      <c r="G25" s="122"/>
      <c r="H25" s="122"/>
      <c r="I25" s="133"/>
      <c r="J25" s="133"/>
      <c r="K25" s="133"/>
      <c r="L25" s="135"/>
      <c r="M25" s="182"/>
      <c r="N25" s="135"/>
      <c r="O25" s="142"/>
      <c r="P25" s="47"/>
      <c r="Q25" s="47"/>
      <c r="R25" s="47"/>
      <c r="S25" s="47"/>
      <c r="T25" s="47"/>
      <c r="U25" s="47"/>
      <c r="V25" s="47"/>
      <c r="W25" s="47"/>
      <c r="X25" s="47"/>
      <c r="Y25" s="47"/>
      <c r="Z25" s="47"/>
    </row>
    <row r="26" spans="1:26" x14ac:dyDescent="0.25">
      <c r="A26" s="32"/>
      <c r="B26" s="38"/>
      <c r="C26" s="126"/>
      <c r="D26" s="38"/>
      <c r="E26" s="99"/>
      <c r="F26" s="122"/>
      <c r="G26" s="122"/>
      <c r="H26" s="122"/>
      <c r="I26" s="122"/>
      <c r="J26" s="122"/>
      <c r="K26" s="122"/>
      <c r="L26" s="38"/>
      <c r="M26" s="180"/>
      <c r="N26" s="38"/>
      <c r="O26" s="142"/>
      <c r="P26" s="47"/>
      <c r="Q26" s="47"/>
      <c r="R26" s="47"/>
      <c r="S26" s="47"/>
      <c r="T26" s="47"/>
      <c r="U26" s="47"/>
      <c r="V26" s="47"/>
      <c r="W26" s="47"/>
      <c r="X26" s="47"/>
      <c r="Y26" s="47"/>
      <c r="Z26" s="47"/>
    </row>
    <row r="27" spans="1:26" x14ac:dyDescent="0.25">
      <c r="A27" s="32"/>
      <c r="B27" s="38"/>
      <c r="C27" s="126"/>
      <c r="D27" s="38"/>
      <c r="E27" s="99"/>
      <c r="F27" s="122"/>
      <c r="G27" s="122"/>
      <c r="H27" s="122"/>
      <c r="I27" s="122"/>
      <c r="J27" s="122"/>
      <c r="K27" s="122"/>
      <c r="L27" s="38"/>
      <c r="M27" s="180"/>
      <c r="N27" s="38"/>
      <c r="O27" s="142"/>
      <c r="P27" s="47"/>
      <c r="Q27" s="47"/>
      <c r="R27" s="47"/>
      <c r="S27" s="47"/>
      <c r="T27" s="47"/>
      <c r="U27" s="47"/>
      <c r="V27" s="47"/>
      <c r="W27" s="47"/>
      <c r="X27" s="47"/>
      <c r="Y27" s="47"/>
      <c r="Z27" s="47"/>
    </row>
    <row r="28" spans="1:26" x14ac:dyDescent="0.25">
      <c r="A28" s="32"/>
      <c r="B28" s="38"/>
      <c r="C28" s="126"/>
      <c r="D28" s="38"/>
      <c r="E28" s="99"/>
      <c r="F28" s="122"/>
      <c r="G28" s="122"/>
      <c r="H28" s="122"/>
      <c r="I28" s="122"/>
      <c r="J28" s="122"/>
      <c r="K28" s="122"/>
      <c r="L28" s="38"/>
      <c r="M28" s="180"/>
      <c r="N28" s="38"/>
      <c r="O28" s="142"/>
      <c r="P28" s="47"/>
      <c r="Q28" s="47"/>
      <c r="R28" s="47"/>
      <c r="S28" s="47"/>
      <c r="T28" s="47"/>
      <c r="U28" s="47"/>
      <c r="V28" s="47"/>
      <c r="W28" s="47"/>
      <c r="X28" s="47"/>
      <c r="Y28" s="47"/>
      <c r="Z28" s="47"/>
    </row>
    <row r="29" spans="1:26" x14ac:dyDescent="0.25">
      <c r="A29" s="32"/>
      <c r="B29" s="38"/>
      <c r="C29" s="126"/>
      <c r="D29" s="38"/>
      <c r="E29" s="99"/>
      <c r="F29" s="122"/>
      <c r="G29" s="122"/>
      <c r="H29" s="122"/>
      <c r="I29" s="122"/>
      <c r="J29" s="122"/>
      <c r="K29" s="122"/>
      <c r="L29" s="38"/>
      <c r="M29" s="180"/>
      <c r="N29" s="38"/>
      <c r="O29" s="142"/>
      <c r="P29" s="47"/>
      <c r="Q29" s="47"/>
      <c r="R29" s="47"/>
      <c r="S29" s="47"/>
      <c r="T29" s="47"/>
      <c r="U29" s="47"/>
      <c r="V29" s="47"/>
      <c r="W29" s="47"/>
      <c r="X29" s="47"/>
      <c r="Y29" s="47"/>
      <c r="Z29" s="47"/>
    </row>
    <row r="30" spans="1:26" x14ac:dyDescent="0.25">
      <c r="A30" s="32"/>
      <c r="B30" s="38"/>
      <c r="C30" s="126"/>
      <c r="D30" s="38"/>
      <c r="E30" s="99"/>
      <c r="F30" s="122"/>
      <c r="G30" s="122"/>
      <c r="H30" s="122"/>
      <c r="I30" s="122"/>
      <c r="J30" s="122"/>
      <c r="K30" s="122"/>
      <c r="L30" s="38"/>
      <c r="M30" s="180"/>
      <c r="N30" s="38"/>
      <c r="O30" s="142"/>
      <c r="P30" s="47"/>
      <c r="Q30" s="47"/>
      <c r="R30" s="47"/>
      <c r="S30" s="47"/>
      <c r="T30" s="47"/>
      <c r="U30" s="47"/>
      <c r="V30" s="47"/>
      <c r="W30" s="47"/>
      <c r="X30" s="47"/>
      <c r="Y30" s="47"/>
      <c r="Z30" s="47"/>
    </row>
    <row r="31" spans="1:26" x14ac:dyDescent="0.25">
      <c r="A31" s="32"/>
      <c r="B31" s="38"/>
      <c r="C31" s="126"/>
      <c r="D31" s="38"/>
      <c r="E31" s="99"/>
      <c r="F31" s="122"/>
      <c r="G31" s="122"/>
      <c r="H31" s="122"/>
      <c r="I31" s="122"/>
      <c r="J31" s="122"/>
      <c r="K31" s="122"/>
      <c r="L31" s="38"/>
      <c r="M31" s="180"/>
      <c r="N31" s="38"/>
      <c r="O31" s="142"/>
      <c r="P31" s="47"/>
      <c r="Q31" s="47"/>
      <c r="R31" s="47"/>
      <c r="S31" s="47"/>
      <c r="T31" s="47"/>
      <c r="U31" s="47"/>
      <c r="V31" s="47"/>
      <c r="W31" s="47"/>
      <c r="X31" s="47"/>
      <c r="Y31" s="47"/>
      <c r="Z31" s="47"/>
    </row>
    <row r="32" spans="1:26" x14ac:dyDescent="0.25">
      <c r="A32" s="32"/>
      <c r="B32" s="38"/>
      <c r="C32" s="126"/>
      <c r="D32" s="38"/>
      <c r="E32" s="99"/>
      <c r="F32" s="122"/>
      <c r="G32" s="122"/>
      <c r="H32" s="122"/>
      <c r="I32" s="122"/>
      <c r="J32" s="122"/>
      <c r="K32" s="122"/>
      <c r="L32" s="38"/>
      <c r="M32" s="180"/>
      <c r="N32" s="38"/>
      <c r="O32" s="142"/>
      <c r="P32" s="47"/>
      <c r="Q32" s="47"/>
      <c r="R32" s="47"/>
      <c r="S32" s="47"/>
      <c r="T32" s="47"/>
      <c r="U32" s="47"/>
      <c r="V32" s="47"/>
      <c r="W32" s="47"/>
      <c r="X32" s="47"/>
      <c r="Y32" s="47"/>
      <c r="Z32" s="47"/>
    </row>
    <row r="33" spans="1:26" x14ac:dyDescent="0.25">
      <c r="A33" s="32"/>
      <c r="B33" s="38"/>
      <c r="C33" s="126"/>
      <c r="D33" s="38"/>
      <c r="E33" s="99"/>
      <c r="F33" s="122"/>
      <c r="G33" s="122"/>
      <c r="H33" s="122"/>
      <c r="I33" s="122"/>
      <c r="J33" s="122"/>
      <c r="K33" s="122"/>
      <c r="L33" s="38"/>
      <c r="M33" s="180"/>
      <c r="N33" s="38"/>
      <c r="O33" s="142"/>
      <c r="P33" s="47"/>
      <c r="Q33" s="47"/>
      <c r="R33" s="47"/>
      <c r="S33" s="47"/>
      <c r="T33" s="47"/>
      <c r="U33" s="47"/>
      <c r="V33" s="47"/>
      <c r="W33" s="47"/>
      <c r="X33" s="47"/>
      <c r="Y33" s="47"/>
      <c r="Z33" s="47"/>
    </row>
    <row r="34" spans="1:26" x14ac:dyDescent="0.25">
      <c r="A34" s="32"/>
      <c r="B34" s="38"/>
      <c r="C34" s="126"/>
      <c r="D34" s="38"/>
      <c r="E34" s="99"/>
      <c r="F34" s="122"/>
      <c r="G34" s="122"/>
      <c r="H34" s="122"/>
      <c r="I34" s="122"/>
      <c r="J34" s="122"/>
      <c r="K34" s="122"/>
      <c r="L34" s="38"/>
      <c r="M34" s="180"/>
      <c r="N34" s="38"/>
      <c r="O34" s="142"/>
      <c r="P34" s="47"/>
      <c r="Q34" s="47"/>
      <c r="R34" s="47"/>
      <c r="S34" s="47"/>
      <c r="T34" s="47"/>
      <c r="U34" s="47"/>
      <c r="V34" s="47"/>
      <c r="W34" s="47"/>
      <c r="X34" s="47"/>
      <c r="Y34" s="47"/>
      <c r="Z34" s="47"/>
    </row>
    <row r="35" spans="1:26" x14ac:dyDescent="0.25">
      <c r="A35" s="32"/>
      <c r="B35" s="38"/>
      <c r="C35" s="126"/>
      <c r="D35" s="38"/>
      <c r="E35" s="99"/>
      <c r="F35" s="122"/>
      <c r="G35" s="122"/>
      <c r="H35" s="122"/>
      <c r="I35" s="122"/>
      <c r="J35" s="122"/>
      <c r="K35" s="122"/>
      <c r="L35" s="38"/>
      <c r="M35" s="180"/>
      <c r="N35" s="38"/>
      <c r="O35" s="142"/>
      <c r="P35" s="47"/>
      <c r="Q35" s="47"/>
      <c r="R35" s="47"/>
      <c r="S35" s="47"/>
      <c r="T35" s="47"/>
      <c r="U35" s="47"/>
      <c r="V35" s="47"/>
      <c r="W35" s="47"/>
      <c r="X35" s="47"/>
      <c r="Y35" s="47"/>
      <c r="Z35" s="47"/>
    </row>
    <row r="36" spans="1:26" x14ac:dyDescent="0.25">
      <c r="A36" s="32"/>
      <c r="B36" s="38"/>
      <c r="C36" s="126"/>
      <c r="D36" s="38"/>
      <c r="E36" s="99"/>
      <c r="F36" s="122"/>
      <c r="G36" s="122"/>
      <c r="H36" s="122"/>
      <c r="I36" s="122"/>
      <c r="J36" s="122"/>
      <c r="K36" s="122"/>
      <c r="L36" s="38"/>
      <c r="M36" s="180"/>
      <c r="N36" s="38"/>
      <c r="O36" s="142"/>
      <c r="P36" s="47"/>
      <c r="Q36" s="47"/>
      <c r="R36" s="47"/>
      <c r="S36" s="47"/>
      <c r="T36" s="47"/>
      <c r="U36" s="47"/>
      <c r="V36" s="47"/>
      <c r="W36" s="47"/>
      <c r="X36" s="47"/>
      <c r="Y36" s="47"/>
      <c r="Z36" s="47"/>
    </row>
    <row r="37" spans="1:26" x14ac:dyDescent="0.25">
      <c r="A37" s="32"/>
      <c r="B37" s="38"/>
      <c r="C37" s="126"/>
      <c r="D37" s="38"/>
      <c r="E37" s="99"/>
      <c r="F37" s="122"/>
      <c r="G37" s="122"/>
      <c r="H37" s="122"/>
      <c r="I37" s="122"/>
      <c r="J37" s="122"/>
      <c r="K37" s="122"/>
      <c r="L37" s="38"/>
      <c r="M37" s="180"/>
      <c r="N37" s="38"/>
      <c r="O37" s="142"/>
      <c r="P37" s="47"/>
      <c r="Q37" s="47"/>
      <c r="R37" s="47"/>
      <c r="S37" s="47"/>
      <c r="T37" s="47"/>
      <c r="U37" s="47"/>
      <c r="V37" s="47"/>
      <c r="W37" s="47"/>
      <c r="X37" s="47"/>
      <c r="Y37" s="47"/>
      <c r="Z37" s="47"/>
    </row>
    <row r="38" spans="1:26" x14ac:dyDescent="0.25">
      <c r="A38" s="32"/>
      <c r="B38" s="38"/>
      <c r="C38" s="126"/>
      <c r="D38" s="38"/>
      <c r="E38" s="99"/>
      <c r="F38" s="122"/>
      <c r="G38" s="122"/>
      <c r="H38" s="122"/>
      <c r="I38" s="122"/>
      <c r="J38" s="122"/>
      <c r="K38" s="122"/>
      <c r="L38" s="38"/>
      <c r="M38" s="180"/>
      <c r="N38" s="38"/>
      <c r="O38" s="142"/>
      <c r="P38" s="47"/>
      <c r="Q38" s="47"/>
      <c r="R38" s="47"/>
      <c r="S38" s="47"/>
      <c r="T38" s="47"/>
      <c r="U38" s="47"/>
      <c r="V38" s="47"/>
      <c r="W38" s="47"/>
      <c r="X38" s="47"/>
      <c r="Y38" s="47"/>
      <c r="Z38" s="47"/>
    </row>
    <row r="39" spans="1:26" x14ac:dyDescent="0.25">
      <c r="A39" s="32"/>
      <c r="B39" s="38"/>
      <c r="C39" s="126"/>
      <c r="D39" s="38"/>
      <c r="E39" s="99"/>
      <c r="F39" s="122"/>
      <c r="G39" s="122"/>
      <c r="H39" s="122"/>
      <c r="I39" s="122"/>
      <c r="J39" s="122"/>
      <c r="K39" s="122"/>
      <c r="L39" s="38"/>
      <c r="M39" s="180"/>
      <c r="N39" s="38"/>
      <c r="O39" s="142"/>
      <c r="P39" s="47"/>
      <c r="Q39" s="47"/>
      <c r="R39" s="47"/>
      <c r="S39" s="47"/>
      <c r="T39" s="47"/>
      <c r="U39" s="47"/>
      <c r="V39" s="47"/>
      <c r="W39" s="47"/>
      <c r="X39" s="47"/>
      <c r="Y39" s="47"/>
      <c r="Z39" s="47"/>
    </row>
    <row r="40" spans="1:26" x14ac:dyDescent="0.25">
      <c r="A40" s="32"/>
      <c r="B40" s="38"/>
      <c r="C40" s="126"/>
      <c r="D40" s="38"/>
      <c r="E40" s="99"/>
      <c r="F40" s="122"/>
      <c r="G40" s="122"/>
      <c r="H40" s="122"/>
      <c r="I40" s="122"/>
      <c r="J40" s="122"/>
      <c r="K40" s="122"/>
      <c r="L40" s="38"/>
      <c r="M40" s="180"/>
      <c r="N40" s="38"/>
      <c r="O40" s="142"/>
      <c r="P40" s="47"/>
      <c r="Q40" s="47"/>
      <c r="R40" s="47"/>
      <c r="S40" s="47"/>
      <c r="T40" s="47"/>
      <c r="U40" s="47"/>
      <c r="V40" s="47"/>
      <c r="W40" s="47"/>
      <c r="X40" s="47"/>
      <c r="Y40" s="47"/>
      <c r="Z40" s="47"/>
    </row>
    <row r="41" spans="1:26" x14ac:dyDescent="0.25">
      <c r="A41" s="32"/>
      <c r="B41" s="38"/>
      <c r="C41" s="126"/>
      <c r="D41" s="38"/>
      <c r="E41" s="99"/>
      <c r="F41" s="122"/>
      <c r="G41" s="122"/>
      <c r="H41" s="122"/>
      <c r="I41" s="122"/>
      <c r="J41" s="122"/>
      <c r="K41" s="122"/>
      <c r="L41" s="38"/>
      <c r="M41" s="180"/>
      <c r="N41" s="38"/>
      <c r="O41" s="142"/>
      <c r="P41" s="47"/>
      <c r="Q41" s="47"/>
      <c r="R41" s="47"/>
      <c r="S41" s="47"/>
      <c r="T41" s="47"/>
      <c r="U41" s="47"/>
      <c r="V41" s="47"/>
      <c r="W41" s="47"/>
      <c r="X41" s="47"/>
      <c r="Y41" s="47"/>
      <c r="Z41" s="47"/>
    </row>
    <row r="42" spans="1:26" x14ac:dyDescent="0.25">
      <c r="A42" s="32"/>
      <c r="B42" s="38"/>
      <c r="C42" s="126"/>
      <c r="D42" s="38"/>
      <c r="E42" s="99"/>
      <c r="F42" s="122"/>
      <c r="G42" s="122"/>
      <c r="H42" s="122"/>
      <c r="I42" s="122"/>
      <c r="J42" s="122"/>
      <c r="K42" s="122"/>
      <c r="L42" s="38"/>
      <c r="M42" s="180"/>
      <c r="N42" s="38"/>
      <c r="O42" s="142"/>
      <c r="P42" s="47"/>
      <c r="Q42" s="47"/>
      <c r="R42" s="47"/>
      <c r="S42" s="47"/>
      <c r="T42" s="47"/>
      <c r="U42" s="47"/>
      <c r="V42" s="47"/>
      <c r="W42" s="47"/>
      <c r="X42" s="47"/>
      <c r="Y42" s="47"/>
      <c r="Z42" s="47"/>
    </row>
    <row r="43" spans="1:26" x14ac:dyDescent="0.25">
      <c r="A43" s="32"/>
      <c r="B43" s="38"/>
      <c r="C43" s="126"/>
      <c r="D43" s="38"/>
      <c r="E43" s="99"/>
      <c r="F43" s="122"/>
      <c r="G43" s="122"/>
      <c r="H43" s="122"/>
      <c r="I43" s="122"/>
      <c r="J43" s="122"/>
      <c r="K43" s="122"/>
      <c r="L43" s="38"/>
      <c r="M43" s="180"/>
      <c r="N43" s="38"/>
      <c r="O43" s="142"/>
      <c r="P43" s="47"/>
      <c r="Q43" s="47"/>
      <c r="R43" s="47"/>
      <c r="S43" s="47"/>
      <c r="T43" s="47"/>
      <c r="U43" s="47"/>
      <c r="V43" s="47"/>
      <c r="W43" s="47"/>
      <c r="X43" s="47"/>
      <c r="Y43" s="47"/>
      <c r="Z43" s="47"/>
    </row>
    <row r="44" spans="1:26" x14ac:dyDescent="0.25">
      <c r="A44" s="32"/>
      <c r="B44" s="38"/>
      <c r="C44" s="126"/>
      <c r="D44" s="38"/>
      <c r="E44" s="99"/>
      <c r="F44" s="122"/>
      <c r="G44" s="122"/>
      <c r="H44" s="122"/>
      <c r="I44" s="122"/>
      <c r="J44" s="122"/>
      <c r="K44" s="122"/>
      <c r="L44" s="38"/>
      <c r="M44" s="180"/>
      <c r="N44" s="38"/>
      <c r="O44" s="142"/>
      <c r="P44" s="47"/>
      <c r="Q44" s="47"/>
      <c r="R44" s="47"/>
      <c r="S44" s="47"/>
      <c r="T44" s="47"/>
      <c r="U44" s="47"/>
      <c r="V44" s="47"/>
      <c r="W44" s="47"/>
      <c r="X44" s="47"/>
      <c r="Y44" s="47"/>
      <c r="Z44" s="47"/>
    </row>
    <row r="45" spans="1:26" x14ac:dyDescent="0.25">
      <c r="A45" s="32"/>
      <c r="B45" s="38"/>
      <c r="C45" s="126"/>
      <c r="D45" s="38"/>
      <c r="E45" s="99"/>
      <c r="F45" s="122"/>
      <c r="G45" s="122"/>
      <c r="H45" s="122"/>
      <c r="I45" s="122"/>
      <c r="J45" s="122"/>
      <c r="K45" s="122"/>
      <c r="L45" s="38"/>
      <c r="M45" s="180"/>
      <c r="N45" s="38"/>
      <c r="O45" s="142"/>
      <c r="P45" s="47"/>
      <c r="Q45" s="47"/>
      <c r="R45" s="47"/>
      <c r="S45" s="47"/>
      <c r="T45" s="47"/>
      <c r="U45" s="47"/>
      <c r="V45" s="47"/>
      <c r="W45" s="47"/>
      <c r="X45" s="47"/>
      <c r="Y45" s="47"/>
      <c r="Z45" s="47"/>
    </row>
    <row r="46" spans="1:26" x14ac:dyDescent="0.25">
      <c r="A46" s="32"/>
      <c r="B46" s="38"/>
      <c r="C46" s="126"/>
      <c r="D46" s="38"/>
      <c r="E46" s="99"/>
      <c r="F46" s="122"/>
      <c r="G46" s="122"/>
      <c r="H46" s="122"/>
      <c r="I46" s="122"/>
      <c r="J46" s="122"/>
      <c r="K46" s="122"/>
      <c r="L46" s="38"/>
      <c r="M46" s="180"/>
      <c r="N46" s="38"/>
      <c r="O46" s="142"/>
      <c r="P46" s="47"/>
      <c r="Q46" s="47"/>
      <c r="R46" s="47"/>
      <c r="S46" s="47"/>
      <c r="T46" s="47"/>
      <c r="U46" s="47"/>
      <c r="V46" s="47"/>
      <c r="W46" s="47"/>
      <c r="X46" s="47"/>
      <c r="Y46" s="47"/>
      <c r="Z46" s="47"/>
    </row>
    <row r="47" spans="1:26" x14ac:dyDescent="0.25">
      <c r="A47" s="32"/>
      <c r="B47" s="38"/>
      <c r="C47" s="126"/>
      <c r="D47" s="38"/>
      <c r="E47" s="99"/>
      <c r="F47" s="122"/>
      <c r="G47" s="122"/>
      <c r="H47" s="122"/>
      <c r="I47" s="122"/>
      <c r="J47" s="122"/>
      <c r="K47" s="122"/>
      <c r="L47" s="38"/>
      <c r="M47" s="180"/>
      <c r="N47" s="38"/>
      <c r="O47" s="142"/>
      <c r="P47" s="47"/>
      <c r="Q47" s="47"/>
      <c r="R47" s="47"/>
      <c r="S47" s="47"/>
      <c r="T47" s="47"/>
      <c r="U47" s="47"/>
      <c r="V47" s="47"/>
      <c r="W47" s="47"/>
      <c r="X47" s="47"/>
      <c r="Y47" s="47"/>
      <c r="Z47" s="47"/>
    </row>
    <row r="48" spans="1:26" x14ac:dyDescent="0.25">
      <c r="A48" s="32"/>
      <c r="B48" s="38"/>
      <c r="C48" s="126"/>
      <c r="D48" s="38"/>
      <c r="E48" s="99"/>
      <c r="F48" s="122"/>
      <c r="G48" s="122"/>
      <c r="H48" s="122"/>
      <c r="I48" s="122"/>
      <c r="J48" s="122"/>
      <c r="K48" s="122"/>
      <c r="L48" s="38"/>
      <c r="M48" s="180"/>
      <c r="N48" s="38"/>
      <c r="O48" s="142"/>
      <c r="P48" s="47"/>
      <c r="Q48" s="47"/>
      <c r="R48" s="47"/>
      <c r="S48" s="47"/>
      <c r="T48" s="47"/>
      <c r="U48" s="47"/>
      <c r="V48" s="47"/>
      <c r="W48" s="47"/>
      <c r="X48" s="47"/>
      <c r="Y48" s="47"/>
      <c r="Z48" s="47"/>
    </row>
    <row r="49" spans="1:26" x14ac:dyDescent="0.25">
      <c r="A49" s="32"/>
      <c r="B49" s="38"/>
      <c r="C49" s="126"/>
      <c r="D49" s="38"/>
      <c r="E49" s="99"/>
      <c r="F49" s="122"/>
      <c r="G49" s="122"/>
      <c r="H49" s="122"/>
      <c r="I49" s="122"/>
      <c r="J49" s="122"/>
      <c r="K49" s="122"/>
      <c r="L49" s="38"/>
      <c r="M49" s="180"/>
      <c r="N49" s="38"/>
      <c r="O49" s="142"/>
      <c r="P49" s="47"/>
      <c r="Q49" s="47"/>
      <c r="R49" s="47"/>
      <c r="S49" s="47"/>
      <c r="T49" s="47"/>
      <c r="U49" s="47"/>
      <c r="V49" s="47"/>
      <c r="W49" s="47"/>
      <c r="X49" s="47"/>
      <c r="Y49" s="47"/>
      <c r="Z49" s="47"/>
    </row>
    <row r="50" spans="1:26" x14ac:dyDescent="0.25">
      <c r="A50" s="32"/>
      <c r="B50" s="38"/>
      <c r="C50" s="126"/>
      <c r="D50" s="38"/>
      <c r="E50" s="99"/>
      <c r="F50" s="122"/>
      <c r="G50" s="122"/>
      <c r="H50" s="122"/>
      <c r="I50" s="122"/>
      <c r="J50" s="122"/>
      <c r="K50" s="122"/>
      <c r="L50" s="38"/>
      <c r="M50" s="180"/>
      <c r="N50" s="38"/>
      <c r="O50" s="142"/>
      <c r="P50" s="47"/>
      <c r="Q50" s="47"/>
      <c r="R50" s="47"/>
      <c r="S50" s="47"/>
      <c r="T50" s="47"/>
      <c r="U50" s="47"/>
      <c r="V50" s="47"/>
      <c r="W50" s="47"/>
      <c r="X50" s="47"/>
      <c r="Y50" s="47"/>
      <c r="Z50" s="47"/>
    </row>
    <row r="51" spans="1:26" x14ac:dyDescent="0.25">
      <c r="A51" s="32"/>
      <c r="B51" s="38"/>
      <c r="C51" s="126"/>
      <c r="D51" s="38"/>
      <c r="E51" s="99"/>
      <c r="F51" s="122"/>
      <c r="G51" s="122"/>
      <c r="H51" s="122"/>
      <c r="I51" s="122"/>
      <c r="J51" s="122"/>
      <c r="K51" s="122"/>
      <c r="L51" s="38"/>
      <c r="M51" s="180"/>
      <c r="N51" s="38"/>
      <c r="O51" s="142"/>
      <c r="P51" s="47"/>
      <c r="Q51" s="47"/>
      <c r="R51" s="47"/>
      <c r="S51" s="47"/>
      <c r="T51" s="47"/>
      <c r="U51" s="47"/>
      <c r="V51" s="47"/>
      <c r="W51" s="47"/>
      <c r="X51" s="47"/>
      <c r="Y51" s="47"/>
      <c r="Z51" s="47"/>
    </row>
    <row r="52" spans="1:26" x14ac:dyDescent="0.25">
      <c r="A52" s="32"/>
      <c r="B52" s="38"/>
      <c r="C52" s="126"/>
      <c r="D52" s="38"/>
      <c r="E52" s="99"/>
      <c r="F52" s="122"/>
      <c r="G52" s="122"/>
      <c r="H52" s="122"/>
      <c r="I52" s="122"/>
      <c r="J52" s="122"/>
      <c r="K52" s="122"/>
      <c r="L52" s="38"/>
      <c r="M52" s="180"/>
      <c r="N52" s="38"/>
      <c r="O52" s="142"/>
      <c r="P52" s="47"/>
      <c r="Q52" s="47"/>
      <c r="R52" s="47"/>
      <c r="S52" s="47"/>
      <c r="T52" s="47"/>
      <c r="U52" s="47"/>
      <c r="V52" s="47"/>
      <c r="W52" s="47"/>
      <c r="X52" s="47"/>
      <c r="Y52" s="47"/>
      <c r="Z52" s="47"/>
    </row>
    <row r="53" spans="1:26" x14ac:dyDescent="0.25">
      <c r="A53" s="32"/>
      <c r="B53" s="38"/>
      <c r="C53" s="126"/>
      <c r="D53" s="38"/>
      <c r="E53" s="99"/>
      <c r="F53" s="122"/>
      <c r="G53" s="122"/>
      <c r="H53" s="122"/>
      <c r="I53" s="122"/>
      <c r="J53" s="122"/>
      <c r="K53" s="122"/>
      <c r="L53" s="38"/>
      <c r="M53" s="180"/>
      <c r="N53" s="38"/>
      <c r="O53" s="142"/>
      <c r="P53" s="47"/>
      <c r="Q53" s="47"/>
      <c r="R53" s="47"/>
      <c r="S53" s="47"/>
      <c r="T53" s="47"/>
      <c r="U53" s="47"/>
      <c r="V53" s="47"/>
      <c r="W53" s="47"/>
      <c r="X53" s="47"/>
      <c r="Y53" s="47"/>
      <c r="Z53" s="47"/>
    </row>
    <row r="54" spans="1:26" x14ac:dyDescent="0.25">
      <c r="A54" s="32"/>
      <c r="B54" s="38"/>
      <c r="C54" s="126"/>
      <c r="D54" s="38"/>
      <c r="E54" s="99"/>
      <c r="F54" s="122"/>
      <c r="G54" s="122"/>
      <c r="H54" s="122"/>
      <c r="I54" s="122"/>
      <c r="J54" s="122"/>
      <c r="K54" s="122"/>
      <c r="L54" s="38"/>
      <c r="M54" s="180"/>
      <c r="N54" s="38"/>
      <c r="O54" s="142"/>
      <c r="P54" s="47"/>
      <c r="Q54" s="47"/>
      <c r="R54" s="47"/>
      <c r="S54" s="47"/>
      <c r="T54" s="47"/>
      <c r="U54" s="47"/>
      <c r="V54" s="47"/>
      <c r="W54" s="47"/>
      <c r="X54" s="47"/>
      <c r="Y54" s="47"/>
      <c r="Z54" s="47"/>
    </row>
    <row r="55" spans="1:26" x14ac:dyDescent="0.25">
      <c r="A55" s="32"/>
      <c r="B55" s="38"/>
      <c r="C55" s="126"/>
      <c r="D55" s="38"/>
      <c r="E55" s="99"/>
      <c r="F55" s="122"/>
      <c r="G55" s="122"/>
      <c r="H55" s="122"/>
      <c r="I55" s="122"/>
      <c r="J55" s="122"/>
      <c r="K55" s="122"/>
      <c r="L55" s="38"/>
      <c r="M55" s="180"/>
      <c r="N55" s="38"/>
      <c r="O55" s="142"/>
      <c r="P55" s="47"/>
      <c r="Q55" s="47"/>
      <c r="R55" s="47"/>
      <c r="S55" s="47"/>
      <c r="T55" s="47"/>
      <c r="U55" s="47"/>
      <c r="V55" s="47"/>
      <c r="W55" s="47"/>
      <c r="X55" s="47"/>
      <c r="Y55" s="47"/>
      <c r="Z55" s="47"/>
    </row>
    <row r="56" spans="1:26" x14ac:dyDescent="0.25">
      <c r="A56" s="32"/>
      <c r="B56" s="38"/>
      <c r="C56" s="126"/>
      <c r="D56" s="38"/>
      <c r="E56" s="99"/>
      <c r="F56" s="122"/>
      <c r="G56" s="122"/>
      <c r="H56" s="122"/>
      <c r="I56" s="122"/>
      <c r="J56" s="122"/>
      <c r="K56" s="122"/>
      <c r="L56" s="38"/>
      <c r="M56" s="180"/>
      <c r="N56" s="38"/>
      <c r="O56" s="142"/>
      <c r="P56" s="47"/>
      <c r="Q56" s="47"/>
      <c r="R56" s="47"/>
      <c r="S56" s="47"/>
      <c r="T56" s="47"/>
      <c r="U56" s="47"/>
      <c r="V56" s="47"/>
      <c r="W56" s="47"/>
      <c r="X56" s="47"/>
      <c r="Y56" s="47"/>
      <c r="Z56" s="47"/>
    </row>
    <row r="57" spans="1:26" x14ac:dyDescent="0.25">
      <c r="A57" s="32"/>
      <c r="B57" s="38"/>
      <c r="C57" s="126"/>
      <c r="D57" s="38"/>
      <c r="E57" s="99"/>
      <c r="F57" s="122"/>
      <c r="G57" s="122"/>
      <c r="H57" s="122"/>
      <c r="I57" s="122"/>
      <c r="J57" s="122"/>
      <c r="K57" s="122"/>
      <c r="L57" s="38"/>
      <c r="M57" s="180"/>
      <c r="N57" s="38"/>
      <c r="O57" s="142"/>
      <c r="P57" s="47"/>
      <c r="Q57" s="47"/>
      <c r="R57" s="47"/>
      <c r="S57" s="47"/>
      <c r="T57" s="47"/>
      <c r="U57" s="47"/>
      <c r="V57" s="47"/>
      <c r="W57" s="47"/>
      <c r="X57" s="47"/>
      <c r="Y57" s="47"/>
      <c r="Z57" s="47"/>
    </row>
    <row r="58" spans="1:26" x14ac:dyDescent="0.25">
      <c r="A58" s="32"/>
      <c r="B58" s="38"/>
      <c r="C58" s="126"/>
      <c r="D58" s="38"/>
      <c r="E58" s="99"/>
      <c r="F58" s="122"/>
      <c r="G58" s="122"/>
      <c r="H58" s="122"/>
      <c r="I58" s="122"/>
      <c r="J58" s="122"/>
      <c r="K58" s="122"/>
      <c r="L58" s="38"/>
      <c r="M58" s="180"/>
      <c r="N58" s="38"/>
      <c r="O58" s="142"/>
      <c r="P58" s="47"/>
      <c r="Q58" s="47"/>
      <c r="R58" s="47"/>
      <c r="S58" s="47"/>
      <c r="T58" s="47"/>
      <c r="U58" s="47"/>
      <c r="V58" s="47"/>
      <c r="W58" s="47"/>
      <c r="X58" s="47"/>
      <c r="Y58" s="47"/>
      <c r="Z58" s="47"/>
    </row>
    <row r="59" spans="1:26" x14ac:dyDescent="0.25">
      <c r="A59" s="32"/>
      <c r="B59" s="38"/>
      <c r="C59" s="126"/>
      <c r="D59" s="38"/>
      <c r="E59" s="99"/>
      <c r="F59" s="122"/>
      <c r="G59" s="122"/>
      <c r="H59" s="122"/>
      <c r="I59" s="122"/>
      <c r="J59" s="122"/>
      <c r="K59" s="122"/>
      <c r="L59" s="38"/>
      <c r="M59" s="180"/>
      <c r="N59" s="38"/>
      <c r="O59" s="142"/>
      <c r="P59" s="47"/>
      <c r="Q59" s="47"/>
      <c r="R59" s="47"/>
      <c r="S59" s="47"/>
      <c r="T59" s="47"/>
      <c r="U59" s="47"/>
      <c r="V59" s="47"/>
      <c r="W59" s="47"/>
      <c r="X59" s="47"/>
      <c r="Y59" s="47"/>
      <c r="Z59" s="47"/>
    </row>
    <row r="60" spans="1:26" x14ac:dyDescent="0.25">
      <c r="A60" s="32"/>
      <c r="B60" s="38"/>
      <c r="C60" s="126"/>
      <c r="D60" s="38"/>
      <c r="E60" s="99"/>
      <c r="F60" s="122"/>
      <c r="G60" s="122"/>
      <c r="H60" s="122"/>
      <c r="I60" s="122"/>
      <c r="J60" s="122"/>
      <c r="K60" s="122"/>
      <c r="L60" s="38"/>
      <c r="M60" s="180"/>
      <c r="N60" s="38"/>
      <c r="O60" s="142"/>
      <c r="P60" s="47"/>
      <c r="Q60" s="47"/>
      <c r="R60" s="47"/>
      <c r="S60" s="47"/>
      <c r="T60" s="47"/>
      <c r="U60" s="47"/>
      <c r="V60" s="47"/>
      <c r="W60" s="47"/>
      <c r="X60" s="47"/>
      <c r="Y60" s="47"/>
      <c r="Z60" s="47"/>
    </row>
    <row r="61" spans="1:26" x14ac:dyDescent="0.25">
      <c r="A61" s="32"/>
      <c r="B61" s="38"/>
      <c r="C61" s="126"/>
      <c r="D61" s="38"/>
      <c r="E61" s="99"/>
      <c r="F61" s="122"/>
      <c r="G61" s="122"/>
      <c r="H61" s="122"/>
      <c r="I61" s="122"/>
      <c r="J61" s="122"/>
      <c r="K61" s="122"/>
      <c r="L61" s="38"/>
      <c r="M61" s="180"/>
      <c r="N61" s="38"/>
      <c r="O61" s="142"/>
      <c r="P61" s="47"/>
      <c r="Q61" s="47"/>
      <c r="R61" s="47"/>
      <c r="S61" s="47"/>
      <c r="T61" s="47"/>
      <c r="U61" s="47"/>
      <c r="V61" s="47"/>
      <c r="W61" s="47"/>
      <c r="X61" s="47"/>
      <c r="Y61" s="47"/>
      <c r="Z61" s="47"/>
    </row>
    <row r="62" spans="1:26" x14ac:dyDescent="0.25">
      <c r="A62" s="32"/>
      <c r="B62" s="38"/>
      <c r="C62" s="126"/>
      <c r="D62" s="38"/>
      <c r="E62" s="99"/>
      <c r="F62" s="122"/>
      <c r="G62" s="122"/>
      <c r="H62" s="122"/>
      <c r="I62" s="122"/>
      <c r="J62" s="122"/>
      <c r="K62" s="122"/>
      <c r="L62" s="38"/>
      <c r="M62" s="180"/>
      <c r="N62" s="38"/>
      <c r="O62" s="142"/>
      <c r="P62" s="47"/>
      <c r="Q62" s="47"/>
      <c r="R62" s="47"/>
      <c r="S62" s="47"/>
      <c r="T62" s="47"/>
      <c r="U62" s="47"/>
      <c r="V62" s="47"/>
      <c r="W62" s="47"/>
      <c r="X62" s="47"/>
      <c r="Y62" s="47"/>
      <c r="Z62" s="47"/>
    </row>
    <row r="63" spans="1:26" x14ac:dyDescent="0.25">
      <c r="A63" s="32"/>
      <c r="B63" s="38"/>
      <c r="C63" s="126"/>
      <c r="D63" s="38"/>
      <c r="E63" s="99"/>
      <c r="F63" s="122"/>
      <c r="G63" s="122"/>
      <c r="H63" s="122"/>
      <c r="I63" s="122"/>
      <c r="J63" s="122"/>
      <c r="K63" s="122"/>
      <c r="L63" s="38"/>
      <c r="M63" s="180"/>
      <c r="N63" s="38"/>
      <c r="O63" s="142"/>
      <c r="P63" s="47"/>
      <c r="Q63" s="47"/>
      <c r="R63" s="47"/>
      <c r="S63" s="47"/>
      <c r="T63" s="47"/>
      <c r="U63" s="47"/>
      <c r="V63" s="47"/>
      <c r="W63" s="47"/>
      <c r="X63" s="47"/>
      <c r="Y63" s="47"/>
      <c r="Z63" s="47"/>
    </row>
    <row r="64" spans="1:26" x14ac:dyDescent="0.25">
      <c r="A64" s="32"/>
      <c r="B64" s="38"/>
      <c r="C64" s="126"/>
      <c r="D64" s="38"/>
      <c r="E64" s="99"/>
      <c r="F64" s="122"/>
      <c r="G64" s="122"/>
      <c r="H64" s="122"/>
      <c r="I64" s="122"/>
      <c r="J64" s="122"/>
      <c r="K64" s="122"/>
      <c r="L64" s="38"/>
      <c r="M64" s="180"/>
      <c r="N64" s="38"/>
      <c r="O64" s="142"/>
      <c r="P64" s="47"/>
      <c r="Q64" s="47"/>
      <c r="R64" s="47"/>
      <c r="S64" s="47"/>
      <c r="T64" s="47"/>
      <c r="U64" s="47"/>
      <c r="V64" s="47"/>
      <c r="W64" s="47"/>
      <c r="X64" s="47"/>
      <c r="Y64" s="47"/>
      <c r="Z64" s="47"/>
    </row>
    <row r="65" spans="1:26" x14ac:dyDescent="0.25">
      <c r="A65" s="32"/>
      <c r="B65" s="38"/>
      <c r="C65" s="126"/>
      <c r="D65" s="38"/>
      <c r="E65" s="99"/>
      <c r="F65" s="122"/>
      <c r="G65" s="122"/>
      <c r="H65" s="122"/>
      <c r="I65" s="122"/>
      <c r="J65" s="122"/>
      <c r="K65" s="122"/>
      <c r="L65" s="38"/>
      <c r="M65" s="180"/>
      <c r="N65" s="38"/>
      <c r="O65" s="142"/>
      <c r="P65" s="47"/>
      <c r="Q65" s="47"/>
      <c r="R65" s="47"/>
      <c r="S65" s="47"/>
      <c r="T65" s="47"/>
      <c r="U65" s="47"/>
      <c r="V65" s="47"/>
      <c r="W65" s="47"/>
      <c r="X65" s="47"/>
      <c r="Y65" s="47"/>
      <c r="Z65" s="47"/>
    </row>
    <row r="66" spans="1:26" x14ac:dyDescent="0.25">
      <c r="A66" s="32"/>
      <c r="B66" s="38"/>
      <c r="C66" s="126"/>
      <c r="D66" s="38"/>
      <c r="E66" s="99"/>
      <c r="F66" s="122"/>
      <c r="G66" s="122"/>
      <c r="H66" s="122"/>
      <c r="I66" s="122"/>
      <c r="J66" s="122"/>
      <c r="K66" s="122"/>
      <c r="L66" s="38"/>
      <c r="M66" s="180"/>
      <c r="N66" s="38"/>
      <c r="O66" s="142"/>
      <c r="P66" s="47"/>
      <c r="Q66" s="47"/>
      <c r="R66" s="47"/>
      <c r="S66" s="47"/>
      <c r="T66" s="47"/>
      <c r="U66" s="47"/>
      <c r="V66" s="47"/>
      <c r="W66" s="47"/>
      <c r="X66" s="47"/>
      <c r="Y66" s="47"/>
      <c r="Z66" s="47"/>
    </row>
    <row r="67" spans="1:26" x14ac:dyDescent="0.25">
      <c r="A67" s="32"/>
      <c r="B67" s="38"/>
      <c r="C67" s="126"/>
      <c r="D67" s="38"/>
      <c r="E67" s="99"/>
      <c r="F67" s="122"/>
      <c r="G67" s="122"/>
      <c r="H67" s="122"/>
      <c r="I67" s="122"/>
      <c r="J67" s="122"/>
      <c r="K67" s="122"/>
      <c r="L67" s="38"/>
      <c r="M67" s="180"/>
      <c r="N67" s="38"/>
      <c r="O67" s="142"/>
      <c r="P67" s="47"/>
      <c r="Q67" s="47"/>
      <c r="R67" s="47"/>
      <c r="S67" s="47"/>
      <c r="T67" s="47"/>
      <c r="U67" s="47"/>
      <c r="V67" s="47"/>
      <c r="W67" s="47"/>
      <c r="X67" s="47"/>
      <c r="Y67" s="47"/>
      <c r="Z67" s="47"/>
    </row>
    <row r="68" spans="1:26" x14ac:dyDescent="0.25">
      <c r="A68" s="32"/>
      <c r="B68" s="38"/>
      <c r="C68" s="126"/>
      <c r="D68" s="38"/>
      <c r="E68" s="99"/>
      <c r="F68" s="122"/>
      <c r="G68" s="122"/>
      <c r="H68" s="122"/>
      <c r="I68" s="122"/>
      <c r="J68" s="122"/>
      <c r="K68" s="122"/>
      <c r="L68" s="38"/>
      <c r="M68" s="180"/>
      <c r="N68" s="38"/>
      <c r="O68" s="142"/>
      <c r="P68" s="47"/>
      <c r="Q68" s="47"/>
      <c r="R68" s="47"/>
      <c r="S68" s="47"/>
      <c r="T68" s="47"/>
      <c r="U68" s="47"/>
      <c r="V68" s="47"/>
      <c r="W68" s="47"/>
      <c r="X68" s="47"/>
      <c r="Y68" s="47"/>
      <c r="Z68" s="47"/>
    </row>
    <row r="69" spans="1:26" x14ac:dyDescent="0.25">
      <c r="A69" s="32"/>
      <c r="B69" s="38"/>
      <c r="C69" s="126"/>
      <c r="D69" s="38"/>
      <c r="E69" s="99"/>
      <c r="F69" s="122"/>
      <c r="G69" s="122"/>
      <c r="H69" s="122"/>
      <c r="I69" s="122"/>
      <c r="J69" s="122"/>
      <c r="K69" s="122"/>
      <c r="L69" s="38"/>
      <c r="M69" s="180"/>
      <c r="N69" s="38"/>
      <c r="O69" s="142"/>
      <c r="P69" s="47"/>
      <c r="Q69" s="47"/>
      <c r="R69" s="47"/>
      <c r="S69" s="47"/>
      <c r="T69" s="47"/>
      <c r="U69" s="47"/>
      <c r="V69" s="47"/>
      <c r="W69" s="47"/>
      <c r="X69" s="47"/>
      <c r="Y69" s="47"/>
      <c r="Z69" s="47"/>
    </row>
    <row r="70" spans="1:26" x14ac:dyDescent="0.25">
      <c r="A70" s="32"/>
      <c r="B70" s="38"/>
      <c r="C70" s="126"/>
      <c r="D70" s="38"/>
      <c r="E70" s="99"/>
      <c r="F70" s="122"/>
      <c r="G70" s="122"/>
      <c r="H70" s="122"/>
      <c r="I70" s="122"/>
      <c r="J70" s="122"/>
      <c r="K70" s="122"/>
      <c r="L70" s="38"/>
      <c r="M70" s="180"/>
      <c r="N70" s="38"/>
      <c r="O70" s="142"/>
      <c r="P70" s="47"/>
      <c r="Q70" s="47"/>
      <c r="R70" s="47"/>
      <c r="S70" s="47"/>
      <c r="T70" s="47"/>
      <c r="U70" s="47"/>
      <c r="V70" s="47"/>
      <c r="W70" s="47"/>
      <c r="X70" s="47"/>
      <c r="Y70" s="47"/>
      <c r="Z70" s="47"/>
    </row>
    <row r="71" spans="1:26" x14ac:dyDescent="0.25">
      <c r="A71" s="32"/>
      <c r="B71" s="38"/>
      <c r="C71" s="126"/>
      <c r="D71" s="38"/>
      <c r="E71" s="99"/>
      <c r="F71" s="122"/>
      <c r="G71" s="122"/>
      <c r="H71" s="122"/>
      <c r="I71" s="122"/>
      <c r="J71" s="122"/>
      <c r="K71" s="122"/>
      <c r="L71" s="38"/>
      <c r="M71" s="180"/>
      <c r="N71" s="38"/>
      <c r="O71" s="142"/>
      <c r="P71" s="47"/>
      <c r="Q71" s="47"/>
      <c r="R71" s="47"/>
      <c r="S71" s="47"/>
      <c r="T71" s="47"/>
      <c r="U71" s="47"/>
      <c r="V71" s="47"/>
      <c r="W71" s="47"/>
      <c r="X71" s="47"/>
      <c r="Y71" s="47"/>
      <c r="Z71" s="47"/>
    </row>
    <row r="72" spans="1:26" x14ac:dyDescent="0.25">
      <c r="A72" s="32"/>
      <c r="B72" s="38"/>
      <c r="C72" s="126"/>
      <c r="D72" s="38"/>
      <c r="E72" s="99"/>
      <c r="F72" s="122"/>
      <c r="G72" s="122"/>
      <c r="H72" s="122"/>
      <c r="I72" s="122"/>
      <c r="J72" s="122"/>
      <c r="K72" s="122"/>
      <c r="L72" s="38"/>
      <c r="M72" s="180"/>
      <c r="N72" s="38"/>
      <c r="O72" s="142"/>
      <c r="P72" s="47"/>
      <c r="Q72" s="47"/>
      <c r="R72" s="47"/>
      <c r="S72" s="47"/>
      <c r="T72" s="47"/>
      <c r="U72" s="47"/>
      <c r="V72" s="47"/>
      <c r="W72" s="47"/>
      <c r="X72" s="47"/>
      <c r="Y72" s="47"/>
      <c r="Z72" s="47"/>
    </row>
    <row r="73" spans="1:26" x14ac:dyDescent="0.25">
      <c r="A73" s="32"/>
      <c r="B73" s="38"/>
      <c r="C73" s="126"/>
      <c r="D73" s="38"/>
      <c r="E73" s="99"/>
      <c r="F73" s="122"/>
      <c r="G73" s="122"/>
      <c r="H73" s="122"/>
      <c r="I73" s="122"/>
      <c r="J73" s="122"/>
      <c r="K73" s="122"/>
      <c r="L73" s="38"/>
      <c r="M73" s="180"/>
      <c r="N73" s="38"/>
      <c r="O73" s="142"/>
      <c r="P73" s="47"/>
      <c r="Q73" s="47"/>
      <c r="R73" s="47"/>
      <c r="S73" s="47"/>
      <c r="T73" s="47"/>
      <c r="U73" s="47"/>
      <c r="V73" s="47"/>
      <c r="W73" s="47"/>
      <c r="X73" s="47"/>
      <c r="Y73" s="47"/>
      <c r="Z73" s="47"/>
    </row>
    <row r="74" spans="1:26" x14ac:dyDescent="0.25">
      <c r="A74" s="32"/>
      <c r="B74" s="38"/>
      <c r="C74" s="126"/>
      <c r="D74" s="38"/>
      <c r="E74" s="99"/>
      <c r="F74" s="122"/>
      <c r="G74" s="122"/>
      <c r="H74" s="122"/>
      <c r="I74" s="122"/>
      <c r="J74" s="122"/>
      <c r="K74" s="122"/>
      <c r="L74" s="38"/>
      <c r="M74" s="180"/>
      <c r="N74" s="38"/>
      <c r="O74" s="142"/>
      <c r="P74" s="47"/>
      <c r="Q74" s="47"/>
      <c r="R74" s="47"/>
      <c r="S74" s="47"/>
      <c r="T74" s="47"/>
      <c r="U74" s="47"/>
      <c r="V74" s="47"/>
      <c r="W74" s="47"/>
      <c r="X74" s="47"/>
      <c r="Y74" s="47"/>
      <c r="Z74" s="47"/>
    </row>
    <row r="75" spans="1:26" x14ac:dyDescent="0.25">
      <c r="A75" s="32"/>
      <c r="B75" s="38"/>
      <c r="C75" s="126"/>
      <c r="D75" s="38"/>
      <c r="E75" s="99"/>
      <c r="F75" s="122"/>
      <c r="G75" s="122"/>
      <c r="H75" s="122"/>
      <c r="I75" s="122"/>
      <c r="J75" s="122"/>
      <c r="K75" s="122"/>
      <c r="L75" s="38"/>
      <c r="M75" s="180"/>
      <c r="N75" s="38"/>
      <c r="O75" s="142"/>
      <c r="P75" s="47"/>
      <c r="Q75" s="47"/>
      <c r="R75" s="47"/>
      <c r="S75" s="47"/>
      <c r="T75" s="47"/>
      <c r="U75" s="47"/>
      <c r="V75" s="47"/>
      <c r="W75" s="47"/>
      <c r="X75" s="47"/>
      <c r="Y75" s="47"/>
      <c r="Z75" s="47"/>
    </row>
    <row r="76" spans="1:26" x14ac:dyDescent="0.25">
      <c r="A76" s="32"/>
      <c r="B76" s="38"/>
      <c r="C76" s="126"/>
      <c r="D76" s="38"/>
      <c r="E76" s="99"/>
      <c r="F76" s="122"/>
      <c r="G76" s="122"/>
      <c r="H76" s="122"/>
      <c r="I76" s="122"/>
      <c r="J76" s="122"/>
      <c r="K76" s="122"/>
      <c r="L76" s="38"/>
      <c r="M76" s="180"/>
      <c r="N76" s="38"/>
      <c r="O76" s="142"/>
      <c r="P76" s="47"/>
      <c r="Q76" s="47"/>
      <c r="R76" s="47"/>
      <c r="S76" s="47"/>
      <c r="T76" s="47"/>
      <c r="U76" s="47"/>
      <c r="V76" s="47"/>
      <c r="W76" s="47"/>
      <c r="X76" s="47"/>
      <c r="Y76" s="47"/>
      <c r="Z76" s="47"/>
    </row>
    <row r="77" spans="1:26" x14ac:dyDescent="0.25">
      <c r="A77" s="32"/>
      <c r="B77" s="38"/>
      <c r="C77" s="126"/>
      <c r="D77" s="38"/>
      <c r="E77" s="99"/>
      <c r="F77" s="122"/>
      <c r="G77" s="122"/>
      <c r="H77" s="122"/>
      <c r="I77" s="122"/>
      <c r="J77" s="122"/>
      <c r="K77" s="122"/>
      <c r="L77" s="38"/>
      <c r="M77" s="180"/>
      <c r="N77" s="38"/>
      <c r="O77" s="142"/>
      <c r="P77" s="47"/>
      <c r="Q77" s="47"/>
      <c r="R77" s="47"/>
      <c r="S77" s="47"/>
      <c r="T77" s="47"/>
      <c r="U77" s="47"/>
      <c r="V77" s="47"/>
      <c r="W77" s="47"/>
      <c r="X77" s="47"/>
      <c r="Y77" s="47"/>
      <c r="Z77" s="47"/>
    </row>
    <row r="78" spans="1:26" x14ac:dyDescent="0.25">
      <c r="A78" s="32"/>
      <c r="B78" s="38"/>
      <c r="C78" s="126"/>
      <c r="D78" s="38"/>
      <c r="E78" s="99"/>
      <c r="F78" s="122"/>
      <c r="G78" s="122"/>
      <c r="H78" s="122"/>
      <c r="I78" s="122"/>
      <c r="J78" s="122"/>
      <c r="K78" s="122"/>
      <c r="L78" s="38"/>
      <c r="M78" s="180"/>
      <c r="N78" s="38"/>
      <c r="O78" s="142"/>
      <c r="P78" s="47"/>
      <c r="Q78" s="47"/>
      <c r="R78" s="47"/>
      <c r="S78" s="47"/>
      <c r="T78" s="47"/>
      <c r="U78" s="47"/>
      <c r="V78" s="47"/>
      <c r="W78" s="47"/>
      <c r="X78" s="47"/>
      <c r="Y78" s="47"/>
      <c r="Z78" s="47"/>
    </row>
    <row r="79" spans="1:26" x14ac:dyDescent="0.25">
      <c r="A79" s="32"/>
      <c r="B79" s="38"/>
      <c r="C79" s="126"/>
      <c r="D79" s="38"/>
      <c r="E79" s="99"/>
      <c r="F79" s="122"/>
      <c r="G79" s="122"/>
      <c r="H79" s="122"/>
      <c r="I79" s="122"/>
      <c r="J79" s="122"/>
      <c r="K79" s="122"/>
      <c r="L79" s="38"/>
      <c r="M79" s="180"/>
      <c r="N79" s="38"/>
      <c r="O79" s="142"/>
      <c r="P79" s="47"/>
      <c r="Q79" s="47"/>
      <c r="R79" s="47"/>
      <c r="S79" s="47"/>
      <c r="T79" s="47"/>
      <c r="U79" s="47"/>
      <c r="V79" s="47"/>
      <c r="W79" s="47"/>
      <c r="X79" s="47"/>
      <c r="Y79" s="47"/>
      <c r="Z79" s="47"/>
    </row>
    <row r="80" spans="1:26" x14ac:dyDescent="0.25">
      <c r="A80" s="32"/>
      <c r="B80" s="38"/>
      <c r="C80" s="126"/>
      <c r="D80" s="38"/>
      <c r="E80" s="99"/>
      <c r="F80" s="122"/>
      <c r="G80" s="122"/>
      <c r="H80" s="122"/>
      <c r="I80" s="122"/>
      <c r="J80" s="122"/>
      <c r="K80" s="122"/>
      <c r="L80" s="38"/>
      <c r="M80" s="180"/>
      <c r="N80" s="38"/>
      <c r="O80" s="142"/>
      <c r="P80" s="47"/>
      <c r="Q80" s="47"/>
      <c r="R80" s="47"/>
      <c r="S80" s="47"/>
      <c r="T80" s="47"/>
      <c r="U80" s="47"/>
      <c r="V80" s="47"/>
      <c r="W80" s="47"/>
      <c r="X80" s="47"/>
      <c r="Y80" s="47"/>
      <c r="Z80" s="47"/>
    </row>
    <row r="81" spans="1:26" x14ac:dyDescent="0.25">
      <c r="A81" s="32"/>
      <c r="B81" s="38"/>
      <c r="C81" s="126"/>
      <c r="D81" s="38"/>
      <c r="E81" s="99"/>
      <c r="F81" s="122"/>
      <c r="G81" s="122"/>
      <c r="H81" s="122"/>
      <c r="I81" s="122"/>
      <c r="J81" s="122"/>
      <c r="K81" s="122"/>
      <c r="L81" s="38"/>
      <c r="M81" s="180"/>
      <c r="N81" s="38"/>
      <c r="O81" s="142"/>
      <c r="P81" s="47"/>
      <c r="Q81" s="47"/>
      <c r="R81" s="47"/>
      <c r="S81" s="47"/>
      <c r="T81" s="47"/>
      <c r="U81" s="47"/>
      <c r="V81" s="47"/>
      <c r="W81" s="47"/>
      <c r="X81" s="47"/>
      <c r="Y81" s="47"/>
      <c r="Z81" s="47"/>
    </row>
    <row r="82" spans="1:26" x14ac:dyDescent="0.25">
      <c r="A82" s="32"/>
      <c r="B82" s="38"/>
      <c r="C82" s="126"/>
      <c r="D82" s="38"/>
      <c r="E82" s="99"/>
      <c r="F82" s="122"/>
      <c r="G82" s="122"/>
      <c r="H82" s="122"/>
      <c r="I82" s="122"/>
      <c r="J82" s="122"/>
      <c r="K82" s="122"/>
      <c r="L82" s="38"/>
      <c r="M82" s="180"/>
      <c r="N82" s="38"/>
      <c r="O82" s="142"/>
      <c r="P82" s="47"/>
      <c r="Q82" s="47"/>
      <c r="R82" s="47"/>
      <c r="S82" s="47"/>
      <c r="T82" s="47"/>
      <c r="U82" s="47"/>
      <c r="V82" s="47"/>
      <c r="W82" s="47"/>
      <c r="X82" s="47"/>
      <c r="Y82" s="47"/>
      <c r="Z82" s="47"/>
    </row>
    <row r="83" spans="1:26" x14ac:dyDescent="0.25">
      <c r="A83" s="32"/>
      <c r="B83" s="38"/>
      <c r="C83" s="126"/>
      <c r="D83" s="38"/>
      <c r="E83" s="99"/>
      <c r="F83" s="122"/>
      <c r="G83" s="122"/>
      <c r="H83" s="122"/>
      <c r="I83" s="122"/>
      <c r="J83" s="122"/>
      <c r="K83" s="122"/>
      <c r="L83" s="38"/>
      <c r="M83" s="180"/>
      <c r="N83" s="38"/>
      <c r="O83" s="142"/>
      <c r="P83" s="47"/>
      <c r="Q83" s="47"/>
      <c r="R83" s="47"/>
      <c r="S83" s="47"/>
      <c r="T83" s="47"/>
      <c r="U83" s="47"/>
      <c r="V83" s="47"/>
      <c r="W83" s="47"/>
      <c r="X83" s="47"/>
      <c r="Y83" s="47"/>
      <c r="Z83" s="47"/>
    </row>
    <row r="84" spans="1:26" x14ac:dyDescent="0.25">
      <c r="A84" s="32"/>
      <c r="B84" s="38"/>
      <c r="C84" s="126"/>
      <c r="D84" s="38"/>
      <c r="E84" s="99"/>
      <c r="F84" s="122"/>
      <c r="G84" s="122"/>
      <c r="H84" s="122"/>
      <c r="I84" s="122"/>
      <c r="J84" s="122"/>
      <c r="K84" s="122"/>
      <c r="L84" s="38"/>
      <c r="M84" s="180"/>
      <c r="N84" s="38"/>
      <c r="O84" s="142"/>
      <c r="P84" s="47"/>
      <c r="Q84" s="47"/>
      <c r="R84" s="47"/>
      <c r="S84" s="47"/>
      <c r="T84" s="47"/>
      <c r="U84" s="47"/>
      <c r="V84" s="47"/>
      <c r="W84" s="47"/>
      <c r="X84" s="47"/>
      <c r="Y84" s="47"/>
      <c r="Z84" s="47"/>
    </row>
    <row r="85" spans="1:26" x14ac:dyDescent="0.25">
      <c r="A85" s="32"/>
      <c r="B85" s="38"/>
      <c r="C85" s="126"/>
      <c r="D85" s="38"/>
      <c r="E85" s="99"/>
      <c r="F85" s="122"/>
      <c r="G85" s="122"/>
      <c r="H85" s="122"/>
      <c r="I85" s="122"/>
      <c r="J85" s="122"/>
      <c r="K85" s="122"/>
      <c r="L85" s="38"/>
      <c r="M85" s="180"/>
      <c r="N85" s="38"/>
      <c r="O85" s="142"/>
      <c r="P85" s="47"/>
      <c r="Q85" s="47"/>
      <c r="R85" s="47"/>
      <c r="S85" s="47"/>
      <c r="T85" s="47"/>
      <c r="U85" s="47"/>
      <c r="V85" s="47"/>
      <c r="W85" s="47"/>
      <c r="X85" s="47"/>
      <c r="Y85" s="47"/>
      <c r="Z85" s="47"/>
    </row>
    <row r="86" spans="1:26" x14ac:dyDescent="0.25">
      <c r="A86" s="32"/>
      <c r="B86" s="38"/>
      <c r="C86" s="126"/>
      <c r="D86" s="38"/>
      <c r="E86" s="99"/>
      <c r="F86" s="122"/>
      <c r="G86" s="122"/>
      <c r="H86" s="122"/>
      <c r="I86" s="122"/>
      <c r="J86" s="122"/>
      <c r="K86" s="122"/>
      <c r="L86" s="38"/>
      <c r="M86" s="180"/>
      <c r="N86" s="38"/>
      <c r="O86" s="142"/>
      <c r="P86" s="47"/>
      <c r="Q86" s="47"/>
      <c r="R86" s="47"/>
      <c r="S86" s="47"/>
      <c r="T86" s="47"/>
      <c r="U86" s="47"/>
      <c r="V86" s="47"/>
      <c r="W86" s="47"/>
      <c r="X86" s="47"/>
      <c r="Y86" s="47"/>
      <c r="Z86" s="47"/>
    </row>
    <row r="87" spans="1:26" x14ac:dyDescent="0.25">
      <c r="A87" s="32"/>
      <c r="B87" s="38"/>
      <c r="C87" s="126"/>
      <c r="D87" s="38"/>
      <c r="E87" s="99"/>
      <c r="F87" s="122"/>
      <c r="G87" s="122"/>
      <c r="H87" s="122"/>
      <c r="I87" s="122"/>
      <c r="J87" s="122"/>
      <c r="K87" s="122"/>
      <c r="L87" s="38"/>
      <c r="M87" s="180"/>
      <c r="N87" s="38"/>
      <c r="O87" s="142"/>
      <c r="P87" s="47"/>
      <c r="Q87" s="47"/>
      <c r="R87" s="47"/>
      <c r="S87" s="47"/>
      <c r="T87" s="47"/>
      <c r="U87" s="47"/>
      <c r="V87" s="47"/>
      <c r="W87" s="47"/>
      <c r="X87" s="47"/>
      <c r="Y87" s="47"/>
      <c r="Z87" s="47"/>
    </row>
    <row r="88" spans="1:26" x14ac:dyDescent="0.25">
      <c r="A88" s="32"/>
      <c r="B88" s="38"/>
      <c r="C88" s="126"/>
      <c r="D88" s="38"/>
      <c r="E88" s="99"/>
      <c r="F88" s="122"/>
      <c r="G88" s="122"/>
      <c r="H88" s="122"/>
      <c r="I88" s="122"/>
      <c r="J88" s="122"/>
      <c r="K88" s="122"/>
      <c r="L88" s="38"/>
      <c r="M88" s="180"/>
      <c r="N88" s="38"/>
      <c r="O88" s="142"/>
      <c r="P88" s="47"/>
      <c r="Q88" s="47"/>
      <c r="R88" s="47"/>
      <c r="S88" s="47"/>
      <c r="T88" s="47"/>
      <c r="U88" s="47"/>
      <c r="V88" s="47"/>
      <c r="W88" s="47"/>
      <c r="X88" s="47"/>
      <c r="Y88" s="47"/>
      <c r="Z88" s="47"/>
    </row>
    <row r="89" spans="1:26" x14ac:dyDescent="0.25">
      <c r="A89" s="32"/>
      <c r="B89" s="38"/>
      <c r="C89" s="126"/>
      <c r="D89" s="38"/>
      <c r="E89" s="99"/>
      <c r="F89" s="122"/>
      <c r="G89" s="122"/>
      <c r="H89" s="122"/>
      <c r="I89" s="122"/>
      <c r="J89" s="122"/>
      <c r="K89" s="122"/>
      <c r="L89" s="38"/>
      <c r="M89" s="180"/>
      <c r="N89" s="38"/>
      <c r="O89" s="142"/>
      <c r="P89" s="47"/>
      <c r="Q89" s="47"/>
      <c r="R89" s="47"/>
      <c r="S89" s="47"/>
      <c r="T89" s="47"/>
      <c r="U89" s="47"/>
      <c r="V89" s="47"/>
      <c r="W89" s="47"/>
      <c r="X89" s="47"/>
      <c r="Y89" s="47"/>
      <c r="Z89" s="47"/>
    </row>
    <row r="90" spans="1:26" x14ac:dyDescent="0.25">
      <c r="A90" s="32"/>
      <c r="B90" s="38"/>
      <c r="C90" s="126"/>
      <c r="D90" s="38"/>
      <c r="E90" s="99"/>
      <c r="F90" s="122"/>
      <c r="G90" s="122"/>
      <c r="H90" s="122"/>
      <c r="I90" s="122"/>
      <c r="J90" s="122"/>
      <c r="K90" s="122"/>
      <c r="L90" s="38"/>
      <c r="M90" s="180"/>
      <c r="N90" s="38"/>
      <c r="O90" s="142"/>
      <c r="P90" s="47"/>
      <c r="Q90" s="47"/>
      <c r="R90" s="47"/>
      <c r="S90" s="47"/>
      <c r="T90" s="47"/>
      <c r="U90" s="47"/>
      <c r="V90" s="47"/>
      <c r="W90" s="47"/>
      <c r="X90" s="47"/>
      <c r="Y90" s="47"/>
      <c r="Z90" s="47"/>
    </row>
    <row r="91" spans="1:26" x14ac:dyDescent="0.25">
      <c r="A91" s="32"/>
      <c r="B91" s="38"/>
      <c r="C91" s="126"/>
      <c r="D91" s="38"/>
      <c r="E91" s="99"/>
      <c r="F91" s="122"/>
      <c r="G91" s="122"/>
      <c r="H91" s="122"/>
      <c r="I91" s="122"/>
      <c r="J91" s="122"/>
      <c r="K91" s="122"/>
      <c r="L91" s="38"/>
      <c r="M91" s="180"/>
      <c r="N91" s="38"/>
      <c r="O91" s="142"/>
      <c r="P91" s="47"/>
      <c r="Q91" s="47"/>
      <c r="R91" s="47"/>
      <c r="S91" s="47"/>
      <c r="T91" s="47"/>
      <c r="U91" s="47"/>
      <c r="V91" s="47"/>
      <c r="W91" s="47"/>
      <c r="X91" s="47"/>
      <c r="Y91" s="47"/>
      <c r="Z91" s="47"/>
    </row>
    <row r="92" spans="1:26" x14ac:dyDescent="0.25">
      <c r="A92" s="32"/>
      <c r="B92" s="38"/>
      <c r="C92" s="126"/>
      <c r="D92" s="38"/>
      <c r="E92" s="99"/>
      <c r="F92" s="122"/>
      <c r="G92" s="122"/>
      <c r="H92" s="122"/>
      <c r="I92" s="122"/>
      <c r="J92" s="122"/>
      <c r="K92" s="122"/>
      <c r="L92" s="38"/>
      <c r="M92" s="180"/>
      <c r="N92" s="38"/>
      <c r="O92" s="142"/>
      <c r="P92" s="47"/>
      <c r="Q92" s="47"/>
      <c r="R92" s="47"/>
      <c r="S92" s="47"/>
      <c r="T92" s="47"/>
      <c r="U92" s="47"/>
      <c r="V92" s="47"/>
      <c r="W92" s="47"/>
      <c r="X92" s="47"/>
      <c r="Y92" s="47"/>
      <c r="Z92" s="47"/>
    </row>
    <row r="93" spans="1:26" x14ac:dyDescent="0.25">
      <c r="A93" s="32"/>
      <c r="B93" s="38"/>
      <c r="C93" s="126"/>
      <c r="D93" s="38"/>
      <c r="E93" s="99"/>
      <c r="F93" s="122"/>
      <c r="G93" s="122"/>
      <c r="H93" s="122"/>
      <c r="I93" s="122"/>
      <c r="J93" s="122"/>
      <c r="K93" s="122"/>
      <c r="L93" s="38"/>
      <c r="M93" s="180"/>
      <c r="N93" s="38"/>
      <c r="O93" s="142"/>
      <c r="P93" s="47"/>
      <c r="Q93" s="47"/>
      <c r="R93" s="47"/>
      <c r="S93" s="47"/>
      <c r="T93" s="47"/>
      <c r="U93" s="47"/>
      <c r="V93" s="47"/>
      <c r="W93" s="47"/>
      <c r="X93" s="47"/>
      <c r="Y93" s="47"/>
      <c r="Z93" s="47"/>
    </row>
    <row r="94" spans="1:26" x14ac:dyDescent="0.25">
      <c r="A94" s="32"/>
      <c r="B94" s="38"/>
      <c r="C94" s="126"/>
      <c r="D94" s="38"/>
      <c r="E94" s="99"/>
      <c r="F94" s="122"/>
      <c r="G94" s="122"/>
      <c r="H94" s="122"/>
      <c r="I94" s="122"/>
      <c r="J94" s="122"/>
      <c r="K94" s="122"/>
      <c r="L94" s="38"/>
      <c r="M94" s="180"/>
      <c r="N94" s="38"/>
      <c r="O94" s="142"/>
      <c r="P94" s="47"/>
      <c r="Q94" s="47"/>
      <c r="R94" s="47"/>
      <c r="S94" s="47"/>
      <c r="T94" s="47"/>
      <c r="U94" s="47"/>
      <c r="V94" s="47"/>
      <c r="W94" s="47"/>
      <c r="X94" s="47"/>
      <c r="Y94" s="47"/>
      <c r="Z94" s="47"/>
    </row>
    <row r="95" spans="1:26" x14ac:dyDescent="0.25">
      <c r="A95" s="32"/>
      <c r="B95" s="38"/>
      <c r="C95" s="126"/>
      <c r="D95" s="38"/>
      <c r="E95" s="99"/>
      <c r="F95" s="122"/>
      <c r="G95" s="122"/>
      <c r="H95" s="122"/>
      <c r="I95" s="122"/>
      <c r="J95" s="122"/>
      <c r="K95" s="122"/>
      <c r="L95" s="38"/>
      <c r="M95" s="180"/>
      <c r="N95" s="38"/>
      <c r="O95" s="142"/>
      <c r="P95" s="47"/>
      <c r="Q95" s="47"/>
      <c r="R95" s="47"/>
      <c r="S95" s="47"/>
      <c r="T95" s="47"/>
      <c r="U95" s="47"/>
      <c r="V95" s="47"/>
      <c r="W95" s="47"/>
      <c r="X95" s="47"/>
      <c r="Y95" s="47"/>
      <c r="Z95" s="47"/>
    </row>
    <row r="96" spans="1:26" x14ac:dyDescent="0.25">
      <c r="A96" s="32"/>
      <c r="B96" s="38"/>
      <c r="C96" s="126"/>
      <c r="D96" s="38"/>
      <c r="E96" s="99"/>
      <c r="F96" s="122"/>
      <c r="G96" s="122"/>
      <c r="H96" s="122"/>
      <c r="I96" s="122"/>
      <c r="J96" s="122"/>
      <c r="K96" s="122"/>
      <c r="L96" s="38"/>
      <c r="M96" s="180"/>
      <c r="N96" s="38"/>
      <c r="O96" s="142"/>
      <c r="P96" s="47"/>
      <c r="Q96" s="47"/>
      <c r="R96" s="47"/>
      <c r="S96" s="47"/>
      <c r="T96" s="47"/>
      <c r="U96" s="47"/>
      <c r="V96" s="47"/>
      <c r="W96" s="47"/>
      <c r="X96" s="47"/>
      <c r="Y96" s="47"/>
      <c r="Z96" s="47"/>
    </row>
    <row r="97" spans="1:26" x14ac:dyDescent="0.25">
      <c r="A97" s="32"/>
      <c r="B97" s="38"/>
      <c r="C97" s="126"/>
      <c r="D97" s="38"/>
      <c r="E97" s="99"/>
      <c r="F97" s="122"/>
      <c r="G97" s="122"/>
      <c r="H97" s="122"/>
      <c r="I97" s="122"/>
      <c r="J97" s="122"/>
      <c r="K97" s="122"/>
      <c r="L97" s="38"/>
      <c r="M97" s="180"/>
      <c r="N97" s="38"/>
      <c r="O97" s="142"/>
      <c r="P97" s="47"/>
      <c r="Q97" s="47"/>
      <c r="R97" s="47"/>
      <c r="S97" s="47"/>
      <c r="T97" s="47"/>
      <c r="U97" s="47"/>
      <c r="V97" s="47"/>
      <c r="W97" s="47"/>
      <c r="X97" s="47"/>
      <c r="Y97" s="47"/>
      <c r="Z97" s="47"/>
    </row>
    <row r="98" spans="1:26" x14ac:dyDescent="0.25">
      <c r="A98" s="32"/>
      <c r="B98" s="38"/>
      <c r="C98" s="126"/>
      <c r="D98" s="38"/>
      <c r="E98" s="99"/>
      <c r="F98" s="122"/>
      <c r="G98" s="122"/>
      <c r="H98" s="122"/>
      <c r="I98" s="122"/>
      <c r="J98" s="122"/>
      <c r="K98" s="122"/>
      <c r="L98" s="38"/>
      <c r="M98" s="180"/>
      <c r="N98" s="38"/>
      <c r="O98" s="142"/>
      <c r="P98" s="47"/>
      <c r="Q98" s="47"/>
      <c r="R98" s="47"/>
      <c r="S98" s="47"/>
      <c r="T98" s="47"/>
      <c r="U98" s="47"/>
      <c r="V98" s="47"/>
      <c r="W98" s="47"/>
      <c r="X98" s="47"/>
      <c r="Y98" s="47"/>
      <c r="Z98" s="47"/>
    </row>
    <row r="99" spans="1:26" x14ac:dyDescent="0.25">
      <c r="A99" s="32"/>
      <c r="B99" s="38"/>
      <c r="C99" s="126"/>
      <c r="D99" s="38"/>
      <c r="E99" s="99"/>
      <c r="F99" s="122"/>
      <c r="G99" s="122"/>
      <c r="H99" s="122"/>
      <c r="I99" s="122"/>
      <c r="J99" s="122"/>
      <c r="K99" s="122"/>
      <c r="L99" s="38"/>
      <c r="M99" s="180"/>
      <c r="N99" s="38"/>
      <c r="O99" s="142"/>
      <c r="P99" s="47"/>
      <c r="Q99" s="47"/>
      <c r="R99" s="47"/>
      <c r="S99" s="47"/>
      <c r="T99" s="47"/>
      <c r="U99" s="47"/>
      <c r="V99" s="47"/>
      <c r="W99" s="47"/>
      <c r="X99" s="47"/>
      <c r="Y99" s="47"/>
      <c r="Z99" s="47"/>
    </row>
    <row r="100" spans="1:26" x14ac:dyDescent="0.25">
      <c r="A100" s="32"/>
      <c r="B100" s="38"/>
      <c r="C100" s="126"/>
      <c r="D100" s="38"/>
      <c r="E100" s="99"/>
      <c r="F100" s="122"/>
      <c r="G100" s="122"/>
      <c r="H100" s="122"/>
      <c r="I100" s="122"/>
      <c r="J100" s="122"/>
      <c r="K100" s="122"/>
      <c r="L100" s="38"/>
      <c r="M100" s="180"/>
      <c r="N100" s="38"/>
      <c r="O100" s="142"/>
      <c r="P100" s="47"/>
      <c r="Q100" s="47"/>
      <c r="R100" s="47"/>
      <c r="S100" s="47"/>
      <c r="T100" s="47"/>
      <c r="U100" s="47"/>
      <c r="V100" s="47"/>
      <c r="W100" s="47"/>
      <c r="X100" s="47"/>
      <c r="Y100" s="47"/>
      <c r="Z100" s="47"/>
    </row>
    <row r="101" spans="1:26" x14ac:dyDescent="0.25">
      <c r="A101" s="32"/>
      <c r="B101" s="38"/>
      <c r="C101" s="126"/>
      <c r="D101" s="38"/>
      <c r="E101" s="99"/>
      <c r="F101" s="122"/>
      <c r="G101" s="122"/>
      <c r="H101" s="122"/>
      <c r="I101" s="122"/>
      <c r="J101" s="122"/>
      <c r="K101" s="122"/>
      <c r="L101" s="38"/>
      <c r="M101" s="180"/>
      <c r="N101" s="38"/>
      <c r="O101" s="142"/>
      <c r="P101" s="47"/>
      <c r="Q101" s="47"/>
      <c r="R101" s="47"/>
      <c r="S101" s="47"/>
      <c r="T101" s="47"/>
      <c r="U101" s="47"/>
      <c r="V101" s="47"/>
      <c r="W101" s="47"/>
      <c r="X101" s="47"/>
      <c r="Y101" s="47"/>
      <c r="Z101" s="47"/>
    </row>
    <row r="102" spans="1:26" x14ac:dyDescent="0.25">
      <c r="A102" s="32"/>
      <c r="B102" s="38"/>
      <c r="C102" s="126"/>
      <c r="D102" s="38"/>
      <c r="E102" s="99"/>
      <c r="F102" s="122"/>
      <c r="G102" s="122"/>
      <c r="H102" s="122"/>
      <c r="I102" s="122"/>
      <c r="J102" s="122"/>
      <c r="K102" s="122"/>
      <c r="L102" s="38"/>
      <c r="M102" s="180"/>
      <c r="N102" s="38"/>
      <c r="O102" s="142"/>
      <c r="P102" s="47"/>
      <c r="Q102" s="47"/>
      <c r="R102" s="47"/>
      <c r="S102" s="47"/>
      <c r="T102" s="47"/>
      <c r="U102" s="47"/>
      <c r="V102" s="47"/>
      <c r="W102" s="47"/>
      <c r="X102" s="47"/>
      <c r="Y102" s="47"/>
      <c r="Z102" s="47"/>
    </row>
    <row r="103" spans="1:26" x14ac:dyDescent="0.25">
      <c r="A103" s="32"/>
      <c r="B103" s="38"/>
      <c r="C103" s="126"/>
      <c r="D103" s="38"/>
      <c r="E103" s="99"/>
      <c r="F103" s="122"/>
      <c r="G103" s="122"/>
      <c r="H103" s="122"/>
      <c r="I103" s="122"/>
      <c r="J103" s="122"/>
      <c r="K103" s="122"/>
      <c r="L103" s="38"/>
      <c r="M103" s="180"/>
      <c r="N103" s="38"/>
      <c r="O103" s="142"/>
      <c r="P103" s="47"/>
      <c r="Q103" s="47"/>
      <c r="R103" s="47"/>
      <c r="S103" s="47"/>
      <c r="T103" s="47"/>
      <c r="U103" s="47"/>
      <c r="V103" s="47"/>
      <c r="W103" s="47"/>
      <c r="X103" s="47"/>
      <c r="Y103" s="47"/>
      <c r="Z103" s="47"/>
    </row>
    <row r="104" spans="1:26" x14ac:dyDescent="0.25">
      <c r="A104" s="32"/>
      <c r="B104" s="38"/>
      <c r="C104" s="126"/>
      <c r="D104" s="38"/>
      <c r="E104" s="99"/>
      <c r="F104" s="122"/>
      <c r="G104" s="122"/>
      <c r="H104" s="122"/>
      <c r="I104" s="122"/>
      <c r="J104" s="122"/>
      <c r="K104" s="122"/>
      <c r="L104" s="38"/>
      <c r="M104" s="180"/>
      <c r="N104" s="38"/>
      <c r="O104" s="142"/>
      <c r="P104" s="47"/>
      <c r="Q104" s="47"/>
      <c r="R104" s="47"/>
      <c r="S104" s="47"/>
      <c r="T104" s="47"/>
      <c r="U104" s="47"/>
      <c r="V104" s="47"/>
      <c r="W104" s="47"/>
      <c r="X104" s="47"/>
      <c r="Y104" s="47"/>
      <c r="Z104" s="47"/>
    </row>
    <row r="105" spans="1:26" x14ac:dyDescent="0.25">
      <c r="A105" s="32"/>
      <c r="B105" s="38"/>
      <c r="C105" s="126"/>
      <c r="D105" s="38"/>
      <c r="E105" s="99"/>
      <c r="F105" s="122"/>
      <c r="G105" s="122"/>
      <c r="H105" s="122"/>
      <c r="I105" s="122"/>
      <c r="J105" s="122"/>
      <c r="K105" s="122"/>
      <c r="L105" s="38"/>
      <c r="M105" s="180"/>
      <c r="N105" s="38"/>
      <c r="O105" s="142"/>
      <c r="P105" s="47"/>
      <c r="Q105" s="47"/>
      <c r="R105" s="47"/>
      <c r="S105" s="47"/>
      <c r="T105" s="47"/>
      <c r="U105" s="47"/>
      <c r="V105" s="47"/>
      <c r="W105" s="47"/>
      <c r="X105" s="47"/>
      <c r="Y105" s="47"/>
      <c r="Z105" s="47"/>
    </row>
    <row r="106" spans="1:26" x14ac:dyDescent="0.25">
      <c r="A106" s="32"/>
      <c r="B106" s="38"/>
      <c r="C106" s="126"/>
      <c r="D106" s="38"/>
      <c r="E106" s="99"/>
      <c r="F106" s="122"/>
      <c r="G106" s="122"/>
      <c r="H106" s="122"/>
      <c r="I106" s="122"/>
      <c r="J106" s="122"/>
      <c r="K106" s="122"/>
      <c r="L106" s="38"/>
      <c r="M106" s="180"/>
      <c r="N106" s="38"/>
      <c r="O106" s="142"/>
      <c r="P106" s="47"/>
      <c r="Q106" s="47"/>
      <c r="R106" s="47"/>
      <c r="S106" s="47"/>
      <c r="T106" s="47"/>
      <c r="U106" s="47"/>
      <c r="V106" s="47"/>
      <c r="W106" s="47"/>
      <c r="X106" s="47"/>
      <c r="Y106" s="47"/>
      <c r="Z106" s="47"/>
    </row>
    <row r="107" spans="1:26" x14ac:dyDescent="0.25">
      <c r="A107" s="32"/>
      <c r="B107" s="38"/>
      <c r="C107" s="126"/>
      <c r="D107" s="38"/>
      <c r="E107" s="99"/>
      <c r="F107" s="122"/>
      <c r="G107" s="122"/>
      <c r="H107" s="122"/>
      <c r="I107" s="122"/>
      <c r="J107" s="122"/>
      <c r="K107" s="122"/>
      <c r="L107" s="38"/>
      <c r="M107" s="180"/>
      <c r="N107" s="38"/>
      <c r="O107" s="142"/>
      <c r="P107" s="47"/>
      <c r="Q107" s="47"/>
      <c r="R107" s="47"/>
      <c r="S107" s="47"/>
      <c r="T107" s="47"/>
      <c r="U107" s="47"/>
      <c r="V107" s="47"/>
      <c r="W107" s="47"/>
      <c r="X107" s="47"/>
      <c r="Y107" s="47"/>
      <c r="Z107" s="47"/>
    </row>
    <row r="108" spans="1:26" x14ac:dyDescent="0.25">
      <c r="A108" s="32"/>
      <c r="B108" s="38"/>
      <c r="C108" s="126"/>
      <c r="D108" s="38"/>
      <c r="E108" s="99"/>
      <c r="F108" s="122"/>
      <c r="G108" s="122"/>
      <c r="H108" s="122"/>
      <c r="I108" s="122"/>
      <c r="J108" s="122"/>
      <c r="K108" s="122"/>
      <c r="L108" s="38"/>
      <c r="M108" s="180"/>
      <c r="N108" s="38"/>
      <c r="O108" s="142"/>
      <c r="P108" s="47"/>
      <c r="Q108" s="47"/>
      <c r="R108" s="47"/>
      <c r="S108" s="47"/>
      <c r="T108" s="47"/>
      <c r="U108" s="47"/>
      <c r="V108" s="47"/>
      <c r="W108" s="47"/>
      <c r="X108" s="47"/>
      <c r="Y108" s="47"/>
      <c r="Z108" s="47"/>
    </row>
    <row r="109" spans="1:26" x14ac:dyDescent="0.25">
      <c r="A109" s="32"/>
      <c r="B109" s="38"/>
      <c r="C109" s="126"/>
      <c r="D109" s="38"/>
      <c r="E109" s="99"/>
      <c r="F109" s="122"/>
      <c r="G109" s="122"/>
      <c r="H109" s="122"/>
      <c r="I109" s="122"/>
      <c r="J109" s="122"/>
      <c r="K109" s="122"/>
      <c r="L109" s="38"/>
      <c r="M109" s="180"/>
      <c r="N109" s="38"/>
      <c r="O109" s="142"/>
      <c r="P109" s="47"/>
      <c r="Q109" s="47"/>
      <c r="R109" s="47"/>
      <c r="S109" s="47"/>
      <c r="T109" s="47"/>
      <c r="U109" s="47"/>
      <c r="V109" s="47"/>
      <c r="W109" s="47"/>
      <c r="X109" s="47"/>
      <c r="Y109" s="47"/>
      <c r="Z109" s="47"/>
    </row>
    <row r="110" spans="1:26" x14ac:dyDescent="0.25">
      <c r="A110" s="32"/>
      <c r="B110" s="38"/>
      <c r="C110" s="126"/>
      <c r="D110" s="38"/>
      <c r="E110" s="99"/>
      <c r="F110" s="122"/>
      <c r="G110" s="122"/>
      <c r="H110" s="122"/>
      <c r="I110" s="122"/>
      <c r="J110" s="122"/>
      <c r="K110" s="122"/>
      <c r="L110" s="38"/>
      <c r="M110" s="180"/>
      <c r="N110" s="38"/>
      <c r="O110" s="142"/>
      <c r="P110" s="47"/>
      <c r="Q110" s="47"/>
      <c r="R110" s="47"/>
      <c r="S110" s="47"/>
      <c r="T110" s="47"/>
      <c r="U110" s="47"/>
      <c r="V110" s="47"/>
      <c r="W110" s="47"/>
      <c r="X110" s="47"/>
      <c r="Y110" s="47"/>
      <c r="Z110" s="47"/>
    </row>
    <row r="111" spans="1:26" x14ac:dyDescent="0.25">
      <c r="A111" s="32"/>
      <c r="B111" s="38"/>
      <c r="C111" s="126"/>
      <c r="D111" s="38"/>
      <c r="E111" s="99"/>
      <c r="F111" s="122"/>
      <c r="G111" s="122"/>
      <c r="H111" s="122"/>
      <c r="I111" s="122"/>
      <c r="J111" s="122"/>
      <c r="K111" s="122"/>
      <c r="L111" s="38"/>
      <c r="M111" s="180"/>
      <c r="N111" s="38"/>
      <c r="O111" s="142"/>
      <c r="P111" s="47"/>
      <c r="Q111" s="47"/>
      <c r="R111" s="47"/>
      <c r="S111" s="47"/>
      <c r="T111" s="47"/>
      <c r="U111" s="47"/>
      <c r="V111" s="47"/>
      <c r="W111" s="47"/>
      <c r="X111" s="47"/>
      <c r="Y111" s="47"/>
      <c r="Z111" s="47"/>
    </row>
    <row r="112" spans="1:26" x14ac:dyDescent="0.25">
      <c r="A112" s="32"/>
      <c r="B112" s="38"/>
      <c r="C112" s="126"/>
      <c r="D112" s="38"/>
      <c r="E112" s="99"/>
      <c r="F112" s="122"/>
      <c r="G112" s="122"/>
      <c r="H112" s="122"/>
      <c r="I112" s="122"/>
      <c r="J112" s="122"/>
      <c r="K112" s="122"/>
      <c r="L112" s="38"/>
      <c r="M112" s="180"/>
      <c r="N112" s="38"/>
      <c r="O112" s="142"/>
      <c r="P112" s="47"/>
      <c r="Q112" s="47"/>
      <c r="R112" s="47"/>
      <c r="S112" s="47"/>
      <c r="T112" s="47"/>
      <c r="U112" s="47"/>
      <c r="V112" s="47"/>
      <c r="W112" s="47"/>
      <c r="X112" s="47"/>
      <c r="Y112" s="47"/>
      <c r="Z112" s="47"/>
    </row>
    <row r="113" spans="1:26" x14ac:dyDescent="0.25">
      <c r="A113" s="32"/>
      <c r="B113" s="38"/>
      <c r="C113" s="126"/>
      <c r="D113" s="38"/>
      <c r="E113" s="99"/>
      <c r="F113" s="122"/>
      <c r="G113" s="122"/>
      <c r="H113" s="122"/>
      <c r="I113" s="122"/>
      <c r="J113" s="122"/>
      <c r="K113" s="122"/>
      <c r="L113" s="38"/>
      <c r="M113" s="180"/>
      <c r="N113" s="38"/>
      <c r="O113" s="142"/>
      <c r="P113" s="47"/>
      <c r="Q113" s="47"/>
      <c r="R113" s="47"/>
      <c r="S113" s="47"/>
      <c r="T113" s="47"/>
      <c r="U113" s="47"/>
      <c r="V113" s="47"/>
      <c r="W113" s="47"/>
      <c r="X113" s="47"/>
      <c r="Y113" s="47"/>
      <c r="Z113" s="47"/>
    </row>
    <row r="114" spans="1:26" x14ac:dyDescent="0.25">
      <c r="A114" s="32"/>
      <c r="B114" s="38"/>
      <c r="C114" s="126"/>
      <c r="D114" s="38"/>
      <c r="E114" s="99"/>
      <c r="F114" s="122"/>
      <c r="G114" s="122"/>
      <c r="H114" s="122"/>
      <c r="I114" s="122"/>
      <c r="J114" s="122"/>
      <c r="K114" s="122"/>
      <c r="L114" s="38"/>
      <c r="M114" s="180"/>
      <c r="N114" s="38"/>
      <c r="O114" s="142"/>
      <c r="P114" s="47"/>
      <c r="Q114" s="47"/>
      <c r="R114" s="47"/>
      <c r="S114" s="47"/>
      <c r="T114" s="47"/>
      <c r="U114" s="47"/>
      <c r="V114" s="47"/>
      <c r="W114" s="47"/>
      <c r="X114" s="47"/>
      <c r="Y114" s="47"/>
      <c r="Z114" s="47"/>
    </row>
    <row r="115" spans="1:26" x14ac:dyDescent="0.25">
      <c r="A115" s="32"/>
      <c r="B115" s="38"/>
      <c r="C115" s="126"/>
      <c r="D115" s="38"/>
      <c r="E115" s="99"/>
      <c r="F115" s="122"/>
      <c r="G115" s="122"/>
      <c r="H115" s="122"/>
      <c r="I115" s="122"/>
      <c r="J115" s="122"/>
      <c r="K115" s="122"/>
      <c r="L115" s="38"/>
      <c r="M115" s="180"/>
      <c r="N115" s="38"/>
      <c r="O115" s="142"/>
      <c r="P115" s="47"/>
      <c r="Q115" s="47"/>
      <c r="R115" s="47"/>
      <c r="S115" s="47"/>
      <c r="T115" s="47"/>
      <c r="U115" s="47"/>
      <c r="V115" s="47"/>
      <c r="W115" s="47"/>
      <c r="X115" s="47"/>
      <c r="Y115" s="47"/>
      <c r="Z115" s="47"/>
    </row>
    <row r="116" spans="1:26" x14ac:dyDescent="0.25">
      <c r="A116" s="32"/>
      <c r="B116" s="38"/>
      <c r="C116" s="126"/>
      <c r="D116" s="38"/>
      <c r="E116" s="99"/>
      <c r="F116" s="122"/>
      <c r="G116" s="122"/>
      <c r="H116" s="122"/>
      <c r="I116" s="122"/>
      <c r="J116" s="122"/>
      <c r="K116" s="122"/>
      <c r="L116" s="38"/>
      <c r="M116" s="180"/>
      <c r="N116" s="38"/>
      <c r="O116" s="142"/>
      <c r="P116" s="47"/>
      <c r="Q116" s="47"/>
      <c r="R116" s="47"/>
      <c r="S116" s="47"/>
      <c r="T116" s="47"/>
      <c r="U116" s="47"/>
      <c r="V116" s="47"/>
      <c r="W116" s="47"/>
      <c r="X116" s="47"/>
      <c r="Y116" s="47"/>
      <c r="Z116" s="47"/>
    </row>
    <row r="117" spans="1:26" x14ac:dyDescent="0.25">
      <c r="A117" s="32"/>
      <c r="B117" s="38"/>
      <c r="C117" s="126"/>
      <c r="D117" s="38"/>
      <c r="E117" s="99"/>
      <c r="F117" s="122"/>
      <c r="G117" s="122"/>
      <c r="H117" s="122"/>
      <c r="I117" s="122"/>
      <c r="J117" s="122"/>
      <c r="K117" s="122"/>
      <c r="L117" s="38"/>
      <c r="M117" s="180"/>
      <c r="N117" s="38"/>
      <c r="O117" s="142"/>
      <c r="P117" s="47"/>
      <c r="Q117" s="47"/>
      <c r="R117" s="47"/>
      <c r="S117" s="47"/>
      <c r="T117" s="47"/>
      <c r="U117" s="47"/>
      <c r="V117" s="47"/>
      <c r="W117" s="47"/>
      <c r="X117" s="47"/>
      <c r="Y117" s="47"/>
      <c r="Z117" s="47"/>
    </row>
    <row r="118" spans="1:26" x14ac:dyDescent="0.25">
      <c r="A118" s="32"/>
      <c r="B118" s="38"/>
      <c r="C118" s="126"/>
      <c r="D118" s="38"/>
      <c r="E118" s="99"/>
      <c r="F118" s="122"/>
      <c r="G118" s="122"/>
      <c r="H118" s="122"/>
      <c r="I118" s="122"/>
      <c r="J118" s="122"/>
      <c r="K118" s="122"/>
      <c r="L118" s="38"/>
      <c r="M118" s="180"/>
      <c r="N118" s="38"/>
      <c r="O118" s="142"/>
      <c r="P118" s="47"/>
      <c r="Q118" s="47"/>
      <c r="R118" s="47"/>
      <c r="S118" s="47"/>
      <c r="T118" s="47"/>
      <c r="U118" s="47"/>
      <c r="V118" s="47"/>
      <c r="W118" s="47"/>
      <c r="X118" s="47"/>
      <c r="Y118" s="47"/>
      <c r="Z118" s="47"/>
    </row>
    <row r="119" spans="1:26" x14ac:dyDescent="0.25">
      <c r="A119" s="32"/>
      <c r="B119" s="38"/>
      <c r="C119" s="126"/>
      <c r="D119" s="38"/>
      <c r="E119" s="99"/>
      <c r="F119" s="122"/>
      <c r="G119" s="122"/>
      <c r="H119" s="122"/>
      <c r="I119" s="122"/>
      <c r="J119" s="122"/>
      <c r="K119" s="122"/>
      <c r="L119" s="38"/>
      <c r="M119" s="180"/>
      <c r="N119" s="38"/>
      <c r="O119" s="142"/>
      <c r="P119" s="47"/>
      <c r="Q119" s="47"/>
      <c r="R119" s="47"/>
      <c r="S119" s="47"/>
      <c r="T119" s="47"/>
      <c r="U119" s="47"/>
      <c r="V119" s="47"/>
      <c r="W119" s="47"/>
      <c r="X119" s="47"/>
      <c r="Y119" s="47"/>
      <c r="Z119" s="47"/>
    </row>
    <row r="120" spans="1:26" x14ac:dyDescent="0.25">
      <c r="A120" s="32"/>
      <c r="B120" s="38"/>
      <c r="C120" s="126"/>
      <c r="D120" s="38"/>
      <c r="E120" s="99"/>
      <c r="F120" s="122"/>
      <c r="G120" s="122"/>
      <c r="H120" s="122"/>
      <c r="I120" s="122"/>
      <c r="J120" s="122"/>
      <c r="K120" s="122"/>
      <c r="L120" s="38"/>
      <c r="M120" s="180"/>
      <c r="N120" s="38"/>
      <c r="O120" s="142"/>
      <c r="P120" s="47"/>
      <c r="Q120" s="47"/>
      <c r="R120" s="47"/>
      <c r="S120" s="47"/>
      <c r="T120" s="47"/>
      <c r="U120" s="47"/>
      <c r="V120" s="47"/>
      <c r="W120" s="47"/>
      <c r="X120" s="47"/>
      <c r="Y120" s="47"/>
      <c r="Z120" s="47"/>
    </row>
    <row r="121" spans="1:26" x14ac:dyDescent="0.25">
      <c r="A121" s="32"/>
      <c r="B121" s="38"/>
      <c r="C121" s="126"/>
      <c r="D121" s="38"/>
      <c r="E121" s="99"/>
      <c r="F121" s="122"/>
      <c r="G121" s="122"/>
      <c r="H121" s="122"/>
      <c r="I121" s="122"/>
      <c r="J121" s="122"/>
      <c r="K121" s="122"/>
      <c r="L121" s="38"/>
      <c r="M121" s="180"/>
      <c r="N121" s="38"/>
      <c r="O121" s="142"/>
      <c r="P121" s="47"/>
      <c r="Q121" s="47"/>
      <c r="R121" s="47"/>
      <c r="S121" s="47"/>
      <c r="T121" s="47"/>
      <c r="U121" s="47"/>
      <c r="V121" s="47"/>
      <c r="W121" s="47"/>
      <c r="X121" s="47"/>
      <c r="Y121" s="47"/>
      <c r="Z121" s="47"/>
    </row>
    <row r="122" spans="1:26" x14ac:dyDescent="0.25">
      <c r="A122" s="32"/>
      <c r="B122" s="38"/>
      <c r="C122" s="126"/>
      <c r="D122" s="38"/>
      <c r="E122" s="99"/>
      <c r="F122" s="122"/>
      <c r="G122" s="122"/>
      <c r="H122" s="122"/>
      <c r="I122" s="122"/>
      <c r="J122" s="122"/>
      <c r="K122" s="122"/>
      <c r="L122" s="38"/>
      <c r="M122" s="180"/>
      <c r="N122" s="38"/>
      <c r="O122" s="142"/>
      <c r="P122" s="47"/>
      <c r="Q122" s="47"/>
      <c r="R122" s="47"/>
      <c r="S122" s="47"/>
      <c r="T122" s="47"/>
      <c r="U122" s="47"/>
      <c r="V122" s="47"/>
      <c r="W122" s="47"/>
      <c r="X122" s="47"/>
      <c r="Y122" s="47"/>
      <c r="Z122" s="47"/>
    </row>
    <row r="123" spans="1:26" x14ac:dyDescent="0.25">
      <c r="A123" s="32"/>
      <c r="B123" s="38"/>
      <c r="C123" s="126"/>
      <c r="D123" s="38"/>
      <c r="E123" s="99"/>
      <c r="F123" s="122"/>
      <c r="G123" s="122"/>
      <c r="H123" s="122"/>
      <c r="I123" s="122"/>
      <c r="J123" s="122"/>
      <c r="K123" s="122"/>
      <c r="L123" s="38"/>
      <c r="M123" s="180"/>
      <c r="N123" s="38"/>
      <c r="O123" s="142"/>
      <c r="P123" s="47"/>
      <c r="Q123" s="47"/>
      <c r="R123" s="47"/>
      <c r="S123" s="47"/>
      <c r="T123" s="47"/>
      <c r="U123" s="47"/>
      <c r="V123" s="47"/>
      <c r="W123" s="47"/>
      <c r="X123" s="47"/>
      <c r="Y123" s="47"/>
      <c r="Z123" s="47"/>
    </row>
    <row r="124" spans="1:26" x14ac:dyDescent="0.25">
      <c r="A124" s="32"/>
      <c r="B124" s="38"/>
      <c r="C124" s="126"/>
      <c r="D124" s="38"/>
      <c r="E124" s="99"/>
      <c r="F124" s="122"/>
      <c r="G124" s="122"/>
      <c r="H124" s="122"/>
      <c r="I124" s="122"/>
      <c r="J124" s="122"/>
      <c r="K124" s="122"/>
      <c r="L124" s="38"/>
      <c r="M124" s="180"/>
      <c r="N124" s="38"/>
      <c r="O124" s="142"/>
      <c r="P124" s="47"/>
      <c r="Q124" s="47"/>
      <c r="R124" s="47"/>
      <c r="S124" s="47"/>
      <c r="T124" s="47"/>
      <c r="U124" s="47"/>
      <c r="V124" s="47"/>
      <c r="W124" s="47"/>
      <c r="X124" s="47"/>
      <c r="Y124" s="47"/>
      <c r="Z124" s="47"/>
    </row>
    <row r="125" spans="1:26" x14ac:dyDescent="0.25">
      <c r="A125" s="32"/>
      <c r="B125" s="38"/>
      <c r="C125" s="126"/>
      <c r="D125" s="38"/>
      <c r="E125" s="99"/>
      <c r="F125" s="122"/>
      <c r="G125" s="122"/>
      <c r="H125" s="122"/>
      <c r="I125" s="122"/>
      <c r="J125" s="122"/>
      <c r="K125" s="122"/>
      <c r="L125" s="38"/>
      <c r="M125" s="180"/>
      <c r="N125" s="38"/>
      <c r="O125" s="142"/>
      <c r="P125" s="47"/>
      <c r="Q125" s="47"/>
      <c r="R125" s="47"/>
      <c r="S125" s="47"/>
      <c r="T125" s="47"/>
      <c r="U125" s="47"/>
      <c r="V125" s="47"/>
      <c r="W125" s="47"/>
      <c r="X125" s="47"/>
      <c r="Y125" s="47"/>
      <c r="Z125" s="47"/>
    </row>
    <row r="126" spans="1:26" x14ac:dyDescent="0.25">
      <c r="A126" s="32"/>
      <c r="B126" s="38"/>
      <c r="C126" s="126"/>
      <c r="D126" s="38"/>
      <c r="E126" s="99"/>
      <c r="F126" s="122"/>
      <c r="G126" s="122"/>
      <c r="H126" s="122"/>
      <c r="I126" s="122"/>
      <c r="J126" s="122"/>
      <c r="K126" s="122"/>
      <c r="L126" s="38"/>
      <c r="M126" s="180"/>
      <c r="N126" s="38"/>
      <c r="O126" s="142"/>
      <c r="P126" s="47"/>
      <c r="Q126" s="47"/>
      <c r="R126" s="47"/>
      <c r="S126" s="47"/>
      <c r="T126" s="47"/>
      <c r="U126" s="47"/>
      <c r="V126" s="47"/>
      <c r="W126" s="47"/>
      <c r="X126" s="47"/>
      <c r="Y126" s="47"/>
      <c r="Z126" s="47"/>
    </row>
    <row r="127" spans="1:26" x14ac:dyDescent="0.25">
      <c r="A127" s="32"/>
      <c r="B127" s="38"/>
      <c r="C127" s="126"/>
      <c r="D127" s="38"/>
      <c r="E127" s="99"/>
      <c r="F127" s="122"/>
      <c r="G127" s="122"/>
      <c r="H127" s="122"/>
      <c r="I127" s="122"/>
      <c r="J127" s="122"/>
      <c r="K127" s="122"/>
      <c r="L127" s="38"/>
      <c r="M127" s="180"/>
      <c r="N127" s="38"/>
      <c r="O127" s="142"/>
      <c r="P127" s="47"/>
      <c r="Q127" s="47"/>
      <c r="R127" s="47"/>
      <c r="S127" s="47"/>
      <c r="T127" s="47"/>
      <c r="U127" s="47"/>
      <c r="V127" s="47"/>
      <c r="W127" s="47"/>
      <c r="X127" s="47"/>
      <c r="Y127" s="47"/>
      <c r="Z127" s="47"/>
    </row>
    <row r="128" spans="1:26" x14ac:dyDescent="0.25">
      <c r="A128" s="32"/>
      <c r="B128" s="38"/>
      <c r="C128" s="126"/>
      <c r="D128" s="38"/>
      <c r="E128" s="99"/>
      <c r="F128" s="122"/>
      <c r="G128" s="122"/>
      <c r="H128" s="122"/>
      <c r="I128" s="122"/>
      <c r="J128" s="122"/>
      <c r="K128" s="122"/>
      <c r="L128" s="38"/>
      <c r="M128" s="180"/>
      <c r="N128" s="38"/>
      <c r="O128" s="142"/>
      <c r="P128" s="47"/>
      <c r="Q128" s="47"/>
      <c r="R128" s="47"/>
      <c r="S128" s="47"/>
      <c r="T128" s="47"/>
      <c r="U128" s="47"/>
      <c r="V128" s="47"/>
      <c r="W128" s="47"/>
      <c r="X128" s="47"/>
      <c r="Y128" s="47"/>
      <c r="Z128" s="47"/>
    </row>
    <row r="129" spans="1:26" x14ac:dyDescent="0.25">
      <c r="A129" s="32"/>
      <c r="B129" s="38"/>
      <c r="C129" s="126"/>
      <c r="D129" s="38"/>
      <c r="E129" s="99"/>
      <c r="F129" s="122"/>
      <c r="G129" s="122"/>
      <c r="H129" s="122"/>
      <c r="I129" s="122"/>
      <c r="J129" s="122"/>
      <c r="K129" s="122"/>
      <c r="L129" s="38"/>
      <c r="M129" s="180"/>
      <c r="N129" s="38"/>
      <c r="O129" s="142"/>
      <c r="P129" s="47"/>
      <c r="Q129" s="47"/>
      <c r="R129" s="47"/>
      <c r="S129" s="47"/>
      <c r="T129" s="47"/>
      <c r="U129" s="47"/>
      <c r="V129" s="47"/>
      <c r="W129" s="47"/>
      <c r="X129" s="47"/>
      <c r="Y129" s="47"/>
      <c r="Z129" s="47"/>
    </row>
    <row r="130" spans="1:26" x14ac:dyDescent="0.25">
      <c r="A130" s="32"/>
      <c r="B130" s="38"/>
      <c r="C130" s="126"/>
      <c r="D130" s="38"/>
      <c r="E130" s="99"/>
      <c r="F130" s="122"/>
      <c r="G130" s="122"/>
      <c r="H130" s="122"/>
      <c r="I130" s="122"/>
      <c r="J130" s="122"/>
      <c r="K130" s="122"/>
      <c r="L130" s="38"/>
      <c r="M130" s="180"/>
      <c r="N130" s="38"/>
      <c r="O130" s="142"/>
      <c r="P130" s="47"/>
      <c r="Q130" s="47"/>
      <c r="R130" s="47"/>
      <c r="S130" s="47"/>
      <c r="T130" s="47"/>
      <c r="U130" s="47"/>
      <c r="V130" s="47"/>
      <c r="W130" s="47"/>
      <c r="X130" s="47"/>
      <c r="Y130" s="47"/>
      <c r="Z130" s="47"/>
    </row>
    <row r="131" spans="1:26" x14ac:dyDescent="0.25">
      <c r="A131" s="32"/>
      <c r="B131" s="38"/>
      <c r="C131" s="126"/>
      <c r="D131" s="38"/>
      <c r="E131" s="99"/>
      <c r="F131" s="122"/>
      <c r="G131" s="122"/>
      <c r="H131" s="122"/>
      <c r="I131" s="122"/>
      <c r="J131" s="122"/>
      <c r="K131" s="122"/>
      <c r="L131" s="38"/>
      <c r="M131" s="180"/>
      <c r="N131" s="38"/>
      <c r="O131" s="142"/>
      <c r="P131" s="47"/>
      <c r="Q131" s="47"/>
      <c r="R131" s="47"/>
      <c r="S131" s="47"/>
      <c r="T131" s="47"/>
      <c r="U131" s="47"/>
      <c r="V131" s="47"/>
      <c r="W131" s="47"/>
      <c r="X131" s="47"/>
      <c r="Y131" s="47"/>
      <c r="Z131" s="47"/>
    </row>
    <row r="132" spans="1:26" x14ac:dyDescent="0.25">
      <c r="A132" s="32"/>
      <c r="B132" s="38"/>
      <c r="C132" s="126"/>
      <c r="D132" s="38"/>
      <c r="E132" s="99"/>
      <c r="F132" s="122"/>
      <c r="G132" s="122"/>
      <c r="H132" s="122"/>
      <c r="I132" s="122"/>
      <c r="J132" s="122"/>
      <c r="K132" s="122"/>
      <c r="L132" s="38"/>
      <c r="M132" s="180"/>
      <c r="N132" s="38"/>
      <c r="O132" s="142"/>
      <c r="P132" s="47"/>
      <c r="Q132" s="47"/>
      <c r="R132" s="47"/>
      <c r="S132" s="47"/>
      <c r="T132" s="47"/>
      <c r="U132" s="47"/>
      <c r="V132" s="47"/>
      <c r="W132" s="47"/>
      <c r="X132" s="47"/>
      <c r="Y132" s="47"/>
      <c r="Z132" s="47"/>
    </row>
    <row r="133" spans="1:26" x14ac:dyDescent="0.25">
      <c r="A133" s="32"/>
      <c r="B133" s="38"/>
      <c r="C133" s="126"/>
      <c r="D133" s="38"/>
      <c r="E133" s="99"/>
      <c r="F133" s="122"/>
      <c r="G133" s="122"/>
      <c r="H133" s="122"/>
      <c r="I133" s="122"/>
      <c r="J133" s="122"/>
      <c r="K133" s="122"/>
      <c r="L133" s="38"/>
      <c r="M133" s="180"/>
      <c r="N133" s="38"/>
      <c r="O133" s="142"/>
      <c r="P133" s="47"/>
      <c r="Q133" s="47"/>
      <c r="R133" s="47"/>
      <c r="S133" s="47"/>
      <c r="T133" s="47"/>
      <c r="U133" s="47"/>
      <c r="V133" s="47"/>
      <c r="W133" s="47"/>
      <c r="X133" s="47"/>
      <c r="Y133" s="47"/>
      <c r="Z133" s="47"/>
    </row>
    <row r="134" spans="1:26" x14ac:dyDescent="0.25">
      <c r="A134" s="32"/>
      <c r="B134" s="38"/>
      <c r="C134" s="126"/>
      <c r="D134" s="38"/>
      <c r="E134" s="99"/>
      <c r="F134" s="122"/>
      <c r="G134" s="122"/>
      <c r="H134" s="122"/>
      <c r="I134" s="122"/>
      <c r="J134" s="122"/>
      <c r="K134" s="122"/>
      <c r="L134" s="38"/>
      <c r="M134" s="180"/>
      <c r="N134" s="38"/>
      <c r="O134" s="142"/>
      <c r="P134" s="47"/>
      <c r="Q134" s="47"/>
      <c r="R134" s="47"/>
      <c r="S134" s="47"/>
      <c r="T134" s="47"/>
      <c r="U134" s="47"/>
      <c r="V134" s="47"/>
      <c r="W134" s="47"/>
      <c r="X134" s="47"/>
      <c r="Y134" s="47"/>
      <c r="Z134" s="47"/>
    </row>
    <row r="135" spans="1:26" x14ac:dyDescent="0.25">
      <c r="A135" s="32"/>
      <c r="B135" s="38"/>
      <c r="C135" s="126"/>
      <c r="D135" s="38"/>
      <c r="E135" s="99"/>
      <c r="F135" s="122"/>
      <c r="G135" s="122"/>
      <c r="H135" s="122"/>
      <c r="I135" s="122"/>
      <c r="J135" s="122"/>
      <c r="K135" s="122"/>
      <c r="L135" s="38"/>
      <c r="M135" s="180"/>
      <c r="N135" s="38"/>
      <c r="O135" s="142"/>
      <c r="P135" s="47"/>
      <c r="Q135" s="47"/>
      <c r="R135" s="47"/>
      <c r="S135" s="47"/>
      <c r="T135" s="47"/>
      <c r="U135" s="47"/>
      <c r="V135" s="47"/>
      <c r="W135" s="47"/>
      <c r="X135" s="47"/>
      <c r="Y135" s="47"/>
      <c r="Z135" s="47"/>
    </row>
    <row r="136" spans="1:26" x14ac:dyDescent="0.25">
      <c r="A136" s="32"/>
      <c r="B136" s="38"/>
      <c r="C136" s="126"/>
      <c r="D136" s="38"/>
      <c r="E136" s="99"/>
      <c r="F136" s="122"/>
      <c r="G136" s="122"/>
      <c r="H136" s="122"/>
      <c r="I136" s="122"/>
      <c r="J136" s="122"/>
      <c r="K136" s="122"/>
      <c r="L136" s="38"/>
      <c r="M136" s="180"/>
      <c r="N136" s="38"/>
      <c r="O136" s="142"/>
      <c r="P136" s="47"/>
      <c r="Q136" s="47"/>
      <c r="R136" s="47"/>
      <c r="S136" s="47"/>
      <c r="T136" s="47"/>
      <c r="U136" s="47"/>
      <c r="V136" s="47"/>
      <c r="W136" s="47"/>
      <c r="X136" s="47"/>
      <c r="Y136" s="47"/>
      <c r="Z136" s="47"/>
    </row>
    <row r="137" spans="1:26" x14ac:dyDescent="0.25">
      <c r="A137" s="32"/>
      <c r="B137" s="38"/>
      <c r="C137" s="126"/>
      <c r="D137" s="38"/>
      <c r="E137" s="99"/>
      <c r="F137" s="122"/>
      <c r="G137" s="122"/>
      <c r="H137" s="122"/>
      <c r="I137" s="122"/>
      <c r="J137" s="122"/>
      <c r="K137" s="122"/>
      <c r="L137" s="38"/>
      <c r="M137" s="180"/>
      <c r="N137" s="38"/>
      <c r="O137" s="142"/>
      <c r="P137" s="47"/>
      <c r="Q137" s="47"/>
      <c r="R137" s="47"/>
      <c r="S137" s="47"/>
      <c r="T137" s="47"/>
      <c r="U137" s="47"/>
      <c r="V137" s="47"/>
      <c r="W137" s="47"/>
      <c r="X137" s="47"/>
      <c r="Y137" s="47"/>
      <c r="Z137" s="47"/>
    </row>
    <row r="138" spans="1:26" x14ac:dyDescent="0.25">
      <c r="A138" s="32"/>
      <c r="B138" s="38"/>
      <c r="C138" s="126"/>
      <c r="D138" s="38"/>
      <c r="E138" s="99"/>
      <c r="F138" s="122"/>
      <c r="G138" s="122"/>
      <c r="H138" s="122"/>
      <c r="I138" s="122"/>
      <c r="J138" s="122"/>
      <c r="K138" s="122"/>
      <c r="L138" s="38"/>
      <c r="M138" s="180"/>
      <c r="N138" s="38"/>
      <c r="O138" s="142"/>
      <c r="P138" s="47"/>
      <c r="Q138" s="47"/>
      <c r="R138" s="47"/>
      <c r="S138" s="47"/>
      <c r="T138" s="47"/>
      <c r="U138" s="47"/>
      <c r="V138" s="47"/>
      <c r="W138" s="47"/>
      <c r="X138" s="47"/>
      <c r="Y138" s="47"/>
      <c r="Z138" s="47"/>
    </row>
    <row r="139" spans="1:26" x14ac:dyDescent="0.25">
      <c r="A139" s="32"/>
      <c r="B139" s="38"/>
      <c r="C139" s="126"/>
      <c r="D139" s="38"/>
      <c r="E139" s="99"/>
      <c r="F139" s="122"/>
      <c r="G139" s="122"/>
      <c r="H139" s="122"/>
      <c r="I139" s="122"/>
      <c r="J139" s="122"/>
      <c r="K139" s="122"/>
      <c r="L139" s="38"/>
      <c r="M139" s="180"/>
      <c r="N139" s="38"/>
      <c r="O139" s="142"/>
      <c r="P139" s="47"/>
      <c r="Q139" s="47"/>
      <c r="R139" s="47"/>
      <c r="S139" s="47"/>
      <c r="T139" s="47"/>
      <c r="U139" s="47"/>
      <c r="V139" s="47"/>
      <c r="W139" s="47"/>
      <c r="X139" s="47"/>
      <c r="Y139" s="47"/>
      <c r="Z139" s="47"/>
    </row>
    <row r="140" spans="1:26" x14ac:dyDescent="0.25">
      <c r="A140" s="32"/>
      <c r="B140" s="38"/>
      <c r="C140" s="126"/>
      <c r="D140" s="38"/>
      <c r="E140" s="99"/>
      <c r="F140" s="122"/>
      <c r="G140" s="122"/>
      <c r="H140" s="122"/>
      <c r="I140" s="122"/>
      <c r="J140" s="122"/>
      <c r="K140" s="122"/>
      <c r="L140" s="38"/>
      <c r="M140" s="180"/>
      <c r="N140" s="38"/>
      <c r="O140" s="142"/>
      <c r="P140" s="47"/>
      <c r="Q140" s="47"/>
      <c r="R140" s="47"/>
      <c r="S140" s="47"/>
      <c r="T140" s="47"/>
      <c r="U140" s="47"/>
      <c r="V140" s="47"/>
      <c r="W140" s="47"/>
      <c r="X140" s="47"/>
      <c r="Y140" s="47"/>
      <c r="Z140" s="47"/>
    </row>
    <row r="141" spans="1:26" x14ac:dyDescent="0.25">
      <c r="A141" s="32"/>
      <c r="B141" s="38"/>
      <c r="C141" s="126"/>
      <c r="D141" s="38"/>
      <c r="E141" s="99"/>
      <c r="F141" s="122"/>
      <c r="G141" s="122"/>
      <c r="H141" s="122"/>
      <c r="I141" s="122"/>
      <c r="J141" s="122"/>
      <c r="K141" s="122"/>
      <c r="L141" s="38"/>
      <c r="M141" s="180"/>
      <c r="N141" s="38"/>
      <c r="O141" s="142"/>
      <c r="P141" s="47"/>
      <c r="Q141" s="47"/>
      <c r="R141" s="47"/>
      <c r="S141" s="47"/>
      <c r="T141" s="47"/>
      <c r="U141" s="47"/>
      <c r="V141" s="47"/>
      <c r="W141" s="47"/>
      <c r="X141" s="47"/>
      <c r="Y141" s="47"/>
      <c r="Z141" s="47"/>
    </row>
    <row r="142" spans="1:26" x14ac:dyDescent="0.25">
      <c r="A142" s="32"/>
      <c r="B142" s="38"/>
      <c r="C142" s="126"/>
      <c r="D142" s="38"/>
      <c r="E142" s="99"/>
      <c r="F142" s="122"/>
      <c r="G142" s="122"/>
      <c r="H142" s="122"/>
      <c r="I142" s="122"/>
      <c r="J142" s="122"/>
      <c r="K142" s="122"/>
      <c r="L142" s="38"/>
      <c r="M142" s="180"/>
      <c r="N142" s="38"/>
      <c r="O142" s="142"/>
      <c r="P142" s="47"/>
      <c r="Q142" s="47"/>
      <c r="R142" s="47"/>
      <c r="S142" s="47"/>
      <c r="T142" s="47"/>
      <c r="U142" s="47"/>
      <c r="V142" s="47"/>
      <c r="W142" s="47"/>
      <c r="X142" s="47"/>
      <c r="Y142" s="47"/>
      <c r="Z142" s="47"/>
    </row>
    <row r="143" spans="1:26" x14ac:dyDescent="0.25">
      <c r="A143" s="32"/>
      <c r="B143" s="38"/>
      <c r="C143" s="126"/>
      <c r="D143" s="38"/>
      <c r="E143" s="99"/>
      <c r="F143" s="122"/>
      <c r="G143" s="122"/>
      <c r="H143" s="122"/>
      <c r="I143" s="122"/>
      <c r="J143" s="122"/>
      <c r="K143" s="122"/>
      <c r="L143" s="38"/>
      <c r="M143" s="180"/>
      <c r="N143" s="38"/>
      <c r="O143" s="142"/>
      <c r="P143" s="47"/>
      <c r="Q143" s="47"/>
      <c r="R143" s="47"/>
      <c r="S143" s="47"/>
      <c r="T143" s="47"/>
      <c r="U143" s="47"/>
      <c r="V143" s="47"/>
      <c r="W143" s="47"/>
      <c r="X143" s="47"/>
      <c r="Y143" s="47"/>
      <c r="Z143" s="47"/>
    </row>
    <row r="144" spans="1:26" x14ac:dyDescent="0.25">
      <c r="A144" s="32"/>
      <c r="B144" s="38"/>
      <c r="C144" s="126"/>
      <c r="D144" s="38"/>
      <c r="E144" s="99"/>
      <c r="F144" s="122"/>
      <c r="G144" s="122"/>
      <c r="H144" s="122"/>
      <c r="I144" s="122"/>
      <c r="J144" s="122"/>
      <c r="K144" s="122"/>
      <c r="L144" s="38"/>
      <c r="M144" s="180"/>
      <c r="N144" s="38"/>
      <c r="O144" s="142"/>
      <c r="P144" s="47"/>
      <c r="Q144" s="47"/>
      <c r="R144" s="47"/>
      <c r="S144" s="47"/>
      <c r="T144" s="47"/>
      <c r="U144" s="47"/>
      <c r="V144" s="47"/>
      <c r="W144" s="47"/>
      <c r="X144" s="47"/>
      <c r="Y144" s="47"/>
      <c r="Z144" s="47"/>
    </row>
    <row r="145" spans="1:26" x14ac:dyDescent="0.25">
      <c r="A145" s="32"/>
      <c r="B145" s="38"/>
      <c r="C145" s="126"/>
      <c r="D145" s="38"/>
      <c r="E145" s="99"/>
      <c r="F145" s="122"/>
      <c r="G145" s="122"/>
      <c r="H145" s="122"/>
      <c r="I145" s="122"/>
      <c r="J145" s="122"/>
      <c r="K145" s="122"/>
      <c r="L145" s="38"/>
      <c r="M145" s="180"/>
      <c r="N145" s="38"/>
      <c r="O145" s="142"/>
      <c r="P145" s="47"/>
      <c r="Q145" s="47"/>
      <c r="R145" s="47"/>
      <c r="S145" s="47"/>
      <c r="T145" s="47"/>
      <c r="U145" s="47"/>
      <c r="V145" s="47"/>
      <c r="W145" s="47"/>
      <c r="X145" s="47"/>
      <c r="Y145" s="47"/>
      <c r="Z145" s="47"/>
    </row>
    <row r="146" spans="1:26" x14ac:dyDescent="0.25">
      <c r="A146" s="32"/>
      <c r="B146" s="38"/>
      <c r="C146" s="126"/>
      <c r="D146" s="38"/>
      <c r="E146" s="99"/>
      <c r="F146" s="122"/>
      <c r="G146" s="122"/>
      <c r="H146" s="122"/>
      <c r="I146" s="122"/>
      <c r="J146" s="122"/>
      <c r="K146" s="122"/>
      <c r="L146" s="38"/>
      <c r="M146" s="180"/>
      <c r="N146" s="38"/>
      <c r="O146" s="142"/>
      <c r="P146" s="47"/>
      <c r="Q146" s="47"/>
      <c r="R146" s="47"/>
      <c r="S146" s="47"/>
      <c r="T146" s="47"/>
      <c r="U146" s="47"/>
      <c r="V146" s="47"/>
      <c r="W146" s="47"/>
      <c r="X146" s="47"/>
      <c r="Y146" s="47"/>
      <c r="Z146" s="47"/>
    </row>
    <row r="147" spans="1:26" x14ac:dyDescent="0.25">
      <c r="A147" s="32"/>
      <c r="B147" s="38"/>
      <c r="C147" s="126"/>
      <c r="D147" s="38"/>
      <c r="E147" s="99"/>
      <c r="F147" s="122"/>
      <c r="G147" s="122"/>
      <c r="H147" s="122"/>
      <c r="I147" s="122"/>
      <c r="J147" s="122"/>
      <c r="K147" s="122"/>
      <c r="L147" s="38"/>
      <c r="M147" s="180"/>
      <c r="N147" s="38"/>
      <c r="O147" s="142"/>
      <c r="P147" s="47"/>
      <c r="Q147" s="47"/>
      <c r="R147" s="47"/>
      <c r="S147" s="47"/>
      <c r="T147" s="47"/>
      <c r="U147" s="47"/>
      <c r="V147" s="47"/>
      <c r="W147" s="47"/>
      <c r="X147" s="47"/>
      <c r="Y147" s="47"/>
      <c r="Z147" s="47"/>
    </row>
    <row r="148" spans="1:26" x14ac:dyDescent="0.25">
      <c r="A148" s="32"/>
      <c r="B148" s="38"/>
      <c r="C148" s="126"/>
      <c r="D148" s="38"/>
      <c r="E148" s="99"/>
      <c r="F148" s="122"/>
      <c r="G148" s="122"/>
      <c r="H148" s="122"/>
      <c r="I148" s="122"/>
      <c r="J148" s="122"/>
      <c r="K148" s="122"/>
      <c r="L148" s="38"/>
      <c r="M148" s="180"/>
      <c r="N148" s="38"/>
      <c r="O148" s="142"/>
      <c r="P148" s="47"/>
      <c r="Q148" s="47"/>
      <c r="R148" s="47"/>
      <c r="S148" s="47"/>
      <c r="T148" s="47"/>
      <c r="U148" s="47"/>
      <c r="V148" s="47"/>
      <c r="W148" s="47"/>
      <c r="X148" s="47"/>
      <c r="Y148" s="47"/>
      <c r="Z148" s="47"/>
    </row>
    <row r="149" spans="1:26" x14ac:dyDescent="0.25">
      <c r="A149" s="32"/>
      <c r="B149" s="38"/>
      <c r="C149" s="126"/>
      <c r="D149" s="38"/>
      <c r="E149" s="99"/>
      <c r="F149" s="122"/>
      <c r="G149" s="122"/>
      <c r="H149" s="122"/>
      <c r="I149" s="122"/>
      <c r="J149" s="122"/>
      <c r="K149" s="122"/>
      <c r="L149" s="38"/>
      <c r="M149" s="180"/>
      <c r="N149" s="38"/>
      <c r="O149" s="142"/>
      <c r="P149" s="47"/>
      <c r="Q149" s="47"/>
      <c r="R149" s="47"/>
      <c r="S149" s="47"/>
      <c r="T149" s="47"/>
      <c r="U149" s="47"/>
      <c r="V149" s="47"/>
      <c r="W149" s="47"/>
      <c r="X149" s="47"/>
      <c r="Y149" s="47"/>
      <c r="Z149" s="47"/>
    </row>
    <row r="150" spans="1:26" x14ac:dyDescent="0.25">
      <c r="A150" s="32"/>
      <c r="B150" s="38"/>
      <c r="C150" s="126"/>
      <c r="D150" s="38"/>
      <c r="E150" s="99"/>
      <c r="F150" s="122"/>
      <c r="G150" s="122"/>
      <c r="H150" s="122"/>
      <c r="I150" s="122"/>
      <c r="J150" s="122"/>
      <c r="K150" s="122"/>
      <c r="L150" s="38"/>
      <c r="M150" s="180"/>
      <c r="N150" s="38"/>
      <c r="O150" s="142"/>
      <c r="P150" s="47"/>
      <c r="Q150" s="47"/>
      <c r="R150" s="47"/>
      <c r="S150" s="47"/>
      <c r="T150" s="47"/>
      <c r="U150" s="47"/>
      <c r="V150" s="47"/>
      <c r="W150" s="47"/>
      <c r="X150" s="47"/>
      <c r="Y150" s="47"/>
      <c r="Z150" s="47"/>
    </row>
    <row r="151" spans="1:26" x14ac:dyDescent="0.25">
      <c r="A151" s="32"/>
      <c r="B151" s="38"/>
      <c r="C151" s="126"/>
      <c r="D151" s="38"/>
      <c r="E151" s="99"/>
      <c r="F151" s="122"/>
      <c r="G151" s="122"/>
      <c r="H151" s="122"/>
      <c r="I151" s="122"/>
      <c r="J151" s="122"/>
      <c r="K151" s="122"/>
      <c r="L151" s="38"/>
      <c r="M151" s="180"/>
      <c r="N151" s="38"/>
      <c r="O151" s="142"/>
      <c r="P151" s="47"/>
      <c r="Q151" s="47"/>
      <c r="R151" s="47"/>
      <c r="S151" s="47"/>
      <c r="T151" s="47"/>
      <c r="U151" s="47"/>
      <c r="V151" s="47"/>
      <c r="W151" s="47"/>
      <c r="X151" s="47"/>
      <c r="Y151" s="47"/>
      <c r="Z151" s="47"/>
    </row>
    <row r="152" spans="1:26" x14ac:dyDescent="0.25">
      <c r="A152" s="32"/>
      <c r="B152" s="38"/>
      <c r="C152" s="126"/>
      <c r="D152" s="38"/>
      <c r="E152" s="99"/>
      <c r="F152" s="122"/>
      <c r="G152" s="122"/>
      <c r="H152" s="122"/>
      <c r="I152" s="122"/>
      <c r="J152" s="122"/>
      <c r="K152" s="122"/>
      <c r="L152" s="38"/>
      <c r="M152" s="180"/>
      <c r="N152" s="38"/>
      <c r="O152" s="142"/>
      <c r="P152" s="47"/>
      <c r="Q152" s="47"/>
      <c r="R152" s="47"/>
      <c r="S152" s="47"/>
      <c r="T152" s="47"/>
      <c r="U152" s="47"/>
      <c r="V152" s="47"/>
      <c r="W152" s="47"/>
      <c r="X152" s="47"/>
      <c r="Y152" s="47"/>
      <c r="Z152" s="47"/>
    </row>
    <row r="153" spans="1:26" x14ac:dyDescent="0.25">
      <c r="A153" s="32"/>
      <c r="B153" s="38"/>
      <c r="C153" s="126"/>
      <c r="D153" s="38"/>
      <c r="E153" s="99"/>
      <c r="F153" s="122"/>
      <c r="G153" s="122"/>
      <c r="H153" s="122"/>
      <c r="I153" s="122"/>
      <c r="J153" s="122"/>
      <c r="K153" s="122"/>
      <c r="L153" s="38"/>
      <c r="M153" s="180"/>
      <c r="N153" s="38"/>
      <c r="O153" s="142"/>
      <c r="P153" s="47"/>
      <c r="Q153" s="47"/>
      <c r="R153" s="47"/>
      <c r="S153" s="47"/>
      <c r="T153" s="47"/>
      <c r="U153" s="47"/>
      <c r="V153" s="47"/>
      <c r="W153" s="47"/>
      <c r="X153" s="47"/>
      <c r="Y153" s="47"/>
      <c r="Z153" s="47"/>
    </row>
    <row r="154" spans="1:26" x14ac:dyDescent="0.25">
      <c r="A154" s="32"/>
      <c r="B154" s="38"/>
      <c r="C154" s="126"/>
      <c r="D154" s="38"/>
      <c r="E154" s="99"/>
      <c r="F154" s="122"/>
      <c r="G154" s="122"/>
      <c r="H154" s="122"/>
      <c r="I154" s="122"/>
      <c r="J154" s="122"/>
      <c r="K154" s="122"/>
      <c r="L154" s="38"/>
      <c r="M154" s="180"/>
      <c r="N154" s="38"/>
      <c r="O154" s="142"/>
      <c r="P154" s="47"/>
      <c r="Q154" s="47"/>
      <c r="R154" s="47"/>
      <c r="S154" s="47"/>
      <c r="T154" s="47"/>
      <c r="U154" s="47"/>
      <c r="V154" s="47"/>
      <c r="W154" s="47"/>
      <c r="X154" s="47"/>
      <c r="Y154" s="47"/>
      <c r="Z154" s="47"/>
    </row>
    <row r="155" spans="1:26" x14ac:dyDescent="0.25">
      <c r="A155" s="32"/>
      <c r="B155" s="38"/>
      <c r="C155" s="126"/>
      <c r="D155" s="38"/>
      <c r="E155" s="99"/>
      <c r="F155" s="122"/>
      <c r="G155" s="122"/>
      <c r="H155" s="122"/>
      <c r="I155" s="122"/>
      <c r="J155" s="122"/>
      <c r="K155" s="122"/>
      <c r="L155" s="38"/>
      <c r="M155" s="180"/>
      <c r="N155" s="38"/>
      <c r="O155" s="142"/>
      <c r="P155" s="47"/>
      <c r="Q155" s="47"/>
      <c r="R155" s="47"/>
      <c r="S155" s="47"/>
      <c r="T155" s="47"/>
      <c r="U155" s="47"/>
      <c r="V155" s="47"/>
      <c r="W155" s="47"/>
      <c r="X155" s="47"/>
      <c r="Y155" s="47"/>
      <c r="Z155" s="47"/>
    </row>
    <row r="156" spans="1:26" x14ac:dyDescent="0.25">
      <c r="A156" s="32"/>
      <c r="B156" s="38"/>
      <c r="C156" s="126"/>
      <c r="D156" s="38"/>
      <c r="E156" s="99"/>
      <c r="F156" s="122"/>
      <c r="G156" s="122"/>
      <c r="H156" s="122"/>
      <c r="I156" s="122"/>
      <c r="J156" s="122"/>
      <c r="K156" s="122"/>
      <c r="L156" s="38"/>
      <c r="M156" s="180"/>
      <c r="N156" s="38"/>
      <c r="O156" s="142"/>
      <c r="P156" s="47"/>
      <c r="Q156" s="47"/>
      <c r="R156" s="47"/>
      <c r="S156" s="47"/>
      <c r="T156" s="47"/>
      <c r="U156" s="47"/>
      <c r="V156" s="47"/>
      <c r="W156" s="47"/>
      <c r="X156" s="47"/>
      <c r="Y156" s="47"/>
      <c r="Z156" s="47"/>
    </row>
    <row r="157" spans="1:26" x14ac:dyDescent="0.25">
      <c r="A157" s="32"/>
      <c r="B157" s="38"/>
      <c r="C157" s="126"/>
      <c r="D157" s="38"/>
      <c r="E157" s="99"/>
      <c r="F157" s="122"/>
      <c r="G157" s="122"/>
      <c r="H157" s="122"/>
      <c r="I157" s="122"/>
      <c r="J157" s="122"/>
      <c r="K157" s="122"/>
      <c r="L157" s="38"/>
      <c r="M157" s="180"/>
      <c r="N157" s="38"/>
      <c r="O157" s="142"/>
      <c r="P157" s="47"/>
      <c r="Q157" s="47"/>
      <c r="R157" s="47"/>
      <c r="S157" s="47"/>
      <c r="T157" s="47"/>
      <c r="U157" s="47"/>
      <c r="V157" s="47"/>
      <c r="W157" s="47"/>
      <c r="X157" s="47"/>
      <c r="Y157" s="47"/>
      <c r="Z157" s="47"/>
    </row>
    <row r="158" spans="1:26" x14ac:dyDescent="0.25">
      <c r="A158" s="32"/>
      <c r="B158" s="38"/>
      <c r="C158" s="126"/>
      <c r="D158" s="38"/>
      <c r="E158" s="99"/>
      <c r="F158" s="122"/>
      <c r="G158" s="122"/>
      <c r="H158" s="122"/>
      <c r="I158" s="122"/>
      <c r="J158" s="122"/>
      <c r="K158" s="122"/>
      <c r="L158" s="38"/>
      <c r="M158" s="180"/>
      <c r="N158" s="38"/>
      <c r="O158" s="142"/>
      <c r="P158" s="47"/>
      <c r="Q158" s="47"/>
      <c r="R158" s="47"/>
      <c r="S158" s="47"/>
      <c r="T158" s="47"/>
      <c r="U158" s="47"/>
      <c r="V158" s="47"/>
      <c r="W158" s="47"/>
      <c r="X158" s="47"/>
      <c r="Y158" s="47"/>
      <c r="Z158" s="47"/>
    </row>
    <row r="159" spans="1:26" x14ac:dyDescent="0.25">
      <c r="A159" s="32"/>
      <c r="B159" s="38"/>
      <c r="C159" s="126"/>
      <c r="D159" s="38"/>
      <c r="E159" s="99"/>
      <c r="F159" s="122"/>
      <c r="G159" s="122"/>
      <c r="H159" s="122"/>
      <c r="I159" s="122"/>
      <c r="J159" s="122"/>
      <c r="K159" s="122"/>
      <c r="L159" s="38"/>
      <c r="M159" s="180"/>
      <c r="N159" s="38"/>
      <c r="O159" s="142"/>
      <c r="P159" s="47"/>
      <c r="Q159" s="47"/>
      <c r="R159" s="47"/>
      <c r="S159" s="47"/>
      <c r="T159" s="47"/>
      <c r="U159" s="47"/>
      <c r="V159" s="47"/>
      <c r="W159" s="47"/>
      <c r="X159" s="47"/>
      <c r="Y159" s="47"/>
      <c r="Z159" s="47"/>
    </row>
    <row r="160" spans="1:26" x14ac:dyDescent="0.25">
      <c r="A160" s="32"/>
      <c r="B160" s="38"/>
      <c r="C160" s="126"/>
      <c r="D160" s="38"/>
      <c r="E160" s="99"/>
      <c r="F160" s="122"/>
      <c r="G160" s="122"/>
      <c r="H160" s="122"/>
      <c r="I160" s="122"/>
      <c r="J160" s="122"/>
      <c r="K160" s="122"/>
      <c r="L160" s="38"/>
      <c r="M160" s="180"/>
      <c r="N160" s="38"/>
      <c r="O160" s="142"/>
      <c r="P160" s="47"/>
      <c r="Q160" s="47"/>
      <c r="R160" s="47"/>
      <c r="S160" s="47"/>
      <c r="T160" s="47"/>
      <c r="U160" s="47"/>
      <c r="V160" s="47"/>
      <c r="W160" s="47"/>
      <c r="X160" s="47"/>
      <c r="Y160" s="47"/>
      <c r="Z160" s="47"/>
    </row>
    <row r="161" spans="1:26" x14ac:dyDescent="0.25">
      <c r="A161" s="32"/>
      <c r="B161" s="38"/>
      <c r="C161" s="126"/>
      <c r="D161" s="38"/>
      <c r="E161" s="99"/>
      <c r="F161" s="122"/>
      <c r="G161" s="122"/>
      <c r="H161" s="122"/>
      <c r="I161" s="122"/>
      <c r="J161" s="122"/>
      <c r="K161" s="122"/>
      <c r="L161" s="38"/>
      <c r="M161" s="180"/>
      <c r="N161" s="38"/>
      <c r="O161" s="142"/>
      <c r="P161" s="47"/>
      <c r="Q161" s="47"/>
      <c r="R161" s="47"/>
      <c r="S161" s="47"/>
      <c r="T161" s="47"/>
      <c r="U161" s="47"/>
      <c r="V161" s="47"/>
      <c r="W161" s="47"/>
      <c r="X161" s="47"/>
      <c r="Y161" s="47"/>
      <c r="Z161" s="47"/>
    </row>
    <row r="162" spans="1:26" x14ac:dyDescent="0.25">
      <c r="A162" s="32"/>
      <c r="B162" s="38"/>
      <c r="C162" s="126"/>
      <c r="D162" s="38"/>
      <c r="E162" s="99"/>
      <c r="F162" s="122"/>
      <c r="G162" s="122"/>
      <c r="H162" s="122"/>
      <c r="I162" s="122"/>
      <c r="J162" s="122"/>
      <c r="K162" s="122"/>
      <c r="L162" s="38"/>
      <c r="M162" s="180"/>
      <c r="N162" s="38"/>
      <c r="O162" s="142"/>
      <c r="P162" s="47"/>
      <c r="Q162" s="47"/>
      <c r="R162" s="47"/>
      <c r="S162" s="47"/>
      <c r="T162" s="47"/>
      <c r="U162" s="47"/>
      <c r="V162" s="47"/>
      <c r="W162" s="47"/>
      <c r="X162" s="47"/>
      <c r="Y162" s="47"/>
      <c r="Z162" s="47"/>
    </row>
    <row r="163" spans="1:26" x14ac:dyDescent="0.25">
      <c r="A163" s="32"/>
      <c r="B163" s="38"/>
      <c r="C163" s="126"/>
      <c r="D163" s="38"/>
      <c r="E163" s="99"/>
      <c r="F163" s="122"/>
      <c r="G163" s="122"/>
      <c r="H163" s="122"/>
      <c r="I163" s="122"/>
      <c r="J163" s="122"/>
      <c r="K163" s="122"/>
      <c r="L163" s="38"/>
      <c r="M163" s="180"/>
      <c r="N163" s="38"/>
      <c r="O163" s="142"/>
      <c r="P163" s="47"/>
      <c r="Q163" s="47"/>
      <c r="R163" s="47"/>
      <c r="S163" s="47"/>
      <c r="T163" s="47"/>
      <c r="U163" s="47"/>
      <c r="V163" s="47"/>
      <c r="W163" s="47"/>
      <c r="X163" s="47"/>
      <c r="Y163" s="47"/>
      <c r="Z163" s="47"/>
    </row>
    <row r="164" spans="1:26" x14ac:dyDescent="0.25">
      <c r="A164" s="32"/>
      <c r="B164" s="38"/>
      <c r="C164" s="126"/>
      <c r="D164" s="38"/>
      <c r="E164" s="99"/>
      <c r="F164" s="122"/>
      <c r="G164" s="122"/>
      <c r="H164" s="122"/>
      <c r="I164" s="122"/>
      <c r="J164" s="122"/>
      <c r="K164" s="122"/>
      <c r="L164" s="38"/>
      <c r="M164" s="180"/>
      <c r="N164" s="38"/>
      <c r="O164" s="142"/>
      <c r="P164" s="47"/>
      <c r="Q164" s="47"/>
      <c r="R164" s="47"/>
      <c r="S164" s="47"/>
      <c r="T164" s="47"/>
      <c r="U164" s="47"/>
      <c r="V164" s="47"/>
      <c r="W164" s="47"/>
      <c r="X164" s="47"/>
      <c r="Y164" s="47"/>
      <c r="Z164" s="47"/>
    </row>
    <row r="165" spans="1:26" x14ac:dyDescent="0.25">
      <c r="A165" s="32"/>
      <c r="B165" s="38"/>
      <c r="C165" s="126"/>
      <c r="D165" s="38"/>
      <c r="E165" s="99"/>
      <c r="F165" s="122"/>
      <c r="G165" s="122"/>
      <c r="H165" s="122"/>
      <c r="I165" s="122"/>
      <c r="J165" s="122"/>
      <c r="K165" s="122"/>
      <c r="L165" s="38"/>
      <c r="M165" s="180"/>
      <c r="N165" s="38"/>
      <c r="O165" s="142"/>
      <c r="P165" s="47"/>
      <c r="Q165" s="47"/>
      <c r="R165" s="47"/>
      <c r="S165" s="47"/>
      <c r="T165" s="47"/>
      <c r="U165" s="47"/>
      <c r="V165" s="47"/>
      <c r="W165" s="47"/>
      <c r="X165" s="47"/>
      <c r="Y165" s="47"/>
      <c r="Z165" s="47"/>
    </row>
    <row r="166" spans="1:26" x14ac:dyDescent="0.25">
      <c r="A166" s="32"/>
      <c r="B166" s="38"/>
      <c r="C166" s="126"/>
      <c r="D166" s="38"/>
      <c r="E166" s="99"/>
      <c r="F166" s="122"/>
      <c r="G166" s="122"/>
      <c r="H166" s="122"/>
      <c r="I166" s="122"/>
      <c r="J166" s="122"/>
      <c r="K166" s="122"/>
      <c r="L166" s="38"/>
      <c r="M166" s="180"/>
      <c r="N166" s="38"/>
      <c r="O166" s="142"/>
      <c r="P166" s="47"/>
      <c r="Q166" s="47"/>
      <c r="R166" s="47"/>
      <c r="S166" s="47"/>
      <c r="T166" s="47"/>
      <c r="U166" s="47"/>
      <c r="V166" s="47"/>
      <c r="W166" s="47"/>
      <c r="X166" s="47"/>
      <c r="Y166" s="47"/>
      <c r="Z166" s="47"/>
    </row>
    <row r="167" spans="1:26" x14ac:dyDescent="0.25">
      <c r="A167" s="32"/>
      <c r="B167" s="38"/>
      <c r="C167" s="126"/>
      <c r="D167" s="38"/>
      <c r="E167" s="99"/>
      <c r="F167" s="122"/>
      <c r="G167" s="122"/>
      <c r="H167" s="122"/>
      <c r="I167" s="122"/>
      <c r="J167" s="122"/>
      <c r="K167" s="122"/>
      <c r="L167" s="38"/>
      <c r="M167" s="180"/>
      <c r="N167" s="38"/>
      <c r="O167" s="142"/>
      <c r="P167" s="47"/>
      <c r="Q167" s="47"/>
      <c r="R167" s="47"/>
      <c r="S167" s="47"/>
      <c r="T167" s="47"/>
      <c r="U167" s="47"/>
      <c r="V167" s="47"/>
      <c r="W167" s="47"/>
      <c r="X167" s="47"/>
      <c r="Y167" s="47"/>
      <c r="Z167" s="47"/>
    </row>
    <row r="168" spans="1:26" x14ac:dyDescent="0.25">
      <c r="A168" s="32"/>
      <c r="B168" s="38"/>
      <c r="C168" s="126"/>
      <c r="D168" s="38"/>
      <c r="E168" s="99"/>
      <c r="F168" s="122"/>
      <c r="G168" s="122"/>
      <c r="H168" s="122"/>
      <c r="I168" s="122"/>
      <c r="J168" s="122"/>
      <c r="K168" s="122"/>
      <c r="L168" s="38"/>
      <c r="M168" s="180"/>
      <c r="N168" s="38"/>
      <c r="O168" s="142"/>
      <c r="P168" s="47"/>
      <c r="Q168" s="47"/>
      <c r="R168" s="47"/>
      <c r="S168" s="47"/>
      <c r="T168" s="47"/>
      <c r="U168" s="47"/>
      <c r="V168" s="47"/>
      <c r="W168" s="47"/>
      <c r="X168" s="47"/>
      <c r="Y168" s="47"/>
      <c r="Z168" s="47"/>
    </row>
    <row r="169" spans="1:26" x14ac:dyDescent="0.25">
      <c r="A169" s="32"/>
      <c r="B169" s="38"/>
      <c r="C169" s="126"/>
      <c r="D169" s="38"/>
      <c r="E169" s="99"/>
      <c r="F169" s="122"/>
      <c r="G169" s="122"/>
      <c r="H169" s="122"/>
      <c r="I169" s="122"/>
      <c r="J169" s="122"/>
      <c r="K169" s="122"/>
      <c r="L169" s="38"/>
      <c r="M169" s="180"/>
      <c r="N169" s="38"/>
      <c r="O169" s="142"/>
      <c r="P169" s="47"/>
      <c r="Q169" s="47"/>
      <c r="R169" s="47"/>
      <c r="S169" s="47"/>
      <c r="T169" s="47"/>
      <c r="U169" s="47"/>
      <c r="V169" s="47"/>
      <c r="W169" s="47"/>
      <c r="X169" s="47"/>
      <c r="Y169" s="47"/>
      <c r="Z169" s="47"/>
    </row>
    <row r="170" spans="1:26" x14ac:dyDescent="0.25">
      <c r="A170" s="32"/>
      <c r="B170" s="38"/>
      <c r="C170" s="126"/>
      <c r="D170" s="38"/>
      <c r="E170" s="99"/>
      <c r="F170" s="122"/>
      <c r="G170" s="122"/>
      <c r="H170" s="122"/>
      <c r="I170" s="122"/>
      <c r="J170" s="122"/>
      <c r="K170" s="122"/>
      <c r="L170" s="38"/>
      <c r="M170" s="180"/>
      <c r="N170" s="38"/>
      <c r="O170" s="142"/>
      <c r="P170" s="47"/>
      <c r="Q170" s="47"/>
      <c r="R170" s="47"/>
      <c r="S170" s="47"/>
      <c r="T170" s="47"/>
      <c r="U170" s="47"/>
      <c r="V170" s="47"/>
      <c r="W170" s="47"/>
      <c r="X170" s="47"/>
      <c r="Y170" s="47"/>
      <c r="Z170" s="47"/>
    </row>
    <row r="171" spans="1:26" x14ac:dyDescent="0.25">
      <c r="A171" s="32"/>
      <c r="B171" s="38"/>
      <c r="C171" s="126"/>
      <c r="D171" s="38"/>
      <c r="E171" s="99"/>
      <c r="F171" s="122"/>
      <c r="G171" s="122"/>
      <c r="H171" s="122"/>
      <c r="I171" s="122"/>
      <c r="J171" s="122"/>
      <c r="K171" s="122"/>
      <c r="L171" s="38"/>
      <c r="M171" s="180"/>
      <c r="N171" s="38"/>
      <c r="O171" s="142"/>
      <c r="P171" s="47"/>
      <c r="Q171" s="47"/>
      <c r="R171" s="47"/>
      <c r="S171" s="47"/>
      <c r="T171" s="47"/>
      <c r="U171" s="47"/>
      <c r="V171" s="47"/>
      <c r="W171" s="47"/>
      <c r="X171" s="47"/>
      <c r="Y171" s="47"/>
      <c r="Z171" s="47"/>
    </row>
    <row r="172" spans="1:26" x14ac:dyDescent="0.25">
      <c r="A172" s="32"/>
      <c r="B172" s="38"/>
      <c r="C172" s="126"/>
      <c r="D172" s="38"/>
      <c r="E172" s="99"/>
      <c r="F172" s="122"/>
      <c r="G172" s="122"/>
      <c r="H172" s="122"/>
      <c r="I172" s="122"/>
      <c r="J172" s="122"/>
      <c r="K172" s="122"/>
      <c r="L172" s="38"/>
      <c r="M172" s="180"/>
      <c r="N172" s="38"/>
      <c r="O172" s="142"/>
      <c r="P172" s="47"/>
      <c r="Q172" s="47"/>
      <c r="R172" s="47"/>
      <c r="S172" s="47"/>
      <c r="T172" s="47"/>
      <c r="U172" s="47"/>
      <c r="V172" s="47"/>
      <c r="W172" s="47"/>
      <c r="X172" s="47"/>
      <c r="Y172" s="47"/>
      <c r="Z172" s="47"/>
    </row>
    <row r="173" spans="1:26" x14ac:dyDescent="0.25">
      <c r="A173" s="32"/>
      <c r="B173" s="38"/>
      <c r="C173" s="126"/>
      <c r="D173" s="38"/>
      <c r="E173" s="99"/>
      <c r="F173" s="122"/>
      <c r="G173" s="122"/>
      <c r="H173" s="122"/>
      <c r="I173" s="122"/>
      <c r="J173" s="122"/>
      <c r="K173" s="122"/>
      <c r="L173" s="38"/>
      <c r="M173" s="180"/>
      <c r="N173" s="38"/>
      <c r="O173" s="142"/>
      <c r="P173" s="47"/>
      <c r="Q173" s="47"/>
      <c r="R173" s="47"/>
      <c r="S173" s="47"/>
      <c r="T173" s="47"/>
      <c r="U173" s="47"/>
      <c r="V173" s="47"/>
      <c r="W173" s="47"/>
      <c r="X173" s="47"/>
      <c r="Y173" s="47"/>
      <c r="Z173" s="47"/>
    </row>
    <row r="174" spans="1:26" x14ac:dyDescent="0.25">
      <c r="A174" s="32"/>
      <c r="B174" s="38"/>
      <c r="C174" s="126"/>
      <c r="D174" s="38"/>
      <c r="E174" s="99"/>
      <c r="F174" s="122"/>
      <c r="G174" s="122"/>
      <c r="H174" s="122"/>
      <c r="I174" s="122"/>
      <c r="J174" s="122"/>
      <c r="K174" s="122"/>
      <c r="L174" s="38"/>
      <c r="M174" s="180"/>
      <c r="N174" s="38"/>
      <c r="O174" s="142"/>
      <c r="P174" s="47"/>
      <c r="Q174" s="47"/>
      <c r="R174" s="47"/>
      <c r="S174" s="47"/>
      <c r="T174" s="47"/>
      <c r="U174" s="47"/>
      <c r="V174" s="47"/>
      <c r="W174" s="47"/>
      <c r="X174" s="47"/>
      <c r="Y174" s="47"/>
      <c r="Z174" s="47"/>
    </row>
    <row r="175" spans="1:26" x14ac:dyDescent="0.25">
      <c r="A175" s="32"/>
      <c r="B175" s="38"/>
      <c r="C175" s="126"/>
      <c r="D175" s="38"/>
      <c r="E175" s="99"/>
      <c r="F175" s="122"/>
      <c r="G175" s="122"/>
      <c r="H175" s="122"/>
      <c r="I175" s="122"/>
      <c r="J175" s="122"/>
      <c r="K175" s="122"/>
      <c r="L175" s="38"/>
      <c r="M175" s="180"/>
      <c r="N175" s="38"/>
      <c r="O175" s="142"/>
      <c r="P175" s="47"/>
      <c r="Q175" s="47"/>
      <c r="R175" s="47"/>
      <c r="S175" s="47"/>
      <c r="T175" s="47"/>
      <c r="U175" s="47"/>
      <c r="V175" s="47"/>
      <c r="W175" s="47"/>
      <c r="X175" s="47"/>
      <c r="Y175" s="47"/>
      <c r="Z175" s="47"/>
    </row>
    <row r="176" spans="1:26" x14ac:dyDescent="0.25">
      <c r="A176" s="32"/>
      <c r="B176" s="38"/>
      <c r="C176" s="126"/>
      <c r="D176" s="38"/>
      <c r="E176" s="99"/>
      <c r="F176" s="122"/>
      <c r="G176" s="122"/>
      <c r="H176" s="122"/>
      <c r="I176" s="122"/>
      <c r="J176" s="122"/>
      <c r="K176" s="122"/>
      <c r="L176" s="38"/>
      <c r="M176" s="180"/>
      <c r="N176" s="38"/>
      <c r="O176" s="142"/>
      <c r="P176" s="47"/>
      <c r="Q176" s="47"/>
      <c r="R176" s="47"/>
      <c r="S176" s="47"/>
      <c r="T176" s="47"/>
      <c r="U176" s="47"/>
      <c r="V176" s="47"/>
      <c r="W176" s="47"/>
      <c r="X176" s="47"/>
      <c r="Y176" s="47"/>
      <c r="Z176" s="47"/>
    </row>
    <row r="177" spans="1:26" x14ac:dyDescent="0.25">
      <c r="A177" s="32"/>
      <c r="B177" s="38"/>
      <c r="C177" s="126"/>
      <c r="D177" s="38"/>
      <c r="E177" s="99"/>
      <c r="F177" s="122"/>
      <c r="G177" s="122"/>
      <c r="H177" s="122"/>
      <c r="I177" s="122"/>
      <c r="J177" s="122"/>
      <c r="K177" s="122"/>
      <c r="L177" s="38"/>
      <c r="M177" s="180"/>
      <c r="N177" s="38"/>
      <c r="O177" s="142"/>
      <c r="P177" s="47"/>
      <c r="Q177" s="47"/>
      <c r="R177" s="47"/>
      <c r="S177" s="47"/>
      <c r="T177" s="47"/>
      <c r="U177" s="47"/>
      <c r="V177" s="47"/>
      <c r="W177" s="47"/>
      <c r="X177" s="47"/>
      <c r="Y177" s="47"/>
      <c r="Z177" s="47"/>
    </row>
    <row r="178" spans="1:26" x14ac:dyDescent="0.25">
      <c r="A178" s="32"/>
      <c r="B178" s="38"/>
      <c r="C178" s="126"/>
      <c r="D178" s="38"/>
      <c r="E178" s="99"/>
      <c r="F178" s="122"/>
      <c r="G178" s="122"/>
      <c r="H178" s="122"/>
      <c r="I178" s="122"/>
      <c r="J178" s="122"/>
      <c r="K178" s="122"/>
      <c r="L178" s="38"/>
      <c r="M178" s="180"/>
      <c r="N178" s="38"/>
      <c r="O178" s="142"/>
      <c r="P178" s="47"/>
      <c r="Q178" s="47"/>
      <c r="R178" s="47"/>
      <c r="S178" s="47"/>
      <c r="T178" s="47"/>
      <c r="U178" s="47"/>
      <c r="V178" s="47"/>
      <c r="W178" s="47"/>
      <c r="X178" s="47"/>
      <c r="Y178" s="47"/>
      <c r="Z178" s="47"/>
    </row>
    <row r="179" spans="1:26" x14ac:dyDescent="0.25">
      <c r="A179" s="32"/>
      <c r="B179" s="38"/>
      <c r="C179" s="126"/>
      <c r="D179" s="38"/>
      <c r="E179" s="99"/>
      <c r="F179" s="122"/>
      <c r="G179" s="122"/>
      <c r="H179" s="122"/>
      <c r="I179" s="122"/>
      <c r="J179" s="122"/>
      <c r="K179" s="122"/>
      <c r="L179" s="38"/>
      <c r="M179" s="180"/>
      <c r="N179" s="38"/>
      <c r="O179" s="142"/>
      <c r="P179" s="47"/>
      <c r="Q179" s="47"/>
      <c r="R179" s="47"/>
      <c r="S179" s="47"/>
      <c r="T179" s="47"/>
      <c r="U179" s="47"/>
      <c r="V179" s="47"/>
      <c r="W179" s="47"/>
      <c r="X179" s="47"/>
      <c r="Y179" s="47"/>
      <c r="Z179" s="47"/>
    </row>
    <row r="180" spans="1:26" x14ac:dyDescent="0.25">
      <c r="A180" s="32"/>
      <c r="B180" s="38"/>
      <c r="C180" s="126"/>
      <c r="D180" s="38"/>
      <c r="E180" s="99"/>
      <c r="F180" s="122"/>
      <c r="G180" s="122"/>
      <c r="H180" s="122"/>
      <c r="I180" s="122"/>
      <c r="J180" s="122"/>
      <c r="K180" s="122"/>
      <c r="L180" s="38"/>
      <c r="M180" s="180"/>
      <c r="N180" s="38"/>
      <c r="O180" s="142"/>
      <c r="P180" s="47"/>
      <c r="Q180" s="47"/>
      <c r="R180" s="47"/>
      <c r="S180" s="47"/>
      <c r="T180" s="47"/>
      <c r="U180" s="47"/>
      <c r="V180" s="47"/>
      <c r="W180" s="47"/>
      <c r="X180" s="47"/>
      <c r="Y180" s="47"/>
      <c r="Z180" s="47"/>
    </row>
    <row r="181" spans="1:26" x14ac:dyDescent="0.25">
      <c r="A181" s="32"/>
      <c r="B181" s="38"/>
      <c r="C181" s="126"/>
      <c r="D181" s="38"/>
      <c r="E181" s="99"/>
      <c r="F181" s="122"/>
      <c r="G181" s="122"/>
      <c r="H181" s="122"/>
      <c r="I181" s="122"/>
      <c r="J181" s="122"/>
      <c r="K181" s="122"/>
      <c r="L181" s="38"/>
      <c r="M181" s="180"/>
      <c r="N181" s="38"/>
      <c r="O181" s="142"/>
      <c r="P181" s="47"/>
      <c r="Q181" s="47"/>
      <c r="R181" s="47"/>
      <c r="S181" s="47"/>
      <c r="T181" s="47"/>
      <c r="U181" s="47"/>
      <c r="V181" s="47"/>
      <c r="W181" s="47"/>
      <c r="X181" s="47"/>
      <c r="Y181" s="47"/>
      <c r="Z181" s="47"/>
    </row>
    <row r="182" spans="1:26" x14ac:dyDescent="0.25">
      <c r="A182" s="32"/>
      <c r="B182" s="38"/>
      <c r="C182" s="126"/>
      <c r="D182" s="38"/>
      <c r="E182" s="99"/>
      <c r="F182" s="122"/>
      <c r="G182" s="122"/>
      <c r="H182" s="122"/>
      <c r="I182" s="122"/>
      <c r="J182" s="122"/>
      <c r="K182" s="122"/>
      <c r="L182" s="38"/>
      <c r="M182" s="180"/>
      <c r="N182" s="38"/>
      <c r="O182" s="142"/>
      <c r="P182" s="47"/>
      <c r="Q182" s="47"/>
      <c r="R182" s="47"/>
      <c r="S182" s="47"/>
      <c r="T182" s="47"/>
      <c r="U182" s="47"/>
      <c r="V182" s="47"/>
      <c r="W182" s="47"/>
      <c r="X182" s="47"/>
      <c r="Y182" s="47"/>
      <c r="Z182" s="47"/>
    </row>
    <row r="183" spans="1:26" x14ac:dyDescent="0.25">
      <c r="A183" s="32"/>
      <c r="B183" s="38"/>
      <c r="C183" s="126"/>
      <c r="D183" s="38"/>
      <c r="E183" s="99"/>
      <c r="F183" s="122"/>
      <c r="G183" s="122"/>
      <c r="H183" s="122"/>
      <c r="I183" s="122"/>
      <c r="J183" s="122"/>
      <c r="K183" s="122"/>
      <c r="L183" s="38"/>
      <c r="M183" s="180"/>
      <c r="N183" s="38"/>
      <c r="O183" s="142"/>
      <c r="P183" s="47"/>
      <c r="Q183" s="47"/>
      <c r="R183" s="47"/>
      <c r="S183" s="47"/>
      <c r="T183" s="47"/>
      <c r="U183" s="47"/>
      <c r="V183" s="47"/>
      <c r="W183" s="47"/>
      <c r="X183" s="47"/>
      <c r="Y183" s="47"/>
      <c r="Z183" s="47"/>
    </row>
    <row r="184" spans="1:26" x14ac:dyDescent="0.25">
      <c r="A184" s="32"/>
      <c r="B184" s="38"/>
      <c r="C184" s="126"/>
      <c r="D184" s="38"/>
      <c r="E184" s="99"/>
      <c r="F184" s="122"/>
      <c r="G184" s="122"/>
      <c r="H184" s="122"/>
      <c r="I184" s="122"/>
      <c r="J184" s="122"/>
      <c r="K184" s="122"/>
      <c r="L184" s="38"/>
      <c r="M184" s="180"/>
      <c r="N184" s="38"/>
      <c r="O184" s="142"/>
      <c r="P184" s="47"/>
      <c r="Q184" s="47"/>
      <c r="R184" s="47"/>
      <c r="S184" s="47"/>
      <c r="T184" s="47"/>
      <c r="U184" s="47"/>
      <c r="V184" s="47"/>
      <c r="W184" s="47"/>
      <c r="X184" s="47"/>
      <c r="Y184" s="47"/>
      <c r="Z184" s="47"/>
    </row>
    <row r="185" spans="1:26" x14ac:dyDescent="0.25">
      <c r="A185" s="32"/>
      <c r="B185" s="38"/>
      <c r="C185" s="126"/>
      <c r="D185" s="38"/>
      <c r="E185" s="99"/>
      <c r="F185" s="122"/>
      <c r="G185" s="122"/>
      <c r="H185" s="122"/>
      <c r="I185" s="122"/>
      <c r="J185" s="122"/>
      <c r="K185" s="122"/>
      <c r="L185" s="38"/>
      <c r="M185" s="180"/>
      <c r="N185" s="38"/>
      <c r="O185" s="142"/>
      <c r="P185" s="47"/>
      <c r="Q185" s="47"/>
      <c r="R185" s="47"/>
      <c r="S185" s="47"/>
      <c r="T185" s="47"/>
      <c r="U185" s="47"/>
      <c r="V185" s="47"/>
      <c r="W185" s="47"/>
      <c r="X185" s="47"/>
      <c r="Y185" s="47"/>
      <c r="Z185" s="47"/>
    </row>
    <row r="186" spans="1:26" x14ac:dyDescent="0.25">
      <c r="A186" s="32"/>
      <c r="B186" s="38"/>
      <c r="C186" s="126"/>
      <c r="D186" s="38"/>
      <c r="E186" s="99"/>
      <c r="F186" s="122"/>
      <c r="G186" s="122"/>
      <c r="H186" s="122"/>
      <c r="I186" s="122"/>
      <c r="J186" s="122"/>
      <c r="K186" s="122"/>
      <c r="L186" s="38"/>
      <c r="M186" s="180"/>
      <c r="N186" s="38"/>
      <c r="O186" s="142"/>
      <c r="P186" s="47"/>
      <c r="Q186" s="47"/>
      <c r="R186" s="47"/>
      <c r="S186" s="47"/>
      <c r="T186" s="47"/>
      <c r="U186" s="47"/>
      <c r="V186" s="47"/>
      <c r="W186" s="47"/>
      <c r="X186" s="47"/>
      <c r="Y186" s="47"/>
      <c r="Z186" s="47"/>
    </row>
    <row r="187" spans="1:26" x14ac:dyDescent="0.25">
      <c r="A187" s="32"/>
      <c r="B187" s="38"/>
      <c r="C187" s="126"/>
      <c r="D187" s="38"/>
      <c r="E187" s="99"/>
      <c r="F187" s="122"/>
      <c r="G187" s="122"/>
      <c r="H187" s="122"/>
      <c r="I187" s="122"/>
      <c r="J187" s="122"/>
      <c r="K187" s="122"/>
      <c r="L187" s="38"/>
      <c r="M187" s="180"/>
      <c r="N187" s="38"/>
      <c r="O187" s="142"/>
      <c r="P187" s="47"/>
      <c r="Q187" s="47"/>
      <c r="R187" s="47"/>
      <c r="S187" s="47"/>
      <c r="T187" s="47"/>
      <c r="U187" s="47"/>
      <c r="V187" s="47"/>
      <c r="W187" s="47"/>
      <c r="X187" s="47"/>
      <c r="Y187" s="47"/>
      <c r="Z187" s="47"/>
    </row>
    <row r="188" spans="1:26" x14ac:dyDescent="0.25">
      <c r="A188" s="32"/>
      <c r="B188" s="38"/>
      <c r="C188" s="126"/>
      <c r="D188" s="38"/>
      <c r="E188" s="99"/>
      <c r="F188" s="122"/>
      <c r="G188" s="122"/>
      <c r="H188" s="122"/>
      <c r="I188" s="122"/>
      <c r="J188" s="122"/>
      <c r="K188" s="122"/>
      <c r="L188" s="38"/>
      <c r="M188" s="180"/>
      <c r="N188" s="38"/>
      <c r="O188" s="142"/>
      <c r="P188" s="47"/>
      <c r="Q188" s="47"/>
      <c r="R188" s="47"/>
      <c r="S188" s="47"/>
      <c r="T188" s="47"/>
      <c r="U188" s="47"/>
      <c r="V188" s="47"/>
      <c r="W188" s="47"/>
      <c r="X188" s="47"/>
      <c r="Y188" s="47"/>
      <c r="Z188" s="47"/>
    </row>
    <row r="189" spans="1:26" x14ac:dyDescent="0.25">
      <c r="A189" s="32"/>
      <c r="B189" s="38"/>
      <c r="C189" s="126"/>
      <c r="D189" s="38"/>
      <c r="E189" s="99"/>
      <c r="F189" s="122"/>
      <c r="G189" s="122"/>
      <c r="H189" s="122"/>
      <c r="I189" s="122"/>
      <c r="J189" s="122"/>
      <c r="K189" s="122"/>
      <c r="L189" s="38"/>
      <c r="M189" s="180"/>
      <c r="N189" s="38"/>
      <c r="O189" s="142"/>
      <c r="P189" s="47"/>
      <c r="Q189" s="47"/>
      <c r="R189" s="47"/>
      <c r="S189" s="47"/>
      <c r="T189" s="47"/>
      <c r="U189" s="47"/>
      <c r="V189" s="47"/>
      <c r="W189" s="47"/>
      <c r="X189" s="47"/>
      <c r="Y189" s="47"/>
      <c r="Z189" s="47"/>
    </row>
    <row r="190" spans="1:26" x14ac:dyDescent="0.25">
      <c r="A190" s="32"/>
      <c r="B190" s="38"/>
      <c r="C190" s="126"/>
      <c r="D190" s="38"/>
      <c r="E190" s="99"/>
      <c r="F190" s="122"/>
      <c r="G190" s="122"/>
      <c r="H190" s="122"/>
      <c r="I190" s="122"/>
      <c r="J190" s="122"/>
      <c r="K190" s="122"/>
      <c r="L190" s="38"/>
      <c r="M190" s="180"/>
      <c r="N190" s="38"/>
      <c r="O190" s="142"/>
      <c r="P190" s="47"/>
      <c r="Q190" s="47"/>
      <c r="R190" s="47"/>
      <c r="S190" s="47"/>
      <c r="T190" s="47"/>
      <c r="U190" s="47"/>
      <c r="V190" s="47"/>
      <c r="W190" s="47"/>
      <c r="X190" s="47"/>
      <c r="Y190" s="47"/>
      <c r="Z190" s="47"/>
    </row>
    <row r="191" spans="1:26" x14ac:dyDescent="0.25">
      <c r="A191" s="32"/>
      <c r="B191" s="38"/>
      <c r="C191" s="126"/>
      <c r="D191" s="38"/>
      <c r="E191" s="99"/>
      <c r="F191" s="122"/>
      <c r="G191" s="122"/>
      <c r="H191" s="122"/>
      <c r="I191" s="122"/>
      <c r="J191" s="122"/>
      <c r="K191" s="122"/>
      <c r="L191" s="38"/>
      <c r="M191" s="180"/>
      <c r="N191" s="38"/>
      <c r="O191" s="142"/>
      <c r="P191" s="47"/>
      <c r="Q191" s="47"/>
      <c r="R191" s="47"/>
      <c r="S191" s="47"/>
      <c r="T191" s="47"/>
      <c r="U191" s="47"/>
      <c r="V191" s="47"/>
      <c r="W191" s="47"/>
      <c r="X191" s="47"/>
      <c r="Y191" s="47"/>
      <c r="Z191" s="47"/>
    </row>
    <row r="192" spans="1:26" x14ac:dyDescent="0.25">
      <c r="A192" s="32"/>
      <c r="B192" s="38"/>
      <c r="C192" s="126"/>
      <c r="D192" s="38"/>
      <c r="E192" s="99"/>
      <c r="F192" s="122"/>
      <c r="G192" s="122"/>
      <c r="H192" s="122"/>
      <c r="I192" s="122"/>
      <c r="J192" s="122"/>
      <c r="K192" s="122"/>
      <c r="L192" s="38"/>
      <c r="M192" s="180"/>
      <c r="N192" s="38"/>
      <c r="O192" s="142"/>
      <c r="P192" s="47"/>
      <c r="Q192" s="47"/>
      <c r="R192" s="47"/>
      <c r="S192" s="47"/>
      <c r="T192" s="47"/>
      <c r="U192" s="47"/>
      <c r="V192" s="47"/>
      <c r="W192" s="47"/>
      <c r="X192" s="47"/>
      <c r="Y192" s="47"/>
      <c r="Z192" s="47"/>
    </row>
    <row r="193" spans="1:26" x14ac:dyDescent="0.25">
      <c r="A193" s="32"/>
      <c r="B193" s="38"/>
      <c r="C193" s="126"/>
      <c r="D193" s="38"/>
      <c r="E193" s="99"/>
      <c r="F193" s="122"/>
      <c r="G193" s="122"/>
      <c r="H193" s="122"/>
      <c r="I193" s="122"/>
      <c r="J193" s="122"/>
      <c r="K193" s="122"/>
      <c r="L193" s="38"/>
      <c r="M193" s="180"/>
      <c r="N193" s="38"/>
      <c r="O193" s="142"/>
      <c r="P193" s="47"/>
      <c r="Q193" s="47"/>
      <c r="R193" s="47"/>
      <c r="S193" s="47"/>
      <c r="T193" s="47"/>
      <c r="U193" s="47"/>
      <c r="V193" s="47"/>
      <c r="W193" s="47"/>
      <c r="X193" s="47"/>
      <c r="Y193" s="47"/>
      <c r="Z193" s="47"/>
    </row>
    <row r="194" spans="1:26" x14ac:dyDescent="0.25">
      <c r="A194" s="32"/>
      <c r="B194" s="38"/>
      <c r="C194" s="126"/>
      <c r="D194" s="38"/>
      <c r="E194" s="99"/>
      <c r="F194" s="122"/>
      <c r="G194" s="122"/>
      <c r="H194" s="122"/>
      <c r="I194" s="122"/>
      <c r="J194" s="122"/>
      <c r="K194" s="122"/>
      <c r="L194" s="38"/>
      <c r="M194" s="180"/>
      <c r="N194" s="38"/>
      <c r="O194" s="142"/>
      <c r="P194" s="47"/>
      <c r="Q194" s="47"/>
      <c r="R194" s="47"/>
      <c r="S194" s="47"/>
      <c r="T194" s="47"/>
      <c r="U194" s="47"/>
      <c r="V194" s="47"/>
      <c r="W194" s="47"/>
      <c r="X194" s="47"/>
      <c r="Y194" s="47"/>
      <c r="Z194" s="47"/>
    </row>
    <row r="195" spans="1:26" x14ac:dyDescent="0.25">
      <c r="A195" s="32"/>
      <c r="B195" s="38"/>
      <c r="C195" s="126"/>
      <c r="D195" s="38"/>
      <c r="E195" s="99"/>
      <c r="F195" s="122"/>
      <c r="G195" s="122"/>
      <c r="H195" s="122"/>
      <c r="I195" s="122"/>
      <c r="J195" s="122"/>
      <c r="K195" s="122"/>
      <c r="L195" s="38"/>
      <c r="M195" s="180"/>
      <c r="N195" s="38"/>
      <c r="O195" s="142"/>
      <c r="P195" s="47"/>
      <c r="Q195" s="47"/>
      <c r="R195" s="47"/>
      <c r="S195" s="47"/>
      <c r="T195" s="47"/>
      <c r="U195" s="47"/>
      <c r="V195" s="47"/>
      <c r="W195" s="47"/>
      <c r="X195" s="47"/>
      <c r="Y195" s="47"/>
      <c r="Z195" s="47"/>
    </row>
    <row r="196" spans="1:26" x14ac:dyDescent="0.25">
      <c r="A196" s="32"/>
      <c r="B196" s="38"/>
      <c r="C196" s="126"/>
      <c r="D196" s="38"/>
      <c r="E196" s="99"/>
      <c r="F196" s="122"/>
      <c r="G196" s="122"/>
      <c r="H196" s="122"/>
      <c r="I196" s="122"/>
      <c r="J196" s="122"/>
      <c r="K196" s="122"/>
      <c r="L196" s="38"/>
      <c r="M196" s="180"/>
      <c r="N196" s="38"/>
      <c r="O196" s="142"/>
      <c r="P196" s="47"/>
      <c r="Q196" s="47"/>
      <c r="R196" s="47"/>
      <c r="S196" s="47"/>
      <c r="T196" s="47"/>
      <c r="U196" s="47"/>
      <c r="V196" s="47"/>
      <c r="W196" s="47"/>
      <c r="X196" s="47"/>
      <c r="Y196" s="47"/>
      <c r="Z196" s="47"/>
    </row>
    <row r="197" spans="1:26" x14ac:dyDescent="0.25">
      <c r="A197" s="32"/>
      <c r="B197" s="38"/>
      <c r="C197" s="126"/>
      <c r="D197" s="38"/>
      <c r="E197" s="99"/>
      <c r="F197" s="122"/>
      <c r="G197" s="122"/>
      <c r="H197" s="122"/>
      <c r="I197" s="122"/>
      <c r="J197" s="122"/>
      <c r="K197" s="122"/>
      <c r="L197" s="38"/>
      <c r="M197" s="180"/>
      <c r="N197" s="38"/>
      <c r="O197" s="142"/>
      <c r="P197" s="47"/>
      <c r="Q197" s="47"/>
      <c r="R197" s="47"/>
      <c r="S197" s="47"/>
      <c r="T197" s="47"/>
      <c r="U197" s="47"/>
      <c r="V197" s="47"/>
      <c r="W197" s="47"/>
      <c r="X197" s="47"/>
      <c r="Y197" s="47"/>
      <c r="Z197" s="47"/>
    </row>
    <row r="198" spans="1:26" x14ac:dyDescent="0.25">
      <c r="A198" s="32"/>
      <c r="B198" s="38"/>
      <c r="C198" s="126"/>
      <c r="D198" s="38"/>
      <c r="E198" s="99"/>
      <c r="F198" s="122"/>
      <c r="G198" s="122"/>
      <c r="H198" s="122"/>
      <c r="I198" s="122"/>
      <c r="J198" s="122"/>
      <c r="K198" s="122"/>
      <c r="L198" s="38"/>
      <c r="M198" s="180"/>
      <c r="N198" s="38"/>
      <c r="O198" s="142"/>
      <c r="P198" s="47"/>
      <c r="Q198" s="47"/>
      <c r="R198" s="47"/>
      <c r="S198" s="47"/>
      <c r="T198" s="47"/>
      <c r="U198" s="47"/>
      <c r="V198" s="47"/>
      <c r="W198" s="47"/>
      <c r="X198" s="47"/>
      <c r="Y198" s="47"/>
      <c r="Z198" s="47"/>
    </row>
    <row r="199" spans="1:26" x14ac:dyDescent="0.25">
      <c r="A199" s="32"/>
      <c r="B199" s="38"/>
      <c r="C199" s="126"/>
      <c r="D199" s="38"/>
      <c r="E199" s="99"/>
      <c r="F199" s="122"/>
      <c r="G199" s="122"/>
      <c r="H199" s="122"/>
      <c r="I199" s="122"/>
      <c r="J199" s="122"/>
      <c r="K199" s="122"/>
      <c r="L199" s="38"/>
      <c r="M199" s="180"/>
      <c r="N199" s="38"/>
      <c r="O199" s="142"/>
      <c r="P199" s="47"/>
      <c r="Q199" s="47"/>
      <c r="R199" s="47"/>
      <c r="S199" s="47"/>
      <c r="T199" s="47"/>
      <c r="U199" s="47"/>
      <c r="V199" s="47"/>
      <c r="W199" s="47"/>
      <c r="X199" s="47"/>
      <c r="Y199" s="47"/>
      <c r="Z199" s="47"/>
    </row>
    <row r="200" spans="1:26" x14ac:dyDescent="0.25">
      <c r="A200" s="32"/>
      <c r="B200" s="38"/>
      <c r="C200" s="126"/>
      <c r="D200" s="38"/>
      <c r="E200" s="99"/>
      <c r="F200" s="122"/>
      <c r="G200" s="122"/>
      <c r="H200" s="122"/>
      <c r="I200" s="122"/>
      <c r="J200" s="122"/>
      <c r="K200" s="122"/>
      <c r="L200" s="38"/>
      <c r="M200" s="180"/>
      <c r="N200" s="38"/>
      <c r="O200" s="142"/>
      <c r="P200" s="47"/>
      <c r="Q200" s="47"/>
      <c r="R200" s="47"/>
      <c r="S200" s="47"/>
      <c r="T200" s="47"/>
      <c r="U200" s="47"/>
      <c r="V200" s="47"/>
      <c r="W200" s="47"/>
      <c r="X200" s="47"/>
      <c r="Y200" s="47"/>
      <c r="Z200" s="47"/>
    </row>
    <row r="201" spans="1:26" x14ac:dyDescent="0.25">
      <c r="A201" s="32"/>
      <c r="B201" s="38"/>
      <c r="C201" s="126"/>
      <c r="D201" s="38"/>
      <c r="E201" s="99"/>
      <c r="F201" s="122"/>
      <c r="G201" s="122"/>
      <c r="H201" s="122"/>
      <c r="I201" s="122"/>
      <c r="J201" s="122"/>
      <c r="K201" s="122"/>
      <c r="L201" s="38"/>
      <c r="M201" s="180"/>
      <c r="N201" s="38"/>
      <c r="O201" s="142"/>
      <c r="P201" s="47"/>
      <c r="Q201" s="47"/>
      <c r="R201" s="47"/>
      <c r="S201" s="47"/>
      <c r="T201" s="47"/>
      <c r="U201" s="47"/>
      <c r="V201" s="47"/>
      <c r="W201" s="47"/>
      <c r="X201" s="47"/>
      <c r="Y201" s="47"/>
      <c r="Z201" s="47"/>
    </row>
    <row r="202" spans="1:26" x14ac:dyDescent="0.25">
      <c r="A202" s="32"/>
      <c r="B202" s="38"/>
      <c r="C202" s="126"/>
      <c r="D202" s="38"/>
      <c r="E202" s="99"/>
      <c r="F202" s="122"/>
      <c r="G202" s="122"/>
      <c r="H202" s="122"/>
      <c r="I202" s="122"/>
      <c r="J202" s="122"/>
      <c r="K202" s="122"/>
      <c r="L202" s="38"/>
      <c r="M202" s="180"/>
      <c r="N202" s="38"/>
      <c r="O202" s="142"/>
      <c r="P202" s="47"/>
      <c r="Q202" s="47"/>
      <c r="R202" s="47"/>
      <c r="S202" s="47"/>
      <c r="T202" s="47"/>
      <c r="U202" s="47"/>
      <c r="V202" s="47"/>
      <c r="W202" s="47"/>
      <c r="X202" s="47"/>
      <c r="Y202" s="47"/>
      <c r="Z202" s="47"/>
    </row>
    <row r="203" spans="1:26" x14ac:dyDescent="0.25">
      <c r="A203" s="32"/>
      <c r="B203" s="38"/>
      <c r="C203" s="126"/>
      <c r="D203" s="38"/>
      <c r="E203" s="99"/>
      <c r="F203" s="122"/>
      <c r="G203" s="122"/>
      <c r="H203" s="122"/>
      <c r="I203" s="122"/>
      <c r="J203" s="122"/>
      <c r="K203" s="122"/>
      <c r="L203" s="38"/>
      <c r="M203" s="180"/>
      <c r="N203" s="38"/>
      <c r="O203" s="142"/>
      <c r="P203" s="47"/>
      <c r="Q203" s="47"/>
      <c r="R203" s="47"/>
      <c r="S203" s="47"/>
      <c r="T203" s="47"/>
      <c r="U203" s="47"/>
      <c r="V203" s="47"/>
      <c r="W203" s="47"/>
      <c r="X203" s="47"/>
      <c r="Y203" s="47"/>
      <c r="Z203" s="47"/>
    </row>
    <row r="204" spans="1:26" x14ac:dyDescent="0.25">
      <c r="A204" s="32"/>
      <c r="B204" s="38"/>
      <c r="C204" s="126"/>
      <c r="D204" s="38"/>
      <c r="E204" s="99"/>
      <c r="F204" s="122"/>
      <c r="G204" s="122"/>
      <c r="H204" s="122"/>
      <c r="I204" s="122"/>
      <c r="J204" s="122"/>
      <c r="K204" s="122"/>
      <c r="L204" s="38"/>
      <c r="M204" s="180"/>
      <c r="N204" s="38"/>
      <c r="O204" s="142"/>
      <c r="P204" s="47"/>
      <c r="Q204" s="47"/>
      <c r="R204" s="47"/>
      <c r="S204" s="47"/>
      <c r="T204" s="47"/>
      <c r="U204" s="47"/>
      <c r="V204" s="47"/>
      <c r="W204" s="47"/>
      <c r="X204" s="47"/>
      <c r="Y204" s="47"/>
      <c r="Z204" s="47"/>
    </row>
    <row r="205" spans="1:26" x14ac:dyDescent="0.25">
      <c r="A205" s="32"/>
      <c r="B205" s="38"/>
      <c r="C205" s="126"/>
      <c r="D205" s="38"/>
      <c r="E205" s="99"/>
      <c r="F205" s="122"/>
      <c r="G205" s="122"/>
      <c r="H205" s="122"/>
      <c r="I205" s="122"/>
      <c r="J205" s="122"/>
      <c r="K205" s="122"/>
      <c r="L205" s="38"/>
      <c r="M205" s="180"/>
      <c r="N205" s="38"/>
      <c r="O205" s="142"/>
      <c r="P205" s="47"/>
      <c r="Q205" s="47"/>
      <c r="R205" s="47"/>
      <c r="S205" s="47"/>
      <c r="T205" s="47"/>
      <c r="U205" s="47"/>
      <c r="V205" s="47"/>
      <c r="W205" s="47"/>
      <c r="X205" s="47"/>
      <c r="Y205" s="47"/>
      <c r="Z205" s="47"/>
    </row>
    <row r="206" spans="1:26" x14ac:dyDescent="0.25">
      <c r="A206" s="32"/>
      <c r="B206" s="38"/>
      <c r="C206" s="126"/>
      <c r="D206" s="38"/>
      <c r="E206" s="99"/>
      <c r="F206" s="122"/>
      <c r="G206" s="122"/>
      <c r="H206" s="122"/>
      <c r="I206" s="122"/>
      <c r="J206" s="122"/>
      <c r="K206" s="122"/>
      <c r="L206" s="38"/>
      <c r="M206" s="180"/>
      <c r="N206" s="38"/>
      <c r="O206" s="142"/>
      <c r="P206" s="47"/>
      <c r="Q206" s="47"/>
      <c r="R206" s="47"/>
      <c r="S206" s="47"/>
      <c r="T206" s="47"/>
      <c r="U206" s="47"/>
      <c r="V206" s="47"/>
      <c r="W206" s="47"/>
      <c r="X206" s="47"/>
      <c r="Y206" s="47"/>
      <c r="Z206" s="47"/>
    </row>
    <row r="207" spans="1:26" x14ac:dyDescent="0.25">
      <c r="A207" s="32"/>
      <c r="B207" s="38"/>
      <c r="C207" s="126"/>
      <c r="D207" s="38"/>
      <c r="E207" s="99"/>
      <c r="F207" s="122"/>
      <c r="G207" s="122"/>
      <c r="H207" s="122"/>
      <c r="I207" s="122"/>
      <c r="J207" s="122"/>
      <c r="K207" s="122"/>
      <c r="L207" s="38"/>
      <c r="M207" s="180"/>
      <c r="N207" s="38"/>
      <c r="O207" s="142"/>
      <c r="P207" s="47"/>
      <c r="Q207" s="47"/>
      <c r="R207" s="47"/>
      <c r="S207" s="47"/>
      <c r="T207" s="47"/>
      <c r="U207" s="47"/>
      <c r="V207" s="47"/>
      <c r="W207" s="47"/>
      <c r="X207" s="47"/>
      <c r="Y207" s="47"/>
      <c r="Z207" s="47"/>
    </row>
    <row r="208" spans="1:26" x14ac:dyDescent="0.25">
      <c r="A208" s="32"/>
      <c r="B208" s="38"/>
      <c r="C208" s="126"/>
      <c r="D208" s="38"/>
      <c r="E208" s="99"/>
      <c r="F208" s="122"/>
      <c r="G208" s="122"/>
      <c r="H208" s="122"/>
      <c r="I208" s="122"/>
      <c r="J208" s="122"/>
      <c r="K208" s="122"/>
      <c r="L208" s="38"/>
      <c r="M208" s="180"/>
      <c r="N208" s="38"/>
      <c r="O208" s="142"/>
      <c r="P208" s="47"/>
      <c r="Q208" s="47"/>
      <c r="R208" s="47"/>
      <c r="S208" s="47"/>
      <c r="T208" s="47"/>
      <c r="U208" s="47"/>
      <c r="V208" s="47"/>
      <c r="W208" s="47"/>
      <c r="X208" s="47"/>
      <c r="Y208" s="47"/>
      <c r="Z208" s="47"/>
    </row>
    <row r="209" spans="1:26" x14ac:dyDescent="0.25">
      <c r="A209" s="32"/>
      <c r="B209" s="38"/>
      <c r="C209" s="126"/>
      <c r="D209" s="38"/>
      <c r="E209" s="99"/>
      <c r="F209" s="122"/>
      <c r="G209" s="122"/>
      <c r="H209" s="122"/>
      <c r="I209" s="122"/>
      <c r="J209" s="122"/>
      <c r="K209" s="122"/>
      <c r="L209" s="38"/>
      <c r="M209" s="180"/>
      <c r="N209" s="38"/>
      <c r="O209" s="142"/>
      <c r="P209" s="47"/>
      <c r="Q209" s="47"/>
      <c r="R209" s="47"/>
      <c r="S209" s="47"/>
      <c r="T209" s="47"/>
      <c r="U209" s="47"/>
      <c r="V209" s="47"/>
      <c r="W209" s="47"/>
      <c r="X209" s="47"/>
      <c r="Y209" s="47"/>
      <c r="Z209" s="47"/>
    </row>
    <row r="210" spans="1:26" x14ac:dyDescent="0.25">
      <c r="A210" s="32"/>
      <c r="B210" s="38"/>
      <c r="C210" s="126"/>
      <c r="D210" s="38"/>
      <c r="E210" s="99"/>
      <c r="F210" s="122"/>
      <c r="G210" s="122"/>
      <c r="H210" s="122"/>
      <c r="I210" s="122"/>
      <c r="J210" s="122"/>
      <c r="K210" s="122"/>
      <c r="L210" s="38"/>
      <c r="M210" s="180"/>
      <c r="N210" s="38"/>
      <c r="O210" s="142"/>
      <c r="P210" s="47"/>
      <c r="Q210" s="47"/>
      <c r="R210" s="47"/>
      <c r="S210" s="47"/>
      <c r="T210" s="47"/>
      <c r="U210" s="47"/>
      <c r="V210" s="47"/>
      <c r="W210" s="47"/>
      <c r="X210" s="47"/>
      <c r="Y210" s="47"/>
      <c r="Z210" s="47"/>
    </row>
    <row r="211" spans="1:26" x14ac:dyDescent="0.25">
      <c r="A211" s="32"/>
      <c r="B211" s="38"/>
      <c r="C211" s="126"/>
      <c r="D211" s="38"/>
      <c r="E211" s="99"/>
      <c r="F211" s="122"/>
      <c r="G211" s="122"/>
      <c r="H211" s="122"/>
      <c r="I211" s="122"/>
      <c r="J211" s="122"/>
      <c r="K211" s="122"/>
      <c r="L211" s="38"/>
      <c r="M211" s="180"/>
      <c r="N211" s="38"/>
      <c r="O211" s="142"/>
      <c r="P211" s="47"/>
      <c r="Q211" s="47"/>
      <c r="R211" s="47"/>
      <c r="S211" s="47"/>
      <c r="T211" s="47"/>
      <c r="U211" s="47"/>
      <c r="V211" s="47"/>
      <c r="W211" s="47"/>
      <c r="X211" s="47"/>
      <c r="Y211" s="47"/>
      <c r="Z211" s="47"/>
    </row>
    <row r="212" spans="1:26" x14ac:dyDescent="0.25">
      <c r="A212" s="32"/>
      <c r="B212" s="38"/>
      <c r="C212" s="126"/>
      <c r="D212" s="38"/>
      <c r="E212" s="99"/>
      <c r="F212" s="122"/>
      <c r="G212" s="122"/>
      <c r="H212" s="122"/>
      <c r="I212" s="122"/>
      <c r="J212" s="122"/>
      <c r="K212" s="122"/>
      <c r="L212" s="38"/>
      <c r="M212" s="180"/>
      <c r="N212" s="38"/>
      <c r="O212" s="142"/>
      <c r="P212" s="47"/>
      <c r="Q212" s="47"/>
      <c r="R212" s="47"/>
      <c r="S212" s="47"/>
      <c r="T212" s="47"/>
      <c r="U212" s="47"/>
      <c r="V212" s="47"/>
      <c r="W212" s="47"/>
      <c r="X212" s="47"/>
      <c r="Y212" s="47"/>
      <c r="Z212" s="47"/>
    </row>
    <row r="213" spans="1:26" x14ac:dyDescent="0.25">
      <c r="A213" s="32"/>
      <c r="B213" s="38"/>
      <c r="C213" s="126"/>
      <c r="D213" s="38"/>
      <c r="E213" s="99"/>
      <c r="F213" s="122"/>
      <c r="G213" s="122"/>
      <c r="H213" s="122"/>
      <c r="I213" s="122"/>
      <c r="J213" s="122"/>
      <c r="K213" s="122"/>
      <c r="L213" s="38"/>
      <c r="M213" s="180"/>
      <c r="N213" s="38"/>
      <c r="O213" s="142"/>
      <c r="P213" s="47"/>
      <c r="Q213" s="47"/>
      <c r="R213" s="47"/>
      <c r="S213" s="47"/>
      <c r="T213" s="47"/>
      <c r="U213" s="47"/>
      <c r="V213" s="47"/>
      <c r="W213" s="47"/>
      <c r="X213" s="47"/>
      <c r="Y213" s="47"/>
      <c r="Z213" s="47"/>
    </row>
    <row r="214" spans="1:26" x14ac:dyDescent="0.25">
      <c r="A214" s="32"/>
      <c r="B214" s="38"/>
      <c r="C214" s="126"/>
      <c r="D214" s="38"/>
      <c r="E214" s="99"/>
      <c r="F214" s="122"/>
      <c r="G214" s="122"/>
      <c r="H214" s="122"/>
      <c r="I214" s="122"/>
      <c r="J214" s="122"/>
      <c r="K214" s="122"/>
      <c r="L214" s="38"/>
      <c r="M214" s="180"/>
      <c r="N214" s="38"/>
      <c r="O214" s="142"/>
      <c r="P214" s="47"/>
      <c r="Q214" s="47"/>
      <c r="R214" s="47"/>
      <c r="S214" s="47"/>
      <c r="T214" s="47"/>
      <c r="U214" s="47"/>
      <c r="V214" s="47"/>
      <c r="W214" s="47"/>
      <c r="X214" s="47"/>
      <c r="Y214" s="47"/>
      <c r="Z214" s="47"/>
    </row>
    <row r="215" spans="1:26" x14ac:dyDescent="0.25">
      <c r="A215" s="32"/>
      <c r="B215" s="38"/>
      <c r="C215" s="126"/>
      <c r="D215" s="38"/>
      <c r="E215" s="99"/>
      <c r="F215" s="122"/>
      <c r="G215" s="122"/>
      <c r="H215" s="122"/>
      <c r="I215" s="122"/>
      <c r="J215" s="122"/>
      <c r="K215" s="122"/>
      <c r="L215" s="38"/>
      <c r="M215" s="180"/>
      <c r="N215" s="38"/>
      <c r="O215" s="142"/>
      <c r="P215" s="47"/>
      <c r="Q215" s="47"/>
      <c r="R215" s="47"/>
      <c r="S215" s="47"/>
      <c r="T215" s="47"/>
      <c r="U215" s="47"/>
      <c r="V215" s="47"/>
      <c r="W215" s="47"/>
      <c r="X215" s="47"/>
      <c r="Y215" s="47"/>
      <c r="Z215" s="47"/>
    </row>
    <row r="216" spans="1:26" x14ac:dyDescent="0.25">
      <c r="A216" s="32"/>
      <c r="B216" s="38"/>
      <c r="C216" s="126"/>
      <c r="D216" s="38"/>
      <c r="E216" s="99"/>
      <c r="F216" s="122"/>
      <c r="G216" s="122"/>
      <c r="H216" s="122"/>
      <c r="I216" s="122"/>
      <c r="J216" s="122"/>
      <c r="K216" s="122"/>
      <c r="L216" s="38"/>
      <c r="M216" s="180"/>
      <c r="N216" s="38"/>
      <c r="O216" s="142"/>
      <c r="P216" s="47"/>
      <c r="Q216" s="47"/>
      <c r="R216" s="47"/>
      <c r="S216" s="47"/>
      <c r="T216" s="47"/>
      <c r="U216" s="47"/>
      <c r="V216" s="47"/>
      <c r="W216" s="47"/>
      <c r="X216" s="47"/>
      <c r="Y216" s="47"/>
      <c r="Z216" s="47"/>
    </row>
    <row r="217" spans="1:26" x14ac:dyDescent="0.25">
      <c r="A217" s="32"/>
      <c r="B217" s="38"/>
      <c r="C217" s="126"/>
      <c r="D217" s="38"/>
      <c r="E217" s="99"/>
      <c r="F217" s="122"/>
      <c r="G217" s="122"/>
      <c r="H217" s="122"/>
      <c r="I217" s="122"/>
      <c r="J217" s="122"/>
      <c r="K217" s="122"/>
      <c r="L217" s="38"/>
      <c r="M217" s="180"/>
      <c r="N217" s="38"/>
      <c r="O217" s="142"/>
      <c r="P217" s="47"/>
      <c r="Q217" s="47"/>
      <c r="R217" s="47"/>
      <c r="S217" s="47"/>
      <c r="T217" s="47"/>
      <c r="U217" s="47"/>
      <c r="V217" s="47"/>
      <c r="W217" s="47"/>
      <c r="X217" s="47"/>
      <c r="Y217" s="47"/>
      <c r="Z217" s="47"/>
    </row>
    <row r="218" spans="1:26" x14ac:dyDescent="0.25">
      <c r="A218" s="32"/>
      <c r="B218" s="38"/>
      <c r="C218" s="126"/>
      <c r="D218" s="38"/>
      <c r="E218" s="99"/>
      <c r="F218" s="122"/>
      <c r="G218" s="122"/>
      <c r="H218" s="122"/>
      <c r="I218" s="122"/>
      <c r="J218" s="122"/>
      <c r="K218" s="122"/>
      <c r="L218" s="38"/>
      <c r="M218" s="180"/>
      <c r="N218" s="38"/>
      <c r="O218" s="142"/>
      <c r="P218" s="47"/>
      <c r="Q218" s="47"/>
      <c r="R218" s="47"/>
      <c r="S218" s="47"/>
      <c r="T218" s="47"/>
      <c r="U218" s="47"/>
      <c r="V218" s="47"/>
      <c r="W218" s="47"/>
      <c r="X218" s="47"/>
      <c r="Y218" s="47"/>
      <c r="Z218" s="47"/>
    </row>
    <row r="219" spans="1:26" x14ac:dyDescent="0.25">
      <c r="A219" s="32"/>
      <c r="B219" s="38"/>
      <c r="C219" s="126"/>
      <c r="D219" s="38"/>
      <c r="E219" s="99"/>
      <c r="F219" s="122"/>
      <c r="G219" s="122"/>
      <c r="H219" s="122"/>
      <c r="I219" s="122"/>
      <c r="J219" s="122"/>
      <c r="K219" s="122"/>
      <c r="L219" s="38"/>
      <c r="M219" s="180"/>
      <c r="N219" s="38"/>
      <c r="O219" s="142"/>
      <c r="P219" s="47"/>
      <c r="Q219" s="47"/>
      <c r="R219" s="47"/>
      <c r="S219" s="47"/>
      <c r="T219" s="47"/>
      <c r="U219" s="47"/>
      <c r="V219" s="47"/>
      <c r="W219" s="47"/>
      <c r="X219" s="47"/>
      <c r="Y219" s="47"/>
      <c r="Z219" s="47"/>
    </row>
    <row r="220" spans="1:26" x14ac:dyDescent="0.25">
      <c r="A220" s="32"/>
      <c r="B220" s="38"/>
      <c r="C220" s="126"/>
      <c r="D220" s="38"/>
      <c r="E220" s="99"/>
      <c r="F220" s="122"/>
      <c r="G220" s="122"/>
      <c r="H220" s="122"/>
      <c r="I220" s="122"/>
      <c r="J220" s="122"/>
      <c r="K220" s="122"/>
      <c r="L220" s="38"/>
      <c r="M220" s="180"/>
      <c r="N220" s="38"/>
      <c r="O220" s="142"/>
      <c r="P220" s="47"/>
      <c r="Q220" s="47"/>
      <c r="R220" s="47"/>
      <c r="S220" s="47"/>
      <c r="T220" s="47"/>
      <c r="U220" s="47"/>
      <c r="V220" s="47"/>
      <c r="W220" s="47"/>
      <c r="X220" s="47"/>
      <c r="Y220" s="47"/>
      <c r="Z220" s="47"/>
    </row>
    <row r="221" spans="1:26" x14ac:dyDescent="0.25">
      <c r="A221" s="32"/>
      <c r="B221" s="38"/>
      <c r="C221" s="126"/>
      <c r="D221" s="38"/>
      <c r="E221" s="99"/>
      <c r="F221" s="122"/>
      <c r="G221" s="122"/>
      <c r="H221" s="122"/>
      <c r="I221" s="122"/>
      <c r="J221" s="122"/>
      <c r="K221" s="122"/>
      <c r="L221" s="38"/>
      <c r="M221" s="180"/>
      <c r="N221" s="38"/>
      <c r="O221" s="142"/>
      <c r="P221" s="47"/>
      <c r="Q221" s="47"/>
      <c r="R221" s="47"/>
      <c r="S221" s="47"/>
      <c r="T221" s="47"/>
      <c r="U221" s="47"/>
      <c r="V221" s="47"/>
      <c r="W221" s="47"/>
      <c r="X221" s="47"/>
      <c r="Y221" s="47"/>
      <c r="Z221" s="47"/>
    </row>
    <row r="222" spans="1:26" x14ac:dyDescent="0.25">
      <c r="A222" s="32"/>
      <c r="B222" s="38"/>
      <c r="C222" s="126"/>
      <c r="D222" s="38"/>
      <c r="E222" s="99"/>
      <c r="F222" s="122"/>
      <c r="G222" s="122"/>
      <c r="H222" s="122"/>
      <c r="I222" s="122"/>
      <c r="J222" s="122"/>
      <c r="K222" s="122"/>
      <c r="L222" s="38"/>
      <c r="M222" s="180"/>
      <c r="N222" s="38"/>
      <c r="O222" s="142"/>
      <c r="P222" s="47"/>
      <c r="Q222" s="47"/>
      <c r="R222" s="47"/>
      <c r="S222" s="47"/>
      <c r="T222" s="47"/>
      <c r="U222" s="47"/>
      <c r="V222" s="47"/>
      <c r="W222" s="47"/>
      <c r="X222" s="47"/>
      <c r="Y222" s="47"/>
      <c r="Z222" s="47"/>
    </row>
    <row r="223" spans="1:26" x14ac:dyDescent="0.25">
      <c r="A223" s="32"/>
      <c r="B223" s="38"/>
      <c r="C223" s="126"/>
      <c r="D223" s="38"/>
      <c r="E223" s="99"/>
      <c r="F223" s="122"/>
      <c r="G223" s="122"/>
      <c r="H223" s="122"/>
      <c r="I223" s="122"/>
      <c r="J223" s="122"/>
      <c r="K223" s="122"/>
      <c r="L223" s="38"/>
      <c r="M223" s="180"/>
      <c r="N223" s="38"/>
      <c r="O223" s="142"/>
      <c r="P223" s="47"/>
      <c r="Q223" s="47"/>
      <c r="R223" s="47"/>
      <c r="S223" s="47"/>
      <c r="T223" s="47"/>
      <c r="U223" s="47"/>
      <c r="V223" s="47"/>
      <c r="W223" s="47"/>
      <c r="X223" s="47"/>
      <c r="Y223" s="47"/>
      <c r="Z223" s="47"/>
    </row>
    <row r="224" spans="1:26" x14ac:dyDescent="0.25">
      <c r="A224" s="32"/>
      <c r="B224" s="38"/>
      <c r="C224" s="126"/>
      <c r="D224" s="38"/>
      <c r="E224" s="99"/>
      <c r="F224" s="122"/>
      <c r="G224" s="122"/>
      <c r="H224" s="122"/>
      <c r="I224" s="122"/>
      <c r="J224" s="122"/>
      <c r="K224" s="122"/>
      <c r="L224" s="38"/>
      <c r="M224" s="180"/>
      <c r="N224" s="38"/>
      <c r="O224" s="142"/>
      <c r="P224" s="47"/>
      <c r="Q224" s="47"/>
      <c r="R224" s="47"/>
      <c r="S224" s="47"/>
      <c r="T224" s="47"/>
      <c r="U224" s="47"/>
      <c r="V224" s="47"/>
      <c r="W224" s="47"/>
      <c r="X224" s="47"/>
      <c r="Y224" s="47"/>
      <c r="Z224" s="47"/>
    </row>
    <row r="225" spans="1:26" x14ac:dyDescent="0.25">
      <c r="A225" s="32"/>
      <c r="B225" s="38"/>
      <c r="C225" s="126"/>
      <c r="D225" s="38"/>
      <c r="E225" s="99"/>
      <c r="F225" s="122"/>
      <c r="G225" s="122"/>
      <c r="H225" s="122"/>
      <c r="I225" s="122"/>
      <c r="J225" s="122"/>
      <c r="K225" s="122"/>
      <c r="L225" s="38"/>
      <c r="M225" s="180"/>
      <c r="N225" s="38"/>
      <c r="O225" s="142"/>
      <c r="P225" s="47"/>
      <c r="Q225" s="47"/>
      <c r="R225" s="47"/>
      <c r="S225" s="47"/>
      <c r="T225" s="47"/>
      <c r="U225" s="47"/>
      <c r="V225" s="47"/>
      <c r="W225" s="47"/>
      <c r="X225" s="47"/>
      <c r="Y225" s="47"/>
      <c r="Z225" s="47"/>
    </row>
    <row r="226" spans="1:26" x14ac:dyDescent="0.25">
      <c r="A226" s="32"/>
      <c r="B226" s="38"/>
      <c r="C226" s="126"/>
      <c r="D226" s="38"/>
      <c r="E226" s="99"/>
      <c r="F226" s="122"/>
      <c r="G226" s="122"/>
      <c r="H226" s="122"/>
      <c r="I226" s="122"/>
      <c r="J226" s="122"/>
      <c r="K226" s="122"/>
      <c r="L226" s="38"/>
      <c r="M226" s="180"/>
      <c r="N226" s="38"/>
      <c r="O226" s="142"/>
      <c r="P226" s="47"/>
      <c r="Q226" s="47"/>
      <c r="R226" s="47"/>
      <c r="S226" s="47"/>
      <c r="T226" s="47"/>
      <c r="U226" s="47"/>
      <c r="V226" s="47"/>
      <c r="W226" s="47"/>
      <c r="X226" s="47"/>
      <c r="Y226" s="47"/>
      <c r="Z226" s="47"/>
    </row>
    <row r="227" spans="1:26" x14ac:dyDescent="0.25">
      <c r="A227" s="32"/>
      <c r="B227" s="38"/>
      <c r="C227" s="126"/>
      <c r="D227" s="38"/>
      <c r="E227" s="99"/>
      <c r="F227" s="122"/>
      <c r="G227" s="122"/>
      <c r="H227" s="122"/>
      <c r="I227" s="122"/>
      <c r="J227" s="122"/>
      <c r="K227" s="122"/>
      <c r="L227" s="38"/>
      <c r="M227" s="180"/>
      <c r="N227" s="38"/>
      <c r="O227" s="142"/>
      <c r="P227" s="47"/>
      <c r="Q227" s="47"/>
      <c r="R227" s="47"/>
      <c r="S227" s="47"/>
      <c r="T227" s="47"/>
      <c r="U227" s="47"/>
      <c r="V227" s="47"/>
      <c r="W227" s="47"/>
      <c r="X227" s="47"/>
      <c r="Y227" s="47"/>
      <c r="Z227" s="47"/>
    </row>
    <row r="228" spans="1:26" x14ac:dyDescent="0.25">
      <c r="A228" s="32"/>
      <c r="B228" s="38"/>
      <c r="C228" s="126"/>
      <c r="D228" s="38"/>
      <c r="E228" s="99"/>
      <c r="F228" s="122"/>
      <c r="G228" s="122"/>
      <c r="H228" s="122"/>
      <c r="I228" s="122"/>
      <c r="J228" s="122"/>
      <c r="K228" s="122"/>
      <c r="L228" s="38"/>
      <c r="M228" s="180"/>
      <c r="N228" s="38"/>
      <c r="O228" s="142"/>
      <c r="P228" s="47"/>
      <c r="Q228" s="47"/>
      <c r="R228" s="47"/>
      <c r="S228" s="47"/>
      <c r="T228" s="47"/>
      <c r="U228" s="47"/>
      <c r="V228" s="47"/>
      <c r="W228" s="47"/>
      <c r="X228" s="47"/>
      <c r="Y228" s="47"/>
      <c r="Z228" s="47"/>
    </row>
    <row r="229" spans="1:26" x14ac:dyDescent="0.25">
      <c r="A229" s="32"/>
      <c r="B229" s="38"/>
      <c r="C229" s="126"/>
      <c r="D229" s="38"/>
      <c r="E229" s="99"/>
      <c r="F229" s="122"/>
      <c r="G229" s="122"/>
      <c r="H229" s="122"/>
      <c r="I229" s="122"/>
      <c r="J229" s="122"/>
      <c r="K229" s="122"/>
      <c r="L229" s="38"/>
      <c r="M229" s="180"/>
      <c r="N229" s="38"/>
      <c r="O229" s="142"/>
      <c r="P229" s="47"/>
      <c r="Q229" s="47"/>
      <c r="R229" s="47"/>
      <c r="S229" s="47"/>
      <c r="T229" s="47"/>
      <c r="U229" s="47"/>
      <c r="V229" s="47"/>
      <c r="W229" s="47"/>
      <c r="X229" s="47"/>
      <c r="Y229" s="47"/>
      <c r="Z229" s="47"/>
    </row>
    <row r="230" spans="1:26" x14ac:dyDescent="0.25">
      <c r="A230" s="32"/>
      <c r="B230" s="38"/>
      <c r="C230" s="126"/>
      <c r="D230" s="38"/>
      <c r="E230" s="99"/>
      <c r="F230" s="122"/>
      <c r="G230" s="122"/>
      <c r="H230" s="122"/>
      <c r="I230" s="122"/>
      <c r="J230" s="122"/>
      <c r="K230" s="122"/>
      <c r="L230" s="38"/>
      <c r="M230" s="180"/>
      <c r="N230" s="38"/>
      <c r="O230" s="142"/>
      <c r="P230" s="47"/>
      <c r="Q230" s="47"/>
      <c r="R230" s="47"/>
      <c r="S230" s="47"/>
      <c r="T230" s="47"/>
      <c r="U230" s="47"/>
      <c r="V230" s="47"/>
      <c r="W230" s="47"/>
      <c r="X230" s="47"/>
      <c r="Y230" s="47"/>
      <c r="Z230" s="47"/>
    </row>
    <row r="231" spans="1:26" x14ac:dyDescent="0.25">
      <c r="A231" s="32"/>
      <c r="B231" s="38"/>
      <c r="C231" s="126"/>
      <c r="D231" s="38"/>
      <c r="E231" s="99"/>
      <c r="F231" s="122"/>
      <c r="G231" s="122"/>
      <c r="H231" s="122"/>
      <c r="I231" s="122"/>
      <c r="J231" s="122"/>
      <c r="K231" s="122"/>
      <c r="L231" s="38"/>
      <c r="M231" s="180"/>
      <c r="N231" s="38"/>
      <c r="O231" s="142"/>
      <c r="P231" s="47"/>
      <c r="Q231" s="47"/>
      <c r="R231" s="47"/>
      <c r="S231" s="47"/>
      <c r="T231" s="47"/>
      <c r="U231" s="47"/>
      <c r="V231" s="47"/>
      <c r="W231" s="47"/>
      <c r="X231" s="47"/>
      <c r="Y231" s="47"/>
      <c r="Z231" s="47"/>
    </row>
    <row r="232" spans="1:26" x14ac:dyDescent="0.25">
      <c r="A232" s="32"/>
      <c r="B232" s="38"/>
      <c r="C232" s="126"/>
      <c r="D232" s="38"/>
      <c r="E232" s="99"/>
      <c r="F232" s="122"/>
      <c r="G232" s="122"/>
      <c r="H232" s="122"/>
      <c r="I232" s="122"/>
      <c r="J232" s="122"/>
      <c r="K232" s="122"/>
      <c r="L232" s="38"/>
      <c r="M232" s="180"/>
      <c r="N232" s="38"/>
      <c r="O232" s="142"/>
      <c r="P232" s="47"/>
      <c r="Q232" s="47"/>
      <c r="R232" s="47"/>
      <c r="S232" s="47"/>
      <c r="T232" s="47"/>
      <c r="U232" s="47"/>
      <c r="V232" s="47"/>
      <c r="W232" s="47"/>
      <c r="X232" s="47"/>
      <c r="Y232" s="47"/>
      <c r="Z232" s="47"/>
    </row>
    <row r="233" spans="1:26" x14ac:dyDescent="0.25">
      <c r="A233" s="32"/>
      <c r="B233" s="38"/>
      <c r="C233" s="126"/>
      <c r="D233" s="38"/>
      <c r="E233" s="99"/>
      <c r="F233" s="122"/>
      <c r="G233" s="122"/>
      <c r="H233" s="122"/>
      <c r="I233" s="122"/>
      <c r="J233" s="122"/>
      <c r="K233" s="122"/>
      <c r="L233" s="38"/>
      <c r="M233" s="180"/>
      <c r="N233" s="38"/>
      <c r="O233" s="142"/>
      <c r="P233" s="47"/>
      <c r="Q233" s="47"/>
      <c r="R233" s="47"/>
      <c r="S233" s="47"/>
      <c r="T233" s="47"/>
      <c r="U233" s="47"/>
      <c r="V233" s="47"/>
      <c r="W233" s="47"/>
      <c r="X233" s="47"/>
      <c r="Y233" s="47"/>
      <c r="Z233" s="47"/>
    </row>
    <row r="234" spans="1:26" x14ac:dyDescent="0.25">
      <c r="A234" s="32"/>
      <c r="B234" s="38"/>
      <c r="C234" s="126"/>
      <c r="D234" s="38"/>
      <c r="E234" s="99"/>
      <c r="F234" s="122"/>
      <c r="G234" s="122"/>
      <c r="H234" s="122"/>
      <c r="I234" s="122"/>
      <c r="J234" s="122"/>
      <c r="K234" s="122"/>
      <c r="L234" s="38"/>
      <c r="M234" s="180"/>
      <c r="N234" s="38"/>
      <c r="O234" s="142"/>
      <c r="P234" s="47"/>
      <c r="Q234" s="47"/>
      <c r="R234" s="47"/>
      <c r="S234" s="47"/>
      <c r="T234" s="47"/>
      <c r="U234" s="47"/>
      <c r="V234" s="47"/>
      <c r="W234" s="47"/>
      <c r="X234" s="47"/>
      <c r="Y234" s="47"/>
      <c r="Z234" s="47"/>
    </row>
    <row r="235" spans="1:26" x14ac:dyDescent="0.25">
      <c r="A235" s="32"/>
      <c r="B235" s="38"/>
      <c r="C235" s="126"/>
      <c r="D235" s="38"/>
      <c r="E235" s="99"/>
      <c r="F235" s="122"/>
      <c r="G235" s="122"/>
      <c r="H235" s="122"/>
      <c r="I235" s="122"/>
      <c r="J235" s="122"/>
      <c r="K235" s="122"/>
      <c r="L235" s="38"/>
      <c r="M235" s="180"/>
      <c r="N235" s="38"/>
      <c r="O235" s="142"/>
      <c r="P235" s="47"/>
      <c r="Q235" s="47"/>
      <c r="R235" s="47"/>
      <c r="S235" s="47"/>
      <c r="T235" s="47"/>
      <c r="U235" s="47"/>
      <c r="V235" s="47"/>
      <c r="W235" s="47"/>
      <c r="X235" s="47"/>
      <c r="Y235" s="47"/>
      <c r="Z235" s="47"/>
    </row>
    <row r="236" spans="1:26" x14ac:dyDescent="0.25">
      <c r="A236" s="32"/>
      <c r="B236" s="38"/>
      <c r="C236" s="126"/>
      <c r="D236" s="38"/>
      <c r="E236" s="99"/>
      <c r="F236" s="122"/>
      <c r="G236" s="122"/>
      <c r="H236" s="122"/>
      <c r="I236" s="122"/>
      <c r="J236" s="122"/>
      <c r="K236" s="122"/>
      <c r="L236" s="38"/>
      <c r="M236" s="180"/>
      <c r="N236" s="38"/>
      <c r="O236" s="142"/>
      <c r="P236" s="47"/>
      <c r="Q236" s="47"/>
      <c r="R236" s="47"/>
      <c r="S236" s="47"/>
      <c r="T236" s="47"/>
      <c r="U236" s="47"/>
      <c r="V236" s="47"/>
      <c r="W236" s="47"/>
      <c r="X236" s="47"/>
      <c r="Y236" s="47"/>
      <c r="Z236" s="47"/>
    </row>
    <row r="237" spans="1:26" x14ac:dyDescent="0.25">
      <c r="A237" s="32"/>
      <c r="B237" s="38"/>
      <c r="C237" s="126"/>
      <c r="D237" s="38"/>
      <c r="E237" s="99"/>
      <c r="F237" s="122"/>
      <c r="G237" s="122"/>
      <c r="H237" s="122"/>
      <c r="I237" s="122"/>
      <c r="J237" s="122"/>
      <c r="K237" s="122"/>
      <c r="L237" s="38"/>
      <c r="M237" s="180"/>
      <c r="N237" s="38"/>
      <c r="O237" s="142"/>
      <c r="P237" s="47"/>
      <c r="Q237" s="47"/>
      <c r="R237" s="47"/>
      <c r="S237" s="47"/>
      <c r="T237" s="47"/>
      <c r="U237" s="47"/>
      <c r="V237" s="47"/>
      <c r="W237" s="47"/>
      <c r="X237" s="47"/>
      <c r="Y237" s="47"/>
      <c r="Z237" s="47"/>
    </row>
    <row r="238" spans="1:26" x14ac:dyDescent="0.25">
      <c r="A238" s="32"/>
      <c r="B238" s="38"/>
      <c r="C238" s="126"/>
      <c r="D238" s="38"/>
      <c r="E238" s="99"/>
      <c r="F238" s="122"/>
      <c r="G238" s="122"/>
      <c r="H238" s="122"/>
      <c r="I238" s="122"/>
      <c r="J238" s="122"/>
      <c r="K238" s="122"/>
      <c r="L238" s="38"/>
      <c r="M238" s="180"/>
      <c r="N238" s="38"/>
      <c r="O238" s="142"/>
      <c r="P238" s="47"/>
      <c r="Q238" s="47"/>
      <c r="R238" s="47"/>
      <c r="S238" s="47"/>
      <c r="T238" s="47"/>
      <c r="U238" s="47"/>
      <c r="V238" s="47"/>
      <c r="W238" s="47"/>
      <c r="X238" s="47"/>
      <c r="Y238" s="47"/>
      <c r="Z238" s="47"/>
    </row>
    <row r="239" spans="1:26" x14ac:dyDescent="0.25">
      <c r="A239" s="32"/>
      <c r="B239" s="38"/>
      <c r="C239" s="126"/>
      <c r="D239" s="38"/>
      <c r="E239" s="99"/>
      <c r="F239" s="122"/>
      <c r="G239" s="122"/>
      <c r="H239" s="122"/>
      <c r="I239" s="122"/>
      <c r="J239" s="122"/>
      <c r="K239" s="122"/>
      <c r="L239" s="38"/>
      <c r="M239" s="180"/>
      <c r="N239" s="38"/>
      <c r="O239" s="142"/>
      <c r="P239" s="47"/>
      <c r="Q239" s="47"/>
      <c r="R239" s="47"/>
      <c r="S239" s="47"/>
      <c r="T239" s="47"/>
      <c r="U239" s="47"/>
      <c r="V239" s="47"/>
      <c r="W239" s="47"/>
      <c r="X239" s="47"/>
      <c r="Y239" s="47"/>
      <c r="Z239" s="47"/>
    </row>
    <row r="240" spans="1:26" x14ac:dyDescent="0.25">
      <c r="A240" s="32"/>
      <c r="B240" s="38"/>
      <c r="C240" s="126"/>
      <c r="D240" s="38"/>
      <c r="E240" s="99"/>
      <c r="F240" s="122"/>
      <c r="G240" s="122"/>
      <c r="H240" s="122"/>
      <c r="I240" s="122"/>
      <c r="J240" s="122"/>
      <c r="K240" s="122"/>
      <c r="L240" s="38"/>
      <c r="M240" s="180"/>
      <c r="N240" s="38"/>
      <c r="O240" s="142"/>
      <c r="P240" s="47"/>
      <c r="Q240" s="47"/>
      <c r="R240" s="47"/>
      <c r="S240" s="47"/>
      <c r="T240" s="47"/>
      <c r="U240" s="47"/>
      <c r="V240" s="47"/>
      <c r="W240" s="47"/>
      <c r="X240" s="47"/>
      <c r="Y240" s="47"/>
      <c r="Z240" s="47"/>
    </row>
    <row r="241" spans="1:26" x14ac:dyDescent="0.25">
      <c r="A241" s="32"/>
      <c r="B241" s="38"/>
      <c r="C241" s="126"/>
      <c r="D241" s="38"/>
      <c r="E241" s="99"/>
      <c r="F241" s="122"/>
      <c r="G241" s="122"/>
      <c r="H241" s="122"/>
      <c r="I241" s="122"/>
      <c r="J241" s="122"/>
      <c r="K241" s="122"/>
      <c r="L241" s="38"/>
      <c r="M241" s="180"/>
      <c r="N241" s="38"/>
      <c r="O241" s="142"/>
      <c r="P241" s="47"/>
      <c r="Q241" s="47"/>
      <c r="R241" s="47"/>
      <c r="S241" s="47"/>
      <c r="T241" s="47"/>
      <c r="U241" s="47"/>
      <c r="V241" s="47"/>
      <c r="W241" s="47"/>
      <c r="X241" s="47"/>
      <c r="Y241" s="47"/>
      <c r="Z241" s="47"/>
    </row>
    <row r="242" spans="1:26" x14ac:dyDescent="0.25">
      <c r="A242" s="32"/>
      <c r="B242" s="38"/>
      <c r="C242" s="126"/>
      <c r="D242" s="38"/>
      <c r="E242" s="99"/>
      <c r="F242" s="122"/>
      <c r="G242" s="122"/>
      <c r="H242" s="122"/>
      <c r="I242" s="122"/>
      <c r="J242" s="122"/>
      <c r="K242" s="122"/>
      <c r="L242" s="38"/>
      <c r="M242" s="180"/>
      <c r="N242" s="38"/>
      <c r="O242" s="142"/>
      <c r="P242" s="47"/>
      <c r="Q242" s="47"/>
      <c r="R242" s="47"/>
      <c r="S242" s="47"/>
      <c r="T242" s="47"/>
      <c r="U242" s="47"/>
      <c r="V242" s="47"/>
      <c r="W242" s="47"/>
      <c r="X242" s="47"/>
      <c r="Y242" s="47"/>
      <c r="Z242" s="47"/>
    </row>
    <row r="243" spans="1:26" x14ac:dyDescent="0.25">
      <c r="A243" s="32"/>
      <c r="B243" s="38"/>
      <c r="C243" s="126"/>
      <c r="D243" s="38"/>
      <c r="E243" s="99"/>
      <c r="F243" s="122"/>
      <c r="G243" s="122"/>
      <c r="H243" s="122"/>
      <c r="I243" s="122"/>
      <c r="J243" s="122"/>
      <c r="K243" s="122"/>
      <c r="L243" s="38"/>
      <c r="M243" s="180"/>
      <c r="N243" s="38"/>
      <c r="O243" s="142"/>
      <c r="P243" s="47"/>
      <c r="Q243" s="47"/>
      <c r="R243" s="47"/>
      <c r="S243" s="47"/>
      <c r="T243" s="47"/>
      <c r="U243" s="47"/>
      <c r="V243" s="47"/>
      <c r="W243" s="47"/>
      <c r="X243" s="47"/>
      <c r="Y243" s="47"/>
      <c r="Z243" s="47"/>
    </row>
    <row r="244" spans="1:26" x14ac:dyDescent="0.25">
      <c r="A244" s="32"/>
      <c r="B244" s="38"/>
      <c r="C244" s="126"/>
      <c r="D244" s="38"/>
      <c r="E244" s="99"/>
      <c r="F244" s="122"/>
      <c r="G244" s="122"/>
      <c r="H244" s="122"/>
      <c r="I244" s="122"/>
      <c r="J244" s="122"/>
      <c r="K244" s="122"/>
      <c r="L244" s="38"/>
      <c r="M244" s="180"/>
      <c r="N244" s="38"/>
      <c r="O244" s="142"/>
      <c r="P244" s="47"/>
      <c r="Q244" s="47"/>
      <c r="R244" s="47"/>
      <c r="S244" s="47"/>
      <c r="T244" s="47"/>
      <c r="U244" s="47"/>
      <c r="V244" s="47"/>
      <c r="W244" s="47"/>
      <c r="X244" s="47"/>
      <c r="Y244" s="47"/>
      <c r="Z244" s="47"/>
    </row>
    <row r="245" spans="1:26" x14ac:dyDescent="0.25">
      <c r="A245" s="32"/>
      <c r="B245" s="38"/>
      <c r="C245" s="126"/>
      <c r="D245" s="38"/>
      <c r="E245" s="99"/>
      <c r="F245" s="122"/>
      <c r="G245" s="122"/>
      <c r="H245" s="122"/>
      <c r="I245" s="122"/>
      <c r="J245" s="122"/>
      <c r="K245" s="122"/>
      <c r="L245" s="38"/>
      <c r="M245" s="180"/>
      <c r="N245" s="38"/>
      <c r="O245" s="142"/>
      <c r="P245" s="47"/>
      <c r="Q245" s="47"/>
      <c r="R245" s="47"/>
      <c r="S245" s="47"/>
      <c r="T245" s="47"/>
      <c r="U245" s="47"/>
      <c r="V245" s="47"/>
      <c r="W245" s="47"/>
      <c r="X245" s="47"/>
      <c r="Y245" s="47"/>
      <c r="Z245" s="47"/>
    </row>
    <row r="246" spans="1:26" x14ac:dyDescent="0.25">
      <c r="A246" s="32"/>
      <c r="B246" s="38"/>
      <c r="C246" s="126"/>
      <c r="D246" s="38"/>
      <c r="E246" s="99"/>
      <c r="F246" s="122"/>
      <c r="G246" s="122"/>
      <c r="H246" s="122"/>
      <c r="I246" s="122"/>
      <c r="J246" s="122"/>
      <c r="K246" s="122"/>
      <c r="L246" s="38"/>
      <c r="M246" s="180"/>
      <c r="N246" s="38"/>
      <c r="O246" s="142"/>
      <c r="P246" s="47"/>
      <c r="Q246" s="47"/>
      <c r="R246" s="47"/>
      <c r="S246" s="47"/>
      <c r="T246" s="47"/>
      <c r="U246" s="47"/>
      <c r="V246" s="47"/>
      <c r="W246" s="47"/>
      <c r="X246" s="47"/>
      <c r="Y246" s="47"/>
      <c r="Z246" s="47"/>
    </row>
    <row r="247" spans="1:26" x14ac:dyDescent="0.25">
      <c r="A247" s="32"/>
      <c r="B247" s="38"/>
      <c r="C247" s="126"/>
      <c r="D247" s="38"/>
      <c r="E247" s="99"/>
      <c r="F247" s="122"/>
      <c r="G247" s="122"/>
      <c r="H247" s="122"/>
      <c r="I247" s="122"/>
      <c r="J247" s="122"/>
      <c r="K247" s="122"/>
      <c r="L247" s="38"/>
      <c r="M247" s="180"/>
      <c r="N247" s="38"/>
      <c r="O247" s="142"/>
      <c r="P247" s="47"/>
      <c r="Q247" s="47"/>
      <c r="R247" s="47"/>
      <c r="S247" s="47"/>
      <c r="T247" s="47"/>
      <c r="U247" s="47"/>
      <c r="V247" s="47"/>
      <c r="W247" s="47"/>
      <c r="X247" s="47"/>
      <c r="Y247" s="47"/>
      <c r="Z247" s="47"/>
    </row>
    <row r="248" spans="1:26" x14ac:dyDescent="0.25">
      <c r="A248" s="32"/>
      <c r="B248" s="38"/>
      <c r="C248" s="126"/>
      <c r="D248" s="38"/>
      <c r="E248" s="99"/>
      <c r="F248" s="122"/>
      <c r="G248" s="122"/>
      <c r="H248" s="122"/>
      <c r="I248" s="122"/>
      <c r="J248" s="122"/>
      <c r="K248" s="122"/>
      <c r="L248" s="38"/>
      <c r="M248" s="180"/>
      <c r="N248" s="38"/>
      <c r="O248" s="142"/>
      <c r="P248" s="47"/>
      <c r="Q248" s="47"/>
      <c r="R248" s="47"/>
      <c r="S248" s="47"/>
      <c r="T248" s="47"/>
      <c r="U248" s="47"/>
      <c r="V248" s="47"/>
      <c r="W248" s="47"/>
      <c r="X248" s="47"/>
      <c r="Y248" s="47"/>
      <c r="Z248" s="47"/>
    </row>
    <row r="249" spans="1:26" x14ac:dyDescent="0.25">
      <c r="A249" s="32"/>
      <c r="B249" s="38"/>
      <c r="C249" s="126"/>
      <c r="D249" s="38"/>
      <c r="E249" s="99"/>
      <c r="F249" s="122"/>
      <c r="G249" s="122"/>
      <c r="H249" s="122"/>
      <c r="I249" s="122"/>
      <c r="J249" s="122"/>
      <c r="K249" s="122"/>
      <c r="L249" s="38"/>
      <c r="M249" s="180"/>
      <c r="N249" s="38"/>
      <c r="O249" s="142"/>
      <c r="P249" s="47"/>
      <c r="Q249" s="47"/>
      <c r="R249" s="47"/>
      <c r="S249" s="47"/>
      <c r="T249" s="47"/>
      <c r="U249" s="47"/>
      <c r="V249" s="47"/>
      <c r="W249" s="47"/>
      <c r="X249" s="47"/>
      <c r="Y249" s="47"/>
      <c r="Z249" s="47"/>
    </row>
    <row r="250" spans="1:26" x14ac:dyDescent="0.25">
      <c r="A250" s="32"/>
      <c r="B250" s="38"/>
      <c r="C250" s="126"/>
      <c r="D250" s="38"/>
      <c r="E250" s="99"/>
      <c r="F250" s="122"/>
      <c r="G250" s="122"/>
      <c r="H250" s="122"/>
      <c r="I250" s="122"/>
      <c r="J250" s="122"/>
      <c r="K250" s="122"/>
      <c r="L250" s="38"/>
      <c r="M250" s="180"/>
      <c r="N250" s="38"/>
      <c r="O250" s="142"/>
      <c r="P250" s="47"/>
      <c r="Q250" s="47"/>
      <c r="R250" s="47"/>
      <c r="S250" s="47"/>
      <c r="T250" s="47"/>
      <c r="U250" s="47"/>
      <c r="V250" s="47"/>
      <c r="W250" s="47"/>
      <c r="X250" s="47"/>
      <c r="Y250" s="47"/>
      <c r="Z250" s="47"/>
    </row>
    <row r="251" spans="1:26" x14ac:dyDescent="0.25">
      <c r="A251" s="32"/>
      <c r="B251" s="38"/>
      <c r="C251" s="126"/>
      <c r="D251" s="38"/>
      <c r="E251" s="99"/>
      <c r="F251" s="122"/>
      <c r="G251" s="122"/>
      <c r="H251" s="122"/>
      <c r="I251" s="122"/>
      <c r="J251" s="122"/>
      <c r="K251" s="122"/>
      <c r="L251" s="38"/>
      <c r="M251" s="180"/>
      <c r="N251" s="38"/>
      <c r="O251" s="142"/>
      <c r="P251" s="47"/>
      <c r="Q251" s="47"/>
      <c r="R251" s="47"/>
      <c r="S251" s="47"/>
      <c r="T251" s="47"/>
      <c r="U251" s="47"/>
      <c r="V251" s="47"/>
      <c r="W251" s="47"/>
      <c r="X251" s="47"/>
      <c r="Y251" s="47"/>
      <c r="Z251" s="47"/>
    </row>
    <row r="252" spans="1:26" x14ac:dyDescent="0.25">
      <c r="A252" s="32"/>
      <c r="B252" s="38"/>
      <c r="C252" s="126"/>
      <c r="D252" s="38"/>
      <c r="E252" s="99"/>
      <c r="F252" s="122"/>
      <c r="G252" s="122"/>
      <c r="H252" s="122"/>
      <c r="I252" s="122"/>
      <c r="J252" s="122"/>
      <c r="K252" s="122"/>
      <c r="L252" s="38"/>
      <c r="M252" s="180"/>
      <c r="N252" s="38"/>
      <c r="O252" s="142"/>
      <c r="P252" s="47"/>
      <c r="Q252" s="47"/>
      <c r="R252" s="47"/>
      <c r="S252" s="47"/>
      <c r="T252" s="47"/>
      <c r="U252" s="47"/>
      <c r="V252" s="47"/>
      <c r="W252" s="47"/>
      <c r="X252" s="47"/>
      <c r="Y252" s="47"/>
      <c r="Z252" s="47"/>
    </row>
    <row r="253" spans="1:26" x14ac:dyDescent="0.25">
      <c r="A253" s="32"/>
      <c r="B253" s="38"/>
      <c r="C253" s="126"/>
      <c r="D253" s="38"/>
      <c r="E253" s="99"/>
      <c r="F253" s="122"/>
      <c r="G253" s="122"/>
      <c r="H253" s="122"/>
      <c r="I253" s="122"/>
      <c r="J253" s="122"/>
      <c r="K253" s="122"/>
      <c r="L253" s="38"/>
      <c r="M253" s="180"/>
      <c r="N253" s="38"/>
      <c r="O253" s="142"/>
      <c r="P253" s="47"/>
      <c r="Q253" s="47"/>
      <c r="R253" s="47"/>
      <c r="S253" s="47"/>
      <c r="T253" s="47"/>
      <c r="U253" s="47"/>
      <c r="V253" s="47"/>
      <c r="W253" s="47"/>
      <c r="X253" s="47"/>
      <c r="Y253" s="47"/>
      <c r="Z253" s="47"/>
    </row>
    <row r="254" spans="1:26" x14ac:dyDescent="0.25">
      <c r="A254" s="32"/>
      <c r="B254" s="38"/>
      <c r="C254" s="126"/>
      <c r="D254" s="38"/>
      <c r="E254" s="99"/>
      <c r="F254" s="122"/>
      <c r="G254" s="122"/>
      <c r="H254" s="122"/>
      <c r="I254" s="122"/>
      <c r="J254" s="122"/>
      <c r="K254" s="122"/>
      <c r="L254" s="38"/>
      <c r="M254" s="180"/>
      <c r="N254" s="38"/>
      <c r="O254" s="142"/>
      <c r="P254" s="47"/>
      <c r="Q254" s="47"/>
      <c r="R254" s="47"/>
      <c r="S254" s="47"/>
      <c r="T254" s="47"/>
      <c r="U254" s="47"/>
      <c r="V254" s="47"/>
      <c r="W254" s="47"/>
      <c r="X254" s="47"/>
      <c r="Y254" s="47"/>
      <c r="Z254" s="47"/>
    </row>
    <row r="255" spans="1:26" x14ac:dyDescent="0.25">
      <c r="A255" s="32"/>
      <c r="B255" s="38"/>
      <c r="C255" s="126"/>
      <c r="D255" s="38"/>
      <c r="E255" s="99"/>
      <c r="F255" s="122"/>
      <c r="G255" s="122"/>
      <c r="H255" s="122"/>
      <c r="I255" s="122"/>
      <c r="J255" s="122"/>
      <c r="K255" s="122"/>
      <c r="L255" s="38"/>
      <c r="M255" s="180"/>
      <c r="N255" s="38"/>
      <c r="O255" s="142"/>
      <c r="P255" s="47"/>
      <c r="Q255" s="47"/>
      <c r="R255" s="47"/>
      <c r="S255" s="47"/>
      <c r="T255" s="47"/>
      <c r="U255" s="47"/>
      <c r="V255" s="47"/>
      <c r="W255" s="47"/>
      <c r="X255" s="47"/>
      <c r="Y255" s="47"/>
      <c r="Z255" s="47"/>
    </row>
    <row r="256" spans="1:26" x14ac:dyDescent="0.25">
      <c r="A256" s="32"/>
      <c r="B256" s="38"/>
      <c r="C256" s="126"/>
      <c r="D256" s="38"/>
      <c r="E256" s="99"/>
      <c r="F256" s="122"/>
      <c r="G256" s="122"/>
      <c r="H256" s="122"/>
      <c r="I256" s="122"/>
      <c r="J256" s="122"/>
      <c r="K256" s="122"/>
      <c r="L256" s="38"/>
      <c r="M256" s="180"/>
      <c r="N256" s="38"/>
      <c r="O256" s="142"/>
      <c r="P256" s="47"/>
      <c r="Q256" s="47"/>
      <c r="R256" s="47"/>
      <c r="S256" s="47"/>
      <c r="T256" s="47"/>
      <c r="U256" s="47"/>
      <c r="V256" s="47"/>
      <c r="W256" s="47"/>
      <c r="X256" s="47"/>
      <c r="Y256" s="47"/>
      <c r="Z256" s="47"/>
    </row>
    <row r="257" spans="1:26" x14ac:dyDescent="0.25">
      <c r="A257" s="32"/>
      <c r="B257" s="38"/>
      <c r="C257" s="126"/>
      <c r="D257" s="38"/>
      <c r="E257" s="99"/>
      <c r="F257" s="122"/>
      <c r="G257" s="122"/>
      <c r="H257" s="122"/>
      <c r="I257" s="122"/>
      <c r="J257" s="122"/>
      <c r="K257" s="122"/>
      <c r="L257" s="38"/>
      <c r="M257" s="180"/>
      <c r="N257" s="38"/>
      <c r="O257" s="142"/>
      <c r="P257" s="47"/>
      <c r="Q257" s="47"/>
      <c r="R257" s="47"/>
      <c r="S257" s="47"/>
      <c r="T257" s="47"/>
      <c r="U257" s="47"/>
      <c r="V257" s="47"/>
      <c r="W257" s="47"/>
      <c r="X257" s="47"/>
      <c r="Y257" s="47"/>
      <c r="Z257" s="47"/>
    </row>
    <row r="258" spans="1:26" x14ac:dyDescent="0.25">
      <c r="A258" s="32"/>
      <c r="B258" s="38"/>
      <c r="C258" s="126"/>
      <c r="D258" s="38"/>
      <c r="E258" s="99"/>
      <c r="F258" s="122"/>
      <c r="G258" s="122"/>
      <c r="H258" s="122"/>
      <c r="I258" s="122"/>
      <c r="J258" s="122"/>
      <c r="K258" s="122"/>
      <c r="L258" s="38"/>
      <c r="M258" s="180"/>
      <c r="N258" s="38"/>
      <c r="O258" s="142"/>
      <c r="P258" s="47"/>
      <c r="Q258" s="47"/>
      <c r="R258" s="47"/>
      <c r="S258" s="47"/>
      <c r="T258" s="47"/>
      <c r="U258" s="47"/>
      <c r="V258" s="47"/>
      <c r="W258" s="47"/>
      <c r="X258" s="47"/>
      <c r="Y258" s="47"/>
      <c r="Z258" s="47"/>
    </row>
    <row r="259" spans="1:26" x14ac:dyDescent="0.25">
      <c r="A259" s="32"/>
      <c r="B259" s="38"/>
      <c r="C259" s="126"/>
      <c r="D259" s="38"/>
      <c r="E259" s="99"/>
      <c r="F259" s="122"/>
      <c r="G259" s="122"/>
      <c r="H259" s="122"/>
      <c r="I259" s="122"/>
      <c r="J259" s="122"/>
      <c r="K259" s="122"/>
      <c r="L259" s="38"/>
      <c r="M259" s="180"/>
      <c r="N259" s="38"/>
      <c r="O259" s="142"/>
      <c r="P259" s="47"/>
      <c r="Q259" s="47"/>
      <c r="R259" s="47"/>
      <c r="S259" s="47"/>
      <c r="T259" s="47"/>
      <c r="U259" s="47"/>
      <c r="V259" s="47"/>
      <c r="W259" s="47"/>
      <c r="X259" s="47"/>
      <c r="Y259" s="47"/>
      <c r="Z259" s="47"/>
    </row>
    <row r="260" spans="1:26" x14ac:dyDescent="0.25">
      <c r="A260" s="32"/>
      <c r="B260" s="38"/>
      <c r="C260" s="126"/>
      <c r="D260" s="38"/>
      <c r="E260" s="99"/>
      <c r="F260" s="122"/>
      <c r="G260" s="122"/>
      <c r="H260" s="122"/>
      <c r="I260" s="122"/>
      <c r="J260" s="122"/>
      <c r="K260" s="122"/>
      <c r="L260" s="38"/>
      <c r="M260" s="180"/>
      <c r="N260" s="38"/>
      <c r="O260" s="142"/>
      <c r="P260" s="47"/>
      <c r="Q260" s="47"/>
      <c r="R260" s="47"/>
      <c r="S260" s="47"/>
      <c r="T260" s="47"/>
      <c r="U260" s="47"/>
      <c r="V260" s="47"/>
      <c r="W260" s="47"/>
      <c r="X260" s="47"/>
      <c r="Y260" s="47"/>
      <c r="Z260" s="47"/>
    </row>
    <row r="261" spans="1:26" x14ac:dyDescent="0.25">
      <c r="A261" s="32"/>
      <c r="B261" s="38"/>
      <c r="C261" s="126"/>
      <c r="D261" s="38"/>
      <c r="E261" s="99"/>
      <c r="F261" s="122"/>
      <c r="G261" s="122"/>
      <c r="H261" s="122"/>
      <c r="I261" s="122"/>
      <c r="J261" s="122"/>
      <c r="K261" s="122"/>
      <c r="L261" s="38"/>
      <c r="M261" s="180"/>
      <c r="N261" s="38"/>
      <c r="O261" s="142"/>
      <c r="P261" s="47"/>
      <c r="Q261" s="47"/>
      <c r="R261" s="47"/>
      <c r="S261" s="47"/>
      <c r="T261" s="47"/>
      <c r="U261" s="47"/>
      <c r="V261" s="47"/>
      <c r="W261" s="47"/>
      <c r="X261" s="47"/>
      <c r="Y261" s="47"/>
      <c r="Z261" s="47"/>
    </row>
    <row r="262" spans="1:26" x14ac:dyDescent="0.25">
      <c r="A262" s="32"/>
      <c r="B262" s="38"/>
      <c r="C262" s="126"/>
      <c r="D262" s="38"/>
      <c r="E262" s="99"/>
      <c r="F262" s="122"/>
      <c r="G262" s="122"/>
      <c r="H262" s="122"/>
      <c r="I262" s="122"/>
      <c r="J262" s="122"/>
      <c r="K262" s="122"/>
      <c r="L262" s="38"/>
      <c r="M262" s="180"/>
      <c r="N262" s="38"/>
      <c r="O262" s="142"/>
      <c r="P262" s="47"/>
      <c r="Q262" s="47"/>
      <c r="R262" s="47"/>
      <c r="S262" s="47"/>
      <c r="T262" s="47"/>
      <c r="U262" s="47"/>
      <c r="V262" s="47"/>
      <c r="W262" s="47"/>
      <c r="X262" s="47"/>
      <c r="Y262" s="47"/>
      <c r="Z262" s="47"/>
    </row>
    <row r="263" spans="1:26" x14ac:dyDescent="0.25">
      <c r="A263" s="32"/>
      <c r="B263" s="38"/>
      <c r="C263" s="126"/>
      <c r="D263" s="38"/>
      <c r="E263" s="99"/>
      <c r="F263" s="122"/>
      <c r="G263" s="122"/>
      <c r="H263" s="122"/>
      <c r="I263" s="122"/>
      <c r="J263" s="122"/>
      <c r="K263" s="122"/>
      <c r="L263" s="38"/>
      <c r="M263" s="180"/>
      <c r="N263" s="38"/>
      <c r="O263" s="142"/>
      <c r="P263" s="47"/>
      <c r="Q263" s="47"/>
      <c r="R263" s="47"/>
      <c r="S263" s="47"/>
      <c r="T263" s="47"/>
      <c r="U263" s="47"/>
      <c r="V263" s="47"/>
      <c r="W263" s="47"/>
      <c r="X263" s="47"/>
      <c r="Y263" s="47"/>
      <c r="Z263" s="47"/>
    </row>
    <row r="264" spans="1:26" x14ac:dyDescent="0.25">
      <c r="A264" s="32"/>
      <c r="B264" s="38"/>
      <c r="C264" s="126"/>
      <c r="D264" s="38"/>
      <c r="E264" s="99"/>
      <c r="F264" s="122"/>
      <c r="G264" s="122"/>
      <c r="H264" s="122"/>
      <c r="I264" s="122"/>
      <c r="J264" s="122"/>
      <c r="K264" s="122"/>
      <c r="L264" s="38"/>
      <c r="M264" s="180"/>
      <c r="N264" s="38"/>
      <c r="O264" s="142"/>
      <c r="P264" s="47"/>
      <c r="Q264" s="47"/>
      <c r="R264" s="47"/>
      <c r="S264" s="47"/>
      <c r="T264" s="47"/>
      <c r="U264" s="47"/>
      <c r="V264" s="47"/>
      <c r="W264" s="47"/>
      <c r="X264" s="47"/>
      <c r="Y264" s="47"/>
      <c r="Z264" s="47"/>
    </row>
    <row r="265" spans="1:26" x14ac:dyDescent="0.25">
      <c r="A265" s="32"/>
      <c r="B265" s="38"/>
      <c r="C265" s="126"/>
      <c r="D265" s="38"/>
      <c r="E265" s="99"/>
      <c r="F265" s="122"/>
      <c r="G265" s="122"/>
      <c r="H265" s="122"/>
      <c r="I265" s="122"/>
      <c r="J265" s="122"/>
      <c r="K265" s="122"/>
      <c r="L265" s="38"/>
      <c r="M265" s="180"/>
      <c r="N265" s="38"/>
      <c r="O265" s="142"/>
      <c r="P265" s="47"/>
      <c r="Q265" s="47"/>
      <c r="R265" s="47"/>
      <c r="S265" s="47"/>
      <c r="T265" s="47"/>
      <c r="U265" s="47"/>
      <c r="V265" s="47"/>
      <c r="W265" s="47"/>
      <c r="X265" s="47"/>
      <c r="Y265" s="47"/>
      <c r="Z265" s="47"/>
    </row>
    <row r="266" spans="1:26" x14ac:dyDescent="0.25">
      <c r="A266" s="32"/>
      <c r="B266" s="38"/>
      <c r="C266" s="126"/>
      <c r="D266" s="38"/>
      <c r="E266" s="99"/>
      <c r="F266" s="122"/>
      <c r="G266" s="122"/>
      <c r="H266" s="122"/>
      <c r="I266" s="122"/>
      <c r="J266" s="122"/>
      <c r="K266" s="122"/>
      <c r="L266" s="38"/>
      <c r="M266" s="180"/>
      <c r="N266" s="38"/>
      <c r="O266" s="142"/>
      <c r="P266" s="47"/>
      <c r="Q266" s="47"/>
      <c r="R266" s="47"/>
      <c r="S266" s="47"/>
      <c r="T266" s="47"/>
      <c r="U266" s="47"/>
      <c r="V266" s="47"/>
      <c r="W266" s="47"/>
      <c r="X266" s="47"/>
      <c r="Y266" s="47"/>
      <c r="Z266" s="47"/>
    </row>
    <row r="267" spans="1:26" x14ac:dyDescent="0.25">
      <c r="A267" s="32"/>
      <c r="B267" s="38"/>
      <c r="C267" s="126"/>
      <c r="D267" s="38"/>
      <c r="E267" s="99"/>
      <c r="F267" s="122"/>
      <c r="G267" s="122"/>
      <c r="H267" s="122"/>
      <c r="I267" s="122"/>
      <c r="J267" s="122"/>
      <c r="K267" s="122"/>
      <c r="L267" s="38"/>
      <c r="M267" s="180"/>
      <c r="N267" s="38"/>
      <c r="O267" s="142"/>
      <c r="P267" s="47"/>
      <c r="Q267" s="47"/>
      <c r="R267" s="47"/>
      <c r="S267" s="47"/>
      <c r="T267" s="47"/>
      <c r="U267" s="47"/>
      <c r="V267" s="47"/>
      <c r="W267" s="47"/>
      <c r="X267" s="47"/>
      <c r="Y267" s="47"/>
      <c r="Z267" s="47"/>
    </row>
    <row r="268" spans="1:26" x14ac:dyDescent="0.25">
      <c r="A268" s="32"/>
      <c r="B268" s="38"/>
      <c r="C268" s="126"/>
      <c r="D268" s="38"/>
      <c r="E268" s="99"/>
      <c r="F268" s="122"/>
      <c r="G268" s="122"/>
      <c r="H268" s="122"/>
      <c r="I268" s="122"/>
      <c r="J268" s="122"/>
      <c r="K268" s="122"/>
      <c r="L268" s="38"/>
      <c r="M268" s="180"/>
      <c r="N268" s="38"/>
      <c r="O268" s="142"/>
      <c r="P268" s="47"/>
      <c r="Q268" s="47"/>
      <c r="R268" s="47"/>
      <c r="S268" s="47"/>
      <c r="T268" s="47"/>
      <c r="U268" s="47"/>
      <c r="V268" s="47"/>
      <c r="W268" s="47"/>
      <c r="X268" s="47"/>
      <c r="Y268" s="47"/>
      <c r="Z268" s="47"/>
    </row>
    <row r="269" spans="1:26" x14ac:dyDescent="0.25">
      <c r="A269" s="32"/>
      <c r="B269" s="38"/>
      <c r="C269" s="126"/>
      <c r="D269" s="38"/>
      <c r="E269" s="99"/>
      <c r="F269" s="122"/>
      <c r="G269" s="122"/>
      <c r="H269" s="122"/>
      <c r="I269" s="122"/>
      <c r="J269" s="122"/>
      <c r="K269" s="122"/>
      <c r="L269" s="38"/>
      <c r="M269" s="180"/>
      <c r="N269" s="38"/>
      <c r="O269" s="142"/>
      <c r="P269" s="47"/>
      <c r="Q269" s="47"/>
      <c r="R269" s="47"/>
      <c r="S269" s="47"/>
      <c r="T269" s="47"/>
      <c r="U269" s="47"/>
      <c r="V269" s="47"/>
      <c r="W269" s="47"/>
      <c r="X269" s="47"/>
      <c r="Y269" s="47"/>
      <c r="Z269" s="47"/>
    </row>
    <row r="270" spans="1:26" x14ac:dyDescent="0.25">
      <c r="A270" s="32"/>
      <c r="B270" s="38"/>
      <c r="C270" s="126"/>
      <c r="D270" s="38"/>
      <c r="E270" s="99"/>
      <c r="F270" s="122"/>
      <c r="G270" s="122"/>
      <c r="H270" s="122"/>
      <c r="I270" s="122"/>
      <c r="J270" s="122"/>
      <c r="K270" s="122"/>
      <c r="L270" s="38"/>
      <c r="M270" s="180"/>
      <c r="N270" s="38"/>
      <c r="O270" s="142"/>
      <c r="P270" s="47"/>
      <c r="Q270" s="47"/>
      <c r="R270" s="47"/>
      <c r="S270" s="47"/>
      <c r="T270" s="47"/>
      <c r="U270" s="47"/>
      <c r="V270" s="47"/>
      <c r="W270" s="47"/>
      <c r="X270" s="47"/>
      <c r="Y270" s="47"/>
      <c r="Z270" s="47"/>
    </row>
    <row r="271" spans="1:26" x14ac:dyDescent="0.25">
      <c r="A271" s="32"/>
      <c r="B271" s="38"/>
      <c r="C271" s="126"/>
      <c r="D271" s="38"/>
      <c r="E271" s="99"/>
      <c r="F271" s="122"/>
      <c r="G271" s="122"/>
      <c r="H271" s="122"/>
      <c r="I271" s="122"/>
      <c r="J271" s="122"/>
      <c r="K271" s="122"/>
      <c r="L271" s="38"/>
      <c r="M271" s="180"/>
      <c r="N271" s="38"/>
      <c r="O271" s="142"/>
      <c r="P271" s="47"/>
      <c r="Q271" s="47"/>
      <c r="R271" s="47"/>
      <c r="S271" s="47"/>
      <c r="T271" s="47"/>
      <c r="U271" s="47"/>
      <c r="V271" s="47"/>
      <c r="W271" s="47"/>
      <c r="X271" s="47"/>
      <c r="Y271" s="47"/>
      <c r="Z271" s="47"/>
    </row>
    <row r="272" spans="1:26" x14ac:dyDescent="0.25">
      <c r="A272" s="32"/>
      <c r="B272" s="38"/>
      <c r="C272" s="126"/>
      <c r="D272" s="38"/>
      <c r="E272" s="99"/>
      <c r="F272" s="122"/>
      <c r="G272" s="122"/>
      <c r="H272" s="122"/>
      <c r="I272" s="122"/>
      <c r="J272" s="122"/>
      <c r="K272" s="122"/>
      <c r="L272" s="38"/>
      <c r="M272" s="180"/>
      <c r="N272" s="38"/>
      <c r="O272" s="142"/>
      <c r="P272" s="47"/>
      <c r="Q272" s="47"/>
      <c r="R272" s="47"/>
      <c r="S272" s="47"/>
      <c r="T272" s="47"/>
      <c r="U272" s="47"/>
      <c r="V272" s="47"/>
      <c r="W272" s="47"/>
      <c r="X272" s="47"/>
      <c r="Y272" s="47"/>
      <c r="Z272" s="47"/>
    </row>
    <row r="273" spans="1:26" x14ac:dyDescent="0.25">
      <c r="A273" s="32"/>
      <c r="B273" s="38"/>
      <c r="C273" s="126"/>
      <c r="D273" s="38"/>
      <c r="E273" s="99"/>
      <c r="F273" s="122"/>
      <c r="G273" s="122"/>
      <c r="H273" s="122"/>
      <c r="I273" s="122"/>
      <c r="J273" s="122"/>
      <c r="K273" s="122"/>
      <c r="L273" s="38"/>
      <c r="M273" s="180"/>
      <c r="N273" s="38"/>
      <c r="O273" s="142"/>
      <c r="P273" s="47"/>
      <c r="Q273" s="47"/>
      <c r="R273" s="47"/>
      <c r="S273" s="47"/>
      <c r="T273" s="47"/>
      <c r="U273" s="47"/>
      <c r="V273" s="47"/>
      <c r="W273" s="47"/>
      <c r="X273" s="47"/>
      <c r="Y273" s="47"/>
      <c r="Z273" s="47"/>
    </row>
    <row r="274" spans="1:26" x14ac:dyDescent="0.25">
      <c r="A274" s="32"/>
      <c r="B274" s="38"/>
      <c r="C274" s="126"/>
      <c r="D274" s="38"/>
      <c r="E274" s="99"/>
      <c r="F274" s="122"/>
      <c r="G274" s="122"/>
      <c r="H274" s="122"/>
      <c r="I274" s="122"/>
      <c r="J274" s="122"/>
      <c r="K274" s="122"/>
      <c r="L274" s="38"/>
      <c r="M274" s="180"/>
      <c r="N274" s="38"/>
      <c r="O274" s="142"/>
      <c r="P274" s="47"/>
      <c r="Q274" s="47"/>
      <c r="R274" s="47"/>
      <c r="S274" s="47"/>
      <c r="T274" s="47"/>
      <c r="U274" s="47"/>
      <c r="V274" s="47"/>
      <c r="W274" s="47"/>
      <c r="X274" s="47"/>
      <c r="Y274" s="47"/>
      <c r="Z274" s="47"/>
    </row>
    <row r="275" spans="1:26" x14ac:dyDescent="0.25">
      <c r="A275" s="32"/>
      <c r="B275" s="38"/>
      <c r="C275" s="126"/>
      <c r="D275" s="38"/>
      <c r="E275" s="99"/>
      <c r="F275" s="122"/>
      <c r="G275" s="122"/>
      <c r="H275" s="122"/>
      <c r="I275" s="122"/>
      <c r="J275" s="122"/>
      <c r="K275" s="122"/>
      <c r="L275" s="38"/>
      <c r="M275" s="180"/>
      <c r="N275" s="38"/>
      <c r="O275" s="142"/>
      <c r="P275" s="47"/>
      <c r="Q275" s="47"/>
      <c r="R275" s="47"/>
      <c r="S275" s="47"/>
      <c r="T275" s="47"/>
      <c r="U275" s="47"/>
      <c r="V275" s="47"/>
      <c r="W275" s="47"/>
      <c r="X275" s="47"/>
      <c r="Y275" s="47"/>
      <c r="Z275" s="47"/>
    </row>
    <row r="276" spans="1:26" x14ac:dyDescent="0.25">
      <c r="A276" s="32"/>
      <c r="B276" s="38"/>
      <c r="C276" s="126"/>
      <c r="D276" s="38"/>
      <c r="E276" s="99"/>
      <c r="F276" s="122"/>
      <c r="G276" s="122"/>
      <c r="H276" s="122"/>
      <c r="I276" s="122"/>
      <c r="J276" s="122"/>
      <c r="K276" s="122"/>
      <c r="L276" s="38"/>
      <c r="M276" s="180"/>
      <c r="N276" s="38"/>
      <c r="O276" s="142"/>
      <c r="P276" s="47"/>
      <c r="Q276" s="47"/>
      <c r="R276" s="47"/>
      <c r="S276" s="47"/>
      <c r="T276" s="47"/>
      <c r="U276" s="47"/>
      <c r="V276" s="47"/>
      <c r="W276" s="47"/>
      <c r="X276" s="47"/>
      <c r="Y276" s="47"/>
      <c r="Z276" s="47"/>
    </row>
    <row r="277" spans="1:26" x14ac:dyDescent="0.25">
      <c r="A277" s="32"/>
      <c r="B277" s="38"/>
      <c r="C277" s="126"/>
      <c r="D277" s="38"/>
      <c r="E277" s="99"/>
      <c r="F277" s="122"/>
      <c r="G277" s="122"/>
      <c r="H277" s="122"/>
      <c r="I277" s="122"/>
      <c r="J277" s="122"/>
      <c r="K277" s="122"/>
      <c r="L277" s="38"/>
      <c r="M277" s="180"/>
      <c r="N277" s="38"/>
      <c r="O277" s="142"/>
      <c r="P277" s="47"/>
      <c r="Q277" s="47"/>
      <c r="R277" s="47"/>
      <c r="S277" s="47"/>
      <c r="T277" s="47"/>
      <c r="U277" s="47"/>
      <c r="V277" s="47"/>
      <c r="W277" s="47"/>
      <c r="X277" s="47"/>
      <c r="Y277" s="47"/>
      <c r="Z277" s="47"/>
    </row>
    <row r="278" spans="1:26" x14ac:dyDescent="0.25">
      <c r="A278" s="32"/>
      <c r="B278" s="38"/>
      <c r="C278" s="126"/>
      <c r="D278" s="38"/>
      <c r="E278" s="99"/>
      <c r="F278" s="122"/>
      <c r="G278" s="122"/>
      <c r="H278" s="122"/>
      <c r="I278" s="122"/>
      <c r="J278" s="122"/>
      <c r="K278" s="122"/>
      <c r="L278" s="38"/>
      <c r="M278" s="180"/>
      <c r="N278" s="38"/>
      <c r="O278" s="142"/>
      <c r="P278" s="47"/>
      <c r="Q278" s="47"/>
      <c r="R278" s="47"/>
      <c r="S278" s="47"/>
      <c r="T278" s="47"/>
      <c r="U278" s="47"/>
      <c r="V278" s="47"/>
      <c r="W278" s="47"/>
      <c r="X278" s="47"/>
      <c r="Y278" s="47"/>
      <c r="Z278" s="47"/>
    </row>
    <row r="279" spans="1:26" x14ac:dyDescent="0.25">
      <c r="A279" s="32"/>
      <c r="B279" s="38"/>
      <c r="C279" s="126"/>
      <c r="D279" s="38"/>
      <c r="E279" s="99"/>
      <c r="F279" s="122"/>
      <c r="G279" s="122"/>
      <c r="H279" s="122"/>
      <c r="I279" s="122"/>
      <c r="J279" s="122"/>
      <c r="K279" s="122"/>
      <c r="L279" s="38"/>
      <c r="M279" s="180"/>
      <c r="N279" s="38"/>
      <c r="O279" s="142"/>
      <c r="P279" s="47"/>
      <c r="Q279" s="47"/>
      <c r="R279" s="47"/>
      <c r="S279" s="47"/>
      <c r="T279" s="47"/>
      <c r="U279" s="47"/>
      <c r="V279" s="47"/>
      <c r="W279" s="47"/>
      <c r="X279" s="47"/>
      <c r="Y279" s="47"/>
      <c r="Z279" s="47"/>
    </row>
    <row r="280" spans="1:26" x14ac:dyDescent="0.25">
      <c r="A280" s="32"/>
      <c r="B280" s="38"/>
      <c r="C280" s="126"/>
      <c r="D280" s="38"/>
      <c r="E280" s="99"/>
      <c r="F280" s="122"/>
      <c r="G280" s="122"/>
      <c r="H280" s="122"/>
      <c r="I280" s="122"/>
      <c r="J280" s="122"/>
      <c r="K280" s="122"/>
      <c r="L280" s="38"/>
      <c r="M280" s="180"/>
      <c r="N280" s="38"/>
      <c r="O280" s="142"/>
      <c r="P280" s="47"/>
      <c r="Q280" s="47"/>
      <c r="R280" s="47"/>
      <c r="S280" s="47"/>
      <c r="T280" s="47"/>
      <c r="U280" s="47"/>
      <c r="V280" s="47"/>
      <c r="W280" s="47"/>
      <c r="X280" s="47"/>
      <c r="Y280" s="47"/>
      <c r="Z280" s="47"/>
    </row>
    <row r="281" spans="1:26" x14ac:dyDescent="0.25">
      <c r="A281" s="32"/>
      <c r="B281" s="38"/>
      <c r="C281" s="126"/>
      <c r="D281" s="38"/>
      <c r="E281" s="99"/>
      <c r="F281" s="122"/>
      <c r="G281" s="122"/>
      <c r="H281" s="122"/>
      <c r="I281" s="122"/>
      <c r="J281" s="122"/>
      <c r="K281" s="122"/>
      <c r="L281" s="38"/>
      <c r="M281" s="180"/>
      <c r="N281" s="38"/>
      <c r="O281" s="142"/>
      <c r="P281" s="47"/>
      <c r="Q281" s="47"/>
      <c r="R281" s="47"/>
      <c r="S281" s="47"/>
      <c r="T281" s="47"/>
      <c r="U281" s="47"/>
      <c r="V281" s="47"/>
      <c r="W281" s="47"/>
      <c r="X281" s="47"/>
      <c r="Y281" s="47"/>
      <c r="Z281" s="47"/>
    </row>
    <row r="282" spans="1:26" x14ac:dyDescent="0.25">
      <c r="A282" s="32"/>
      <c r="B282" s="38"/>
      <c r="C282" s="126"/>
      <c r="D282" s="38"/>
      <c r="E282" s="99"/>
      <c r="F282" s="122"/>
      <c r="G282" s="122"/>
      <c r="H282" s="122"/>
      <c r="I282" s="122"/>
      <c r="J282" s="122"/>
      <c r="K282" s="122"/>
      <c r="L282" s="38"/>
      <c r="M282" s="180"/>
      <c r="N282" s="38"/>
      <c r="O282" s="142"/>
      <c r="P282" s="47"/>
      <c r="Q282" s="47"/>
      <c r="R282" s="47"/>
      <c r="S282" s="47"/>
      <c r="T282" s="47"/>
      <c r="U282" s="47"/>
      <c r="V282" s="47"/>
      <c r="W282" s="47"/>
      <c r="X282" s="47"/>
      <c r="Y282" s="47"/>
      <c r="Z282" s="47"/>
    </row>
    <row r="283" spans="1:26" x14ac:dyDescent="0.25">
      <c r="A283" s="32"/>
      <c r="B283" s="38"/>
      <c r="C283" s="126"/>
      <c r="D283" s="38"/>
      <c r="E283" s="99"/>
      <c r="F283" s="122"/>
      <c r="G283" s="122"/>
      <c r="H283" s="122"/>
      <c r="I283" s="122"/>
      <c r="J283" s="122"/>
      <c r="K283" s="122"/>
      <c r="L283" s="38"/>
      <c r="M283" s="180"/>
      <c r="N283" s="38"/>
      <c r="O283" s="142"/>
      <c r="P283" s="47"/>
      <c r="Q283" s="47"/>
      <c r="R283" s="47"/>
      <c r="S283" s="47"/>
      <c r="T283" s="47"/>
      <c r="U283" s="47"/>
      <c r="V283" s="47"/>
      <c r="W283" s="47"/>
      <c r="X283" s="47"/>
      <c r="Y283" s="47"/>
      <c r="Z283" s="47"/>
    </row>
    <row r="284" spans="1:26" x14ac:dyDescent="0.25">
      <c r="A284" s="32"/>
      <c r="B284" s="38"/>
      <c r="C284" s="126"/>
      <c r="D284" s="38"/>
      <c r="E284" s="99"/>
      <c r="F284" s="122"/>
      <c r="G284" s="122"/>
      <c r="H284" s="122"/>
      <c r="I284" s="122"/>
      <c r="J284" s="122"/>
      <c r="K284" s="122"/>
      <c r="L284" s="38"/>
      <c r="M284" s="180"/>
      <c r="N284" s="38"/>
      <c r="O284" s="142"/>
      <c r="P284" s="47"/>
      <c r="Q284" s="47"/>
      <c r="R284" s="47"/>
      <c r="S284" s="47"/>
      <c r="T284" s="47"/>
      <c r="U284" s="47"/>
      <c r="V284" s="47"/>
      <c r="W284" s="47"/>
      <c r="X284" s="47"/>
      <c r="Y284" s="47"/>
      <c r="Z284" s="47"/>
    </row>
    <row r="285" spans="1:26" x14ac:dyDescent="0.25">
      <c r="A285" s="32"/>
      <c r="B285" s="38"/>
      <c r="C285" s="126"/>
      <c r="D285" s="38"/>
      <c r="E285" s="99"/>
      <c r="F285" s="122"/>
      <c r="G285" s="122"/>
      <c r="H285" s="122"/>
      <c r="I285" s="122"/>
      <c r="J285" s="122"/>
      <c r="K285" s="122"/>
      <c r="L285" s="38"/>
      <c r="M285" s="180"/>
      <c r="N285" s="38"/>
      <c r="O285" s="142"/>
      <c r="P285" s="47"/>
      <c r="Q285" s="47"/>
      <c r="R285" s="47"/>
      <c r="S285" s="47"/>
      <c r="T285" s="47"/>
      <c r="U285" s="47"/>
      <c r="V285" s="47"/>
      <c r="W285" s="47"/>
      <c r="X285" s="47"/>
      <c r="Y285" s="47"/>
      <c r="Z285" s="47"/>
    </row>
    <row r="286" spans="1:26" x14ac:dyDescent="0.25">
      <c r="A286" s="32"/>
      <c r="B286" s="38"/>
      <c r="C286" s="126"/>
      <c r="D286" s="38"/>
      <c r="E286" s="99"/>
      <c r="F286" s="122"/>
      <c r="G286" s="122"/>
      <c r="H286" s="122"/>
      <c r="I286" s="122"/>
      <c r="J286" s="122"/>
      <c r="K286" s="122"/>
      <c r="L286" s="38"/>
      <c r="M286" s="180"/>
      <c r="N286" s="38"/>
      <c r="O286" s="142"/>
      <c r="P286" s="47"/>
      <c r="Q286" s="47"/>
      <c r="R286" s="47"/>
      <c r="S286" s="47"/>
      <c r="T286" s="47"/>
      <c r="U286" s="47"/>
      <c r="V286" s="47"/>
      <c r="W286" s="47"/>
      <c r="X286" s="47"/>
      <c r="Y286" s="47"/>
      <c r="Z286" s="47"/>
    </row>
    <row r="287" spans="1:26" x14ac:dyDescent="0.25">
      <c r="A287" s="32"/>
      <c r="B287" s="38"/>
      <c r="C287" s="126"/>
      <c r="D287" s="38"/>
      <c r="E287" s="99"/>
      <c r="F287" s="122"/>
      <c r="G287" s="122"/>
      <c r="H287" s="122"/>
      <c r="I287" s="122"/>
      <c r="J287" s="122"/>
      <c r="K287" s="122"/>
      <c r="L287" s="38"/>
      <c r="M287" s="180"/>
      <c r="N287" s="38"/>
      <c r="O287" s="142"/>
      <c r="P287" s="47"/>
      <c r="Q287" s="47"/>
      <c r="R287" s="47"/>
      <c r="S287" s="47"/>
      <c r="T287" s="47"/>
      <c r="U287" s="47"/>
      <c r="V287" s="47"/>
      <c r="W287" s="47"/>
      <c r="X287" s="47"/>
      <c r="Y287" s="47"/>
      <c r="Z287" s="47"/>
    </row>
    <row r="288" spans="1:26" x14ac:dyDescent="0.25">
      <c r="A288" s="32"/>
      <c r="B288" s="38"/>
      <c r="C288" s="126"/>
      <c r="D288" s="38"/>
      <c r="E288" s="99"/>
      <c r="F288" s="122"/>
      <c r="G288" s="122"/>
      <c r="H288" s="122"/>
      <c r="I288" s="122"/>
      <c r="J288" s="122"/>
      <c r="K288" s="122"/>
      <c r="L288" s="38"/>
      <c r="M288" s="180"/>
      <c r="N288" s="38"/>
      <c r="O288" s="142"/>
      <c r="P288" s="47"/>
      <c r="Q288" s="47"/>
      <c r="R288" s="47"/>
      <c r="S288" s="47"/>
      <c r="T288" s="47"/>
      <c r="U288" s="47"/>
      <c r="V288" s="47"/>
      <c r="W288" s="47"/>
      <c r="X288" s="47"/>
      <c r="Y288" s="47"/>
      <c r="Z288" s="47"/>
    </row>
    <row r="289" spans="1:26" x14ac:dyDescent="0.25">
      <c r="A289" s="32"/>
      <c r="B289" s="38"/>
      <c r="C289" s="126"/>
      <c r="D289" s="38"/>
      <c r="E289" s="99"/>
      <c r="F289" s="122"/>
      <c r="G289" s="122"/>
      <c r="H289" s="122"/>
      <c r="I289" s="122"/>
      <c r="J289" s="122"/>
      <c r="K289" s="122"/>
      <c r="L289" s="38"/>
      <c r="M289" s="180"/>
      <c r="N289" s="38"/>
      <c r="O289" s="142"/>
      <c r="P289" s="47"/>
      <c r="Q289" s="47"/>
      <c r="R289" s="47"/>
      <c r="S289" s="47"/>
      <c r="T289" s="47"/>
      <c r="U289" s="47"/>
      <c r="V289" s="47"/>
      <c r="W289" s="47"/>
      <c r="X289" s="47"/>
      <c r="Y289" s="47"/>
      <c r="Z289" s="47"/>
    </row>
    <row r="290" spans="1:26" x14ac:dyDescent="0.25">
      <c r="A290" s="32"/>
      <c r="B290" s="38"/>
      <c r="C290" s="126"/>
      <c r="D290" s="38"/>
      <c r="E290" s="99"/>
      <c r="F290" s="122"/>
      <c r="G290" s="122"/>
      <c r="H290" s="122"/>
      <c r="I290" s="122"/>
      <c r="J290" s="122"/>
      <c r="K290" s="122"/>
      <c r="L290" s="38"/>
      <c r="M290" s="180"/>
      <c r="N290" s="38"/>
      <c r="O290" s="142"/>
      <c r="P290" s="47"/>
      <c r="Q290" s="47"/>
      <c r="R290" s="47"/>
      <c r="S290" s="47"/>
      <c r="T290" s="47"/>
      <c r="U290" s="47"/>
      <c r="V290" s="47"/>
      <c r="W290" s="47"/>
      <c r="X290" s="47"/>
      <c r="Y290" s="47"/>
      <c r="Z290" s="47"/>
    </row>
    <row r="291" spans="1:26" x14ac:dyDescent="0.25">
      <c r="A291" s="32"/>
      <c r="B291" s="38"/>
      <c r="C291" s="126"/>
      <c r="D291" s="38"/>
      <c r="E291" s="99"/>
      <c r="F291" s="122"/>
      <c r="G291" s="122"/>
      <c r="H291" s="122"/>
      <c r="I291" s="122"/>
      <c r="J291" s="122"/>
      <c r="K291" s="122"/>
      <c r="L291" s="38"/>
      <c r="M291" s="180"/>
      <c r="N291" s="38"/>
      <c r="O291" s="142"/>
      <c r="P291" s="47"/>
      <c r="Q291" s="47"/>
      <c r="R291" s="47"/>
      <c r="S291" s="47"/>
      <c r="T291" s="47"/>
      <c r="U291" s="47"/>
      <c r="V291" s="47"/>
      <c r="W291" s="47"/>
      <c r="X291" s="47"/>
      <c r="Y291" s="47"/>
      <c r="Z291" s="47"/>
    </row>
    <row r="292" spans="1:26" x14ac:dyDescent="0.25">
      <c r="A292" s="32"/>
      <c r="B292" s="38"/>
      <c r="C292" s="126"/>
      <c r="D292" s="38"/>
      <c r="E292" s="99"/>
      <c r="F292" s="122"/>
      <c r="G292" s="122"/>
      <c r="H292" s="122"/>
      <c r="I292" s="122"/>
      <c r="J292" s="122"/>
      <c r="K292" s="122"/>
      <c r="L292" s="38"/>
      <c r="M292" s="180"/>
      <c r="N292" s="38"/>
      <c r="O292" s="142"/>
      <c r="P292" s="47"/>
      <c r="Q292" s="47"/>
      <c r="R292" s="47"/>
      <c r="S292" s="47"/>
      <c r="T292" s="47"/>
      <c r="U292" s="47"/>
      <c r="V292" s="47"/>
      <c r="W292" s="47"/>
      <c r="X292" s="47"/>
      <c r="Y292" s="47"/>
      <c r="Z292" s="47"/>
    </row>
    <row r="293" spans="1:26" x14ac:dyDescent="0.25">
      <c r="A293" s="32"/>
      <c r="B293" s="38"/>
      <c r="C293" s="126"/>
      <c r="D293" s="38"/>
      <c r="E293" s="99"/>
      <c r="F293" s="122"/>
      <c r="G293" s="122"/>
      <c r="H293" s="122"/>
      <c r="I293" s="122"/>
      <c r="J293" s="122"/>
      <c r="K293" s="122"/>
      <c r="L293" s="38"/>
      <c r="M293" s="180"/>
      <c r="N293" s="38"/>
      <c r="O293" s="142"/>
      <c r="P293" s="47"/>
      <c r="Q293" s="47"/>
      <c r="R293" s="47"/>
      <c r="S293" s="47"/>
      <c r="T293" s="47"/>
      <c r="U293" s="47"/>
      <c r="V293" s="47"/>
      <c r="W293" s="47"/>
      <c r="X293" s="47"/>
      <c r="Y293" s="47"/>
      <c r="Z293" s="47"/>
    </row>
    <row r="294" spans="1:26" x14ac:dyDescent="0.25">
      <c r="A294" s="32"/>
      <c r="B294" s="38"/>
      <c r="C294" s="126"/>
      <c r="D294" s="38"/>
      <c r="E294" s="99"/>
      <c r="F294" s="122"/>
      <c r="G294" s="122"/>
      <c r="H294" s="122"/>
      <c r="I294" s="122"/>
      <c r="J294" s="122"/>
      <c r="K294" s="122"/>
      <c r="L294" s="38"/>
      <c r="M294" s="180"/>
      <c r="N294" s="38"/>
      <c r="O294" s="142"/>
      <c r="P294" s="47"/>
      <c r="Q294" s="47"/>
      <c r="R294" s="47"/>
      <c r="S294" s="47"/>
      <c r="T294" s="47"/>
      <c r="U294" s="47"/>
      <c r="V294" s="47"/>
      <c r="W294" s="47"/>
      <c r="X294" s="47"/>
      <c r="Y294" s="47"/>
      <c r="Z294" s="47"/>
    </row>
    <row r="295" spans="1:26" x14ac:dyDescent="0.25">
      <c r="A295" s="32"/>
      <c r="B295" s="38"/>
      <c r="C295" s="126"/>
      <c r="D295" s="38"/>
      <c r="E295" s="99"/>
      <c r="F295" s="122"/>
      <c r="G295" s="122"/>
      <c r="H295" s="122"/>
      <c r="I295" s="122"/>
      <c r="J295" s="122"/>
      <c r="K295" s="122"/>
      <c r="L295" s="38"/>
      <c r="M295" s="180"/>
      <c r="N295" s="38"/>
      <c r="O295" s="142"/>
      <c r="P295" s="47"/>
      <c r="Q295" s="47"/>
      <c r="R295" s="47"/>
      <c r="S295" s="47"/>
      <c r="T295" s="47"/>
      <c r="U295" s="47"/>
      <c r="V295" s="47"/>
      <c r="W295" s="47"/>
      <c r="X295" s="47"/>
      <c r="Y295" s="47"/>
      <c r="Z295" s="47"/>
    </row>
    <row r="296" spans="1:26" x14ac:dyDescent="0.25">
      <c r="A296" s="32"/>
      <c r="B296" s="38"/>
      <c r="C296" s="126"/>
      <c r="D296" s="38"/>
      <c r="E296" s="99"/>
      <c r="F296" s="122"/>
      <c r="G296" s="122"/>
      <c r="H296" s="122"/>
      <c r="I296" s="122"/>
      <c r="J296" s="122"/>
      <c r="K296" s="122"/>
      <c r="L296" s="38"/>
      <c r="M296" s="180"/>
      <c r="N296" s="38"/>
      <c r="O296" s="142"/>
      <c r="P296" s="47"/>
      <c r="Q296" s="47"/>
      <c r="R296" s="47"/>
      <c r="S296" s="47"/>
      <c r="T296" s="47"/>
      <c r="U296" s="47"/>
      <c r="V296" s="47"/>
      <c r="W296" s="47"/>
      <c r="X296" s="47"/>
      <c r="Y296" s="47"/>
      <c r="Z296" s="47"/>
    </row>
    <row r="297" spans="1:26" x14ac:dyDescent="0.25">
      <c r="A297" s="32"/>
      <c r="B297" s="38"/>
      <c r="C297" s="126"/>
      <c r="D297" s="38"/>
      <c r="E297" s="99"/>
      <c r="F297" s="122"/>
      <c r="G297" s="122"/>
      <c r="H297" s="122"/>
      <c r="I297" s="122"/>
      <c r="J297" s="122"/>
      <c r="K297" s="122"/>
      <c r="L297" s="38"/>
      <c r="M297" s="180"/>
      <c r="N297" s="38"/>
      <c r="O297" s="142"/>
      <c r="P297" s="47"/>
      <c r="Q297" s="47"/>
      <c r="R297" s="47"/>
      <c r="S297" s="47"/>
      <c r="T297" s="47"/>
      <c r="U297" s="47"/>
      <c r="V297" s="47"/>
      <c r="W297" s="47"/>
      <c r="X297" s="47"/>
      <c r="Y297" s="47"/>
      <c r="Z297" s="47"/>
    </row>
    <row r="298" spans="1:26" x14ac:dyDescent="0.25">
      <c r="A298" s="32"/>
      <c r="B298" s="38"/>
      <c r="C298" s="126"/>
      <c r="D298" s="38"/>
      <c r="E298" s="99"/>
      <c r="F298" s="122"/>
      <c r="G298" s="122"/>
      <c r="H298" s="122"/>
      <c r="I298" s="122"/>
      <c r="J298" s="122"/>
      <c r="K298" s="122"/>
      <c r="L298" s="38"/>
      <c r="M298" s="180"/>
      <c r="N298" s="38"/>
      <c r="O298" s="142"/>
      <c r="P298" s="47"/>
      <c r="Q298" s="47"/>
      <c r="R298" s="47"/>
      <c r="S298" s="47"/>
      <c r="T298" s="47"/>
      <c r="U298" s="47"/>
      <c r="V298" s="47"/>
      <c r="W298" s="47"/>
      <c r="X298" s="47"/>
      <c r="Y298" s="47"/>
      <c r="Z298" s="47"/>
    </row>
    <row r="299" spans="1:26" x14ac:dyDescent="0.25">
      <c r="A299" s="32"/>
      <c r="B299" s="38"/>
      <c r="C299" s="126"/>
      <c r="D299" s="38"/>
      <c r="E299" s="99"/>
      <c r="F299" s="122"/>
      <c r="G299" s="122"/>
      <c r="H299" s="122"/>
      <c r="I299" s="122"/>
      <c r="J299" s="122"/>
      <c r="K299" s="122"/>
      <c r="L299" s="38"/>
      <c r="M299" s="180"/>
      <c r="N299" s="38"/>
      <c r="O299" s="142"/>
      <c r="P299" s="47"/>
      <c r="Q299" s="47"/>
      <c r="R299" s="47"/>
      <c r="S299" s="47"/>
      <c r="T299" s="47"/>
      <c r="U299" s="47"/>
      <c r="V299" s="47"/>
      <c r="W299" s="47"/>
      <c r="X299" s="47"/>
      <c r="Y299" s="47"/>
      <c r="Z299" s="47"/>
    </row>
    <row r="300" spans="1:26" x14ac:dyDescent="0.25">
      <c r="A300" s="32"/>
      <c r="B300" s="38"/>
      <c r="C300" s="126"/>
      <c r="D300" s="38"/>
      <c r="E300" s="99"/>
      <c r="F300" s="122"/>
      <c r="G300" s="122"/>
      <c r="H300" s="122"/>
      <c r="I300" s="122"/>
      <c r="J300" s="122"/>
      <c r="K300" s="122"/>
      <c r="L300" s="38"/>
      <c r="M300" s="180"/>
      <c r="N300" s="38"/>
      <c r="O300" s="142"/>
      <c r="P300" s="47"/>
      <c r="Q300" s="47"/>
      <c r="R300" s="47"/>
      <c r="S300" s="47"/>
      <c r="T300" s="47"/>
      <c r="U300" s="47"/>
      <c r="V300" s="47"/>
      <c r="W300" s="47"/>
      <c r="X300" s="47"/>
      <c r="Y300" s="47"/>
      <c r="Z300" s="47"/>
    </row>
    <row r="301" spans="1:26" x14ac:dyDescent="0.25">
      <c r="A301" s="32"/>
      <c r="B301" s="38"/>
      <c r="C301" s="126"/>
      <c r="D301" s="38"/>
      <c r="E301" s="99"/>
      <c r="F301" s="122"/>
      <c r="G301" s="122"/>
      <c r="H301" s="122"/>
      <c r="I301" s="122"/>
      <c r="J301" s="122"/>
      <c r="K301" s="122"/>
      <c r="L301" s="38"/>
      <c r="M301" s="180"/>
      <c r="N301" s="38"/>
      <c r="O301" s="142"/>
      <c r="P301" s="47"/>
      <c r="Q301" s="47"/>
      <c r="R301" s="47"/>
      <c r="S301" s="47"/>
      <c r="T301" s="47"/>
      <c r="U301" s="47"/>
      <c r="V301" s="47"/>
      <c r="W301" s="47"/>
      <c r="X301" s="47"/>
      <c r="Y301" s="47"/>
      <c r="Z301" s="47"/>
    </row>
    <row r="302" spans="1:26" x14ac:dyDescent="0.25">
      <c r="A302" s="32"/>
      <c r="B302" s="38"/>
      <c r="C302" s="126"/>
      <c r="D302" s="38"/>
      <c r="E302" s="99"/>
      <c r="F302" s="122"/>
      <c r="G302" s="122"/>
      <c r="H302" s="122"/>
      <c r="I302" s="122"/>
      <c r="J302" s="122"/>
      <c r="K302" s="122"/>
      <c r="L302" s="38"/>
      <c r="M302" s="180"/>
      <c r="N302" s="38"/>
      <c r="O302" s="142"/>
      <c r="P302" s="47"/>
      <c r="Q302" s="47"/>
      <c r="R302" s="47"/>
      <c r="S302" s="47"/>
      <c r="T302" s="47"/>
      <c r="U302" s="47"/>
      <c r="V302" s="47"/>
      <c r="W302" s="47"/>
      <c r="X302" s="47"/>
      <c r="Y302" s="47"/>
      <c r="Z302" s="47"/>
    </row>
    <row r="303" spans="1:26" x14ac:dyDescent="0.25">
      <c r="A303" s="32"/>
      <c r="B303" s="38"/>
      <c r="C303" s="126"/>
      <c r="D303" s="38"/>
      <c r="E303" s="99"/>
      <c r="F303" s="122"/>
      <c r="G303" s="122"/>
      <c r="H303" s="122"/>
      <c r="I303" s="122"/>
      <c r="J303" s="122"/>
      <c r="K303" s="122"/>
      <c r="L303" s="38"/>
      <c r="M303" s="180"/>
      <c r="N303" s="38"/>
      <c r="O303" s="142"/>
      <c r="P303" s="47"/>
      <c r="Q303" s="47"/>
      <c r="R303" s="47"/>
      <c r="S303" s="47"/>
      <c r="T303" s="47"/>
      <c r="U303" s="47"/>
      <c r="V303" s="47"/>
      <c r="W303" s="47"/>
      <c r="X303" s="47"/>
      <c r="Y303" s="47"/>
      <c r="Z303" s="47"/>
    </row>
    <row r="304" spans="1:26" x14ac:dyDescent="0.25">
      <c r="A304" s="32"/>
      <c r="B304" s="38"/>
      <c r="C304" s="126"/>
      <c r="D304" s="38"/>
      <c r="E304" s="99"/>
      <c r="F304" s="122"/>
      <c r="G304" s="122"/>
      <c r="H304" s="122"/>
      <c r="I304" s="122"/>
      <c r="J304" s="122"/>
      <c r="K304" s="122"/>
      <c r="L304" s="38"/>
      <c r="M304" s="180"/>
      <c r="N304" s="38"/>
      <c r="O304" s="142"/>
      <c r="P304" s="47"/>
      <c r="Q304" s="47"/>
      <c r="R304" s="47"/>
      <c r="S304" s="47"/>
      <c r="T304" s="47"/>
      <c r="U304" s="47"/>
      <c r="V304" s="47"/>
      <c r="W304" s="47"/>
      <c r="X304" s="47"/>
      <c r="Y304" s="47"/>
      <c r="Z304" s="47"/>
    </row>
    <row r="305" spans="1:26" x14ac:dyDescent="0.25">
      <c r="A305" s="32"/>
      <c r="B305" s="38"/>
      <c r="C305" s="126"/>
      <c r="D305" s="38"/>
      <c r="E305" s="99"/>
      <c r="F305" s="122"/>
      <c r="G305" s="122"/>
      <c r="H305" s="122"/>
      <c r="I305" s="122"/>
      <c r="J305" s="122"/>
      <c r="K305" s="122"/>
      <c r="L305" s="38"/>
      <c r="M305" s="180"/>
      <c r="N305" s="38"/>
      <c r="O305" s="142"/>
      <c r="P305" s="47"/>
      <c r="Q305" s="47"/>
      <c r="R305" s="47"/>
      <c r="S305" s="47"/>
      <c r="T305" s="47"/>
      <c r="U305" s="47"/>
      <c r="V305" s="47"/>
      <c r="W305" s="47"/>
      <c r="X305" s="47"/>
      <c r="Y305" s="47"/>
      <c r="Z305" s="47"/>
    </row>
    <row r="306" spans="1:26" x14ac:dyDescent="0.25">
      <c r="A306" s="32"/>
      <c r="B306" s="38"/>
      <c r="C306" s="126"/>
      <c r="D306" s="38"/>
      <c r="E306" s="99"/>
      <c r="F306" s="122"/>
      <c r="G306" s="122"/>
      <c r="H306" s="122"/>
      <c r="I306" s="122"/>
      <c r="J306" s="122"/>
      <c r="K306" s="122"/>
      <c r="L306" s="38"/>
      <c r="M306" s="180"/>
      <c r="N306" s="38"/>
      <c r="O306" s="142"/>
      <c r="P306" s="47"/>
      <c r="Q306" s="47"/>
      <c r="R306" s="47"/>
      <c r="S306" s="47"/>
      <c r="T306" s="47"/>
      <c r="U306" s="47"/>
      <c r="V306" s="47"/>
      <c r="W306" s="47"/>
      <c r="X306" s="47"/>
      <c r="Y306" s="47"/>
      <c r="Z306" s="47"/>
    </row>
    <row r="307" spans="1:26" x14ac:dyDescent="0.25">
      <c r="A307" s="32"/>
      <c r="B307" s="38"/>
      <c r="C307" s="126"/>
      <c r="D307" s="38"/>
      <c r="E307" s="99"/>
      <c r="F307" s="122"/>
      <c r="G307" s="122"/>
      <c r="H307" s="122"/>
      <c r="I307" s="122"/>
      <c r="J307" s="122"/>
      <c r="K307" s="122"/>
      <c r="L307" s="38"/>
      <c r="M307" s="180"/>
      <c r="N307" s="38"/>
      <c r="O307" s="142"/>
      <c r="P307" s="47"/>
      <c r="Q307" s="47"/>
      <c r="R307" s="47"/>
      <c r="S307" s="47"/>
      <c r="T307" s="47"/>
      <c r="U307" s="47"/>
      <c r="V307" s="47"/>
      <c r="W307" s="47"/>
      <c r="X307" s="47"/>
      <c r="Y307" s="47"/>
      <c r="Z307" s="47"/>
    </row>
    <row r="308" spans="1:26" x14ac:dyDescent="0.25">
      <c r="A308" s="32"/>
      <c r="B308" s="38"/>
      <c r="C308" s="126"/>
      <c r="D308" s="38"/>
      <c r="E308" s="99"/>
      <c r="F308" s="122"/>
      <c r="G308" s="122"/>
      <c r="H308" s="122"/>
      <c r="I308" s="122"/>
      <c r="J308" s="122"/>
      <c r="K308" s="122"/>
      <c r="L308" s="38"/>
      <c r="M308" s="180"/>
      <c r="N308" s="38"/>
      <c r="O308" s="142"/>
      <c r="P308" s="47"/>
      <c r="Q308" s="47"/>
      <c r="R308" s="47"/>
      <c r="S308" s="47"/>
      <c r="T308" s="47"/>
      <c r="U308" s="47"/>
      <c r="V308" s="47"/>
      <c r="W308" s="47"/>
      <c r="X308" s="47"/>
      <c r="Y308" s="47"/>
      <c r="Z308" s="47"/>
    </row>
    <row r="309" spans="1:26" x14ac:dyDescent="0.25">
      <c r="A309" s="32"/>
      <c r="B309" s="38"/>
      <c r="C309" s="126"/>
      <c r="D309" s="38"/>
      <c r="E309" s="99"/>
      <c r="F309" s="122"/>
      <c r="G309" s="122"/>
      <c r="H309" s="122"/>
      <c r="I309" s="122"/>
      <c r="J309" s="122"/>
      <c r="K309" s="122"/>
      <c r="L309" s="38"/>
      <c r="M309" s="180"/>
      <c r="N309" s="38"/>
      <c r="O309" s="142"/>
      <c r="P309" s="47"/>
      <c r="Q309" s="47"/>
      <c r="R309" s="47"/>
      <c r="S309" s="47"/>
      <c r="T309" s="47"/>
      <c r="U309" s="47"/>
      <c r="V309" s="47"/>
      <c r="W309" s="47"/>
      <c r="X309" s="47"/>
      <c r="Y309" s="47"/>
      <c r="Z309" s="47"/>
    </row>
    <row r="310" spans="1:26" x14ac:dyDescent="0.25">
      <c r="A310" s="32"/>
      <c r="B310" s="38"/>
      <c r="C310" s="126"/>
      <c r="D310" s="38"/>
      <c r="E310" s="99"/>
      <c r="F310" s="122"/>
      <c r="G310" s="122"/>
      <c r="H310" s="122"/>
      <c r="I310" s="122"/>
      <c r="J310" s="122"/>
      <c r="K310" s="122"/>
      <c r="L310" s="38"/>
      <c r="M310" s="180"/>
      <c r="N310" s="38"/>
      <c r="O310" s="142"/>
      <c r="P310" s="47"/>
      <c r="Q310" s="47"/>
      <c r="R310" s="47"/>
      <c r="S310" s="47"/>
      <c r="T310" s="47"/>
      <c r="U310" s="47"/>
      <c r="V310" s="47"/>
      <c r="W310" s="47"/>
      <c r="X310" s="47"/>
      <c r="Y310" s="47"/>
      <c r="Z310" s="47"/>
    </row>
    <row r="311" spans="1:26" x14ac:dyDescent="0.25">
      <c r="A311" s="32"/>
      <c r="B311" s="38"/>
      <c r="C311" s="126"/>
      <c r="D311" s="38"/>
      <c r="E311" s="99"/>
      <c r="F311" s="122"/>
      <c r="G311" s="122"/>
      <c r="H311" s="122"/>
      <c r="I311" s="122"/>
      <c r="J311" s="122"/>
      <c r="K311" s="122"/>
      <c r="L311" s="38"/>
      <c r="M311" s="180"/>
      <c r="N311" s="38"/>
      <c r="O311" s="142"/>
      <c r="P311" s="47"/>
      <c r="Q311" s="47"/>
      <c r="R311" s="47"/>
      <c r="S311" s="47"/>
      <c r="T311" s="47"/>
      <c r="U311" s="47"/>
      <c r="V311" s="47"/>
      <c r="W311" s="47"/>
      <c r="X311" s="47"/>
      <c r="Y311" s="47"/>
      <c r="Z311" s="47"/>
    </row>
    <row r="312" spans="1:26" x14ac:dyDescent="0.25">
      <c r="A312" s="32"/>
      <c r="B312" s="38"/>
      <c r="C312" s="126"/>
      <c r="D312" s="38"/>
      <c r="E312" s="99"/>
      <c r="F312" s="122"/>
      <c r="G312" s="122"/>
      <c r="H312" s="122"/>
      <c r="I312" s="122"/>
      <c r="J312" s="122"/>
      <c r="K312" s="122"/>
      <c r="L312" s="38"/>
      <c r="M312" s="180"/>
      <c r="N312" s="38"/>
      <c r="O312" s="142"/>
      <c r="P312" s="47"/>
      <c r="Q312" s="47"/>
      <c r="R312" s="47"/>
      <c r="S312" s="47"/>
      <c r="T312" s="47"/>
      <c r="U312" s="47"/>
      <c r="V312" s="47"/>
      <c r="W312" s="47"/>
      <c r="X312" s="47"/>
      <c r="Y312" s="47"/>
      <c r="Z312" s="47"/>
    </row>
    <row r="313" spans="1:26" x14ac:dyDescent="0.25">
      <c r="A313" s="32"/>
      <c r="B313" s="38"/>
      <c r="C313" s="126"/>
      <c r="D313" s="38"/>
      <c r="E313" s="99"/>
      <c r="F313" s="122"/>
      <c r="G313" s="122"/>
      <c r="H313" s="122"/>
      <c r="I313" s="122"/>
      <c r="J313" s="122"/>
      <c r="K313" s="122"/>
      <c r="L313" s="38"/>
      <c r="M313" s="180"/>
      <c r="N313" s="38"/>
      <c r="O313" s="142"/>
      <c r="P313" s="47"/>
      <c r="Q313" s="47"/>
      <c r="R313" s="47"/>
      <c r="S313" s="47"/>
      <c r="T313" s="47"/>
      <c r="U313" s="47"/>
      <c r="V313" s="47"/>
      <c r="W313" s="47"/>
      <c r="X313" s="47"/>
      <c r="Y313" s="47"/>
      <c r="Z313" s="47"/>
    </row>
    <row r="314" spans="1:26" x14ac:dyDescent="0.25">
      <c r="A314" s="32"/>
      <c r="B314" s="38"/>
      <c r="C314" s="126"/>
      <c r="D314" s="38"/>
      <c r="E314" s="99"/>
      <c r="F314" s="122"/>
      <c r="G314" s="122"/>
      <c r="H314" s="122"/>
      <c r="I314" s="122"/>
      <c r="J314" s="122"/>
      <c r="K314" s="122"/>
      <c r="L314" s="38"/>
      <c r="M314" s="180"/>
      <c r="N314" s="38"/>
      <c r="O314" s="142"/>
      <c r="P314" s="47"/>
      <c r="Q314" s="47"/>
      <c r="R314" s="47"/>
      <c r="S314" s="47"/>
      <c r="T314" s="47"/>
      <c r="U314" s="47"/>
      <c r="V314" s="47"/>
      <c r="W314" s="47"/>
      <c r="X314" s="47"/>
      <c r="Y314" s="47"/>
      <c r="Z314" s="47"/>
    </row>
    <row r="315" spans="1:26" x14ac:dyDescent="0.25">
      <c r="A315" s="32"/>
      <c r="B315" s="38"/>
      <c r="C315" s="126"/>
      <c r="D315" s="38"/>
      <c r="E315" s="99"/>
      <c r="F315" s="122"/>
      <c r="G315" s="122"/>
      <c r="H315" s="122"/>
      <c r="I315" s="122"/>
      <c r="J315" s="122"/>
      <c r="K315" s="122"/>
      <c r="L315" s="38"/>
      <c r="M315" s="180"/>
      <c r="N315" s="38"/>
      <c r="O315" s="142"/>
      <c r="P315" s="47"/>
      <c r="Q315" s="47"/>
      <c r="R315" s="47"/>
      <c r="S315" s="47"/>
      <c r="T315" s="47"/>
      <c r="U315" s="47"/>
      <c r="V315" s="47"/>
      <c r="W315" s="47"/>
      <c r="X315" s="47"/>
      <c r="Y315" s="47"/>
      <c r="Z315" s="47"/>
    </row>
    <row r="316" spans="1:26" x14ac:dyDescent="0.25">
      <c r="A316" s="32"/>
      <c r="B316" s="38"/>
      <c r="C316" s="126"/>
      <c r="D316" s="38"/>
      <c r="E316" s="99"/>
      <c r="F316" s="122"/>
      <c r="G316" s="122"/>
      <c r="H316" s="122"/>
      <c r="I316" s="122"/>
      <c r="J316" s="122"/>
      <c r="K316" s="122"/>
      <c r="L316" s="38"/>
      <c r="M316" s="180"/>
      <c r="N316" s="38"/>
      <c r="O316" s="142"/>
      <c r="P316" s="47"/>
      <c r="Q316" s="47"/>
      <c r="R316" s="47"/>
      <c r="S316" s="47"/>
      <c r="T316" s="47"/>
      <c r="U316" s="47"/>
      <c r="V316" s="47"/>
      <c r="W316" s="47"/>
      <c r="X316" s="47"/>
      <c r="Y316" s="47"/>
      <c r="Z316" s="47"/>
    </row>
    <row r="317" spans="1:26" x14ac:dyDescent="0.25">
      <c r="A317" s="32"/>
      <c r="B317" s="38"/>
      <c r="C317" s="126"/>
      <c r="D317" s="38"/>
      <c r="E317" s="99"/>
      <c r="F317" s="122"/>
      <c r="G317" s="122"/>
      <c r="H317" s="122"/>
      <c r="I317" s="122"/>
      <c r="J317" s="122"/>
      <c r="K317" s="122"/>
      <c r="L317" s="38"/>
      <c r="M317" s="180"/>
      <c r="N317" s="38"/>
      <c r="O317" s="142"/>
      <c r="P317" s="47"/>
      <c r="Q317" s="47"/>
      <c r="R317" s="47"/>
      <c r="S317" s="47"/>
      <c r="T317" s="47"/>
      <c r="U317" s="47"/>
      <c r="V317" s="47"/>
      <c r="W317" s="47"/>
      <c r="X317" s="47"/>
      <c r="Y317" s="47"/>
      <c r="Z317" s="47"/>
    </row>
    <row r="318" spans="1:26" x14ac:dyDescent="0.25">
      <c r="A318" s="32"/>
      <c r="B318" s="38"/>
      <c r="C318" s="126"/>
      <c r="D318" s="38"/>
      <c r="E318" s="99"/>
      <c r="F318" s="122"/>
      <c r="G318" s="122"/>
      <c r="H318" s="122"/>
      <c r="I318" s="122"/>
      <c r="J318" s="122"/>
      <c r="K318" s="122"/>
      <c r="L318" s="38"/>
      <c r="M318" s="180"/>
      <c r="N318" s="38"/>
      <c r="O318" s="142"/>
      <c r="P318" s="47"/>
      <c r="Q318" s="47"/>
      <c r="R318" s="47"/>
      <c r="S318" s="47"/>
      <c r="T318" s="47"/>
      <c r="U318" s="47"/>
      <c r="V318" s="47"/>
      <c r="W318" s="47"/>
      <c r="X318" s="47"/>
      <c r="Y318" s="47"/>
      <c r="Z318" s="47"/>
    </row>
    <row r="319" spans="1:26" x14ac:dyDescent="0.25">
      <c r="A319" s="32"/>
      <c r="B319" s="38"/>
      <c r="C319" s="126"/>
      <c r="D319" s="38"/>
      <c r="E319" s="99"/>
      <c r="F319" s="122"/>
      <c r="G319" s="122"/>
      <c r="H319" s="122"/>
      <c r="I319" s="122"/>
      <c r="J319" s="122"/>
      <c r="K319" s="122"/>
      <c r="L319" s="38"/>
      <c r="M319" s="180"/>
      <c r="N319" s="38"/>
      <c r="O319" s="142"/>
      <c r="P319" s="47"/>
      <c r="Q319" s="47"/>
      <c r="R319" s="47"/>
      <c r="S319" s="47"/>
      <c r="T319" s="47"/>
      <c r="U319" s="47"/>
      <c r="V319" s="47"/>
      <c r="W319" s="47"/>
      <c r="X319" s="47"/>
      <c r="Y319" s="47"/>
      <c r="Z319" s="47"/>
    </row>
    <row r="320" spans="1:26" x14ac:dyDescent="0.25">
      <c r="A320" s="32"/>
      <c r="B320" s="38"/>
      <c r="C320" s="126"/>
      <c r="D320" s="38"/>
      <c r="E320" s="99"/>
      <c r="F320" s="122"/>
      <c r="G320" s="122"/>
      <c r="H320" s="122"/>
      <c r="I320" s="122"/>
      <c r="J320" s="122"/>
      <c r="K320" s="122"/>
      <c r="L320" s="38"/>
      <c r="M320" s="180"/>
      <c r="N320" s="38"/>
      <c r="O320" s="142"/>
      <c r="P320" s="47"/>
      <c r="Q320" s="47"/>
      <c r="R320" s="47"/>
      <c r="S320" s="47"/>
      <c r="T320" s="47"/>
      <c r="U320" s="47"/>
      <c r="V320" s="47"/>
      <c r="W320" s="47"/>
      <c r="X320" s="47"/>
      <c r="Y320" s="47"/>
      <c r="Z320" s="47"/>
    </row>
    <row r="321" spans="1:26" x14ac:dyDescent="0.25">
      <c r="A321" s="32"/>
      <c r="B321" s="38"/>
      <c r="C321" s="126"/>
      <c r="D321" s="38"/>
      <c r="E321" s="99"/>
      <c r="F321" s="122"/>
      <c r="G321" s="122"/>
      <c r="H321" s="122"/>
      <c r="I321" s="122"/>
      <c r="J321" s="122"/>
      <c r="K321" s="122"/>
      <c r="L321" s="38"/>
      <c r="M321" s="180"/>
      <c r="N321" s="38"/>
      <c r="O321" s="142"/>
      <c r="P321" s="47"/>
      <c r="Q321" s="47"/>
      <c r="R321" s="47"/>
      <c r="S321" s="47"/>
      <c r="T321" s="47"/>
      <c r="U321" s="47"/>
      <c r="V321" s="47"/>
      <c r="W321" s="47"/>
      <c r="X321" s="47"/>
      <c r="Y321" s="47"/>
      <c r="Z321" s="47"/>
    </row>
    <row r="322" spans="1:26" x14ac:dyDescent="0.25">
      <c r="A322" s="32"/>
      <c r="B322" s="38"/>
      <c r="C322" s="126"/>
      <c r="D322" s="38"/>
      <c r="E322" s="99"/>
      <c r="F322" s="122"/>
      <c r="G322" s="122"/>
      <c r="H322" s="122"/>
      <c r="I322" s="122"/>
      <c r="J322" s="122"/>
      <c r="K322" s="122"/>
      <c r="L322" s="38"/>
      <c r="M322" s="180"/>
      <c r="N322" s="38"/>
      <c r="O322" s="142"/>
      <c r="P322" s="47"/>
      <c r="Q322" s="47"/>
      <c r="R322" s="47"/>
      <c r="S322" s="47"/>
      <c r="T322" s="47"/>
      <c r="U322" s="47"/>
      <c r="V322" s="47"/>
      <c r="W322" s="47"/>
      <c r="X322" s="47"/>
      <c r="Y322" s="47"/>
      <c r="Z322" s="47"/>
    </row>
    <row r="323" spans="1:26" x14ac:dyDescent="0.25">
      <c r="A323" s="32"/>
      <c r="B323" s="38"/>
      <c r="C323" s="126"/>
      <c r="D323" s="38"/>
      <c r="E323" s="99"/>
      <c r="F323" s="122"/>
      <c r="G323" s="122"/>
      <c r="H323" s="122"/>
      <c r="I323" s="122"/>
      <c r="J323" s="122"/>
      <c r="K323" s="122"/>
      <c r="L323" s="38"/>
      <c r="M323" s="180"/>
      <c r="N323" s="38"/>
      <c r="O323" s="142"/>
      <c r="P323" s="47"/>
      <c r="Q323" s="47"/>
      <c r="R323" s="47"/>
      <c r="S323" s="47"/>
      <c r="T323" s="47"/>
      <c r="U323" s="47"/>
      <c r="V323" s="47"/>
      <c r="W323" s="47"/>
      <c r="X323" s="47"/>
      <c r="Y323" s="47"/>
      <c r="Z323" s="47"/>
    </row>
    <row r="324" spans="1:26" x14ac:dyDescent="0.25">
      <c r="A324" s="32"/>
      <c r="B324" s="38"/>
      <c r="C324" s="126"/>
      <c r="D324" s="38"/>
      <c r="E324" s="99"/>
      <c r="F324" s="122"/>
      <c r="G324" s="122"/>
      <c r="H324" s="122"/>
      <c r="I324" s="122"/>
      <c r="J324" s="122"/>
      <c r="K324" s="122"/>
      <c r="L324" s="38"/>
      <c r="M324" s="180"/>
      <c r="N324" s="38"/>
      <c r="O324" s="142"/>
      <c r="P324" s="47"/>
      <c r="Q324" s="47"/>
      <c r="R324" s="47"/>
      <c r="S324" s="47"/>
      <c r="T324" s="47"/>
      <c r="U324" s="47"/>
      <c r="V324" s="47"/>
      <c r="W324" s="47"/>
      <c r="X324" s="47"/>
      <c r="Y324" s="47"/>
      <c r="Z324" s="47"/>
    </row>
    <row r="325" spans="1:26" x14ac:dyDescent="0.25">
      <c r="A325" s="32"/>
      <c r="B325" s="38"/>
      <c r="C325" s="126"/>
      <c r="D325" s="38"/>
      <c r="E325" s="99"/>
      <c r="F325" s="122"/>
      <c r="G325" s="122"/>
      <c r="H325" s="122"/>
      <c r="I325" s="122"/>
      <c r="J325" s="122"/>
      <c r="K325" s="122"/>
      <c r="L325" s="38"/>
      <c r="M325" s="180"/>
      <c r="N325" s="38"/>
      <c r="O325" s="142"/>
      <c r="P325" s="47"/>
      <c r="Q325" s="47"/>
      <c r="R325" s="47"/>
      <c r="S325" s="47"/>
      <c r="T325" s="47"/>
      <c r="U325" s="47"/>
      <c r="V325" s="47"/>
      <c r="W325" s="47"/>
      <c r="X325" s="47"/>
      <c r="Y325" s="47"/>
      <c r="Z325" s="47"/>
    </row>
    <row r="326" spans="1:26" x14ac:dyDescent="0.25">
      <c r="A326" s="32"/>
      <c r="B326" s="38"/>
      <c r="C326" s="126"/>
      <c r="D326" s="38"/>
      <c r="E326" s="99"/>
      <c r="F326" s="122"/>
      <c r="G326" s="122"/>
      <c r="H326" s="122"/>
      <c r="I326" s="122"/>
      <c r="J326" s="122"/>
      <c r="K326" s="122"/>
      <c r="L326" s="38"/>
      <c r="M326" s="180"/>
      <c r="N326" s="38"/>
      <c r="O326" s="142"/>
      <c r="P326" s="47"/>
      <c r="Q326" s="47"/>
      <c r="R326" s="47"/>
      <c r="S326" s="47"/>
      <c r="T326" s="47"/>
      <c r="U326" s="47"/>
      <c r="V326" s="47"/>
      <c r="W326" s="47"/>
      <c r="X326" s="47"/>
      <c r="Y326" s="47"/>
      <c r="Z326" s="47"/>
    </row>
    <row r="327" spans="1:26" x14ac:dyDescent="0.25">
      <c r="A327" s="32"/>
      <c r="B327" s="38"/>
      <c r="C327" s="126"/>
      <c r="D327" s="38"/>
      <c r="E327" s="99"/>
      <c r="F327" s="122"/>
      <c r="G327" s="122"/>
      <c r="H327" s="122"/>
      <c r="I327" s="122"/>
      <c r="J327" s="122"/>
      <c r="K327" s="122"/>
      <c r="L327" s="38"/>
      <c r="M327" s="180"/>
      <c r="N327" s="38"/>
      <c r="O327" s="142"/>
      <c r="P327" s="47"/>
      <c r="Q327" s="47"/>
      <c r="R327" s="47"/>
      <c r="S327" s="47"/>
      <c r="T327" s="47"/>
      <c r="U327" s="47"/>
      <c r="V327" s="47"/>
      <c r="W327" s="47"/>
      <c r="X327" s="47"/>
      <c r="Y327" s="47"/>
      <c r="Z327" s="47"/>
    </row>
    <row r="328" spans="1:26" x14ac:dyDescent="0.25">
      <c r="A328" s="32"/>
      <c r="B328" s="38"/>
      <c r="C328" s="126"/>
      <c r="D328" s="38"/>
      <c r="E328" s="99"/>
      <c r="F328" s="122"/>
      <c r="G328" s="122"/>
      <c r="H328" s="122"/>
      <c r="I328" s="122"/>
      <c r="J328" s="122"/>
      <c r="K328" s="122"/>
      <c r="L328" s="38"/>
      <c r="M328" s="180"/>
      <c r="N328" s="38"/>
      <c r="O328" s="142"/>
      <c r="P328" s="47"/>
      <c r="Q328" s="47"/>
      <c r="R328" s="47"/>
      <c r="S328" s="47"/>
      <c r="T328" s="47"/>
      <c r="U328" s="47"/>
      <c r="V328" s="47"/>
      <c r="W328" s="47"/>
      <c r="X328" s="47"/>
      <c r="Y328" s="47"/>
      <c r="Z328" s="47"/>
    </row>
    <row r="329" spans="1:26" x14ac:dyDescent="0.25">
      <c r="A329" s="32"/>
      <c r="B329" s="38"/>
      <c r="C329" s="126"/>
      <c r="D329" s="38"/>
      <c r="E329" s="99"/>
      <c r="F329" s="122"/>
      <c r="G329" s="122"/>
      <c r="H329" s="122"/>
      <c r="I329" s="122"/>
      <c r="J329" s="122"/>
      <c r="K329" s="122"/>
      <c r="L329" s="38"/>
      <c r="M329" s="180"/>
      <c r="N329" s="38"/>
      <c r="O329" s="142"/>
      <c r="P329" s="47"/>
      <c r="Q329" s="47"/>
      <c r="R329" s="47"/>
      <c r="S329" s="47"/>
      <c r="T329" s="47"/>
      <c r="U329" s="47"/>
      <c r="V329" s="47"/>
      <c r="W329" s="47"/>
      <c r="X329" s="47"/>
      <c r="Y329" s="47"/>
      <c r="Z329" s="47"/>
    </row>
    <row r="330" spans="1:26" x14ac:dyDescent="0.25">
      <c r="A330" s="32"/>
      <c r="B330" s="38"/>
      <c r="C330" s="126"/>
      <c r="D330" s="38"/>
      <c r="E330" s="99"/>
      <c r="F330" s="122"/>
      <c r="G330" s="122"/>
      <c r="H330" s="122"/>
      <c r="I330" s="122"/>
      <c r="J330" s="122"/>
      <c r="K330" s="122"/>
      <c r="L330" s="38"/>
      <c r="M330" s="180"/>
      <c r="N330" s="38"/>
      <c r="O330" s="142"/>
      <c r="P330" s="47"/>
      <c r="Q330" s="47"/>
      <c r="R330" s="47"/>
      <c r="S330" s="47"/>
      <c r="T330" s="47"/>
      <c r="U330" s="47"/>
      <c r="V330" s="47"/>
      <c r="W330" s="47"/>
      <c r="X330" s="47"/>
      <c r="Y330" s="47"/>
      <c r="Z330" s="47"/>
    </row>
    <row r="331" spans="1:26" x14ac:dyDescent="0.25">
      <c r="A331" s="32"/>
      <c r="B331" s="38"/>
      <c r="C331" s="126"/>
      <c r="D331" s="38"/>
      <c r="E331" s="99"/>
      <c r="F331" s="122"/>
      <c r="G331" s="122"/>
      <c r="H331" s="122"/>
      <c r="I331" s="122"/>
      <c r="J331" s="122"/>
      <c r="K331" s="122"/>
      <c r="L331" s="38"/>
      <c r="M331" s="180"/>
      <c r="N331" s="38"/>
      <c r="O331" s="142"/>
      <c r="P331" s="47"/>
      <c r="Q331" s="47"/>
      <c r="R331" s="47"/>
      <c r="S331" s="47"/>
      <c r="T331" s="47"/>
      <c r="U331" s="47"/>
      <c r="V331" s="47"/>
      <c r="W331" s="47"/>
      <c r="X331" s="47"/>
      <c r="Y331" s="47"/>
      <c r="Z331" s="47"/>
    </row>
    <row r="332" spans="1:26" x14ac:dyDescent="0.25">
      <c r="A332" s="32"/>
      <c r="B332" s="38"/>
      <c r="C332" s="126"/>
      <c r="D332" s="38"/>
      <c r="E332" s="99"/>
      <c r="F332" s="122"/>
      <c r="G332" s="122"/>
      <c r="H332" s="122"/>
      <c r="I332" s="122"/>
      <c r="J332" s="122"/>
      <c r="K332" s="122"/>
      <c r="L332" s="38"/>
      <c r="M332" s="180"/>
      <c r="N332" s="38"/>
      <c r="O332" s="142"/>
      <c r="P332" s="47"/>
      <c r="Q332" s="47"/>
      <c r="R332" s="47"/>
      <c r="S332" s="47"/>
      <c r="T332" s="47"/>
      <c r="U332" s="47"/>
      <c r="V332" s="47"/>
      <c r="W332" s="47"/>
      <c r="X332" s="47"/>
      <c r="Y332" s="47"/>
      <c r="Z332" s="47"/>
    </row>
    <row r="333" spans="1:26" x14ac:dyDescent="0.25">
      <c r="A333" s="32"/>
      <c r="B333" s="38"/>
      <c r="C333" s="126"/>
      <c r="D333" s="38"/>
      <c r="E333" s="99"/>
      <c r="F333" s="122"/>
      <c r="G333" s="122"/>
      <c r="H333" s="122"/>
      <c r="I333" s="122"/>
      <c r="J333" s="122"/>
      <c r="K333" s="122"/>
      <c r="L333" s="38"/>
      <c r="M333" s="180"/>
      <c r="N333" s="38"/>
      <c r="O333" s="142"/>
      <c r="P333" s="47"/>
      <c r="Q333" s="47"/>
      <c r="R333" s="47"/>
      <c r="S333" s="47"/>
      <c r="T333" s="47"/>
      <c r="U333" s="47"/>
      <c r="V333" s="47"/>
      <c r="W333" s="47"/>
      <c r="X333" s="47"/>
      <c r="Y333" s="47"/>
      <c r="Z333" s="47"/>
    </row>
    <row r="334" spans="1:26" x14ac:dyDescent="0.25">
      <c r="A334" s="32"/>
      <c r="B334" s="38"/>
      <c r="C334" s="126"/>
      <c r="D334" s="38"/>
      <c r="E334" s="99"/>
      <c r="F334" s="122"/>
      <c r="G334" s="122"/>
      <c r="H334" s="122"/>
      <c r="I334" s="122"/>
      <c r="J334" s="122"/>
      <c r="K334" s="122"/>
      <c r="L334" s="38"/>
      <c r="M334" s="180"/>
      <c r="N334" s="38"/>
      <c r="O334" s="142"/>
      <c r="P334" s="47"/>
      <c r="Q334" s="47"/>
      <c r="R334" s="47"/>
      <c r="S334" s="47"/>
      <c r="T334" s="47"/>
      <c r="U334" s="47"/>
      <c r="V334" s="47"/>
      <c r="W334" s="47"/>
      <c r="X334" s="47"/>
      <c r="Y334" s="47"/>
      <c r="Z334" s="47"/>
    </row>
    <row r="335" spans="1:26" x14ac:dyDescent="0.25">
      <c r="A335" s="32"/>
      <c r="B335" s="38"/>
      <c r="C335" s="126"/>
      <c r="D335" s="38"/>
      <c r="E335" s="99"/>
      <c r="F335" s="122"/>
      <c r="G335" s="122"/>
      <c r="H335" s="122"/>
      <c r="I335" s="122"/>
      <c r="J335" s="122"/>
      <c r="K335" s="122"/>
      <c r="L335" s="38"/>
      <c r="M335" s="180"/>
      <c r="N335" s="38"/>
      <c r="O335" s="142"/>
      <c r="P335" s="47"/>
      <c r="Q335" s="47"/>
      <c r="R335" s="47"/>
      <c r="S335" s="47"/>
      <c r="T335" s="47"/>
      <c r="U335" s="47"/>
      <c r="V335" s="47"/>
      <c r="W335" s="47"/>
      <c r="X335" s="47"/>
      <c r="Y335" s="47"/>
      <c r="Z335" s="47"/>
    </row>
    <row r="336" spans="1:26" x14ac:dyDescent="0.25">
      <c r="A336" s="32"/>
      <c r="B336" s="38"/>
      <c r="C336" s="126"/>
      <c r="D336" s="38"/>
      <c r="E336" s="99"/>
      <c r="F336" s="122"/>
      <c r="G336" s="122"/>
      <c r="H336" s="122"/>
      <c r="I336" s="122"/>
      <c r="J336" s="122"/>
      <c r="K336" s="122"/>
      <c r="L336" s="38"/>
      <c r="M336" s="180"/>
      <c r="N336" s="38"/>
      <c r="O336" s="142"/>
      <c r="P336" s="47"/>
      <c r="Q336" s="47"/>
      <c r="R336" s="47"/>
      <c r="S336" s="47"/>
      <c r="T336" s="47"/>
      <c r="U336" s="47"/>
      <c r="V336" s="47"/>
      <c r="W336" s="47"/>
      <c r="X336" s="47"/>
      <c r="Y336" s="47"/>
      <c r="Z336" s="47"/>
    </row>
    <row r="337" spans="1:26" x14ac:dyDescent="0.25">
      <c r="A337" s="32"/>
      <c r="B337" s="38"/>
      <c r="C337" s="126"/>
      <c r="D337" s="38"/>
      <c r="E337" s="99"/>
      <c r="F337" s="122"/>
      <c r="G337" s="122"/>
      <c r="H337" s="122"/>
      <c r="I337" s="122"/>
      <c r="J337" s="122"/>
      <c r="K337" s="122"/>
      <c r="L337" s="38"/>
      <c r="M337" s="180"/>
      <c r="N337" s="38"/>
      <c r="O337" s="142"/>
      <c r="P337" s="47"/>
      <c r="Q337" s="47"/>
      <c r="R337" s="47"/>
      <c r="S337" s="47"/>
      <c r="T337" s="47"/>
      <c r="U337" s="47"/>
      <c r="V337" s="47"/>
      <c r="W337" s="47"/>
      <c r="X337" s="47"/>
      <c r="Y337" s="47"/>
      <c r="Z337" s="47"/>
    </row>
    <row r="338" spans="1:26" x14ac:dyDescent="0.25">
      <c r="A338" s="32"/>
      <c r="B338" s="38"/>
      <c r="C338" s="126"/>
      <c r="D338" s="38"/>
      <c r="E338" s="99"/>
      <c r="F338" s="122"/>
      <c r="G338" s="122"/>
      <c r="H338" s="122"/>
      <c r="I338" s="122"/>
      <c r="J338" s="122"/>
      <c r="K338" s="122"/>
      <c r="L338" s="38"/>
      <c r="M338" s="180"/>
      <c r="N338" s="38"/>
      <c r="O338" s="142"/>
      <c r="P338" s="47"/>
      <c r="Q338" s="47"/>
      <c r="R338" s="47"/>
      <c r="S338" s="47"/>
      <c r="T338" s="47"/>
      <c r="U338" s="47"/>
      <c r="V338" s="47"/>
      <c r="W338" s="47"/>
      <c r="X338" s="47"/>
      <c r="Y338" s="47"/>
      <c r="Z338" s="47"/>
    </row>
    <row r="339" spans="1:26" x14ac:dyDescent="0.25">
      <c r="A339" s="32"/>
      <c r="B339" s="38"/>
      <c r="C339" s="126"/>
      <c r="D339" s="38"/>
      <c r="E339" s="99"/>
      <c r="F339" s="122"/>
      <c r="G339" s="122"/>
      <c r="H339" s="122"/>
      <c r="I339" s="122"/>
      <c r="J339" s="122"/>
      <c r="K339" s="122"/>
      <c r="L339" s="38"/>
      <c r="M339" s="180"/>
      <c r="N339" s="38"/>
      <c r="O339" s="142"/>
      <c r="P339" s="47"/>
      <c r="Q339" s="47"/>
      <c r="R339" s="47"/>
      <c r="S339" s="47"/>
      <c r="T339" s="47"/>
      <c r="U339" s="47"/>
      <c r="V339" s="47"/>
      <c r="W339" s="47"/>
      <c r="X339" s="47"/>
      <c r="Y339" s="47"/>
      <c r="Z339" s="47"/>
    </row>
    <row r="340" spans="1:26" x14ac:dyDescent="0.25">
      <c r="A340" s="32"/>
      <c r="B340" s="38"/>
      <c r="C340" s="126"/>
      <c r="D340" s="38"/>
      <c r="E340" s="99"/>
      <c r="F340" s="122"/>
      <c r="G340" s="122"/>
      <c r="H340" s="122"/>
      <c r="I340" s="122"/>
      <c r="J340" s="122"/>
      <c r="K340" s="122"/>
      <c r="L340" s="38"/>
      <c r="M340" s="180"/>
      <c r="N340" s="38"/>
      <c r="O340" s="142"/>
      <c r="P340" s="47"/>
      <c r="Q340" s="47"/>
      <c r="R340" s="47"/>
      <c r="S340" s="47"/>
      <c r="T340" s="47"/>
      <c r="U340" s="47"/>
      <c r="V340" s="47"/>
      <c r="W340" s="47"/>
      <c r="X340" s="47"/>
      <c r="Y340" s="47"/>
      <c r="Z340" s="47"/>
    </row>
    <row r="341" spans="1:26" x14ac:dyDescent="0.25">
      <c r="A341" s="32"/>
      <c r="B341" s="38"/>
      <c r="C341" s="126"/>
      <c r="D341" s="38"/>
      <c r="E341" s="99"/>
      <c r="F341" s="122"/>
      <c r="G341" s="122"/>
      <c r="H341" s="122"/>
      <c r="I341" s="122"/>
      <c r="J341" s="122"/>
      <c r="K341" s="122"/>
      <c r="L341" s="38"/>
      <c r="M341" s="180"/>
      <c r="N341" s="38"/>
      <c r="O341" s="142"/>
      <c r="P341" s="47"/>
      <c r="Q341" s="47"/>
      <c r="R341" s="47"/>
      <c r="S341" s="47"/>
      <c r="T341" s="47"/>
      <c r="U341" s="47"/>
      <c r="V341" s="47"/>
      <c r="W341" s="47"/>
      <c r="X341" s="47"/>
      <c r="Y341" s="47"/>
      <c r="Z341" s="47"/>
    </row>
    <row r="342" spans="1:26" x14ac:dyDescent="0.25">
      <c r="A342" s="32"/>
      <c r="B342" s="38"/>
      <c r="C342" s="126"/>
      <c r="D342" s="38"/>
      <c r="E342" s="99"/>
      <c r="F342" s="122"/>
      <c r="G342" s="122"/>
      <c r="H342" s="122"/>
      <c r="I342" s="122"/>
      <c r="J342" s="122"/>
      <c r="K342" s="122"/>
      <c r="L342" s="38"/>
      <c r="M342" s="180"/>
      <c r="N342" s="38"/>
      <c r="O342" s="142"/>
      <c r="P342" s="47"/>
      <c r="Q342" s="47"/>
      <c r="R342" s="47"/>
      <c r="S342" s="47"/>
      <c r="T342" s="47"/>
      <c r="U342" s="47"/>
      <c r="V342" s="47"/>
      <c r="W342" s="47"/>
      <c r="X342" s="47"/>
      <c r="Y342" s="47"/>
      <c r="Z342" s="47"/>
    </row>
    <row r="343" spans="1:26" x14ac:dyDescent="0.25">
      <c r="A343" s="32"/>
      <c r="B343" s="38"/>
      <c r="C343" s="126"/>
      <c r="D343" s="38"/>
      <c r="E343" s="99"/>
      <c r="F343" s="122"/>
      <c r="G343" s="122"/>
      <c r="H343" s="122"/>
      <c r="I343" s="122"/>
      <c r="J343" s="122"/>
      <c r="K343" s="122"/>
      <c r="L343" s="38"/>
      <c r="M343" s="180"/>
      <c r="N343" s="38"/>
      <c r="O343" s="142"/>
      <c r="P343" s="47"/>
      <c r="Q343" s="47"/>
      <c r="R343" s="47"/>
      <c r="S343" s="47"/>
      <c r="T343" s="47"/>
      <c r="U343" s="47"/>
      <c r="V343" s="47"/>
      <c r="W343" s="47"/>
      <c r="X343" s="47"/>
      <c r="Y343" s="47"/>
      <c r="Z343" s="47"/>
    </row>
    <row r="344" spans="1:26" x14ac:dyDescent="0.25">
      <c r="A344" s="32"/>
      <c r="B344" s="38"/>
      <c r="C344" s="126"/>
      <c r="D344" s="38"/>
      <c r="E344" s="99"/>
      <c r="F344" s="122"/>
      <c r="G344" s="122"/>
      <c r="H344" s="122"/>
      <c r="I344" s="122"/>
      <c r="J344" s="122"/>
      <c r="K344" s="122"/>
      <c r="L344" s="38"/>
      <c r="M344" s="180"/>
      <c r="N344" s="38"/>
      <c r="O344" s="142"/>
      <c r="P344" s="47"/>
      <c r="Q344" s="47"/>
      <c r="R344" s="47"/>
      <c r="S344" s="47"/>
      <c r="T344" s="47"/>
      <c r="U344" s="47"/>
      <c r="V344" s="47"/>
      <c r="W344" s="47"/>
      <c r="X344" s="47"/>
      <c r="Y344" s="47"/>
      <c r="Z344" s="47"/>
    </row>
    <row r="345" spans="1:26" x14ac:dyDescent="0.25">
      <c r="A345" s="32"/>
      <c r="B345" s="38"/>
      <c r="C345" s="126"/>
      <c r="D345" s="38"/>
      <c r="E345" s="99"/>
      <c r="F345" s="122"/>
      <c r="G345" s="122"/>
      <c r="H345" s="122"/>
      <c r="I345" s="122"/>
      <c r="J345" s="122"/>
      <c r="K345" s="122"/>
      <c r="L345" s="38"/>
      <c r="M345" s="180"/>
      <c r="N345" s="38"/>
      <c r="O345" s="142"/>
      <c r="P345" s="47"/>
      <c r="Q345" s="47"/>
      <c r="R345" s="47"/>
      <c r="S345" s="47"/>
      <c r="T345" s="47"/>
      <c r="U345" s="47"/>
      <c r="V345" s="47"/>
      <c r="W345" s="47"/>
      <c r="X345" s="47"/>
      <c r="Y345" s="47"/>
      <c r="Z345" s="47"/>
    </row>
    <row r="346" spans="1:26" x14ac:dyDescent="0.25">
      <c r="A346" s="32"/>
      <c r="B346" s="38"/>
      <c r="C346" s="126"/>
      <c r="D346" s="38"/>
      <c r="E346" s="99"/>
      <c r="F346" s="122"/>
      <c r="G346" s="122"/>
      <c r="H346" s="122"/>
      <c r="I346" s="122"/>
      <c r="J346" s="122"/>
      <c r="K346" s="122"/>
      <c r="L346" s="38"/>
      <c r="M346" s="180"/>
      <c r="N346" s="38"/>
      <c r="O346" s="142"/>
      <c r="P346" s="47"/>
      <c r="Q346" s="47"/>
      <c r="R346" s="47"/>
      <c r="S346" s="47"/>
      <c r="T346" s="47"/>
      <c r="U346" s="47"/>
      <c r="V346" s="47"/>
      <c r="W346" s="47"/>
      <c r="X346" s="47"/>
      <c r="Y346" s="47"/>
      <c r="Z346" s="47"/>
    </row>
    <row r="347" spans="1:26" x14ac:dyDescent="0.25">
      <c r="A347" s="32"/>
      <c r="B347" s="38"/>
      <c r="C347" s="126"/>
      <c r="D347" s="38"/>
      <c r="E347" s="99"/>
      <c r="F347" s="122"/>
      <c r="G347" s="122"/>
      <c r="H347" s="122"/>
      <c r="I347" s="122"/>
      <c r="J347" s="122"/>
      <c r="K347" s="122"/>
      <c r="L347" s="38"/>
      <c r="M347" s="180"/>
      <c r="N347" s="38"/>
      <c r="O347" s="142"/>
      <c r="P347" s="47"/>
      <c r="Q347" s="47"/>
      <c r="R347" s="47"/>
      <c r="S347" s="47"/>
      <c r="T347" s="47"/>
      <c r="U347" s="47"/>
      <c r="V347" s="47"/>
      <c r="W347" s="47"/>
      <c r="X347" s="47"/>
      <c r="Y347" s="47"/>
      <c r="Z347" s="47"/>
    </row>
    <row r="348" spans="1:26" x14ac:dyDescent="0.25">
      <c r="A348" s="32"/>
      <c r="B348" s="38"/>
      <c r="C348" s="126"/>
      <c r="D348" s="38"/>
      <c r="E348" s="99"/>
      <c r="F348" s="122"/>
      <c r="G348" s="122"/>
      <c r="H348" s="122"/>
      <c r="I348" s="122"/>
      <c r="J348" s="122"/>
      <c r="K348" s="122"/>
      <c r="L348" s="38"/>
      <c r="M348" s="180"/>
      <c r="N348" s="38"/>
      <c r="O348" s="142"/>
      <c r="P348" s="47"/>
      <c r="Q348" s="47"/>
      <c r="R348" s="47"/>
      <c r="S348" s="47"/>
      <c r="T348" s="47"/>
      <c r="U348" s="47"/>
      <c r="V348" s="47"/>
      <c r="W348" s="47"/>
      <c r="X348" s="47"/>
      <c r="Y348" s="47"/>
      <c r="Z348" s="47"/>
    </row>
    <row r="349" spans="1:26" x14ac:dyDescent="0.25">
      <c r="A349" s="32"/>
      <c r="B349" s="38"/>
      <c r="C349" s="126"/>
      <c r="D349" s="38"/>
      <c r="E349" s="99"/>
      <c r="F349" s="122"/>
      <c r="G349" s="122"/>
      <c r="H349" s="122"/>
      <c r="I349" s="122"/>
      <c r="J349" s="122"/>
      <c r="K349" s="122"/>
      <c r="L349" s="38"/>
      <c r="M349" s="180"/>
      <c r="N349" s="38"/>
      <c r="O349" s="142"/>
      <c r="P349" s="47"/>
      <c r="Q349" s="47"/>
      <c r="R349" s="47"/>
      <c r="S349" s="47"/>
      <c r="T349" s="47"/>
      <c r="U349" s="47"/>
      <c r="V349" s="47"/>
      <c r="W349" s="47"/>
      <c r="X349" s="47"/>
      <c r="Y349" s="47"/>
      <c r="Z349" s="47"/>
    </row>
    <row r="350" spans="1:26" x14ac:dyDescent="0.25">
      <c r="A350" s="32"/>
      <c r="B350" s="38"/>
      <c r="C350" s="126"/>
      <c r="D350" s="38"/>
      <c r="E350" s="99"/>
      <c r="F350" s="122"/>
      <c r="G350" s="122"/>
      <c r="H350" s="122"/>
      <c r="I350" s="122"/>
      <c r="J350" s="122"/>
      <c r="K350" s="122"/>
      <c r="L350" s="38"/>
      <c r="M350" s="180"/>
      <c r="N350" s="38"/>
      <c r="O350" s="142"/>
      <c r="P350" s="47"/>
      <c r="Q350" s="47"/>
      <c r="R350" s="47"/>
      <c r="S350" s="47"/>
      <c r="T350" s="47"/>
      <c r="U350" s="47"/>
      <c r="V350" s="47"/>
      <c r="W350" s="47"/>
      <c r="X350" s="47"/>
      <c r="Y350" s="47"/>
      <c r="Z350" s="47"/>
    </row>
    <row r="351" spans="1:26" x14ac:dyDescent="0.25">
      <c r="A351" s="32"/>
      <c r="B351" s="38"/>
      <c r="C351" s="126"/>
      <c r="D351" s="38"/>
      <c r="E351" s="99"/>
      <c r="F351" s="122"/>
      <c r="G351" s="122"/>
      <c r="H351" s="122"/>
      <c r="I351" s="122"/>
      <c r="J351" s="122"/>
      <c r="K351" s="122"/>
      <c r="L351" s="38"/>
      <c r="M351" s="180"/>
      <c r="N351" s="38"/>
      <c r="O351" s="142"/>
      <c r="P351" s="47"/>
      <c r="Q351" s="47"/>
      <c r="R351" s="47"/>
      <c r="S351" s="47"/>
      <c r="T351" s="47"/>
      <c r="U351" s="47"/>
      <c r="V351" s="47"/>
      <c r="W351" s="47"/>
      <c r="X351" s="47"/>
      <c r="Y351" s="47"/>
      <c r="Z351" s="47"/>
    </row>
    <row r="352" spans="1:26" x14ac:dyDescent="0.25">
      <c r="A352" s="32"/>
      <c r="B352" s="38"/>
      <c r="C352" s="126"/>
      <c r="D352" s="38"/>
      <c r="E352" s="99"/>
      <c r="F352" s="122"/>
      <c r="G352" s="122"/>
      <c r="H352" s="122"/>
      <c r="I352" s="122"/>
      <c r="J352" s="122"/>
      <c r="K352" s="122"/>
      <c r="L352" s="38"/>
      <c r="M352" s="180"/>
      <c r="N352" s="38"/>
      <c r="O352" s="142"/>
      <c r="P352" s="47"/>
      <c r="Q352" s="47"/>
      <c r="R352" s="47"/>
      <c r="S352" s="47"/>
      <c r="T352" s="47"/>
      <c r="U352" s="47"/>
      <c r="V352" s="47"/>
      <c r="W352" s="47"/>
      <c r="X352" s="47"/>
      <c r="Y352" s="47"/>
      <c r="Z352" s="47"/>
    </row>
    <row r="353" spans="1:26" x14ac:dyDescent="0.25">
      <c r="A353" s="32"/>
      <c r="B353" s="38"/>
      <c r="C353" s="126"/>
      <c r="D353" s="38"/>
      <c r="E353" s="99"/>
      <c r="F353" s="122"/>
      <c r="G353" s="122"/>
      <c r="H353" s="122"/>
      <c r="I353" s="122"/>
      <c r="J353" s="122"/>
      <c r="K353" s="122"/>
      <c r="L353" s="38"/>
      <c r="M353" s="180"/>
      <c r="N353" s="38"/>
      <c r="O353" s="142"/>
      <c r="P353" s="47"/>
      <c r="Q353" s="47"/>
      <c r="R353" s="47"/>
      <c r="S353" s="47"/>
      <c r="T353" s="47"/>
      <c r="U353" s="47"/>
      <c r="V353" s="47"/>
      <c r="W353" s="47"/>
      <c r="X353" s="47"/>
      <c r="Y353" s="47"/>
      <c r="Z353" s="47"/>
    </row>
    <row r="354" spans="1:26" x14ac:dyDescent="0.25">
      <c r="A354" s="32"/>
      <c r="B354" s="38"/>
      <c r="C354" s="126"/>
      <c r="D354" s="38"/>
      <c r="E354" s="99"/>
      <c r="F354" s="122"/>
      <c r="G354" s="122"/>
      <c r="H354" s="122"/>
      <c r="I354" s="122"/>
      <c r="J354" s="122"/>
      <c r="K354" s="122"/>
      <c r="L354" s="38"/>
      <c r="M354" s="180"/>
      <c r="N354" s="38"/>
      <c r="O354" s="142"/>
      <c r="P354" s="47"/>
      <c r="Q354" s="47"/>
      <c r="R354" s="47"/>
      <c r="S354" s="47"/>
      <c r="T354" s="47"/>
      <c r="U354" s="47"/>
      <c r="V354" s="47"/>
      <c r="W354" s="47"/>
      <c r="X354" s="47"/>
      <c r="Y354" s="47"/>
      <c r="Z354" s="47"/>
    </row>
    <row r="355" spans="1:26" x14ac:dyDescent="0.25">
      <c r="A355" s="32"/>
      <c r="B355" s="38"/>
      <c r="C355" s="126"/>
      <c r="D355" s="38"/>
      <c r="E355" s="99"/>
      <c r="F355" s="122"/>
      <c r="G355" s="122"/>
      <c r="H355" s="122"/>
      <c r="I355" s="122"/>
      <c r="J355" s="122"/>
      <c r="K355" s="122"/>
      <c r="L355" s="38"/>
      <c r="M355" s="180"/>
      <c r="N355" s="38"/>
      <c r="O355" s="142"/>
      <c r="P355" s="47"/>
      <c r="Q355" s="47"/>
      <c r="R355" s="47"/>
      <c r="S355" s="47"/>
      <c r="T355" s="47"/>
      <c r="U355" s="47"/>
      <c r="V355" s="47"/>
      <c r="W355" s="47"/>
      <c r="X355" s="47"/>
      <c r="Y355" s="47"/>
      <c r="Z355" s="47"/>
    </row>
    <row r="356" spans="1:26" x14ac:dyDescent="0.25">
      <c r="A356" s="32"/>
      <c r="B356" s="38"/>
      <c r="C356" s="126"/>
      <c r="D356" s="38"/>
      <c r="E356" s="99"/>
      <c r="F356" s="122"/>
      <c r="G356" s="122"/>
      <c r="H356" s="122"/>
      <c r="I356" s="122"/>
      <c r="J356" s="122"/>
      <c r="K356" s="122"/>
      <c r="L356" s="38"/>
      <c r="M356" s="180"/>
      <c r="N356" s="38"/>
      <c r="O356" s="142"/>
      <c r="P356" s="47"/>
      <c r="Q356" s="47"/>
      <c r="R356" s="47"/>
      <c r="S356" s="47"/>
      <c r="T356" s="47"/>
      <c r="U356" s="47"/>
      <c r="V356" s="47"/>
      <c r="W356" s="47"/>
      <c r="X356" s="47"/>
      <c r="Y356" s="47"/>
      <c r="Z356" s="47"/>
    </row>
    <row r="357" spans="1:26" x14ac:dyDescent="0.25">
      <c r="A357" s="32"/>
      <c r="B357" s="38"/>
      <c r="C357" s="126"/>
      <c r="D357" s="38"/>
      <c r="E357" s="99"/>
      <c r="F357" s="122"/>
      <c r="G357" s="122"/>
      <c r="H357" s="122"/>
      <c r="I357" s="122"/>
      <c r="J357" s="122"/>
      <c r="K357" s="122"/>
      <c r="L357" s="38"/>
      <c r="M357" s="180"/>
      <c r="N357" s="38"/>
      <c r="O357" s="142"/>
      <c r="P357" s="47"/>
      <c r="Q357" s="47"/>
      <c r="R357" s="47"/>
      <c r="S357" s="47"/>
      <c r="T357" s="47"/>
      <c r="U357" s="47"/>
      <c r="V357" s="47"/>
      <c r="W357" s="47"/>
      <c r="X357" s="47"/>
      <c r="Y357" s="47"/>
      <c r="Z357" s="47"/>
    </row>
    <row r="358" spans="1:26" x14ac:dyDescent="0.25">
      <c r="A358" s="32"/>
      <c r="B358" s="38"/>
      <c r="C358" s="126"/>
      <c r="D358" s="38"/>
      <c r="E358" s="99"/>
      <c r="F358" s="122"/>
      <c r="G358" s="122"/>
      <c r="H358" s="122"/>
      <c r="I358" s="122"/>
      <c r="J358" s="122"/>
      <c r="K358" s="122"/>
      <c r="L358" s="38"/>
      <c r="M358" s="180"/>
      <c r="N358" s="38"/>
      <c r="O358" s="142"/>
      <c r="P358" s="47"/>
      <c r="Q358" s="47"/>
      <c r="R358" s="47"/>
      <c r="S358" s="47"/>
      <c r="T358" s="47"/>
      <c r="U358" s="47"/>
      <c r="V358" s="47"/>
      <c r="W358" s="47"/>
      <c r="X358" s="47"/>
      <c r="Y358" s="47"/>
      <c r="Z358" s="47"/>
    </row>
    <row r="359" spans="1:26" x14ac:dyDescent="0.25">
      <c r="A359" s="32"/>
      <c r="B359" s="38"/>
      <c r="C359" s="126"/>
      <c r="D359" s="38"/>
      <c r="E359" s="99"/>
      <c r="F359" s="122"/>
      <c r="G359" s="122"/>
      <c r="H359" s="122"/>
      <c r="I359" s="122"/>
      <c r="J359" s="122"/>
      <c r="K359" s="122"/>
      <c r="L359" s="38"/>
      <c r="M359" s="180"/>
      <c r="N359" s="38"/>
      <c r="O359" s="142"/>
      <c r="P359" s="47"/>
      <c r="Q359" s="47"/>
      <c r="R359" s="47"/>
      <c r="S359" s="47"/>
      <c r="T359" s="47"/>
      <c r="U359" s="47"/>
      <c r="V359" s="47"/>
      <c r="W359" s="47"/>
      <c r="X359" s="47"/>
      <c r="Y359" s="47"/>
      <c r="Z359" s="47"/>
    </row>
    <row r="360" spans="1:26" x14ac:dyDescent="0.25">
      <c r="A360" s="32"/>
      <c r="B360" s="38"/>
      <c r="C360" s="126"/>
      <c r="D360" s="38"/>
      <c r="E360" s="99"/>
      <c r="F360" s="122"/>
      <c r="G360" s="122"/>
      <c r="H360" s="122"/>
      <c r="I360" s="122"/>
      <c r="J360" s="122"/>
      <c r="K360" s="122"/>
      <c r="L360" s="38"/>
      <c r="M360" s="180"/>
      <c r="N360" s="38"/>
      <c r="O360" s="142"/>
      <c r="P360" s="47"/>
      <c r="Q360" s="47"/>
      <c r="R360" s="47"/>
      <c r="S360" s="47"/>
      <c r="T360" s="47"/>
      <c r="U360" s="47"/>
      <c r="V360" s="47"/>
      <c r="W360" s="47"/>
      <c r="X360" s="47"/>
      <c r="Y360" s="47"/>
      <c r="Z360" s="47"/>
    </row>
    <row r="361" spans="1:26" x14ac:dyDescent="0.25">
      <c r="A361" s="32"/>
      <c r="B361" s="38"/>
      <c r="C361" s="126"/>
      <c r="D361" s="38"/>
      <c r="E361" s="99"/>
      <c r="F361" s="122"/>
      <c r="G361" s="122"/>
      <c r="H361" s="122"/>
      <c r="I361" s="122"/>
      <c r="J361" s="122"/>
      <c r="K361" s="122"/>
      <c r="L361" s="38"/>
      <c r="M361" s="180"/>
      <c r="N361" s="38"/>
      <c r="O361" s="142"/>
      <c r="P361" s="47"/>
      <c r="Q361" s="47"/>
      <c r="R361" s="47"/>
      <c r="S361" s="47"/>
      <c r="T361" s="47"/>
      <c r="U361" s="47"/>
      <c r="V361" s="47"/>
      <c r="W361" s="47"/>
      <c r="X361" s="47"/>
      <c r="Y361" s="47"/>
      <c r="Z361" s="47"/>
    </row>
    <row r="362" spans="1:26" x14ac:dyDescent="0.25">
      <c r="A362" s="32"/>
      <c r="B362" s="38"/>
      <c r="C362" s="126"/>
      <c r="D362" s="38"/>
      <c r="E362" s="99"/>
      <c r="F362" s="122"/>
      <c r="G362" s="122"/>
      <c r="H362" s="122"/>
      <c r="I362" s="122"/>
      <c r="J362" s="122"/>
      <c r="K362" s="122"/>
      <c r="L362" s="38"/>
      <c r="M362" s="180"/>
      <c r="N362" s="38"/>
      <c r="O362" s="142"/>
      <c r="P362" s="47"/>
      <c r="Q362" s="47"/>
      <c r="R362" s="47"/>
      <c r="S362" s="47"/>
      <c r="T362" s="47"/>
      <c r="U362" s="47"/>
      <c r="V362" s="47"/>
      <c r="W362" s="47"/>
      <c r="X362" s="47"/>
      <c r="Y362" s="47"/>
      <c r="Z362" s="47"/>
    </row>
    <row r="363" spans="1:26" x14ac:dyDescent="0.25">
      <c r="A363" s="32"/>
      <c r="B363" s="38"/>
      <c r="C363" s="126"/>
      <c r="D363" s="38"/>
      <c r="E363" s="99"/>
      <c r="F363" s="122"/>
      <c r="G363" s="122"/>
      <c r="H363" s="122"/>
      <c r="I363" s="122"/>
      <c r="J363" s="122"/>
      <c r="K363" s="122"/>
      <c r="L363" s="38"/>
      <c r="M363" s="180"/>
      <c r="N363" s="38"/>
      <c r="O363" s="142"/>
      <c r="P363" s="47"/>
      <c r="Q363" s="47"/>
      <c r="R363" s="47"/>
      <c r="S363" s="47"/>
      <c r="T363" s="47"/>
      <c r="U363" s="47"/>
      <c r="V363" s="47"/>
      <c r="W363" s="47"/>
      <c r="X363" s="47"/>
      <c r="Y363" s="47"/>
      <c r="Z363" s="47"/>
    </row>
    <row r="364" spans="1:26" x14ac:dyDescent="0.25">
      <c r="A364" s="32"/>
      <c r="B364" s="38"/>
      <c r="C364" s="126"/>
      <c r="D364" s="38"/>
      <c r="E364" s="99"/>
      <c r="F364" s="122"/>
      <c r="G364" s="122"/>
      <c r="H364" s="122"/>
      <c r="I364" s="122"/>
      <c r="J364" s="122"/>
      <c r="K364" s="122"/>
      <c r="L364" s="38"/>
      <c r="M364" s="180"/>
      <c r="N364" s="38"/>
      <c r="O364" s="142"/>
      <c r="P364" s="47"/>
      <c r="Q364" s="47"/>
      <c r="R364" s="47"/>
      <c r="S364" s="47"/>
      <c r="T364" s="47"/>
      <c r="U364" s="47"/>
      <c r="V364" s="47"/>
      <c r="W364" s="47"/>
      <c r="X364" s="47"/>
      <c r="Y364" s="47"/>
      <c r="Z364" s="47"/>
    </row>
    <row r="365" spans="1:26" x14ac:dyDescent="0.25">
      <c r="A365" s="32"/>
      <c r="B365" s="38"/>
      <c r="C365" s="126"/>
      <c r="D365" s="38"/>
      <c r="E365" s="99"/>
      <c r="F365" s="122"/>
      <c r="G365" s="122"/>
      <c r="H365" s="122"/>
      <c r="I365" s="122"/>
      <c r="J365" s="122"/>
      <c r="K365" s="122"/>
      <c r="L365" s="38"/>
      <c r="M365" s="180"/>
      <c r="N365" s="38"/>
      <c r="O365" s="142"/>
      <c r="P365" s="47"/>
      <c r="Q365" s="47"/>
      <c r="R365" s="47"/>
      <c r="S365" s="47"/>
      <c r="T365" s="47"/>
      <c r="U365" s="47"/>
      <c r="V365" s="47"/>
      <c r="W365" s="47"/>
      <c r="X365" s="47"/>
      <c r="Y365" s="47"/>
      <c r="Z365" s="47"/>
    </row>
    <row r="366" spans="1:26" x14ac:dyDescent="0.25">
      <c r="A366" s="32"/>
      <c r="B366" s="38"/>
      <c r="C366" s="126"/>
      <c r="D366" s="38"/>
      <c r="E366" s="99"/>
      <c r="F366" s="122"/>
      <c r="G366" s="122"/>
      <c r="H366" s="122"/>
      <c r="I366" s="122"/>
      <c r="J366" s="122"/>
      <c r="K366" s="122"/>
      <c r="L366" s="38"/>
      <c r="M366" s="180"/>
      <c r="N366" s="38"/>
      <c r="O366" s="142"/>
      <c r="P366" s="47"/>
      <c r="Q366" s="47"/>
      <c r="R366" s="47"/>
      <c r="S366" s="47"/>
      <c r="T366" s="47"/>
      <c r="U366" s="47"/>
      <c r="V366" s="47"/>
      <c r="W366" s="47"/>
      <c r="X366" s="47"/>
      <c r="Y366" s="47"/>
      <c r="Z366" s="47"/>
    </row>
    <row r="367" spans="1:26" x14ac:dyDescent="0.25">
      <c r="A367" s="32"/>
      <c r="B367" s="38"/>
      <c r="C367" s="126"/>
      <c r="D367" s="38"/>
      <c r="E367" s="99"/>
      <c r="F367" s="122"/>
      <c r="G367" s="122"/>
      <c r="H367" s="122"/>
      <c r="I367" s="122"/>
      <c r="J367" s="122"/>
      <c r="K367" s="122"/>
      <c r="L367" s="38"/>
      <c r="M367" s="180"/>
      <c r="N367" s="38"/>
      <c r="O367" s="142"/>
      <c r="P367" s="47"/>
      <c r="Q367" s="47"/>
      <c r="R367" s="47"/>
      <c r="S367" s="47"/>
      <c r="T367" s="47"/>
      <c r="U367" s="47"/>
      <c r="V367" s="47"/>
      <c r="W367" s="47"/>
      <c r="X367" s="47"/>
      <c r="Y367" s="47"/>
      <c r="Z367" s="47"/>
    </row>
    <row r="368" spans="1:26" x14ac:dyDescent="0.25">
      <c r="A368" s="32"/>
      <c r="B368" s="38"/>
      <c r="C368" s="126"/>
      <c r="D368" s="38"/>
      <c r="E368" s="99"/>
      <c r="F368" s="122"/>
      <c r="G368" s="122"/>
      <c r="H368" s="122"/>
      <c r="I368" s="122"/>
      <c r="J368" s="122"/>
      <c r="K368" s="122"/>
      <c r="L368" s="38"/>
      <c r="M368" s="180"/>
      <c r="N368" s="38"/>
      <c r="O368" s="142"/>
      <c r="P368" s="47"/>
      <c r="Q368" s="47"/>
      <c r="R368" s="47"/>
      <c r="S368" s="47"/>
      <c r="T368" s="47"/>
      <c r="U368" s="47"/>
      <c r="V368" s="47"/>
      <c r="W368" s="47"/>
      <c r="X368" s="47"/>
      <c r="Y368" s="47"/>
      <c r="Z368" s="47"/>
    </row>
    <row r="369" spans="1:26" x14ac:dyDescent="0.25">
      <c r="A369" s="32"/>
      <c r="B369" s="38"/>
      <c r="C369" s="126"/>
      <c r="D369" s="38"/>
      <c r="E369" s="99"/>
      <c r="F369" s="122"/>
      <c r="G369" s="122"/>
      <c r="H369" s="122"/>
      <c r="I369" s="122"/>
      <c r="J369" s="122"/>
      <c r="K369" s="122"/>
      <c r="L369" s="38"/>
      <c r="M369" s="180"/>
      <c r="N369" s="38"/>
      <c r="O369" s="142"/>
      <c r="P369" s="47"/>
      <c r="Q369" s="47"/>
      <c r="R369" s="47"/>
      <c r="S369" s="47"/>
      <c r="T369" s="47"/>
      <c r="U369" s="47"/>
      <c r="V369" s="47"/>
      <c r="W369" s="47"/>
      <c r="X369" s="47"/>
      <c r="Y369" s="47"/>
      <c r="Z369" s="47"/>
    </row>
    <row r="370" spans="1:26" x14ac:dyDescent="0.25">
      <c r="A370" s="32"/>
      <c r="B370" s="38"/>
      <c r="C370" s="126"/>
      <c r="D370" s="38"/>
      <c r="E370" s="99"/>
      <c r="F370" s="122"/>
      <c r="G370" s="122"/>
      <c r="H370" s="122"/>
      <c r="I370" s="122"/>
      <c r="J370" s="122"/>
      <c r="K370" s="122"/>
      <c r="L370" s="38"/>
      <c r="M370" s="180"/>
      <c r="N370" s="38"/>
      <c r="O370" s="142"/>
      <c r="P370" s="47"/>
      <c r="Q370" s="47"/>
      <c r="R370" s="47"/>
      <c r="S370" s="47"/>
      <c r="T370" s="47"/>
      <c r="U370" s="47"/>
      <c r="V370" s="47"/>
      <c r="W370" s="47"/>
      <c r="X370" s="47"/>
      <c r="Y370" s="47"/>
      <c r="Z370" s="47"/>
    </row>
    <row r="371" spans="1:26" x14ac:dyDescent="0.25">
      <c r="A371" s="32"/>
      <c r="B371" s="38"/>
      <c r="C371" s="126"/>
      <c r="D371" s="38"/>
      <c r="E371" s="99"/>
      <c r="F371" s="122"/>
      <c r="G371" s="122"/>
      <c r="H371" s="122"/>
      <c r="I371" s="122"/>
      <c r="J371" s="122"/>
      <c r="K371" s="122"/>
      <c r="L371" s="38"/>
      <c r="M371" s="180"/>
      <c r="N371" s="38"/>
      <c r="O371" s="142"/>
      <c r="P371" s="47"/>
      <c r="Q371" s="47"/>
      <c r="R371" s="47"/>
      <c r="S371" s="47"/>
      <c r="T371" s="47"/>
      <c r="U371" s="47"/>
      <c r="V371" s="47"/>
      <c r="W371" s="47"/>
      <c r="X371" s="47"/>
      <c r="Y371" s="47"/>
      <c r="Z371" s="47"/>
    </row>
    <row r="372" spans="1:26" x14ac:dyDescent="0.25">
      <c r="A372" s="32"/>
      <c r="B372" s="38"/>
      <c r="C372" s="126"/>
      <c r="D372" s="38"/>
      <c r="E372" s="99"/>
      <c r="F372" s="122"/>
      <c r="G372" s="122"/>
      <c r="H372" s="122"/>
      <c r="I372" s="122"/>
      <c r="J372" s="122"/>
      <c r="K372" s="122"/>
      <c r="L372" s="38"/>
      <c r="M372" s="180"/>
      <c r="N372" s="38"/>
      <c r="O372" s="142"/>
      <c r="P372" s="47"/>
      <c r="Q372" s="47"/>
      <c r="R372" s="47"/>
      <c r="S372" s="47"/>
      <c r="T372" s="47"/>
      <c r="U372" s="47"/>
      <c r="V372" s="47"/>
      <c r="W372" s="47"/>
      <c r="X372" s="47"/>
      <c r="Y372" s="47"/>
      <c r="Z372" s="47"/>
    </row>
    <row r="373" spans="1:26" x14ac:dyDescent="0.25">
      <c r="A373" s="32"/>
      <c r="B373" s="38"/>
      <c r="C373" s="126"/>
      <c r="D373" s="38"/>
      <c r="E373" s="99"/>
      <c r="F373" s="122"/>
      <c r="G373" s="122"/>
      <c r="H373" s="122"/>
      <c r="I373" s="122"/>
      <c r="J373" s="122"/>
      <c r="K373" s="122"/>
      <c r="L373" s="38"/>
      <c r="M373" s="180"/>
      <c r="N373" s="38"/>
      <c r="O373" s="142"/>
      <c r="P373" s="47"/>
      <c r="Q373" s="47"/>
      <c r="R373" s="47"/>
      <c r="S373" s="47"/>
      <c r="T373" s="47"/>
      <c r="U373" s="47"/>
      <c r="V373" s="47"/>
      <c r="W373" s="47"/>
      <c r="X373" s="47"/>
      <c r="Y373" s="47"/>
      <c r="Z373" s="47"/>
    </row>
    <row r="374" spans="1:26" x14ac:dyDescent="0.25">
      <c r="A374" s="32"/>
      <c r="B374" s="38"/>
      <c r="C374" s="126"/>
      <c r="D374" s="38"/>
      <c r="E374" s="99"/>
      <c r="F374" s="122"/>
      <c r="G374" s="122"/>
      <c r="H374" s="122"/>
      <c r="I374" s="122"/>
      <c r="J374" s="122"/>
      <c r="K374" s="122"/>
      <c r="L374" s="38"/>
      <c r="M374" s="180"/>
      <c r="N374" s="38"/>
      <c r="O374" s="142"/>
      <c r="P374" s="47"/>
      <c r="Q374" s="47"/>
      <c r="R374" s="47"/>
      <c r="S374" s="47"/>
      <c r="T374" s="47"/>
      <c r="U374" s="47"/>
      <c r="V374" s="47"/>
      <c r="W374" s="47"/>
      <c r="X374" s="47"/>
      <c r="Y374" s="47"/>
      <c r="Z374" s="47"/>
    </row>
    <row r="375" spans="1:26" x14ac:dyDescent="0.25">
      <c r="A375" s="32"/>
      <c r="B375" s="38"/>
      <c r="C375" s="126"/>
      <c r="D375" s="38"/>
      <c r="E375" s="99"/>
      <c r="F375" s="122"/>
      <c r="G375" s="122"/>
      <c r="H375" s="122"/>
      <c r="I375" s="122"/>
      <c r="J375" s="122"/>
      <c r="K375" s="122"/>
      <c r="L375" s="38"/>
      <c r="M375" s="180"/>
      <c r="N375" s="38"/>
      <c r="O375" s="142"/>
      <c r="P375" s="47"/>
      <c r="Q375" s="47"/>
      <c r="R375" s="47"/>
      <c r="S375" s="47"/>
      <c r="T375" s="47"/>
      <c r="U375" s="47"/>
      <c r="V375" s="47"/>
      <c r="W375" s="47"/>
      <c r="X375" s="47"/>
      <c r="Y375" s="47"/>
      <c r="Z375" s="47"/>
    </row>
    <row r="376" spans="1:26" x14ac:dyDescent="0.25">
      <c r="A376" s="32"/>
      <c r="B376" s="38"/>
      <c r="C376" s="126"/>
      <c r="D376" s="38"/>
      <c r="E376" s="99"/>
      <c r="F376" s="122"/>
      <c r="G376" s="122"/>
      <c r="H376" s="122"/>
      <c r="I376" s="122"/>
      <c r="J376" s="122"/>
      <c r="K376" s="122"/>
      <c r="L376" s="38"/>
      <c r="M376" s="180"/>
      <c r="N376" s="38"/>
      <c r="O376" s="142"/>
      <c r="P376" s="47"/>
      <c r="Q376" s="47"/>
      <c r="R376" s="47"/>
      <c r="S376" s="47"/>
      <c r="T376" s="47"/>
      <c r="U376" s="47"/>
      <c r="V376" s="47"/>
      <c r="W376" s="47"/>
      <c r="X376" s="47"/>
      <c r="Y376" s="47"/>
      <c r="Z376" s="47"/>
    </row>
    <row r="377" spans="1:26" x14ac:dyDescent="0.25">
      <c r="A377" s="32"/>
      <c r="B377" s="38"/>
      <c r="C377" s="126"/>
      <c r="D377" s="38"/>
      <c r="E377" s="99"/>
      <c r="F377" s="122"/>
      <c r="G377" s="122"/>
      <c r="H377" s="122"/>
      <c r="I377" s="122"/>
      <c r="J377" s="122"/>
      <c r="K377" s="122"/>
      <c r="L377" s="38"/>
      <c r="M377" s="180"/>
      <c r="N377" s="38"/>
      <c r="O377" s="142"/>
      <c r="P377" s="47"/>
      <c r="Q377" s="47"/>
      <c r="R377" s="47"/>
      <c r="S377" s="47"/>
      <c r="T377" s="47"/>
      <c r="U377" s="47"/>
      <c r="V377" s="47"/>
      <c r="W377" s="47"/>
      <c r="X377" s="47"/>
      <c r="Y377" s="47"/>
      <c r="Z377" s="47"/>
    </row>
    <row r="378" spans="1:26" x14ac:dyDescent="0.25">
      <c r="A378" s="32"/>
      <c r="B378" s="38"/>
      <c r="C378" s="126"/>
      <c r="D378" s="38"/>
      <c r="E378" s="99"/>
      <c r="F378" s="122"/>
      <c r="G378" s="122"/>
      <c r="H378" s="122"/>
      <c r="I378" s="122"/>
      <c r="J378" s="122"/>
      <c r="K378" s="122"/>
      <c r="L378" s="38"/>
      <c r="M378" s="180"/>
      <c r="N378" s="38"/>
      <c r="O378" s="142"/>
      <c r="P378" s="47"/>
      <c r="Q378" s="47"/>
      <c r="R378" s="47"/>
      <c r="S378" s="47"/>
      <c r="T378" s="47"/>
      <c r="U378" s="47"/>
      <c r="V378" s="47"/>
      <c r="W378" s="47"/>
      <c r="X378" s="47"/>
      <c r="Y378" s="47"/>
      <c r="Z378" s="47"/>
    </row>
    <row r="379" spans="1:26" x14ac:dyDescent="0.25">
      <c r="A379" s="32"/>
      <c r="B379" s="38"/>
      <c r="C379" s="126"/>
      <c r="D379" s="38"/>
      <c r="E379" s="99"/>
      <c r="F379" s="122"/>
      <c r="G379" s="122"/>
      <c r="H379" s="122"/>
      <c r="I379" s="122"/>
      <c r="J379" s="122"/>
      <c r="K379" s="122"/>
      <c r="L379" s="38"/>
      <c r="M379" s="180"/>
      <c r="N379" s="38"/>
      <c r="O379" s="142"/>
      <c r="P379" s="47"/>
      <c r="Q379" s="47"/>
      <c r="R379" s="47"/>
      <c r="S379" s="47"/>
      <c r="T379" s="47"/>
      <c r="U379" s="47"/>
      <c r="V379" s="47"/>
      <c r="W379" s="47"/>
      <c r="X379" s="47"/>
      <c r="Y379" s="47"/>
      <c r="Z379" s="47"/>
    </row>
    <row r="380" spans="1:26" x14ac:dyDescent="0.25">
      <c r="A380" s="32"/>
      <c r="B380" s="38"/>
      <c r="C380" s="126"/>
      <c r="D380" s="38"/>
      <c r="E380" s="99"/>
      <c r="F380" s="122"/>
      <c r="G380" s="122"/>
      <c r="H380" s="122"/>
      <c r="I380" s="122"/>
      <c r="J380" s="122"/>
      <c r="K380" s="122"/>
      <c r="L380" s="38"/>
      <c r="M380" s="180"/>
      <c r="N380" s="38"/>
      <c r="O380" s="142"/>
      <c r="P380" s="47"/>
      <c r="Q380" s="47"/>
      <c r="R380" s="47"/>
      <c r="S380" s="47"/>
      <c r="T380" s="47"/>
      <c r="U380" s="47"/>
      <c r="V380" s="47"/>
      <c r="W380" s="47"/>
      <c r="X380" s="47"/>
      <c r="Y380" s="47"/>
      <c r="Z380" s="47"/>
    </row>
    <row r="381" spans="1:26" x14ac:dyDescent="0.25">
      <c r="A381" s="32"/>
      <c r="B381" s="38"/>
      <c r="C381" s="126"/>
      <c r="D381" s="38"/>
      <c r="E381" s="99"/>
      <c r="F381" s="122"/>
      <c r="G381" s="122"/>
      <c r="H381" s="122"/>
      <c r="I381" s="122"/>
      <c r="J381" s="122"/>
      <c r="K381" s="122"/>
      <c r="L381" s="38"/>
      <c r="M381" s="180"/>
      <c r="N381" s="38"/>
      <c r="O381" s="142"/>
      <c r="P381" s="47"/>
      <c r="Q381" s="47"/>
      <c r="R381" s="47"/>
      <c r="S381" s="47"/>
      <c r="T381" s="47"/>
      <c r="U381" s="47"/>
      <c r="V381" s="47"/>
      <c r="W381" s="47"/>
      <c r="X381" s="47"/>
      <c r="Y381" s="47"/>
      <c r="Z381" s="47"/>
    </row>
    <row r="382" spans="1:26" x14ac:dyDescent="0.25">
      <c r="A382" s="32"/>
      <c r="B382" s="38"/>
      <c r="C382" s="126"/>
      <c r="D382" s="38"/>
      <c r="E382" s="99"/>
      <c r="F382" s="122"/>
      <c r="G382" s="122"/>
      <c r="H382" s="122"/>
      <c r="I382" s="122"/>
      <c r="J382" s="122"/>
      <c r="K382" s="122"/>
      <c r="L382" s="38"/>
      <c r="M382" s="180"/>
      <c r="N382" s="38"/>
      <c r="O382" s="142"/>
      <c r="P382" s="47"/>
      <c r="Q382" s="47"/>
      <c r="R382" s="47"/>
      <c r="S382" s="47"/>
      <c r="T382" s="47"/>
      <c r="U382" s="47"/>
      <c r="V382" s="47"/>
      <c r="W382" s="47"/>
      <c r="X382" s="47"/>
      <c r="Y382" s="47"/>
      <c r="Z382" s="47"/>
    </row>
    <row r="383" spans="1:26" x14ac:dyDescent="0.25">
      <c r="A383" s="32"/>
      <c r="B383" s="38"/>
      <c r="C383" s="126"/>
      <c r="D383" s="38"/>
      <c r="E383" s="99"/>
      <c r="F383" s="122"/>
      <c r="G383" s="122"/>
      <c r="H383" s="122"/>
      <c r="I383" s="122"/>
      <c r="J383" s="122"/>
      <c r="K383" s="122"/>
      <c r="L383" s="38"/>
      <c r="M383" s="180"/>
      <c r="N383" s="38"/>
      <c r="O383" s="142"/>
      <c r="P383" s="47"/>
      <c r="Q383" s="47"/>
      <c r="R383" s="47"/>
      <c r="S383" s="47"/>
      <c r="T383" s="47"/>
      <c r="U383" s="47"/>
      <c r="V383" s="47"/>
      <c r="W383" s="47"/>
      <c r="X383" s="47"/>
      <c r="Y383" s="47"/>
      <c r="Z383" s="47"/>
    </row>
    <row r="384" spans="1:26" x14ac:dyDescent="0.25">
      <c r="A384" s="32"/>
      <c r="B384" s="38"/>
      <c r="C384" s="126"/>
      <c r="D384" s="38"/>
      <c r="E384" s="99"/>
      <c r="F384" s="122"/>
      <c r="G384" s="122"/>
      <c r="H384" s="122"/>
      <c r="I384" s="122"/>
      <c r="J384" s="122"/>
      <c r="K384" s="122"/>
      <c r="L384" s="38"/>
      <c r="M384" s="180"/>
      <c r="N384" s="38"/>
      <c r="O384" s="142"/>
      <c r="P384" s="47"/>
      <c r="Q384" s="47"/>
      <c r="R384" s="47"/>
      <c r="S384" s="47"/>
      <c r="T384" s="47"/>
      <c r="U384" s="47"/>
      <c r="V384" s="47"/>
      <c r="W384" s="47"/>
      <c r="X384" s="47"/>
      <c r="Y384" s="47"/>
      <c r="Z384" s="47"/>
    </row>
    <row r="385" spans="1:26" x14ac:dyDescent="0.25">
      <c r="A385" s="32"/>
      <c r="B385" s="38"/>
      <c r="C385" s="126"/>
      <c r="D385" s="38"/>
      <c r="E385" s="99"/>
      <c r="F385" s="122"/>
      <c r="G385" s="122"/>
      <c r="H385" s="122"/>
      <c r="I385" s="122"/>
      <c r="J385" s="122"/>
      <c r="K385" s="122"/>
      <c r="L385" s="38"/>
      <c r="M385" s="180"/>
      <c r="N385" s="38"/>
      <c r="O385" s="142"/>
      <c r="P385" s="47"/>
      <c r="Q385" s="47"/>
      <c r="R385" s="47"/>
      <c r="S385" s="47"/>
      <c r="T385" s="47"/>
      <c r="U385" s="47"/>
      <c r="V385" s="47"/>
      <c r="W385" s="47"/>
      <c r="X385" s="47"/>
      <c r="Y385" s="47"/>
      <c r="Z385" s="47"/>
    </row>
    <row r="386" spans="1:26" x14ac:dyDescent="0.25">
      <c r="A386" s="32"/>
      <c r="B386" s="38"/>
      <c r="C386" s="126"/>
      <c r="D386" s="38"/>
      <c r="E386" s="99"/>
      <c r="F386" s="122"/>
      <c r="G386" s="122"/>
      <c r="H386" s="122"/>
      <c r="I386" s="122"/>
      <c r="J386" s="122"/>
      <c r="K386" s="122"/>
      <c r="L386" s="38"/>
      <c r="M386" s="180"/>
      <c r="N386" s="38"/>
      <c r="O386" s="142"/>
      <c r="P386" s="47"/>
      <c r="Q386" s="47"/>
      <c r="R386" s="47"/>
      <c r="S386" s="47"/>
      <c r="T386" s="47"/>
      <c r="U386" s="47"/>
      <c r="V386" s="47"/>
      <c r="W386" s="47"/>
      <c r="X386" s="47"/>
      <c r="Y386" s="47"/>
      <c r="Z386" s="47"/>
    </row>
    <row r="387" spans="1:26" x14ac:dyDescent="0.25">
      <c r="A387" s="32"/>
      <c r="B387" s="38"/>
      <c r="C387" s="126"/>
      <c r="D387" s="38"/>
      <c r="E387" s="99"/>
      <c r="F387" s="122"/>
      <c r="G387" s="122"/>
      <c r="H387" s="122"/>
      <c r="I387" s="122"/>
      <c r="J387" s="122"/>
      <c r="K387" s="122"/>
      <c r="L387" s="38"/>
      <c r="M387" s="180"/>
      <c r="N387" s="38"/>
      <c r="O387" s="142"/>
      <c r="P387" s="47"/>
      <c r="Q387" s="47"/>
      <c r="R387" s="47"/>
      <c r="S387" s="47"/>
      <c r="T387" s="47"/>
      <c r="U387" s="47"/>
      <c r="V387" s="47"/>
      <c r="W387" s="47"/>
      <c r="X387" s="47"/>
      <c r="Y387" s="47"/>
      <c r="Z387" s="47"/>
    </row>
    <row r="388" spans="1:26" x14ac:dyDescent="0.25">
      <c r="A388" s="32"/>
      <c r="B388" s="38"/>
      <c r="C388" s="126"/>
      <c r="D388" s="38"/>
      <c r="E388" s="99"/>
      <c r="F388" s="122"/>
      <c r="G388" s="122"/>
      <c r="H388" s="122"/>
      <c r="I388" s="122"/>
      <c r="J388" s="122"/>
      <c r="K388" s="122"/>
      <c r="L388" s="38"/>
      <c r="M388" s="180"/>
      <c r="N388" s="38"/>
      <c r="O388" s="142"/>
      <c r="P388" s="47"/>
      <c r="Q388" s="47"/>
      <c r="R388" s="47"/>
      <c r="S388" s="47"/>
      <c r="T388" s="47"/>
      <c r="U388" s="47"/>
      <c r="V388" s="47"/>
      <c r="W388" s="47"/>
      <c r="X388" s="47"/>
      <c r="Y388" s="47"/>
      <c r="Z388" s="47"/>
    </row>
    <row r="389" spans="1:26" x14ac:dyDescent="0.25">
      <c r="A389" s="32"/>
      <c r="B389" s="38"/>
      <c r="C389" s="126"/>
      <c r="D389" s="38"/>
      <c r="E389" s="99"/>
      <c r="F389" s="122"/>
      <c r="G389" s="122"/>
      <c r="H389" s="122"/>
      <c r="I389" s="122"/>
      <c r="J389" s="122"/>
      <c r="K389" s="122"/>
      <c r="L389" s="38"/>
      <c r="M389" s="180"/>
      <c r="N389" s="38"/>
      <c r="O389" s="142"/>
      <c r="P389" s="47"/>
      <c r="Q389" s="47"/>
      <c r="R389" s="47"/>
      <c r="S389" s="47"/>
      <c r="T389" s="47"/>
      <c r="U389" s="47"/>
      <c r="V389" s="47"/>
      <c r="W389" s="47"/>
      <c r="X389" s="47"/>
      <c r="Y389" s="47"/>
      <c r="Z389" s="47"/>
    </row>
    <row r="390" spans="1:26" x14ac:dyDescent="0.25">
      <c r="A390" s="32"/>
      <c r="B390" s="38"/>
      <c r="C390" s="126"/>
      <c r="D390" s="38"/>
      <c r="E390" s="99"/>
      <c r="F390" s="122"/>
      <c r="G390" s="122"/>
      <c r="H390" s="122"/>
      <c r="I390" s="122"/>
      <c r="J390" s="122"/>
      <c r="K390" s="122"/>
      <c r="L390" s="38"/>
      <c r="M390" s="180"/>
      <c r="N390" s="38"/>
      <c r="O390" s="142"/>
      <c r="P390" s="47"/>
      <c r="Q390" s="47"/>
      <c r="R390" s="47"/>
      <c r="S390" s="47"/>
      <c r="T390" s="47"/>
      <c r="U390" s="47"/>
      <c r="V390" s="47"/>
      <c r="W390" s="47"/>
      <c r="X390" s="47"/>
      <c r="Y390" s="47"/>
      <c r="Z390" s="47"/>
    </row>
    <row r="391" spans="1:26" x14ac:dyDescent="0.25">
      <c r="A391" s="32"/>
      <c r="B391" s="38"/>
      <c r="C391" s="126"/>
      <c r="D391" s="38"/>
      <c r="E391" s="99"/>
      <c r="F391" s="122"/>
      <c r="G391" s="122"/>
      <c r="H391" s="122"/>
      <c r="I391" s="122"/>
      <c r="J391" s="122"/>
      <c r="K391" s="122"/>
      <c r="L391" s="38"/>
      <c r="M391" s="180"/>
      <c r="N391" s="38"/>
      <c r="O391" s="142"/>
      <c r="P391" s="47"/>
      <c r="Q391" s="47"/>
      <c r="R391" s="47"/>
      <c r="S391" s="47"/>
      <c r="T391" s="47"/>
      <c r="U391" s="47"/>
      <c r="V391" s="47"/>
      <c r="W391" s="47"/>
      <c r="X391" s="47"/>
      <c r="Y391" s="47"/>
      <c r="Z391" s="47"/>
    </row>
    <row r="392" spans="1:26" x14ac:dyDescent="0.25">
      <c r="A392" s="32"/>
      <c r="B392" s="38"/>
      <c r="C392" s="126"/>
      <c r="D392" s="38"/>
      <c r="E392" s="99"/>
      <c r="F392" s="122"/>
      <c r="G392" s="122"/>
      <c r="H392" s="122"/>
      <c r="I392" s="122"/>
      <c r="J392" s="122"/>
      <c r="K392" s="122"/>
      <c r="L392" s="38"/>
      <c r="M392" s="180"/>
      <c r="N392" s="38"/>
      <c r="O392" s="142"/>
      <c r="P392" s="47"/>
      <c r="Q392" s="47"/>
      <c r="R392" s="47"/>
      <c r="S392" s="47"/>
      <c r="T392" s="47"/>
      <c r="U392" s="47"/>
      <c r="V392" s="47"/>
      <c r="W392" s="47"/>
      <c r="X392" s="47"/>
      <c r="Y392" s="47"/>
      <c r="Z392" s="47"/>
    </row>
    <row r="393" spans="1:26" x14ac:dyDescent="0.25">
      <c r="A393" s="32"/>
      <c r="B393" s="38"/>
      <c r="C393" s="126"/>
      <c r="D393" s="38"/>
      <c r="E393" s="99"/>
      <c r="F393" s="122"/>
      <c r="G393" s="122"/>
      <c r="H393" s="122"/>
      <c r="I393" s="122"/>
      <c r="J393" s="122"/>
      <c r="K393" s="122"/>
      <c r="L393" s="38"/>
      <c r="M393" s="180"/>
      <c r="N393" s="38"/>
      <c r="O393" s="142"/>
      <c r="P393" s="47"/>
      <c r="Q393" s="47"/>
      <c r="R393" s="47"/>
      <c r="S393" s="47"/>
      <c r="T393" s="47"/>
      <c r="U393" s="47"/>
      <c r="V393" s="47"/>
      <c r="W393" s="47"/>
      <c r="X393" s="47"/>
      <c r="Y393" s="47"/>
      <c r="Z393" s="47"/>
    </row>
    <row r="394" spans="1:26" x14ac:dyDescent="0.25">
      <c r="A394" s="32"/>
      <c r="B394" s="38"/>
      <c r="C394" s="126"/>
      <c r="D394" s="38"/>
      <c r="E394" s="99"/>
      <c r="F394" s="122"/>
      <c r="G394" s="122"/>
      <c r="H394" s="122"/>
      <c r="I394" s="122"/>
      <c r="J394" s="122"/>
      <c r="K394" s="122"/>
      <c r="L394" s="38"/>
      <c r="M394" s="180"/>
      <c r="N394" s="38"/>
      <c r="O394" s="142"/>
      <c r="P394" s="47"/>
      <c r="Q394" s="47"/>
      <c r="R394" s="47"/>
      <c r="S394" s="47"/>
      <c r="T394" s="47"/>
      <c r="U394" s="47"/>
      <c r="V394" s="47"/>
      <c r="W394" s="47"/>
      <c r="X394" s="47"/>
      <c r="Y394" s="47"/>
      <c r="Z394" s="47"/>
    </row>
    <row r="395" spans="1:26" x14ac:dyDescent="0.25">
      <c r="A395" s="32"/>
      <c r="B395" s="38"/>
      <c r="C395" s="126"/>
      <c r="D395" s="38"/>
      <c r="E395" s="99"/>
      <c r="F395" s="122"/>
      <c r="G395" s="122"/>
      <c r="H395" s="122"/>
      <c r="I395" s="122"/>
      <c r="J395" s="122"/>
      <c r="K395" s="122"/>
      <c r="L395" s="38"/>
      <c r="M395" s="180"/>
      <c r="N395" s="38"/>
      <c r="O395" s="142"/>
      <c r="P395" s="47"/>
      <c r="Q395" s="47"/>
      <c r="R395" s="47"/>
      <c r="S395" s="47"/>
      <c r="T395" s="47"/>
      <c r="U395" s="47"/>
      <c r="V395" s="47"/>
      <c r="W395" s="47"/>
      <c r="X395" s="47"/>
      <c r="Y395" s="47"/>
      <c r="Z395" s="47"/>
    </row>
    <row r="396" spans="1:26" x14ac:dyDescent="0.25">
      <c r="A396" s="32"/>
      <c r="B396" s="38"/>
      <c r="C396" s="126"/>
      <c r="D396" s="38"/>
      <c r="E396" s="99"/>
      <c r="F396" s="122"/>
      <c r="G396" s="122"/>
      <c r="H396" s="122"/>
      <c r="I396" s="122"/>
      <c r="J396" s="122"/>
      <c r="K396" s="122"/>
      <c r="L396" s="38"/>
      <c r="M396" s="180"/>
      <c r="N396" s="38"/>
      <c r="O396" s="142"/>
      <c r="P396" s="47"/>
      <c r="Q396" s="47"/>
      <c r="R396" s="47"/>
      <c r="S396" s="47"/>
      <c r="T396" s="47"/>
      <c r="U396" s="47"/>
      <c r="V396" s="47"/>
      <c r="W396" s="47"/>
      <c r="X396" s="47"/>
      <c r="Y396" s="47"/>
      <c r="Z396" s="47"/>
    </row>
    <row r="397" spans="1:26" x14ac:dyDescent="0.25">
      <c r="A397" s="32"/>
      <c r="B397" s="38"/>
      <c r="C397" s="126"/>
      <c r="D397" s="38"/>
      <c r="E397" s="99"/>
      <c r="F397" s="122"/>
      <c r="G397" s="122"/>
      <c r="H397" s="122"/>
      <c r="I397" s="122"/>
      <c r="J397" s="122"/>
      <c r="K397" s="122"/>
      <c r="L397" s="38"/>
      <c r="M397" s="180"/>
      <c r="N397" s="38"/>
      <c r="O397" s="142"/>
      <c r="P397" s="47"/>
      <c r="Q397" s="47"/>
      <c r="R397" s="47"/>
      <c r="S397" s="47"/>
      <c r="T397" s="47"/>
      <c r="U397" s="47"/>
      <c r="V397" s="47"/>
      <c r="W397" s="47"/>
      <c r="X397" s="47"/>
      <c r="Y397" s="47"/>
      <c r="Z397" s="47"/>
    </row>
    <row r="398" spans="1:26" x14ac:dyDescent="0.25">
      <c r="A398" s="32"/>
      <c r="B398" s="38"/>
      <c r="C398" s="126"/>
      <c r="D398" s="38"/>
      <c r="E398" s="99"/>
      <c r="F398" s="122"/>
      <c r="G398" s="122"/>
      <c r="H398" s="122"/>
      <c r="I398" s="122"/>
      <c r="J398" s="122"/>
      <c r="K398" s="122"/>
      <c r="L398" s="38"/>
      <c r="M398" s="180"/>
      <c r="N398" s="38"/>
      <c r="O398" s="142"/>
      <c r="P398" s="47"/>
      <c r="Q398" s="47"/>
      <c r="R398" s="47"/>
      <c r="S398" s="47"/>
      <c r="T398" s="47"/>
      <c r="U398" s="47"/>
      <c r="V398" s="47"/>
      <c r="W398" s="47"/>
      <c r="X398" s="47"/>
      <c r="Y398" s="47"/>
      <c r="Z398" s="47"/>
    </row>
    <row r="399" spans="1:26" x14ac:dyDescent="0.25">
      <c r="A399" s="32"/>
      <c r="B399" s="38"/>
      <c r="C399" s="126"/>
      <c r="D399" s="38"/>
      <c r="E399" s="99"/>
      <c r="F399" s="122"/>
      <c r="G399" s="122"/>
      <c r="H399" s="122"/>
      <c r="I399" s="122"/>
      <c r="J399" s="122"/>
      <c r="K399" s="122"/>
      <c r="L399" s="38"/>
      <c r="M399" s="180"/>
      <c r="N399" s="38"/>
      <c r="O399" s="142"/>
      <c r="P399" s="47"/>
      <c r="Q399" s="47"/>
      <c r="R399" s="47"/>
      <c r="S399" s="47"/>
      <c r="T399" s="47"/>
      <c r="U399" s="47"/>
      <c r="V399" s="47"/>
      <c r="W399" s="47"/>
      <c r="X399" s="47"/>
      <c r="Y399" s="47"/>
      <c r="Z399" s="47"/>
    </row>
    <row r="400" spans="1:26" x14ac:dyDescent="0.25">
      <c r="A400" s="32"/>
      <c r="B400" s="38"/>
      <c r="C400" s="126"/>
      <c r="D400" s="38"/>
      <c r="E400" s="99"/>
      <c r="F400" s="122"/>
      <c r="G400" s="122"/>
      <c r="H400" s="122"/>
      <c r="I400" s="122"/>
      <c r="J400" s="122"/>
      <c r="K400" s="122"/>
      <c r="L400" s="38"/>
      <c r="M400" s="180"/>
      <c r="N400" s="38"/>
      <c r="O400" s="142"/>
      <c r="P400" s="47"/>
      <c r="Q400" s="47"/>
      <c r="R400" s="47"/>
      <c r="S400" s="47"/>
      <c r="T400" s="47"/>
      <c r="U400" s="47"/>
      <c r="V400" s="47"/>
      <c r="W400" s="47"/>
      <c r="X400" s="47"/>
      <c r="Y400" s="47"/>
      <c r="Z400" s="47"/>
    </row>
    <row r="401" spans="1:26" x14ac:dyDescent="0.25">
      <c r="A401" s="32"/>
      <c r="B401" s="38"/>
      <c r="C401" s="126"/>
      <c r="D401" s="38"/>
      <c r="E401" s="99"/>
      <c r="F401" s="122"/>
      <c r="G401" s="122"/>
      <c r="H401" s="122"/>
      <c r="I401" s="122"/>
      <c r="J401" s="122"/>
      <c r="K401" s="122"/>
      <c r="L401" s="38"/>
      <c r="M401" s="180"/>
      <c r="N401" s="38"/>
      <c r="O401" s="142"/>
      <c r="P401" s="47"/>
      <c r="Q401" s="47"/>
      <c r="R401" s="47"/>
      <c r="S401" s="47"/>
      <c r="T401" s="47"/>
      <c r="U401" s="47"/>
      <c r="V401" s="47"/>
      <c r="W401" s="47"/>
      <c r="X401" s="47"/>
      <c r="Y401" s="47"/>
      <c r="Z401" s="47"/>
    </row>
    <row r="402" spans="1:26" x14ac:dyDescent="0.25">
      <c r="A402" s="32"/>
      <c r="B402" s="38"/>
      <c r="C402" s="126"/>
      <c r="D402" s="38"/>
      <c r="E402" s="99"/>
      <c r="F402" s="122"/>
      <c r="G402" s="122"/>
      <c r="H402" s="122"/>
      <c r="I402" s="122"/>
      <c r="J402" s="122"/>
      <c r="K402" s="122"/>
      <c r="L402" s="38"/>
      <c r="M402" s="180"/>
      <c r="N402" s="38"/>
      <c r="O402" s="142"/>
      <c r="P402" s="47"/>
      <c r="Q402" s="47"/>
      <c r="R402" s="47"/>
      <c r="S402" s="47"/>
      <c r="T402" s="47"/>
      <c r="U402" s="47"/>
      <c r="V402" s="47"/>
      <c r="W402" s="47"/>
      <c r="X402" s="47"/>
      <c r="Y402" s="47"/>
      <c r="Z402" s="47"/>
    </row>
    <row r="403" spans="1:26" x14ac:dyDescent="0.25">
      <c r="A403" s="32"/>
      <c r="B403" s="38"/>
      <c r="C403" s="126"/>
      <c r="D403" s="38"/>
      <c r="E403" s="99"/>
      <c r="F403" s="122"/>
      <c r="G403" s="122"/>
      <c r="H403" s="122"/>
      <c r="I403" s="122"/>
      <c r="J403" s="122"/>
      <c r="K403" s="122"/>
      <c r="L403" s="38"/>
      <c r="M403" s="180"/>
      <c r="N403" s="38"/>
      <c r="O403" s="142"/>
      <c r="P403" s="47"/>
      <c r="Q403" s="47"/>
      <c r="R403" s="47"/>
      <c r="S403" s="47"/>
      <c r="T403" s="47"/>
      <c r="U403" s="47"/>
      <c r="V403" s="47"/>
      <c r="W403" s="47"/>
      <c r="X403" s="47"/>
      <c r="Y403" s="47"/>
      <c r="Z403" s="47"/>
    </row>
    <row r="404" spans="1:26" x14ac:dyDescent="0.25">
      <c r="A404" s="32"/>
      <c r="B404" s="38"/>
      <c r="C404" s="126"/>
      <c r="D404" s="38"/>
      <c r="E404" s="99"/>
      <c r="F404" s="122"/>
      <c r="G404" s="122"/>
      <c r="H404" s="122"/>
      <c r="I404" s="122"/>
      <c r="J404" s="122"/>
      <c r="K404" s="122"/>
      <c r="L404" s="38"/>
      <c r="M404" s="180"/>
      <c r="N404" s="38"/>
      <c r="O404" s="142"/>
      <c r="P404" s="47"/>
      <c r="Q404" s="47"/>
      <c r="R404" s="47"/>
      <c r="S404" s="47"/>
      <c r="T404" s="47"/>
      <c r="U404" s="47"/>
      <c r="V404" s="47"/>
      <c r="W404" s="47"/>
      <c r="X404" s="47"/>
      <c r="Y404" s="47"/>
      <c r="Z404" s="47"/>
    </row>
    <row r="405" spans="1:26" x14ac:dyDescent="0.25">
      <c r="A405" s="32"/>
      <c r="B405" s="38"/>
      <c r="C405" s="126"/>
      <c r="D405" s="38"/>
      <c r="E405" s="99"/>
      <c r="F405" s="122"/>
      <c r="G405" s="122"/>
      <c r="H405" s="122"/>
      <c r="I405" s="122"/>
      <c r="J405" s="122"/>
      <c r="K405" s="122"/>
      <c r="L405" s="38"/>
      <c r="M405" s="180"/>
      <c r="N405" s="38"/>
      <c r="O405" s="142"/>
      <c r="P405" s="47"/>
      <c r="Q405" s="47"/>
      <c r="R405" s="47"/>
      <c r="S405" s="47"/>
      <c r="T405" s="47"/>
      <c r="U405" s="47"/>
      <c r="V405" s="47"/>
      <c r="W405" s="47"/>
      <c r="X405" s="47"/>
      <c r="Y405" s="47"/>
      <c r="Z405" s="47"/>
    </row>
    <row r="406" spans="1:26" x14ac:dyDescent="0.25">
      <c r="A406" s="32"/>
      <c r="B406" s="38"/>
      <c r="C406" s="126"/>
      <c r="D406" s="38"/>
      <c r="E406" s="99"/>
      <c r="F406" s="122"/>
      <c r="G406" s="122"/>
      <c r="H406" s="122"/>
      <c r="I406" s="122"/>
      <c r="J406" s="122"/>
      <c r="K406" s="122"/>
      <c r="L406" s="38"/>
      <c r="M406" s="180"/>
      <c r="N406" s="38"/>
      <c r="O406" s="142"/>
      <c r="P406" s="47"/>
      <c r="Q406" s="47"/>
      <c r="R406" s="47"/>
      <c r="S406" s="47"/>
      <c r="T406" s="47"/>
      <c r="U406" s="47"/>
      <c r="V406" s="47"/>
      <c r="W406" s="47"/>
      <c r="X406" s="47"/>
      <c r="Y406" s="47"/>
      <c r="Z406" s="47"/>
    </row>
    <row r="407" spans="1:26" x14ac:dyDescent="0.25">
      <c r="A407" s="32"/>
      <c r="B407" s="38"/>
      <c r="C407" s="126"/>
      <c r="D407" s="38"/>
      <c r="E407" s="99"/>
      <c r="F407" s="122"/>
      <c r="G407" s="122"/>
      <c r="H407" s="122"/>
      <c r="I407" s="122"/>
      <c r="J407" s="122"/>
      <c r="K407" s="122"/>
      <c r="L407" s="38"/>
      <c r="M407" s="180"/>
      <c r="N407" s="38"/>
      <c r="O407" s="142"/>
      <c r="P407" s="47"/>
      <c r="Q407" s="47"/>
      <c r="R407" s="47"/>
      <c r="S407" s="47"/>
      <c r="T407" s="47"/>
      <c r="U407" s="47"/>
      <c r="V407" s="47"/>
      <c r="W407" s="47"/>
      <c r="X407" s="47"/>
      <c r="Y407" s="47"/>
      <c r="Z407" s="47"/>
    </row>
    <row r="408" spans="1:26" x14ac:dyDescent="0.25">
      <c r="A408" s="32"/>
      <c r="B408" s="38"/>
      <c r="C408" s="126"/>
      <c r="D408" s="38"/>
      <c r="E408" s="99"/>
      <c r="F408" s="122"/>
      <c r="G408" s="122"/>
      <c r="H408" s="122"/>
      <c r="I408" s="122"/>
      <c r="J408" s="122"/>
      <c r="K408" s="122"/>
      <c r="L408" s="38"/>
      <c r="M408" s="180"/>
      <c r="N408" s="38"/>
      <c r="O408" s="142"/>
      <c r="P408" s="47"/>
      <c r="Q408" s="47"/>
      <c r="R408" s="47"/>
      <c r="S408" s="47"/>
      <c r="T408" s="47"/>
      <c r="U408" s="47"/>
      <c r="V408" s="47"/>
      <c r="W408" s="47"/>
      <c r="X408" s="47"/>
      <c r="Y408" s="47"/>
      <c r="Z408" s="47"/>
    </row>
    <row r="409" spans="1:26" x14ac:dyDescent="0.25">
      <c r="A409" s="32"/>
      <c r="B409" s="38"/>
      <c r="C409" s="126"/>
      <c r="D409" s="38"/>
      <c r="E409" s="99"/>
      <c r="F409" s="122"/>
      <c r="G409" s="122"/>
      <c r="H409" s="122"/>
      <c r="I409" s="122"/>
      <c r="J409" s="122"/>
      <c r="K409" s="122"/>
      <c r="L409" s="38"/>
      <c r="M409" s="180"/>
      <c r="N409" s="38"/>
      <c r="O409" s="142"/>
      <c r="P409" s="47"/>
      <c r="Q409" s="47"/>
      <c r="R409" s="47"/>
      <c r="S409" s="47"/>
      <c r="T409" s="47"/>
      <c r="U409" s="47"/>
      <c r="V409" s="47"/>
      <c r="W409" s="47"/>
      <c r="X409" s="47"/>
      <c r="Y409" s="47"/>
      <c r="Z409" s="47"/>
    </row>
    <row r="410" spans="1:26" x14ac:dyDescent="0.25">
      <c r="A410" s="32"/>
      <c r="B410" s="38"/>
      <c r="C410" s="126"/>
      <c r="D410" s="38"/>
      <c r="E410" s="99"/>
      <c r="F410" s="122"/>
      <c r="G410" s="122"/>
      <c r="H410" s="122"/>
      <c r="I410" s="122"/>
      <c r="J410" s="122"/>
      <c r="K410" s="122"/>
      <c r="L410" s="38"/>
      <c r="M410" s="180"/>
      <c r="N410" s="38"/>
      <c r="O410" s="142"/>
      <c r="P410" s="47"/>
      <c r="Q410" s="47"/>
      <c r="R410" s="47"/>
      <c r="S410" s="47"/>
      <c r="T410" s="47"/>
      <c r="U410" s="47"/>
      <c r="V410" s="47"/>
      <c r="W410" s="47"/>
      <c r="X410" s="47"/>
      <c r="Y410" s="47"/>
      <c r="Z410" s="47"/>
    </row>
    <row r="411" spans="1:26" x14ac:dyDescent="0.25">
      <c r="A411" s="32"/>
      <c r="B411" s="38"/>
      <c r="C411" s="126"/>
      <c r="D411" s="38"/>
      <c r="E411" s="99"/>
      <c r="F411" s="122"/>
      <c r="G411" s="122"/>
      <c r="H411" s="122"/>
      <c r="I411" s="122"/>
      <c r="J411" s="122"/>
      <c r="K411" s="122"/>
      <c r="L411" s="38"/>
      <c r="M411" s="180"/>
      <c r="N411" s="38"/>
      <c r="O411" s="142"/>
      <c r="P411" s="47"/>
      <c r="Q411" s="47"/>
      <c r="R411" s="47"/>
      <c r="S411" s="47"/>
      <c r="T411" s="47"/>
      <c r="U411" s="47"/>
      <c r="V411" s="47"/>
      <c r="W411" s="47"/>
      <c r="X411" s="47"/>
      <c r="Y411" s="47"/>
      <c r="Z411" s="47"/>
    </row>
    <row r="412" spans="1:26" x14ac:dyDescent="0.25">
      <c r="A412" s="32"/>
      <c r="B412" s="38"/>
      <c r="C412" s="126"/>
      <c r="D412" s="38"/>
      <c r="E412" s="99"/>
      <c r="F412" s="122"/>
      <c r="G412" s="122"/>
      <c r="H412" s="122"/>
      <c r="I412" s="122"/>
      <c r="J412" s="122"/>
      <c r="K412" s="122"/>
      <c r="L412" s="38"/>
      <c r="M412" s="180"/>
      <c r="N412" s="38"/>
      <c r="O412" s="142"/>
      <c r="P412" s="47"/>
      <c r="Q412" s="47"/>
      <c r="R412" s="47"/>
      <c r="S412" s="47"/>
      <c r="T412" s="47"/>
      <c r="U412" s="47"/>
      <c r="V412" s="47"/>
      <c r="W412" s="47"/>
      <c r="X412" s="47"/>
      <c r="Y412" s="47"/>
      <c r="Z412" s="47"/>
    </row>
    <row r="413" spans="1:26" x14ac:dyDescent="0.25">
      <c r="A413" s="32"/>
      <c r="B413" s="38"/>
      <c r="C413" s="126"/>
      <c r="D413" s="38"/>
      <c r="E413" s="99"/>
      <c r="F413" s="122"/>
      <c r="G413" s="122"/>
      <c r="H413" s="122"/>
      <c r="I413" s="122"/>
      <c r="J413" s="122"/>
      <c r="K413" s="122"/>
      <c r="L413" s="38"/>
      <c r="M413" s="180"/>
      <c r="N413" s="38"/>
      <c r="O413" s="142"/>
      <c r="P413" s="47"/>
      <c r="Q413" s="47"/>
      <c r="R413" s="47"/>
      <c r="S413" s="47"/>
      <c r="T413" s="47"/>
      <c r="U413" s="47"/>
      <c r="V413" s="47"/>
      <c r="W413" s="47"/>
      <c r="X413" s="47"/>
      <c r="Y413" s="47"/>
      <c r="Z413" s="47"/>
    </row>
    <row r="414" spans="1:26" x14ac:dyDescent="0.25">
      <c r="A414" s="32"/>
      <c r="B414" s="38"/>
      <c r="C414" s="126"/>
      <c r="D414" s="38"/>
      <c r="E414" s="99"/>
      <c r="F414" s="122"/>
      <c r="G414" s="122"/>
      <c r="H414" s="122"/>
      <c r="I414" s="122"/>
      <c r="J414" s="122"/>
      <c r="K414" s="122"/>
      <c r="L414" s="38"/>
      <c r="M414" s="180"/>
      <c r="N414" s="38"/>
      <c r="O414" s="142"/>
      <c r="P414" s="47"/>
      <c r="Q414" s="47"/>
      <c r="R414" s="47"/>
      <c r="S414" s="47"/>
      <c r="T414" s="47"/>
      <c r="U414" s="47"/>
      <c r="V414" s="47"/>
      <c r="W414" s="47"/>
      <c r="X414" s="47"/>
      <c r="Y414" s="47"/>
      <c r="Z414" s="47"/>
    </row>
    <row r="415" spans="1:26" x14ac:dyDescent="0.25">
      <c r="A415" s="32"/>
      <c r="B415" s="38"/>
      <c r="C415" s="126"/>
      <c r="D415" s="38"/>
      <c r="E415" s="99"/>
      <c r="F415" s="122"/>
      <c r="G415" s="122"/>
      <c r="H415" s="122"/>
      <c r="I415" s="122"/>
      <c r="J415" s="122"/>
      <c r="K415" s="122"/>
      <c r="L415" s="38"/>
      <c r="M415" s="180"/>
      <c r="N415" s="38"/>
      <c r="O415" s="142"/>
      <c r="P415" s="47"/>
      <c r="Q415" s="47"/>
      <c r="R415" s="47"/>
      <c r="S415" s="47"/>
      <c r="T415" s="47"/>
      <c r="U415" s="47"/>
      <c r="V415" s="47"/>
      <c r="W415" s="47"/>
      <c r="X415" s="47"/>
      <c r="Y415" s="47"/>
      <c r="Z415" s="47"/>
    </row>
    <row r="416" spans="1:26" x14ac:dyDescent="0.25">
      <c r="A416" s="32"/>
      <c r="B416" s="38"/>
      <c r="C416" s="126"/>
      <c r="D416" s="38"/>
      <c r="E416" s="99"/>
      <c r="F416" s="122"/>
      <c r="G416" s="122"/>
      <c r="H416" s="122"/>
      <c r="I416" s="122"/>
      <c r="J416" s="122"/>
      <c r="K416" s="122"/>
      <c r="L416" s="38"/>
      <c r="M416" s="180"/>
      <c r="N416" s="38"/>
      <c r="O416" s="142"/>
      <c r="P416" s="47"/>
      <c r="Q416" s="47"/>
      <c r="R416" s="47"/>
      <c r="S416" s="47"/>
      <c r="T416" s="47"/>
      <c r="U416" s="47"/>
      <c r="V416" s="47"/>
      <c r="W416" s="47"/>
      <c r="X416" s="47"/>
      <c r="Y416" s="47"/>
      <c r="Z416" s="47"/>
    </row>
    <row r="417" spans="1:26" x14ac:dyDescent="0.25">
      <c r="A417" s="32"/>
      <c r="B417" s="38"/>
      <c r="C417" s="126"/>
      <c r="D417" s="38"/>
      <c r="E417" s="99"/>
      <c r="F417" s="122"/>
      <c r="G417" s="122"/>
      <c r="H417" s="122"/>
      <c r="I417" s="122"/>
      <c r="J417" s="122"/>
      <c r="K417" s="122"/>
      <c r="L417" s="38"/>
      <c r="M417" s="180"/>
      <c r="N417" s="38"/>
      <c r="O417" s="142"/>
      <c r="P417" s="47"/>
      <c r="Q417" s="47"/>
      <c r="R417" s="47"/>
      <c r="S417" s="47"/>
      <c r="T417" s="47"/>
      <c r="U417" s="47"/>
      <c r="V417" s="47"/>
      <c r="W417" s="47"/>
      <c r="X417" s="47"/>
      <c r="Y417" s="47"/>
      <c r="Z417" s="47"/>
    </row>
    <row r="418" spans="1:26" x14ac:dyDescent="0.25">
      <c r="A418" s="32"/>
      <c r="B418" s="38"/>
      <c r="C418" s="126"/>
      <c r="D418" s="38"/>
      <c r="E418" s="99"/>
      <c r="F418" s="122"/>
      <c r="G418" s="122"/>
      <c r="H418" s="122"/>
      <c r="I418" s="122"/>
      <c r="J418" s="122"/>
      <c r="K418" s="122"/>
      <c r="L418" s="38"/>
      <c r="M418" s="180"/>
      <c r="N418" s="38"/>
      <c r="O418" s="142"/>
      <c r="P418" s="47"/>
      <c r="Q418" s="47"/>
      <c r="R418" s="47"/>
      <c r="S418" s="47"/>
      <c r="T418" s="47"/>
      <c r="U418" s="47"/>
      <c r="V418" s="47"/>
      <c r="W418" s="47"/>
      <c r="X418" s="47"/>
      <c r="Y418" s="47"/>
      <c r="Z418" s="47"/>
    </row>
    <row r="419" spans="1:26" x14ac:dyDescent="0.25">
      <c r="A419" s="32"/>
      <c r="B419" s="38"/>
      <c r="C419" s="126"/>
      <c r="D419" s="38"/>
      <c r="E419" s="99"/>
      <c r="F419" s="122"/>
      <c r="G419" s="122"/>
      <c r="H419" s="122"/>
      <c r="I419" s="122"/>
      <c r="J419" s="122"/>
      <c r="K419" s="122"/>
      <c r="L419" s="38"/>
      <c r="M419" s="180"/>
      <c r="N419" s="38"/>
      <c r="O419" s="142"/>
      <c r="P419" s="47"/>
      <c r="Q419" s="47"/>
      <c r="R419" s="47"/>
      <c r="S419" s="47"/>
      <c r="T419" s="47"/>
      <c r="U419" s="47"/>
      <c r="V419" s="47"/>
      <c r="W419" s="47"/>
      <c r="X419" s="47"/>
      <c r="Y419" s="47"/>
      <c r="Z419" s="47"/>
    </row>
    <row r="420" spans="1:26" x14ac:dyDescent="0.25">
      <c r="A420" s="32"/>
      <c r="B420" s="38"/>
      <c r="C420" s="126"/>
      <c r="D420" s="38"/>
      <c r="E420" s="99"/>
      <c r="F420" s="122"/>
      <c r="G420" s="122"/>
      <c r="H420" s="122"/>
      <c r="I420" s="122"/>
      <c r="J420" s="122"/>
      <c r="K420" s="122"/>
      <c r="L420" s="38"/>
      <c r="M420" s="180"/>
      <c r="N420" s="38"/>
      <c r="O420" s="142"/>
      <c r="P420" s="47"/>
      <c r="Q420" s="47"/>
      <c r="R420" s="47"/>
      <c r="S420" s="47"/>
      <c r="T420" s="47"/>
      <c r="U420" s="47"/>
      <c r="V420" s="47"/>
      <c r="W420" s="47"/>
      <c r="X420" s="47"/>
      <c r="Y420" s="47"/>
      <c r="Z420" s="47"/>
    </row>
    <row r="421" spans="1:26" x14ac:dyDescent="0.25">
      <c r="A421" s="32"/>
      <c r="B421" s="38"/>
      <c r="C421" s="126"/>
      <c r="D421" s="38"/>
      <c r="E421" s="99"/>
      <c r="F421" s="122"/>
      <c r="G421" s="122"/>
      <c r="H421" s="122"/>
      <c r="I421" s="122"/>
      <c r="J421" s="122"/>
      <c r="K421" s="122"/>
      <c r="L421" s="38"/>
      <c r="M421" s="180"/>
      <c r="N421" s="38"/>
      <c r="O421" s="142"/>
      <c r="P421" s="47"/>
      <c r="Q421" s="47"/>
      <c r="R421" s="47"/>
      <c r="S421" s="47"/>
      <c r="T421" s="47"/>
      <c r="U421" s="47"/>
      <c r="V421" s="47"/>
      <c r="W421" s="47"/>
      <c r="X421" s="47"/>
      <c r="Y421" s="47"/>
      <c r="Z421" s="47"/>
    </row>
    <row r="422" spans="1:26" x14ac:dyDescent="0.25">
      <c r="A422" s="32"/>
      <c r="B422" s="38"/>
      <c r="C422" s="126"/>
      <c r="D422" s="38"/>
      <c r="E422" s="99"/>
      <c r="F422" s="122"/>
      <c r="G422" s="122"/>
      <c r="H422" s="122"/>
      <c r="I422" s="122"/>
      <c r="J422" s="122"/>
      <c r="K422" s="122"/>
      <c r="L422" s="38"/>
      <c r="M422" s="180"/>
      <c r="N422" s="38"/>
      <c r="O422" s="142"/>
      <c r="P422" s="47"/>
      <c r="Q422" s="47"/>
      <c r="R422" s="47"/>
      <c r="S422" s="47"/>
      <c r="T422" s="47"/>
      <c r="U422" s="47"/>
      <c r="V422" s="47"/>
      <c r="W422" s="47"/>
      <c r="X422" s="47"/>
      <c r="Y422" s="47"/>
      <c r="Z422" s="47"/>
    </row>
    <row r="423" spans="1:26" x14ac:dyDescent="0.25">
      <c r="A423" s="32"/>
      <c r="B423" s="38"/>
      <c r="C423" s="126"/>
      <c r="D423" s="38"/>
      <c r="E423" s="99"/>
      <c r="F423" s="122"/>
      <c r="G423" s="122"/>
      <c r="H423" s="122"/>
      <c r="I423" s="122"/>
      <c r="J423" s="122"/>
      <c r="K423" s="122"/>
      <c r="L423" s="38"/>
      <c r="M423" s="180"/>
      <c r="N423" s="38"/>
      <c r="O423" s="142"/>
      <c r="P423" s="47"/>
      <c r="Q423" s="47"/>
      <c r="R423" s="47"/>
      <c r="S423" s="47"/>
      <c r="T423" s="47"/>
      <c r="U423" s="47"/>
      <c r="V423" s="47"/>
      <c r="W423" s="47"/>
      <c r="X423" s="47"/>
      <c r="Y423" s="47"/>
      <c r="Z423" s="47"/>
    </row>
    <row r="424" spans="1:26" x14ac:dyDescent="0.25">
      <c r="A424" s="32"/>
      <c r="B424" s="38"/>
      <c r="C424" s="126"/>
      <c r="D424" s="38"/>
      <c r="E424" s="99"/>
      <c r="F424" s="122"/>
      <c r="G424" s="122"/>
      <c r="H424" s="122"/>
      <c r="I424" s="122"/>
      <c r="J424" s="122"/>
      <c r="K424" s="122"/>
      <c r="L424" s="38"/>
      <c r="M424" s="180"/>
      <c r="N424" s="38"/>
      <c r="O424" s="142"/>
      <c r="P424" s="47"/>
      <c r="Q424" s="47"/>
      <c r="R424" s="47"/>
      <c r="S424" s="47"/>
      <c r="T424" s="47"/>
      <c r="U424" s="47"/>
      <c r="V424" s="47"/>
      <c r="W424" s="47"/>
      <c r="X424" s="47"/>
      <c r="Y424" s="47"/>
      <c r="Z424" s="47"/>
    </row>
    <row r="425" spans="1:26" x14ac:dyDescent="0.25">
      <c r="A425" s="32"/>
      <c r="B425" s="38"/>
      <c r="C425" s="126"/>
      <c r="D425" s="38"/>
      <c r="E425" s="99"/>
      <c r="F425" s="122"/>
      <c r="G425" s="122"/>
      <c r="H425" s="122"/>
      <c r="I425" s="122"/>
      <c r="J425" s="122"/>
      <c r="K425" s="122"/>
      <c r="L425" s="38"/>
      <c r="M425" s="180"/>
      <c r="N425" s="38"/>
      <c r="O425" s="142"/>
      <c r="P425" s="47"/>
      <c r="Q425" s="47"/>
      <c r="R425" s="47"/>
      <c r="S425" s="47"/>
      <c r="T425" s="47"/>
      <c r="U425" s="47"/>
      <c r="V425" s="47"/>
      <c r="W425" s="47"/>
      <c r="X425" s="47"/>
      <c r="Y425" s="47"/>
      <c r="Z425" s="47"/>
    </row>
    <row r="426" spans="1:26" x14ac:dyDescent="0.25">
      <c r="A426" s="32"/>
      <c r="B426" s="38"/>
      <c r="C426" s="126"/>
      <c r="D426" s="38"/>
      <c r="E426" s="99"/>
      <c r="F426" s="122"/>
      <c r="G426" s="122"/>
      <c r="H426" s="122"/>
      <c r="I426" s="122"/>
      <c r="J426" s="122"/>
      <c r="K426" s="122"/>
      <c r="L426" s="38"/>
      <c r="M426" s="180"/>
      <c r="N426" s="38"/>
      <c r="O426" s="142"/>
      <c r="P426" s="47"/>
      <c r="Q426" s="47"/>
      <c r="R426" s="47"/>
      <c r="S426" s="47"/>
      <c r="T426" s="47"/>
      <c r="U426" s="47"/>
      <c r="V426" s="47"/>
      <c r="W426" s="47"/>
      <c r="X426" s="47"/>
      <c r="Y426" s="47"/>
      <c r="Z426" s="47"/>
    </row>
    <row r="427" spans="1:26" x14ac:dyDescent="0.25">
      <c r="A427" s="32"/>
      <c r="B427" s="38"/>
      <c r="C427" s="126"/>
      <c r="D427" s="38"/>
      <c r="E427" s="99"/>
      <c r="F427" s="122"/>
      <c r="G427" s="122"/>
      <c r="H427" s="122"/>
      <c r="I427" s="122"/>
      <c r="J427" s="122"/>
      <c r="K427" s="122"/>
      <c r="L427" s="38"/>
      <c r="M427" s="180"/>
      <c r="N427" s="38"/>
      <c r="O427" s="142"/>
      <c r="P427" s="47"/>
      <c r="Q427" s="47"/>
      <c r="R427" s="47"/>
      <c r="S427" s="47"/>
      <c r="T427" s="47"/>
      <c r="U427" s="47"/>
      <c r="V427" s="47"/>
      <c r="W427" s="47"/>
      <c r="X427" s="47"/>
      <c r="Y427" s="47"/>
      <c r="Z427" s="47"/>
    </row>
    <row r="428" spans="1:26" x14ac:dyDescent="0.25">
      <c r="A428" s="32"/>
      <c r="B428" s="38"/>
      <c r="C428" s="126"/>
      <c r="D428" s="38"/>
      <c r="E428" s="99"/>
      <c r="F428" s="122"/>
      <c r="G428" s="122"/>
      <c r="H428" s="122"/>
      <c r="I428" s="122"/>
      <c r="J428" s="122"/>
      <c r="K428" s="122"/>
      <c r="L428" s="38"/>
      <c r="M428" s="180"/>
      <c r="N428" s="38"/>
      <c r="O428" s="142"/>
      <c r="P428" s="47"/>
      <c r="Q428" s="47"/>
      <c r="R428" s="47"/>
      <c r="S428" s="47"/>
      <c r="T428" s="47"/>
      <c r="U428" s="47"/>
      <c r="V428" s="47"/>
      <c r="W428" s="47"/>
      <c r="X428" s="47"/>
      <c r="Y428" s="47"/>
      <c r="Z428" s="47"/>
    </row>
    <row r="429" spans="1:26" x14ac:dyDescent="0.25">
      <c r="A429" s="32"/>
      <c r="B429" s="38"/>
      <c r="C429" s="126"/>
      <c r="D429" s="38"/>
      <c r="E429" s="99"/>
      <c r="F429" s="122"/>
      <c r="G429" s="122"/>
      <c r="H429" s="122"/>
      <c r="I429" s="122"/>
      <c r="J429" s="122"/>
      <c r="K429" s="122"/>
      <c r="L429" s="38"/>
      <c r="M429" s="180"/>
      <c r="N429" s="38"/>
      <c r="O429" s="142"/>
      <c r="P429" s="47"/>
      <c r="Q429" s="47"/>
      <c r="R429" s="47"/>
      <c r="S429" s="47"/>
      <c r="T429" s="47"/>
      <c r="U429" s="47"/>
      <c r="V429" s="47"/>
      <c r="W429" s="47"/>
      <c r="X429" s="47"/>
      <c r="Y429" s="47"/>
      <c r="Z429" s="47"/>
    </row>
    <row r="430" spans="1:26" x14ac:dyDescent="0.25">
      <c r="A430" s="32"/>
      <c r="B430" s="38"/>
      <c r="C430" s="126"/>
      <c r="D430" s="38"/>
      <c r="E430" s="99"/>
      <c r="F430" s="122"/>
      <c r="G430" s="122"/>
      <c r="H430" s="122"/>
      <c r="I430" s="122"/>
      <c r="J430" s="122"/>
      <c r="K430" s="122"/>
      <c r="L430" s="38"/>
      <c r="M430" s="180"/>
      <c r="N430" s="38"/>
      <c r="O430" s="142"/>
      <c r="P430" s="47"/>
      <c r="Q430" s="47"/>
      <c r="R430" s="47"/>
      <c r="S430" s="47"/>
      <c r="T430" s="47"/>
      <c r="U430" s="47"/>
      <c r="V430" s="47"/>
      <c r="W430" s="47"/>
      <c r="X430" s="47"/>
      <c r="Y430" s="47"/>
      <c r="Z430" s="47"/>
    </row>
    <row r="431" spans="1:26" x14ac:dyDescent="0.25">
      <c r="A431" s="32"/>
      <c r="B431" s="38"/>
      <c r="C431" s="126"/>
      <c r="D431" s="38"/>
      <c r="E431" s="99"/>
      <c r="F431" s="122"/>
      <c r="G431" s="122"/>
      <c r="H431" s="122"/>
      <c r="I431" s="122"/>
      <c r="J431" s="122"/>
      <c r="K431" s="122"/>
      <c r="L431" s="38"/>
      <c r="M431" s="180"/>
      <c r="N431" s="38"/>
      <c r="O431" s="142"/>
      <c r="P431" s="47"/>
      <c r="Q431" s="47"/>
      <c r="R431" s="47"/>
      <c r="S431" s="47"/>
      <c r="T431" s="47"/>
      <c r="U431" s="47"/>
      <c r="V431" s="47"/>
      <c r="W431" s="47"/>
      <c r="X431" s="47"/>
      <c r="Y431" s="47"/>
      <c r="Z431" s="47"/>
    </row>
    <row r="432" spans="1:26" x14ac:dyDescent="0.25">
      <c r="A432" s="32"/>
      <c r="B432" s="38"/>
      <c r="C432" s="126"/>
      <c r="D432" s="38"/>
      <c r="E432" s="99"/>
      <c r="F432" s="122"/>
      <c r="G432" s="122"/>
      <c r="H432" s="122"/>
      <c r="I432" s="122"/>
      <c r="J432" s="122"/>
      <c r="K432" s="122"/>
      <c r="L432" s="38"/>
      <c r="M432" s="180"/>
      <c r="N432" s="38"/>
      <c r="O432" s="142"/>
      <c r="P432" s="47"/>
      <c r="Q432" s="47"/>
      <c r="R432" s="47"/>
      <c r="S432" s="47"/>
      <c r="T432" s="47"/>
      <c r="U432" s="47"/>
      <c r="V432" s="47"/>
      <c r="W432" s="47"/>
      <c r="X432" s="47"/>
      <c r="Y432" s="47"/>
      <c r="Z432" s="47"/>
    </row>
    <row r="433" spans="1:26" x14ac:dyDescent="0.25">
      <c r="A433" s="32"/>
      <c r="B433" s="38"/>
      <c r="C433" s="126"/>
      <c r="D433" s="38"/>
      <c r="E433" s="99"/>
      <c r="F433" s="122"/>
      <c r="G433" s="122"/>
      <c r="H433" s="122"/>
      <c r="I433" s="122"/>
      <c r="J433" s="122"/>
      <c r="K433" s="122"/>
      <c r="L433" s="38"/>
      <c r="M433" s="180"/>
      <c r="N433" s="38"/>
      <c r="O433" s="142"/>
      <c r="P433" s="47"/>
      <c r="Q433" s="47"/>
      <c r="R433" s="47"/>
      <c r="S433" s="47"/>
      <c r="T433" s="47"/>
      <c r="U433" s="47"/>
      <c r="V433" s="47"/>
      <c r="W433" s="47"/>
      <c r="X433" s="47"/>
      <c r="Y433" s="47"/>
      <c r="Z433" s="47"/>
    </row>
    <row r="434" spans="1:26" x14ac:dyDescent="0.25">
      <c r="A434" s="32"/>
      <c r="B434" s="38"/>
      <c r="C434" s="126"/>
      <c r="D434" s="38"/>
      <c r="E434" s="99"/>
      <c r="F434" s="122"/>
      <c r="G434" s="122"/>
      <c r="H434" s="122"/>
      <c r="I434" s="122"/>
      <c r="J434" s="122"/>
      <c r="K434" s="122"/>
      <c r="L434" s="38"/>
      <c r="M434" s="180"/>
      <c r="N434" s="38"/>
      <c r="O434" s="142"/>
      <c r="P434" s="47"/>
      <c r="Q434" s="47"/>
      <c r="R434" s="47"/>
      <c r="S434" s="47"/>
      <c r="T434" s="47"/>
      <c r="U434" s="47"/>
      <c r="V434" s="47"/>
      <c r="W434" s="47"/>
      <c r="X434" s="47"/>
      <c r="Y434" s="47"/>
      <c r="Z434" s="47"/>
    </row>
    <row r="435" spans="1:26" x14ac:dyDescent="0.25">
      <c r="A435" s="32"/>
      <c r="B435" s="38"/>
      <c r="C435" s="126"/>
      <c r="D435" s="38"/>
      <c r="E435" s="99"/>
      <c r="F435" s="122"/>
      <c r="G435" s="122"/>
      <c r="H435" s="122"/>
      <c r="I435" s="122"/>
      <c r="J435" s="122"/>
      <c r="K435" s="122"/>
      <c r="L435" s="38"/>
      <c r="M435" s="180"/>
      <c r="N435" s="38"/>
      <c r="O435" s="142"/>
      <c r="P435" s="47"/>
      <c r="Q435" s="47"/>
      <c r="R435" s="47"/>
      <c r="S435" s="47"/>
      <c r="T435" s="47"/>
      <c r="U435" s="47"/>
      <c r="V435" s="47"/>
      <c r="W435" s="47"/>
      <c r="X435" s="47"/>
      <c r="Y435" s="47"/>
      <c r="Z435" s="47"/>
    </row>
    <row r="436" spans="1:26" x14ac:dyDescent="0.25">
      <c r="A436" s="32"/>
      <c r="B436" s="38"/>
      <c r="C436" s="126"/>
      <c r="D436" s="38"/>
      <c r="E436" s="99"/>
      <c r="F436" s="122"/>
      <c r="G436" s="122"/>
      <c r="H436" s="122"/>
      <c r="I436" s="122"/>
      <c r="J436" s="122"/>
      <c r="K436" s="122"/>
      <c r="L436" s="38"/>
      <c r="M436" s="180"/>
      <c r="N436" s="38"/>
      <c r="O436" s="142"/>
      <c r="P436" s="47"/>
      <c r="Q436" s="47"/>
      <c r="R436" s="47"/>
      <c r="S436" s="47"/>
      <c r="T436" s="47"/>
      <c r="U436" s="47"/>
      <c r="V436" s="47"/>
      <c r="W436" s="47"/>
      <c r="X436" s="47"/>
      <c r="Y436" s="47"/>
      <c r="Z436" s="47"/>
    </row>
    <row r="437" spans="1:26" x14ac:dyDescent="0.25">
      <c r="A437" s="32"/>
      <c r="B437" s="38"/>
      <c r="C437" s="126"/>
      <c r="D437" s="38"/>
      <c r="E437" s="99"/>
      <c r="F437" s="122"/>
      <c r="G437" s="122"/>
      <c r="H437" s="122"/>
      <c r="I437" s="122"/>
      <c r="J437" s="122"/>
      <c r="K437" s="122"/>
      <c r="L437" s="38"/>
      <c r="M437" s="180"/>
      <c r="N437" s="38"/>
      <c r="O437" s="142"/>
      <c r="P437" s="47"/>
      <c r="Q437" s="47"/>
      <c r="R437" s="47"/>
      <c r="S437" s="47"/>
      <c r="T437" s="47"/>
      <c r="U437" s="47"/>
      <c r="V437" s="47"/>
      <c r="W437" s="47"/>
      <c r="X437" s="47"/>
      <c r="Y437" s="47"/>
      <c r="Z437" s="47"/>
    </row>
    <row r="438" spans="1:26" x14ac:dyDescent="0.25">
      <c r="A438" s="32"/>
      <c r="B438" s="38"/>
      <c r="C438" s="126"/>
      <c r="D438" s="38"/>
      <c r="E438" s="99"/>
      <c r="F438" s="122"/>
      <c r="G438" s="122"/>
      <c r="H438" s="122"/>
      <c r="I438" s="122"/>
      <c r="J438" s="122"/>
      <c r="K438" s="122"/>
      <c r="L438" s="38"/>
      <c r="M438" s="180"/>
      <c r="N438" s="38"/>
      <c r="O438" s="142"/>
      <c r="P438" s="47"/>
      <c r="Q438" s="47"/>
      <c r="R438" s="47"/>
      <c r="S438" s="47"/>
      <c r="T438" s="47"/>
      <c r="U438" s="47"/>
      <c r="V438" s="47"/>
      <c r="W438" s="47"/>
      <c r="X438" s="47"/>
      <c r="Y438" s="47"/>
      <c r="Z438" s="47"/>
    </row>
    <row r="439" spans="1:26" x14ac:dyDescent="0.25">
      <c r="A439" s="32"/>
      <c r="B439" s="38"/>
      <c r="C439" s="126"/>
      <c r="D439" s="38"/>
      <c r="E439" s="99"/>
      <c r="F439" s="122"/>
      <c r="G439" s="122"/>
      <c r="H439" s="122"/>
      <c r="I439" s="122"/>
      <c r="J439" s="122"/>
      <c r="K439" s="122"/>
      <c r="L439" s="38"/>
      <c r="M439" s="180"/>
      <c r="N439" s="38"/>
      <c r="O439" s="142"/>
      <c r="P439" s="47"/>
      <c r="Q439" s="47"/>
      <c r="R439" s="47"/>
      <c r="S439" s="47"/>
      <c r="T439" s="47"/>
      <c r="U439" s="47"/>
      <c r="V439" s="47"/>
      <c r="W439" s="47"/>
      <c r="X439" s="47"/>
      <c r="Y439" s="47"/>
      <c r="Z439" s="47"/>
    </row>
    <row r="440" spans="1:26" x14ac:dyDescent="0.25">
      <c r="A440" s="32"/>
      <c r="B440" s="38"/>
      <c r="C440" s="126"/>
      <c r="D440" s="38"/>
      <c r="E440" s="99"/>
      <c r="F440" s="122"/>
      <c r="G440" s="122"/>
      <c r="H440" s="122"/>
      <c r="I440" s="122"/>
      <c r="J440" s="122"/>
      <c r="K440" s="122"/>
      <c r="L440" s="38"/>
      <c r="M440" s="180"/>
      <c r="N440" s="38"/>
      <c r="O440" s="142"/>
      <c r="P440" s="47"/>
      <c r="Q440" s="47"/>
      <c r="R440" s="47"/>
      <c r="S440" s="47"/>
      <c r="T440" s="47"/>
      <c r="U440" s="47"/>
      <c r="V440" s="47"/>
      <c r="W440" s="47"/>
      <c r="X440" s="47"/>
      <c r="Y440" s="47"/>
      <c r="Z440" s="47"/>
    </row>
    <row r="441" spans="1:26" x14ac:dyDescent="0.25">
      <c r="A441" s="32"/>
      <c r="B441" s="38"/>
      <c r="C441" s="126"/>
      <c r="D441" s="38"/>
      <c r="E441" s="99"/>
      <c r="F441" s="122"/>
      <c r="G441" s="122"/>
      <c r="H441" s="122"/>
      <c r="I441" s="122"/>
      <c r="J441" s="122"/>
      <c r="K441" s="122"/>
      <c r="L441" s="38"/>
      <c r="M441" s="180"/>
      <c r="N441" s="38"/>
      <c r="O441" s="142"/>
      <c r="P441" s="47"/>
      <c r="Q441" s="47"/>
      <c r="R441" s="47"/>
      <c r="S441" s="47"/>
      <c r="T441" s="47"/>
      <c r="U441" s="47"/>
      <c r="V441" s="47"/>
      <c r="W441" s="47"/>
      <c r="X441" s="47"/>
      <c r="Y441" s="47"/>
      <c r="Z441" s="47"/>
    </row>
    <row r="442" spans="1:26" x14ac:dyDescent="0.25">
      <c r="A442" s="32"/>
      <c r="B442" s="38"/>
      <c r="C442" s="126"/>
      <c r="D442" s="38"/>
      <c r="E442" s="99"/>
      <c r="F442" s="122"/>
      <c r="G442" s="122"/>
      <c r="H442" s="122"/>
      <c r="I442" s="122"/>
      <c r="J442" s="122"/>
      <c r="K442" s="122"/>
      <c r="L442" s="38"/>
      <c r="M442" s="180"/>
      <c r="N442" s="38"/>
      <c r="O442" s="142"/>
      <c r="P442" s="47"/>
      <c r="Q442" s="47"/>
      <c r="R442" s="47"/>
      <c r="S442" s="47"/>
      <c r="T442" s="47"/>
      <c r="U442" s="47"/>
      <c r="V442" s="47"/>
      <c r="W442" s="47"/>
      <c r="X442" s="47"/>
      <c r="Y442" s="47"/>
      <c r="Z442" s="47"/>
    </row>
    <row r="443" spans="1:26" x14ac:dyDescent="0.25">
      <c r="A443" s="32"/>
      <c r="B443" s="38"/>
      <c r="C443" s="126"/>
      <c r="D443" s="38"/>
      <c r="E443" s="99"/>
      <c r="F443" s="122"/>
      <c r="G443" s="122"/>
      <c r="H443" s="122"/>
      <c r="I443" s="122"/>
      <c r="J443" s="122"/>
      <c r="K443" s="122"/>
      <c r="L443" s="38"/>
      <c r="M443" s="180"/>
      <c r="N443" s="38"/>
      <c r="O443" s="142"/>
      <c r="P443" s="47"/>
      <c r="Q443" s="47"/>
      <c r="R443" s="47"/>
      <c r="S443" s="47"/>
      <c r="T443" s="47"/>
      <c r="U443" s="47"/>
      <c r="V443" s="47"/>
      <c r="W443" s="47"/>
      <c r="X443" s="47"/>
      <c r="Y443" s="47"/>
      <c r="Z443" s="47"/>
    </row>
    <row r="444" spans="1:26" x14ac:dyDescent="0.25">
      <c r="A444" s="32"/>
      <c r="B444" s="38"/>
      <c r="C444" s="126"/>
      <c r="D444" s="38"/>
      <c r="E444" s="99"/>
      <c r="F444" s="122"/>
      <c r="G444" s="122"/>
      <c r="H444" s="122"/>
      <c r="I444" s="122"/>
      <c r="J444" s="122"/>
      <c r="K444" s="122"/>
      <c r="L444" s="38"/>
      <c r="M444" s="180"/>
      <c r="N444" s="38"/>
      <c r="O444" s="142"/>
      <c r="P444" s="47"/>
      <c r="Q444" s="47"/>
      <c r="R444" s="47"/>
      <c r="S444" s="47"/>
      <c r="T444" s="47"/>
      <c r="U444" s="47"/>
      <c r="V444" s="47"/>
      <c r="W444" s="47"/>
      <c r="X444" s="47"/>
      <c r="Y444" s="47"/>
      <c r="Z444" s="47"/>
    </row>
    <row r="445" spans="1:26" x14ac:dyDescent="0.25">
      <c r="A445" s="32"/>
      <c r="B445" s="38"/>
      <c r="C445" s="126"/>
      <c r="D445" s="38"/>
      <c r="E445" s="99"/>
      <c r="F445" s="122"/>
      <c r="G445" s="122"/>
      <c r="H445" s="122"/>
      <c r="I445" s="122"/>
      <c r="J445" s="122"/>
      <c r="K445" s="122"/>
      <c r="L445" s="38"/>
      <c r="M445" s="180"/>
      <c r="N445" s="38"/>
      <c r="O445" s="142"/>
      <c r="P445" s="47"/>
      <c r="Q445" s="47"/>
      <c r="R445" s="47"/>
      <c r="S445" s="47"/>
      <c r="T445" s="47"/>
      <c r="U445" s="47"/>
      <c r="V445" s="47"/>
      <c r="W445" s="47"/>
      <c r="X445" s="47"/>
      <c r="Y445" s="47"/>
      <c r="Z445" s="47"/>
    </row>
    <row r="446" spans="1:26" x14ac:dyDescent="0.25">
      <c r="A446" s="32"/>
      <c r="B446" s="38"/>
      <c r="C446" s="126"/>
      <c r="D446" s="38"/>
      <c r="E446" s="99"/>
      <c r="F446" s="122"/>
      <c r="G446" s="122"/>
      <c r="H446" s="122"/>
      <c r="I446" s="122"/>
      <c r="J446" s="122"/>
      <c r="K446" s="122"/>
      <c r="L446" s="38"/>
      <c r="M446" s="180"/>
      <c r="N446" s="38"/>
      <c r="O446" s="142"/>
      <c r="P446" s="47"/>
      <c r="Q446" s="47"/>
      <c r="R446" s="47"/>
      <c r="S446" s="47"/>
      <c r="T446" s="47"/>
      <c r="U446" s="47"/>
      <c r="V446" s="47"/>
      <c r="W446" s="47"/>
      <c r="X446" s="47"/>
      <c r="Y446" s="47"/>
      <c r="Z446" s="47"/>
    </row>
    <row r="447" spans="1:26" x14ac:dyDescent="0.25">
      <c r="A447" s="32"/>
      <c r="B447" s="38"/>
      <c r="C447" s="126"/>
      <c r="D447" s="38"/>
      <c r="E447" s="99"/>
      <c r="F447" s="122"/>
      <c r="G447" s="122"/>
      <c r="H447" s="122"/>
      <c r="I447" s="122"/>
      <c r="J447" s="122"/>
      <c r="K447" s="122"/>
      <c r="L447" s="38"/>
      <c r="M447" s="180"/>
      <c r="N447" s="38"/>
      <c r="O447" s="142"/>
      <c r="P447" s="47"/>
      <c r="Q447" s="47"/>
      <c r="R447" s="47"/>
      <c r="S447" s="47"/>
      <c r="T447" s="47"/>
      <c r="U447" s="47"/>
      <c r="V447" s="47"/>
      <c r="W447" s="47"/>
      <c r="X447" s="47"/>
      <c r="Y447" s="47"/>
      <c r="Z447" s="47"/>
    </row>
    <row r="448" spans="1:26" x14ac:dyDescent="0.25">
      <c r="A448" s="32"/>
      <c r="B448" s="38"/>
      <c r="C448" s="126"/>
      <c r="D448" s="38"/>
      <c r="E448" s="99"/>
      <c r="F448" s="122"/>
      <c r="G448" s="122"/>
      <c r="H448" s="122"/>
      <c r="I448" s="122"/>
      <c r="J448" s="122"/>
      <c r="K448" s="122"/>
      <c r="L448" s="38"/>
      <c r="M448" s="180"/>
      <c r="N448" s="38"/>
      <c r="O448" s="142"/>
      <c r="P448" s="47"/>
      <c r="Q448" s="47"/>
      <c r="R448" s="47"/>
      <c r="S448" s="47"/>
      <c r="T448" s="47"/>
      <c r="U448" s="47"/>
      <c r="V448" s="47"/>
      <c r="W448" s="47"/>
      <c r="X448" s="47"/>
      <c r="Y448" s="47"/>
      <c r="Z448" s="47"/>
    </row>
    <row r="449" spans="1:26" x14ac:dyDescent="0.25">
      <c r="A449" s="32"/>
      <c r="B449" s="38"/>
      <c r="C449" s="126"/>
      <c r="D449" s="38"/>
      <c r="E449" s="99"/>
      <c r="F449" s="122"/>
      <c r="G449" s="122"/>
      <c r="H449" s="122"/>
      <c r="I449" s="122"/>
      <c r="J449" s="122"/>
      <c r="K449" s="122"/>
      <c r="L449" s="38"/>
      <c r="M449" s="180"/>
      <c r="N449" s="38"/>
      <c r="O449" s="142"/>
      <c r="P449" s="47"/>
      <c r="Q449" s="47"/>
      <c r="R449" s="47"/>
      <c r="S449" s="47"/>
      <c r="T449" s="47"/>
      <c r="U449" s="47"/>
      <c r="V449" s="47"/>
      <c r="W449" s="47"/>
      <c r="X449" s="47"/>
      <c r="Y449" s="47"/>
      <c r="Z449" s="47"/>
    </row>
    <row r="450" spans="1:26" x14ac:dyDescent="0.25">
      <c r="A450" s="32"/>
      <c r="B450" s="38"/>
      <c r="C450" s="126"/>
      <c r="D450" s="38"/>
      <c r="E450" s="99"/>
      <c r="F450" s="122"/>
      <c r="G450" s="122"/>
      <c r="H450" s="122"/>
      <c r="I450" s="122"/>
      <c r="J450" s="122"/>
      <c r="K450" s="122"/>
      <c r="L450" s="38"/>
      <c r="M450" s="180"/>
      <c r="N450" s="38"/>
      <c r="O450" s="142"/>
      <c r="P450" s="47"/>
      <c r="Q450" s="47"/>
      <c r="R450" s="47"/>
      <c r="S450" s="47"/>
      <c r="T450" s="47"/>
      <c r="U450" s="47"/>
      <c r="V450" s="47"/>
      <c r="W450" s="47"/>
      <c r="X450" s="47"/>
      <c r="Y450" s="47"/>
      <c r="Z450" s="47"/>
    </row>
    <row r="451" spans="1:26" x14ac:dyDescent="0.25">
      <c r="A451" s="32"/>
      <c r="B451" s="38"/>
      <c r="C451" s="126"/>
      <c r="D451" s="38"/>
      <c r="E451" s="99"/>
      <c r="F451" s="122"/>
      <c r="G451" s="122"/>
      <c r="H451" s="122"/>
      <c r="I451" s="122"/>
      <c r="J451" s="122"/>
      <c r="K451" s="122"/>
      <c r="L451" s="38"/>
      <c r="M451" s="180"/>
      <c r="N451" s="38"/>
      <c r="O451" s="142"/>
      <c r="P451" s="47"/>
      <c r="Q451" s="47"/>
      <c r="R451" s="47"/>
      <c r="S451" s="47"/>
      <c r="T451" s="47"/>
      <c r="U451" s="47"/>
      <c r="V451" s="47"/>
      <c r="W451" s="47"/>
      <c r="X451" s="47"/>
      <c r="Y451" s="47"/>
      <c r="Z451" s="47"/>
    </row>
    <row r="452" spans="1:26" x14ac:dyDescent="0.25">
      <c r="A452" s="32"/>
      <c r="B452" s="38"/>
      <c r="C452" s="126"/>
      <c r="D452" s="38"/>
      <c r="E452" s="99"/>
      <c r="F452" s="122"/>
      <c r="G452" s="122"/>
      <c r="H452" s="122"/>
      <c r="I452" s="122"/>
      <c r="J452" s="122"/>
      <c r="K452" s="122"/>
      <c r="L452" s="38"/>
      <c r="M452" s="180"/>
      <c r="N452" s="38"/>
      <c r="O452" s="142"/>
      <c r="P452" s="47"/>
      <c r="Q452" s="47"/>
      <c r="R452" s="47"/>
      <c r="S452" s="47"/>
      <c r="T452" s="47"/>
      <c r="U452" s="47"/>
      <c r="V452" s="47"/>
      <c r="W452" s="47"/>
      <c r="X452" s="47"/>
      <c r="Y452" s="47"/>
      <c r="Z452" s="47"/>
    </row>
    <row r="453" spans="1:26" x14ac:dyDescent="0.25">
      <c r="A453" s="32"/>
      <c r="B453" s="38"/>
      <c r="C453" s="126"/>
      <c r="D453" s="38"/>
      <c r="E453" s="99"/>
      <c r="F453" s="122"/>
      <c r="G453" s="122"/>
      <c r="H453" s="122"/>
      <c r="I453" s="122"/>
      <c r="J453" s="122"/>
      <c r="K453" s="122"/>
      <c r="L453" s="38"/>
      <c r="M453" s="180"/>
      <c r="N453" s="38"/>
      <c r="O453" s="142"/>
      <c r="P453" s="47"/>
      <c r="Q453" s="47"/>
      <c r="R453" s="47"/>
      <c r="S453" s="47"/>
      <c r="T453" s="47"/>
      <c r="U453" s="47"/>
      <c r="V453" s="47"/>
      <c r="W453" s="47"/>
      <c r="X453" s="47"/>
      <c r="Y453" s="47"/>
      <c r="Z453" s="47"/>
    </row>
    <row r="454" spans="1:26" x14ac:dyDescent="0.25">
      <c r="A454" s="32"/>
      <c r="B454" s="38"/>
      <c r="C454" s="126"/>
      <c r="D454" s="38"/>
      <c r="E454" s="99"/>
      <c r="F454" s="122"/>
      <c r="G454" s="122"/>
      <c r="H454" s="122"/>
      <c r="I454" s="122"/>
      <c r="J454" s="122"/>
      <c r="K454" s="122"/>
      <c r="L454" s="38"/>
      <c r="M454" s="180"/>
      <c r="N454" s="38"/>
      <c r="O454" s="142"/>
      <c r="P454" s="47"/>
      <c r="Q454" s="47"/>
      <c r="R454" s="47"/>
      <c r="S454" s="47"/>
      <c r="T454" s="47"/>
      <c r="U454" s="47"/>
      <c r="V454" s="47"/>
      <c r="W454" s="47"/>
      <c r="X454" s="47"/>
      <c r="Y454" s="47"/>
      <c r="Z454" s="47"/>
    </row>
    <row r="455" spans="1:26" x14ac:dyDescent="0.25">
      <c r="A455" s="32"/>
      <c r="B455" s="38"/>
      <c r="C455" s="126"/>
      <c r="D455" s="38"/>
      <c r="E455" s="99"/>
      <c r="F455" s="122"/>
      <c r="G455" s="122"/>
      <c r="H455" s="122"/>
      <c r="I455" s="122"/>
      <c r="J455" s="122"/>
      <c r="K455" s="122"/>
      <c r="L455" s="38"/>
      <c r="M455" s="180"/>
      <c r="N455" s="38"/>
      <c r="O455" s="142"/>
      <c r="P455" s="47"/>
      <c r="Q455" s="47"/>
      <c r="R455" s="47"/>
      <c r="S455" s="47"/>
      <c r="T455" s="47"/>
      <c r="U455" s="47"/>
      <c r="V455" s="47"/>
      <c r="W455" s="47"/>
      <c r="X455" s="47"/>
      <c r="Y455" s="47"/>
      <c r="Z455" s="47"/>
    </row>
    <row r="456" spans="1:26" x14ac:dyDescent="0.25">
      <c r="A456" s="32"/>
      <c r="B456" s="38"/>
      <c r="C456" s="126"/>
      <c r="D456" s="38"/>
      <c r="E456" s="99"/>
      <c r="F456" s="122"/>
      <c r="G456" s="122"/>
      <c r="H456" s="122"/>
      <c r="I456" s="122"/>
      <c r="J456" s="122"/>
      <c r="K456" s="122"/>
      <c r="L456" s="38"/>
      <c r="M456" s="180"/>
      <c r="N456" s="38"/>
      <c r="O456" s="142"/>
      <c r="P456" s="47"/>
      <c r="Q456" s="47"/>
      <c r="R456" s="47"/>
      <c r="S456" s="47"/>
      <c r="T456" s="47"/>
      <c r="U456" s="47"/>
      <c r="V456" s="47"/>
      <c r="W456" s="47"/>
      <c r="X456" s="47"/>
      <c r="Y456" s="47"/>
      <c r="Z456" s="47"/>
    </row>
    <row r="457" spans="1:26" x14ac:dyDescent="0.25">
      <c r="A457" s="32"/>
      <c r="B457" s="38"/>
      <c r="C457" s="126"/>
      <c r="D457" s="38"/>
      <c r="E457" s="99"/>
      <c r="F457" s="122"/>
      <c r="G457" s="122"/>
      <c r="H457" s="122"/>
      <c r="I457" s="122"/>
      <c r="J457" s="122"/>
      <c r="K457" s="122"/>
      <c r="L457" s="38"/>
      <c r="M457" s="180"/>
      <c r="N457" s="38"/>
      <c r="O457" s="142"/>
      <c r="P457" s="47"/>
      <c r="Q457" s="47"/>
      <c r="R457" s="47"/>
      <c r="S457" s="47"/>
      <c r="T457" s="47"/>
      <c r="U457" s="47"/>
      <c r="V457" s="47"/>
      <c r="W457" s="47"/>
      <c r="X457" s="47"/>
      <c r="Y457" s="47"/>
      <c r="Z457" s="47"/>
    </row>
    <row r="458" spans="1:26" x14ac:dyDescent="0.25">
      <c r="A458" s="32"/>
      <c r="B458" s="38"/>
      <c r="C458" s="126"/>
      <c r="D458" s="38"/>
      <c r="E458" s="99"/>
      <c r="F458" s="122"/>
      <c r="G458" s="122"/>
      <c r="H458" s="122"/>
      <c r="I458" s="122"/>
      <c r="J458" s="122"/>
      <c r="K458" s="122"/>
      <c r="L458" s="38"/>
      <c r="M458" s="180"/>
      <c r="N458" s="38"/>
      <c r="O458" s="142"/>
      <c r="P458" s="47"/>
      <c r="Q458" s="47"/>
      <c r="R458" s="47"/>
      <c r="S458" s="47"/>
      <c r="T458" s="47"/>
      <c r="U458" s="47"/>
      <c r="V458" s="47"/>
      <c r="W458" s="47"/>
      <c r="X458" s="47"/>
      <c r="Y458" s="47"/>
      <c r="Z458" s="47"/>
    </row>
    <row r="459" spans="1:26" x14ac:dyDescent="0.25">
      <c r="A459" s="32"/>
      <c r="B459" s="38"/>
      <c r="C459" s="126"/>
      <c r="D459" s="38"/>
      <c r="E459" s="99"/>
      <c r="F459" s="122"/>
      <c r="G459" s="122"/>
      <c r="H459" s="122"/>
      <c r="I459" s="122"/>
      <c r="J459" s="122"/>
      <c r="K459" s="122"/>
      <c r="L459" s="38"/>
      <c r="M459" s="180"/>
      <c r="N459" s="38"/>
      <c r="O459" s="142"/>
      <c r="P459" s="47"/>
      <c r="Q459" s="47"/>
      <c r="R459" s="47"/>
      <c r="S459" s="47"/>
      <c r="T459" s="47"/>
      <c r="U459" s="47"/>
      <c r="V459" s="47"/>
      <c r="W459" s="47"/>
      <c r="X459" s="47"/>
      <c r="Y459" s="47"/>
      <c r="Z459" s="47"/>
    </row>
    <row r="460" spans="1:26" x14ac:dyDescent="0.25">
      <c r="A460" s="32"/>
      <c r="B460" s="38"/>
      <c r="C460" s="126"/>
      <c r="D460" s="38"/>
      <c r="E460" s="99"/>
      <c r="F460" s="122"/>
      <c r="G460" s="122"/>
      <c r="H460" s="122"/>
      <c r="I460" s="122"/>
      <c r="J460" s="122"/>
      <c r="K460" s="122"/>
      <c r="L460" s="38"/>
      <c r="M460" s="180"/>
      <c r="N460" s="38"/>
      <c r="O460" s="142"/>
      <c r="P460" s="47"/>
      <c r="Q460" s="47"/>
      <c r="R460" s="47"/>
      <c r="S460" s="47"/>
      <c r="T460" s="47"/>
      <c r="U460" s="47"/>
      <c r="V460" s="47"/>
      <c r="W460" s="47"/>
      <c r="X460" s="47"/>
      <c r="Y460" s="47"/>
      <c r="Z460" s="47"/>
    </row>
    <row r="461" spans="1:26" x14ac:dyDescent="0.25">
      <c r="A461" s="32"/>
      <c r="B461" s="38"/>
      <c r="C461" s="126"/>
      <c r="D461" s="38"/>
      <c r="E461" s="99"/>
      <c r="F461" s="122"/>
      <c r="G461" s="122"/>
      <c r="H461" s="122"/>
      <c r="I461" s="122"/>
      <c r="J461" s="122"/>
      <c r="K461" s="122"/>
      <c r="L461" s="38"/>
      <c r="M461" s="180"/>
      <c r="N461" s="38"/>
      <c r="O461" s="142"/>
      <c r="P461" s="47"/>
      <c r="Q461" s="47"/>
      <c r="R461" s="47"/>
      <c r="S461" s="47"/>
      <c r="T461" s="47"/>
      <c r="U461" s="47"/>
      <c r="V461" s="47"/>
      <c r="W461" s="47"/>
      <c r="X461" s="47"/>
      <c r="Y461" s="47"/>
      <c r="Z461" s="47"/>
    </row>
    <row r="462" spans="1:26" x14ac:dyDescent="0.25">
      <c r="A462" s="32"/>
      <c r="B462" s="38"/>
      <c r="C462" s="126"/>
      <c r="D462" s="38"/>
      <c r="E462" s="99"/>
      <c r="F462" s="122"/>
      <c r="G462" s="122"/>
      <c r="H462" s="122"/>
      <c r="I462" s="122"/>
      <c r="J462" s="122"/>
      <c r="K462" s="122"/>
      <c r="L462" s="38"/>
      <c r="M462" s="180"/>
      <c r="N462" s="38"/>
      <c r="O462" s="142"/>
      <c r="P462" s="47"/>
      <c r="Q462" s="47"/>
      <c r="R462" s="47"/>
      <c r="S462" s="47"/>
      <c r="T462" s="47"/>
      <c r="U462" s="47"/>
      <c r="V462" s="47"/>
      <c r="W462" s="47"/>
      <c r="X462" s="47"/>
      <c r="Y462" s="47"/>
      <c r="Z462" s="47"/>
    </row>
    <row r="463" spans="1:26" x14ac:dyDescent="0.25">
      <c r="A463" s="32"/>
      <c r="B463" s="38"/>
      <c r="C463" s="126"/>
      <c r="D463" s="38"/>
      <c r="E463" s="99"/>
      <c r="F463" s="122"/>
      <c r="G463" s="122"/>
      <c r="H463" s="122"/>
      <c r="I463" s="122"/>
      <c r="J463" s="122"/>
      <c r="K463" s="122"/>
      <c r="L463" s="38"/>
      <c r="M463" s="180"/>
      <c r="N463" s="38"/>
      <c r="O463" s="142"/>
      <c r="P463" s="47"/>
      <c r="Q463" s="47"/>
      <c r="R463" s="47"/>
      <c r="S463" s="47"/>
      <c r="T463" s="47"/>
      <c r="U463" s="47"/>
      <c r="V463" s="47"/>
      <c r="W463" s="47"/>
      <c r="X463" s="47"/>
      <c r="Y463" s="47"/>
      <c r="Z463" s="47"/>
    </row>
    <row r="464" spans="1:26" x14ac:dyDescent="0.25">
      <c r="A464" s="32"/>
      <c r="B464" s="38"/>
      <c r="C464" s="126"/>
      <c r="D464" s="38"/>
      <c r="E464" s="99"/>
      <c r="F464" s="122"/>
      <c r="G464" s="122"/>
      <c r="H464" s="122"/>
      <c r="I464" s="122"/>
      <c r="J464" s="122"/>
      <c r="K464" s="122"/>
      <c r="L464" s="38"/>
      <c r="M464" s="180"/>
      <c r="N464" s="38"/>
      <c r="O464" s="142"/>
      <c r="P464" s="47"/>
      <c r="Q464" s="47"/>
      <c r="R464" s="47"/>
      <c r="S464" s="47"/>
      <c r="T464" s="47"/>
      <c r="U464" s="47"/>
      <c r="V464" s="47"/>
      <c r="W464" s="47"/>
      <c r="X464" s="47"/>
      <c r="Y464" s="47"/>
      <c r="Z464" s="47"/>
    </row>
    <row r="465" spans="1:26" x14ac:dyDescent="0.25">
      <c r="A465" s="32"/>
      <c r="B465" s="38"/>
      <c r="C465" s="126"/>
      <c r="D465" s="38"/>
      <c r="E465" s="99"/>
      <c r="F465" s="122"/>
      <c r="G465" s="122"/>
      <c r="H465" s="122"/>
      <c r="I465" s="122"/>
      <c r="J465" s="122"/>
      <c r="K465" s="122"/>
      <c r="L465" s="38"/>
      <c r="M465" s="180"/>
      <c r="N465" s="38"/>
      <c r="O465" s="142"/>
      <c r="P465" s="47"/>
      <c r="Q465" s="47"/>
      <c r="R465" s="47"/>
      <c r="S465" s="47"/>
      <c r="T465" s="47"/>
      <c r="U465" s="47"/>
      <c r="V465" s="47"/>
      <c r="W465" s="47"/>
      <c r="X465" s="47"/>
      <c r="Y465" s="47"/>
      <c r="Z465" s="47"/>
    </row>
    <row r="466" spans="1:26" x14ac:dyDescent="0.25">
      <c r="A466" s="32"/>
      <c r="B466" s="38"/>
      <c r="C466" s="126"/>
      <c r="D466" s="38"/>
      <c r="E466" s="99"/>
      <c r="F466" s="122"/>
      <c r="G466" s="122"/>
      <c r="H466" s="122"/>
      <c r="I466" s="122"/>
      <c r="J466" s="122"/>
      <c r="K466" s="122"/>
      <c r="L466" s="38"/>
      <c r="M466" s="180"/>
      <c r="N466" s="38"/>
      <c r="O466" s="142"/>
      <c r="P466" s="47"/>
      <c r="Q466" s="47"/>
      <c r="R466" s="47"/>
      <c r="S466" s="47"/>
      <c r="T466" s="47"/>
      <c r="U466" s="47"/>
      <c r="V466" s="47"/>
      <c r="W466" s="47"/>
      <c r="X466" s="47"/>
      <c r="Y466" s="47"/>
      <c r="Z466" s="47"/>
    </row>
    <row r="467" spans="1:26" x14ac:dyDescent="0.25">
      <c r="A467" s="32"/>
      <c r="B467" s="38"/>
      <c r="C467" s="126"/>
      <c r="D467" s="38"/>
      <c r="E467" s="99"/>
      <c r="F467" s="122"/>
      <c r="G467" s="122"/>
      <c r="H467" s="122"/>
      <c r="I467" s="122"/>
      <c r="J467" s="122"/>
      <c r="K467" s="122"/>
      <c r="L467" s="38"/>
      <c r="M467" s="180"/>
      <c r="N467" s="38"/>
      <c r="O467" s="142"/>
      <c r="P467" s="47"/>
      <c r="Q467" s="47"/>
      <c r="R467" s="47"/>
      <c r="S467" s="47"/>
      <c r="T467" s="47"/>
      <c r="U467" s="47"/>
      <c r="V467" s="47"/>
      <c r="W467" s="47"/>
      <c r="X467" s="47"/>
      <c r="Y467" s="47"/>
      <c r="Z467" s="47"/>
    </row>
    <row r="468" spans="1:26" x14ac:dyDescent="0.25">
      <c r="A468" s="32"/>
      <c r="B468" s="38"/>
      <c r="C468" s="126"/>
      <c r="D468" s="38"/>
      <c r="E468" s="99"/>
      <c r="F468" s="122"/>
      <c r="G468" s="122"/>
      <c r="H468" s="122"/>
      <c r="I468" s="122"/>
      <c r="J468" s="122"/>
      <c r="K468" s="122"/>
      <c r="L468" s="38"/>
      <c r="M468" s="180"/>
      <c r="N468" s="38"/>
      <c r="O468" s="142"/>
      <c r="P468" s="47"/>
      <c r="Q468" s="47"/>
      <c r="R468" s="47"/>
      <c r="S468" s="47"/>
      <c r="T468" s="47"/>
      <c r="U468" s="47"/>
      <c r="V468" s="47"/>
      <c r="W468" s="47"/>
      <c r="X468" s="47"/>
      <c r="Y468" s="47"/>
      <c r="Z468" s="47"/>
    </row>
    <row r="469" spans="1:26" x14ac:dyDescent="0.25">
      <c r="A469" s="32"/>
      <c r="B469" s="38"/>
      <c r="C469" s="126"/>
      <c r="D469" s="38"/>
      <c r="E469" s="99"/>
      <c r="F469" s="122"/>
      <c r="G469" s="122"/>
      <c r="H469" s="122"/>
      <c r="I469" s="122"/>
      <c r="J469" s="122"/>
      <c r="K469" s="122"/>
      <c r="L469" s="38"/>
      <c r="M469" s="180"/>
      <c r="N469" s="38"/>
      <c r="O469" s="142"/>
      <c r="P469" s="47"/>
      <c r="Q469" s="47"/>
      <c r="R469" s="47"/>
      <c r="S469" s="47"/>
      <c r="T469" s="47"/>
      <c r="U469" s="47"/>
      <c r="V469" s="47"/>
      <c r="W469" s="47"/>
      <c r="X469" s="47"/>
      <c r="Y469" s="47"/>
      <c r="Z469" s="47"/>
    </row>
    <row r="470" spans="1:26" x14ac:dyDescent="0.25">
      <c r="A470" s="32"/>
      <c r="B470" s="38"/>
      <c r="C470" s="126"/>
      <c r="D470" s="38"/>
      <c r="E470" s="99"/>
      <c r="F470" s="122"/>
      <c r="G470" s="122"/>
      <c r="H470" s="122"/>
      <c r="I470" s="122"/>
      <c r="J470" s="122"/>
      <c r="K470" s="122"/>
      <c r="L470" s="38"/>
      <c r="M470" s="180"/>
      <c r="N470" s="38"/>
      <c r="O470" s="142"/>
      <c r="P470" s="47"/>
      <c r="Q470" s="47"/>
      <c r="R470" s="47"/>
      <c r="S470" s="47"/>
      <c r="T470" s="47"/>
      <c r="U470" s="47"/>
      <c r="V470" s="47"/>
      <c r="W470" s="47"/>
      <c r="X470" s="47"/>
      <c r="Y470" s="47"/>
      <c r="Z470" s="47"/>
    </row>
    <row r="471" spans="1:26" x14ac:dyDescent="0.25">
      <c r="A471" s="32"/>
      <c r="B471" s="38"/>
      <c r="C471" s="126"/>
      <c r="D471" s="38"/>
      <c r="E471" s="99"/>
      <c r="F471" s="122"/>
      <c r="G471" s="122"/>
      <c r="H471" s="122"/>
      <c r="I471" s="122"/>
      <c r="J471" s="122"/>
      <c r="K471" s="122"/>
      <c r="L471" s="38"/>
      <c r="M471" s="180"/>
      <c r="N471" s="38"/>
      <c r="O471" s="142"/>
      <c r="P471" s="47"/>
      <c r="Q471" s="47"/>
      <c r="R471" s="47"/>
      <c r="S471" s="47"/>
      <c r="T471" s="47"/>
      <c r="U471" s="47"/>
      <c r="V471" s="47"/>
      <c r="W471" s="47"/>
      <c r="X471" s="47"/>
      <c r="Y471" s="47"/>
      <c r="Z471" s="47"/>
    </row>
    <row r="472" spans="1:26" x14ac:dyDescent="0.25">
      <c r="A472" s="32"/>
      <c r="B472" s="38"/>
      <c r="C472" s="126"/>
      <c r="D472" s="38"/>
      <c r="E472" s="99"/>
      <c r="F472" s="122"/>
      <c r="G472" s="122"/>
      <c r="H472" s="122"/>
      <c r="I472" s="122"/>
      <c r="J472" s="122"/>
      <c r="K472" s="122"/>
      <c r="L472" s="38"/>
      <c r="M472" s="180"/>
      <c r="N472" s="38"/>
      <c r="O472" s="142"/>
      <c r="P472" s="47"/>
      <c r="Q472" s="47"/>
      <c r="R472" s="47"/>
      <c r="S472" s="47"/>
      <c r="T472" s="47"/>
      <c r="U472" s="47"/>
      <c r="V472" s="47"/>
      <c r="W472" s="47"/>
      <c r="X472" s="47"/>
      <c r="Y472" s="47"/>
      <c r="Z472" s="47"/>
    </row>
    <row r="473" spans="1:26" x14ac:dyDescent="0.25">
      <c r="A473" s="32"/>
      <c r="B473" s="38"/>
      <c r="C473" s="126"/>
      <c r="D473" s="38"/>
      <c r="E473" s="99"/>
      <c r="F473" s="122"/>
      <c r="G473" s="122"/>
      <c r="H473" s="122"/>
      <c r="I473" s="122"/>
      <c r="J473" s="122"/>
      <c r="K473" s="122"/>
      <c r="L473" s="38"/>
      <c r="M473" s="180"/>
      <c r="N473" s="38"/>
      <c r="O473" s="142"/>
      <c r="P473" s="47"/>
      <c r="Q473" s="47"/>
      <c r="R473" s="47"/>
      <c r="S473" s="47"/>
      <c r="T473" s="47"/>
      <c r="U473" s="47"/>
      <c r="V473" s="47"/>
      <c r="W473" s="47"/>
      <c r="X473" s="47"/>
      <c r="Y473" s="47"/>
      <c r="Z473" s="47"/>
    </row>
    <row r="474" spans="1:26" x14ac:dyDescent="0.25">
      <c r="A474" s="32"/>
      <c r="B474" s="38"/>
      <c r="C474" s="126"/>
      <c r="D474" s="38"/>
      <c r="E474" s="99"/>
      <c r="F474" s="122"/>
      <c r="G474" s="122"/>
      <c r="H474" s="122"/>
      <c r="I474" s="122"/>
      <c r="J474" s="122"/>
      <c r="K474" s="122"/>
      <c r="L474" s="38"/>
      <c r="M474" s="180"/>
      <c r="N474" s="38"/>
      <c r="O474" s="142"/>
      <c r="P474" s="47"/>
      <c r="Q474" s="47"/>
      <c r="R474" s="47"/>
      <c r="S474" s="47"/>
      <c r="T474" s="47"/>
      <c r="U474" s="47"/>
      <c r="V474" s="47"/>
      <c r="W474" s="47"/>
      <c r="X474" s="47"/>
      <c r="Y474" s="47"/>
      <c r="Z474" s="47"/>
    </row>
    <row r="475" spans="1:26" x14ac:dyDescent="0.25">
      <c r="A475" s="32"/>
      <c r="B475" s="38"/>
      <c r="C475" s="126"/>
      <c r="D475" s="38"/>
      <c r="E475" s="99"/>
      <c r="F475" s="122"/>
      <c r="G475" s="122"/>
      <c r="H475" s="122"/>
      <c r="I475" s="122"/>
      <c r="J475" s="122"/>
      <c r="K475" s="122"/>
      <c r="L475" s="38"/>
      <c r="M475" s="180"/>
      <c r="N475" s="38"/>
      <c r="O475" s="142"/>
      <c r="P475" s="47"/>
      <c r="Q475" s="47"/>
      <c r="R475" s="47"/>
      <c r="S475" s="47"/>
      <c r="T475" s="47"/>
      <c r="U475" s="47"/>
      <c r="V475" s="47"/>
      <c r="W475" s="47"/>
      <c r="X475" s="47"/>
      <c r="Y475" s="47"/>
      <c r="Z475" s="47"/>
    </row>
    <row r="476" spans="1:26" x14ac:dyDescent="0.25">
      <c r="A476" s="32"/>
      <c r="B476" s="38"/>
      <c r="C476" s="126"/>
      <c r="D476" s="38"/>
      <c r="E476" s="99"/>
      <c r="F476" s="122"/>
      <c r="G476" s="122"/>
      <c r="H476" s="122"/>
      <c r="I476" s="122"/>
      <c r="J476" s="122"/>
      <c r="K476" s="122"/>
      <c r="L476" s="38"/>
      <c r="M476" s="180"/>
      <c r="N476" s="38"/>
      <c r="O476" s="142"/>
      <c r="P476" s="47"/>
      <c r="Q476" s="47"/>
      <c r="R476" s="47"/>
      <c r="S476" s="47"/>
      <c r="T476" s="47"/>
      <c r="U476" s="47"/>
      <c r="V476" s="47"/>
      <c r="W476" s="47"/>
      <c r="X476" s="47"/>
      <c r="Y476" s="47"/>
      <c r="Z476" s="47"/>
    </row>
    <row r="477" spans="1:26" x14ac:dyDescent="0.25">
      <c r="A477" s="32"/>
      <c r="B477" s="38"/>
      <c r="C477" s="126"/>
      <c r="D477" s="38"/>
      <c r="E477" s="99"/>
      <c r="F477" s="122"/>
      <c r="G477" s="122"/>
      <c r="H477" s="122"/>
      <c r="I477" s="122"/>
      <c r="J477" s="122"/>
      <c r="K477" s="122"/>
      <c r="L477" s="38"/>
      <c r="M477" s="180"/>
      <c r="N477" s="38"/>
      <c r="O477" s="142"/>
      <c r="P477" s="47"/>
      <c r="Q477" s="47"/>
      <c r="R477" s="47"/>
      <c r="S477" s="47"/>
      <c r="T477" s="47"/>
      <c r="U477" s="47"/>
      <c r="V477" s="47"/>
      <c r="W477" s="47"/>
      <c r="X477" s="47"/>
      <c r="Y477" s="47"/>
      <c r="Z477" s="47"/>
    </row>
    <row r="478" spans="1:26" x14ac:dyDescent="0.25">
      <c r="A478" s="32"/>
      <c r="B478" s="38"/>
      <c r="C478" s="126"/>
      <c r="D478" s="38"/>
      <c r="E478" s="99"/>
      <c r="F478" s="122"/>
      <c r="G478" s="122"/>
      <c r="H478" s="122"/>
      <c r="I478" s="122"/>
      <c r="J478" s="122"/>
      <c r="K478" s="122"/>
      <c r="L478" s="38"/>
      <c r="M478" s="180"/>
      <c r="N478" s="38"/>
      <c r="O478" s="142"/>
      <c r="P478" s="47"/>
      <c r="Q478" s="47"/>
      <c r="R478" s="47"/>
      <c r="S478" s="47"/>
      <c r="T478" s="47"/>
      <c r="U478" s="47"/>
      <c r="V478" s="47"/>
      <c r="W478" s="47"/>
      <c r="X478" s="47"/>
      <c r="Y478" s="47"/>
      <c r="Z478" s="47"/>
    </row>
    <row r="479" spans="1:26" x14ac:dyDescent="0.25">
      <c r="A479" s="32"/>
      <c r="B479" s="38"/>
      <c r="C479" s="126"/>
      <c r="D479" s="38"/>
      <c r="E479" s="99"/>
      <c r="F479" s="122"/>
      <c r="G479" s="122"/>
      <c r="H479" s="122"/>
      <c r="I479" s="122"/>
      <c r="J479" s="122"/>
      <c r="K479" s="122"/>
      <c r="L479" s="38"/>
      <c r="M479" s="180"/>
      <c r="N479" s="38"/>
      <c r="O479" s="142"/>
      <c r="P479" s="47"/>
      <c r="Q479" s="47"/>
      <c r="R479" s="47"/>
      <c r="S479" s="47"/>
      <c r="T479" s="47"/>
      <c r="U479" s="47"/>
      <c r="V479" s="47"/>
      <c r="W479" s="47"/>
      <c r="X479" s="47"/>
      <c r="Y479" s="47"/>
      <c r="Z479" s="47"/>
    </row>
    <row r="480" spans="1:26" x14ac:dyDescent="0.25">
      <c r="A480" s="32"/>
      <c r="B480" s="38"/>
      <c r="C480" s="126"/>
      <c r="D480" s="38"/>
      <c r="E480" s="99"/>
      <c r="F480" s="122"/>
      <c r="G480" s="122"/>
      <c r="H480" s="122"/>
      <c r="I480" s="122"/>
      <c r="J480" s="122"/>
      <c r="K480" s="122"/>
      <c r="L480" s="38"/>
      <c r="M480" s="180"/>
      <c r="N480" s="38"/>
      <c r="O480" s="142"/>
      <c r="P480" s="47"/>
      <c r="Q480" s="47"/>
      <c r="R480" s="47"/>
      <c r="S480" s="47"/>
      <c r="T480" s="47"/>
      <c r="U480" s="47"/>
      <c r="V480" s="47"/>
      <c r="W480" s="47"/>
      <c r="X480" s="47"/>
      <c r="Y480" s="47"/>
      <c r="Z480" s="47"/>
    </row>
    <row r="481" spans="1:26" x14ac:dyDescent="0.25">
      <c r="A481" s="32"/>
      <c r="B481" s="38"/>
      <c r="C481" s="126"/>
      <c r="D481" s="38"/>
      <c r="E481" s="99"/>
      <c r="F481" s="122"/>
      <c r="G481" s="122"/>
      <c r="H481" s="122"/>
      <c r="I481" s="122"/>
      <c r="J481" s="122"/>
      <c r="K481" s="122"/>
      <c r="L481" s="38"/>
      <c r="M481" s="180"/>
      <c r="N481" s="38"/>
      <c r="O481" s="142"/>
      <c r="P481" s="47"/>
      <c r="Q481" s="47"/>
      <c r="R481" s="47"/>
      <c r="S481" s="47"/>
      <c r="T481" s="47"/>
      <c r="U481" s="47"/>
      <c r="V481" s="47"/>
      <c r="W481" s="47"/>
      <c r="X481" s="47"/>
      <c r="Y481" s="47"/>
      <c r="Z481" s="47"/>
    </row>
    <row r="482" spans="1:26" x14ac:dyDescent="0.25">
      <c r="A482" s="32"/>
      <c r="B482" s="38"/>
      <c r="C482" s="126"/>
      <c r="D482" s="38"/>
      <c r="E482" s="99"/>
      <c r="F482" s="122"/>
      <c r="G482" s="122"/>
      <c r="H482" s="122"/>
      <c r="I482" s="122"/>
      <c r="J482" s="122"/>
      <c r="K482" s="122"/>
      <c r="L482" s="38"/>
      <c r="M482" s="180"/>
      <c r="N482" s="38"/>
      <c r="O482" s="142"/>
      <c r="P482" s="47"/>
      <c r="Q482" s="47"/>
      <c r="R482" s="47"/>
      <c r="S482" s="47"/>
      <c r="T482" s="47"/>
      <c r="U482" s="47"/>
      <c r="V482" s="47"/>
      <c r="W482" s="47"/>
      <c r="X482" s="47"/>
      <c r="Y482" s="47"/>
      <c r="Z482" s="47"/>
    </row>
    <row r="483" spans="1:26" x14ac:dyDescent="0.25">
      <c r="A483" s="32"/>
      <c r="B483" s="38"/>
      <c r="C483" s="126"/>
      <c r="D483" s="38"/>
      <c r="E483" s="99"/>
      <c r="F483" s="122"/>
      <c r="G483" s="122"/>
      <c r="H483" s="122"/>
      <c r="I483" s="122"/>
      <c r="J483" s="122"/>
      <c r="K483" s="122"/>
      <c r="L483" s="38"/>
      <c r="M483" s="180"/>
      <c r="N483" s="38"/>
      <c r="O483" s="142"/>
      <c r="P483" s="47"/>
      <c r="Q483" s="47"/>
      <c r="R483" s="47"/>
      <c r="S483" s="47"/>
      <c r="T483" s="47"/>
      <c r="U483" s="47"/>
      <c r="V483" s="47"/>
      <c r="W483" s="47"/>
      <c r="X483" s="47"/>
      <c r="Y483" s="47"/>
      <c r="Z483" s="47"/>
    </row>
    <row r="484" spans="1:26" x14ac:dyDescent="0.25">
      <c r="A484" s="32"/>
      <c r="B484" s="38"/>
      <c r="C484" s="126"/>
      <c r="D484" s="38"/>
      <c r="E484" s="99"/>
      <c r="F484" s="122"/>
      <c r="G484" s="122"/>
      <c r="H484" s="122"/>
      <c r="I484" s="122"/>
      <c r="J484" s="122"/>
      <c r="K484" s="122"/>
      <c r="L484" s="38"/>
      <c r="M484" s="180"/>
      <c r="N484" s="38"/>
      <c r="O484" s="142"/>
      <c r="P484" s="47"/>
      <c r="Q484" s="47"/>
      <c r="R484" s="47"/>
      <c r="S484" s="47"/>
      <c r="T484" s="47"/>
      <c r="U484" s="47"/>
      <c r="V484" s="47"/>
      <c r="W484" s="47"/>
      <c r="X484" s="47"/>
      <c r="Y484" s="47"/>
      <c r="Z484" s="47"/>
    </row>
    <row r="485" spans="1:26" x14ac:dyDescent="0.25">
      <c r="A485" s="32"/>
      <c r="B485" s="38"/>
      <c r="C485" s="126"/>
      <c r="D485" s="38"/>
      <c r="E485" s="99"/>
      <c r="F485" s="122"/>
      <c r="G485" s="122"/>
      <c r="H485" s="122"/>
      <c r="I485" s="122"/>
      <c r="J485" s="122"/>
      <c r="K485" s="122"/>
      <c r="L485" s="38"/>
      <c r="M485" s="180"/>
      <c r="N485" s="38"/>
      <c r="O485" s="142"/>
      <c r="P485" s="47"/>
      <c r="Q485" s="47"/>
      <c r="R485" s="47"/>
      <c r="S485" s="47"/>
      <c r="T485" s="47"/>
      <c r="U485" s="47"/>
      <c r="V485" s="47"/>
      <c r="W485" s="47"/>
      <c r="X485" s="47"/>
      <c r="Y485" s="47"/>
      <c r="Z485" s="47"/>
    </row>
    <row r="486" spans="1:26" x14ac:dyDescent="0.25">
      <c r="A486" s="32"/>
      <c r="B486" s="38"/>
      <c r="C486" s="126"/>
      <c r="D486" s="38"/>
      <c r="E486" s="99"/>
      <c r="F486" s="122"/>
      <c r="G486" s="122"/>
      <c r="H486" s="122"/>
      <c r="I486" s="122"/>
      <c r="J486" s="122"/>
      <c r="K486" s="122"/>
      <c r="L486" s="38"/>
      <c r="M486" s="180"/>
      <c r="N486" s="38"/>
      <c r="O486" s="142"/>
      <c r="P486" s="47"/>
      <c r="Q486" s="47"/>
      <c r="R486" s="47"/>
      <c r="S486" s="47"/>
      <c r="T486" s="47"/>
      <c r="U486" s="47"/>
      <c r="V486" s="47"/>
      <c r="W486" s="47"/>
      <c r="X486" s="47"/>
      <c r="Y486" s="47"/>
      <c r="Z486" s="47"/>
    </row>
    <row r="487" spans="1:26" x14ac:dyDescent="0.25">
      <c r="A487" s="32"/>
      <c r="B487" s="38"/>
      <c r="C487" s="126"/>
      <c r="D487" s="38"/>
      <c r="E487" s="99"/>
      <c r="F487" s="122"/>
      <c r="G487" s="122"/>
      <c r="H487" s="122"/>
      <c r="I487" s="122"/>
      <c r="J487" s="122"/>
      <c r="K487" s="122"/>
      <c r="L487" s="38"/>
      <c r="M487" s="180"/>
      <c r="N487" s="38"/>
      <c r="O487" s="142"/>
      <c r="P487" s="47"/>
      <c r="Q487" s="47"/>
      <c r="R487" s="47"/>
      <c r="S487" s="47"/>
      <c r="T487" s="47"/>
      <c r="U487" s="47"/>
      <c r="V487" s="47"/>
      <c r="W487" s="47"/>
      <c r="X487" s="47"/>
      <c r="Y487" s="47"/>
      <c r="Z487" s="47"/>
    </row>
    <row r="488" spans="1:26" x14ac:dyDescent="0.25">
      <c r="A488" s="32"/>
      <c r="B488" s="38"/>
      <c r="C488" s="126"/>
      <c r="D488" s="38"/>
      <c r="E488" s="99"/>
      <c r="F488" s="122"/>
      <c r="G488" s="122"/>
      <c r="H488" s="122"/>
      <c r="I488" s="122"/>
      <c r="J488" s="122"/>
      <c r="K488" s="122"/>
      <c r="L488" s="38"/>
      <c r="M488" s="180"/>
      <c r="N488" s="38"/>
      <c r="O488" s="142"/>
      <c r="P488" s="47"/>
      <c r="Q488" s="47"/>
      <c r="R488" s="47"/>
      <c r="S488" s="47"/>
      <c r="T488" s="47"/>
      <c r="U488" s="47"/>
      <c r="V488" s="47"/>
      <c r="W488" s="47"/>
      <c r="X488" s="47"/>
      <c r="Y488" s="47"/>
      <c r="Z488" s="47"/>
    </row>
    <row r="489" spans="1:26" x14ac:dyDescent="0.25">
      <c r="A489" s="32"/>
      <c r="B489" s="38"/>
      <c r="C489" s="126"/>
      <c r="D489" s="38"/>
      <c r="E489" s="99"/>
      <c r="F489" s="122"/>
      <c r="G489" s="122"/>
      <c r="H489" s="122"/>
      <c r="I489" s="122"/>
      <c r="J489" s="122"/>
      <c r="K489" s="122"/>
      <c r="L489" s="38"/>
      <c r="M489" s="180"/>
      <c r="N489" s="38"/>
      <c r="O489" s="142"/>
      <c r="P489" s="47"/>
      <c r="Q489" s="47"/>
      <c r="R489" s="47"/>
      <c r="S489" s="47"/>
      <c r="T489" s="47"/>
      <c r="U489" s="47"/>
      <c r="V489" s="47"/>
      <c r="W489" s="47"/>
      <c r="X489" s="47"/>
      <c r="Y489" s="47"/>
      <c r="Z489" s="47"/>
    </row>
    <row r="490" spans="1:26" x14ac:dyDescent="0.25">
      <c r="A490" s="32"/>
      <c r="B490" s="38"/>
      <c r="C490" s="126"/>
      <c r="D490" s="38"/>
      <c r="E490" s="99"/>
      <c r="F490" s="122"/>
      <c r="G490" s="122"/>
      <c r="H490" s="122"/>
      <c r="I490" s="122"/>
      <c r="J490" s="122"/>
      <c r="K490" s="122"/>
      <c r="L490" s="38"/>
      <c r="M490" s="180"/>
      <c r="N490" s="38"/>
      <c r="O490" s="142"/>
      <c r="P490" s="47"/>
      <c r="Q490" s="47"/>
      <c r="R490" s="47"/>
      <c r="S490" s="47"/>
      <c r="T490" s="47"/>
      <c r="U490" s="47"/>
      <c r="V490" s="47"/>
      <c r="W490" s="47"/>
      <c r="X490" s="47"/>
      <c r="Y490" s="47"/>
      <c r="Z490" s="47"/>
    </row>
    <row r="491" spans="1:26" x14ac:dyDescent="0.25">
      <c r="A491" s="32"/>
      <c r="B491" s="38"/>
      <c r="C491" s="126"/>
      <c r="D491" s="38"/>
      <c r="E491" s="99"/>
      <c r="F491" s="122"/>
      <c r="G491" s="122"/>
      <c r="H491" s="122"/>
      <c r="I491" s="122"/>
      <c r="J491" s="122"/>
      <c r="K491" s="122"/>
      <c r="L491" s="38"/>
      <c r="M491" s="180"/>
      <c r="N491" s="38"/>
      <c r="O491" s="142"/>
      <c r="P491" s="47"/>
      <c r="Q491" s="47"/>
      <c r="R491" s="47"/>
      <c r="S491" s="47"/>
      <c r="T491" s="47"/>
      <c r="U491" s="47"/>
      <c r="V491" s="47"/>
      <c r="W491" s="47"/>
      <c r="X491" s="47"/>
      <c r="Y491" s="47"/>
      <c r="Z491" s="47"/>
    </row>
    <row r="492" spans="1:26" x14ac:dyDescent="0.25">
      <c r="A492" s="32"/>
      <c r="B492" s="38"/>
      <c r="C492" s="126"/>
      <c r="D492" s="38"/>
      <c r="E492" s="99"/>
      <c r="F492" s="122"/>
      <c r="G492" s="122"/>
      <c r="H492" s="122"/>
      <c r="I492" s="122"/>
      <c r="J492" s="122"/>
      <c r="K492" s="122"/>
      <c r="L492" s="38"/>
      <c r="M492" s="180"/>
      <c r="N492" s="38"/>
      <c r="O492" s="142"/>
      <c r="P492" s="47"/>
      <c r="Q492" s="47"/>
      <c r="R492" s="47"/>
      <c r="S492" s="47"/>
      <c r="T492" s="47"/>
      <c r="U492" s="47"/>
      <c r="V492" s="47"/>
      <c r="W492" s="47"/>
      <c r="X492" s="47"/>
      <c r="Y492" s="47"/>
      <c r="Z492" s="47"/>
    </row>
    <row r="493" spans="1:26" x14ac:dyDescent="0.25">
      <c r="A493" s="32"/>
      <c r="B493" s="38"/>
      <c r="C493" s="126"/>
      <c r="D493" s="38"/>
      <c r="E493" s="99"/>
      <c r="F493" s="122"/>
      <c r="G493" s="122"/>
      <c r="H493" s="122"/>
      <c r="I493" s="122"/>
      <c r="J493" s="122"/>
      <c r="K493" s="122"/>
      <c r="L493" s="38"/>
      <c r="M493" s="180"/>
      <c r="N493" s="38"/>
      <c r="O493" s="142"/>
      <c r="P493" s="47"/>
      <c r="Q493" s="47"/>
      <c r="R493" s="47"/>
      <c r="S493" s="47"/>
      <c r="T493" s="47"/>
      <c r="U493" s="47"/>
      <c r="V493" s="47"/>
      <c r="W493" s="47"/>
      <c r="X493" s="47"/>
      <c r="Y493" s="47"/>
      <c r="Z493" s="47"/>
    </row>
    <row r="494" spans="1:26" x14ac:dyDescent="0.25">
      <c r="A494" s="32"/>
      <c r="B494" s="38"/>
      <c r="C494" s="126"/>
      <c r="D494" s="38"/>
      <c r="E494" s="99"/>
      <c r="F494" s="122"/>
      <c r="G494" s="122"/>
      <c r="H494" s="122"/>
      <c r="I494" s="122"/>
      <c r="J494" s="122"/>
      <c r="K494" s="122"/>
      <c r="L494" s="38"/>
      <c r="M494" s="180"/>
      <c r="N494" s="38"/>
      <c r="O494" s="142"/>
      <c r="P494" s="47"/>
      <c r="Q494" s="47"/>
      <c r="R494" s="47"/>
      <c r="S494" s="47"/>
      <c r="T494" s="47"/>
      <c r="U494" s="47"/>
      <c r="V494" s="47"/>
      <c r="W494" s="47"/>
      <c r="X494" s="47"/>
      <c r="Y494" s="47"/>
      <c r="Z494" s="47"/>
    </row>
    <row r="495" spans="1:26" x14ac:dyDescent="0.25">
      <c r="A495" s="32"/>
      <c r="B495" s="38"/>
      <c r="C495" s="126"/>
      <c r="D495" s="38"/>
      <c r="E495" s="99"/>
      <c r="F495" s="122"/>
      <c r="G495" s="122"/>
      <c r="H495" s="122"/>
      <c r="I495" s="122"/>
      <c r="J495" s="122"/>
      <c r="K495" s="122"/>
      <c r="L495" s="38"/>
      <c r="M495" s="180"/>
      <c r="N495" s="38"/>
      <c r="O495" s="142"/>
      <c r="P495" s="47"/>
      <c r="Q495" s="47"/>
      <c r="R495" s="47"/>
      <c r="S495" s="47"/>
      <c r="T495" s="47"/>
      <c r="U495" s="47"/>
      <c r="V495" s="47"/>
      <c r="W495" s="47"/>
      <c r="X495" s="47"/>
      <c r="Y495" s="47"/>
      <c r="Z495" s="47"/>
    </row>
    <row r="496" spans="1:26" x14ac:dyDescent="0.25">
      <c r="A496" s="32"/>
      <c r="B496" s="38"/>
      <c r="C496" s="126"/>
      <c r="D496" s="38"/>
      <c r="E496" s="99"/>
      <c r="F496" s="122"/>
      <c r="G496" s="122"/>
      <c r="H496" s="122"/>
      <c r="I496" s="122"/>
      <c r="J496" s="122"/>
      <c r="K496" s="122"/>
      <c r="L496" s="38"/>
      <c r="M496" s="180"/>
      <c r="N496" s="38"/>
      <c r="O496" s="142"/>
      <c r="P496" s="47"/>
      <c r="Q496" s="47"/>
      <c r="R496" s="47"/>
      <c r="S496" s="47"/>
      <c r="T496" s="47"/>
      <c r="U496" s="47"/>
      <c r="V496" s="47"/>
      <c r="W496" s="47"/>
      <c r="X496" s="47"/>
      <c r="Y496" s="47"/>
      <c r="Z496" s="47"/>
    </row>
    <row r="497" spans="1:26" x14ac:dyDescent="0.25">
      <c r="A497" s="32"/>
      <c r="B497" s="38"/>
      <c r="C497" s="126"/>
      <c r="D497" s="38"/>
      <c r="E497" s="99"/>
      <c r="F497" s="122"/>
      <c r="G497" s="122"/>
      <c r="H497" s="122"/>
      <c r="I497" s="122"/>
      <c r="J497" s="122"/>
      <c r="K497" s="122"/>
      <c r="L497" s="38"/>
      <c r="M497" s="180"/>
      <c r="N497" s="38"/>
      <c r="O497" s="142"/>
      <c r="P497" s="47"/>
      <c r="Q497" s="47"/>
      <c r="R497" s="47"/>
      <c r="S497" s="47"/>
      <c r="T497" s="47"/>
      <c r="U497" s="47"/>
      <c r="V497" s="47"/>
      <c r="W497" s="47"/>
      <c r="X497" s="47"/>
      <c r="Y497" s="47"/>
      <c r="Z497" s="47"/>
    </row>
    <row r="498" spans="1:26" x14ac:dyDescent="0.25">
      <c r="A498" s="32"/>
      <c r="B498" s="38"/>
      <c r="C498" s="126"/>
      <c r="D498" s="38"/>
      <c r="E498" s="99"/>
      <c r="F498" s="122"/>
      <c r="G498" s="122"/>
      <c r="H498" s="122"/>
      <c r="I498" s="122"/>
      <c r="J498" s="122"/>
      <c r="K498" s="122"/>
      <c r="L498" s="38"/>
      <c r="M498" s="180"/>
      <c r="N498" s="38"/>
      <c r="O498" s="142"/>
      <c r="P498" s="47"/>
      <c r="Q498" s="47"/>
      <c r="R498" s="47"/>
      <c r="S498" s="47"/>
      <c r="T498" s="47"/>
      <c r="U498" s="47"/>
      <c r="V498" s="47"/>
      <c r="W498" s="47"/>
      <c r="X498" s="47"/>
      <c r="Y498" s="47"/>
      <c r="Z498" s="47"/>
    </row>
    <row r="499" spans="1:26" x14ac:dyDescent="0.25">
      <c r="A499" s="32"/>
      <c r="B499" s="38"/>
      <c r="C499" s="126"/>
      <c r="D499" s="38"/>
      <c r="E499" s="99"/>
      <c r="F499" s="122"/>
      <c r="G499" s="122"/>
      <c r="H499" s="122"/>
      <c r="I499" s="122"/>
      <c r="J499" s="122"/>
      <c r="K499" s="122"/>
      <c r="L499" s="38"/>
      <c r="M499" s="180"/>
      <c r="N499" s="38"/>
      <c r="O499" s="142"/>
      <c r="P499" s="47"/>
      <c r="Q499" s="47"/>
      <c r="R499" s="47"/>
      <c r="S499" s="47"/>
      <c r="T499" s="47"/>
      <c r="U499" s="47"/>
      <c r="V499" s="47"/>
      <c r="W499" s="47"/>
      <c r="X499" s="47"/>
      <c r="Y499" s="47"/>
      <c r="Z499" s="47"/>
    </row>
    <row r="500" spans="1:26" x14ac:dyDescent="0.25">
      <c r="A500" s="32"/>
      <c r="B500" s="38"/>
      <c r="C500" s="126"/>
      <c r="D500" s="38"/>
      <c r="E500" s="99"/>
      <c r="F500" s="122"/>
      <c r="G500" s="122"/>
      <c r="H500" s="122"/>
      <c r="I500" s="122"/>
      <c r="J500" s="122"/>
      <c r="K500" s="122"/>
      <c r="L500" s="38"/>
      <c r="M500" s="180"/>
      <c r="N500" s="38"/>
      <c r="O500" s="142"/>
      <c r="P500" s="47"/>
      <c r="Q500" s="47"/>
      <c r="R500" s="47"/>
      <c r="S500" s="47"/>
      <c r="T500" s="47"/>
      <c r="U500" s="47"/>
      <c r="V500" s="47"/>
      <c r="W500" s="47"/>
      <c r="X500" s="47"/>
      <c r="Y500" s="47"/>
      <c r="Z500" s="47"/>
    </row>
    <row r="501" spans="1:26" x14ac:dyDescent="0.25">
      <c r="A501" s="32"/>
      <c r="B501" s="38"/>
      <c r="C501" s="126"/>
      <c r="D501" s="38"/>
      <c r="E501" s="99"/>
      <c r="F501" s="122"/>
      <c r="G501" s="122"/>
      <c r="H501" s="122"/>
      <c r="I501" s="122"/>
      <c r="J501" s="122"/>
      <c r="K501" s="122"/>
      <c r="L501" s="38"/>
      <c r="M501" s="180"/>
      <c r="N501" s="38"/>
      <c r="O501" s="142"/>
      <c r="P501" s="47"/>
      <c r="Q501" s="47"/>
      <c r="R501" s="47"/>
      <c r="S501" s="47"/>
      <c r="T501" s="47"/>
      <c r="U501" s="47"/>
      <c r="V501" s="47"/>
      <c r="W501" s="47"/>
      <c r="X501" s="47"/>
      <c r="Y501" s="47"/>
      <c r="Z501" s="47"/>
    </row>
    <row r="502" spans="1:26" x14ac:dyDescent="0.25">
      <c r="A502" s="32"/>
      <c r="B502" s="38"/>
      <c r="C502" s="126"/>
      <c r="D502" s="38"/>
      <c r="E502" s="99"/>
      <c r="F502" s="122"/>
      <c r="G502" s="122"/>
      <c r="H502" s="122"/>
      <c r="I502" s="122"/>
      <c r="J502" s="122"/>
      <c r="K502" s="122"/>
      <c r="L502" s="38"/>
      <c r="M502" s="180"/>
      <c r="N502" s="38"/>
      <c r="O502" s="142"/>
      <c r="P502" s="47"/>
      <c r="Q502" s="47"/>
      <c r="R502" s="47"/>
      <c r="S502" s="47"/>
      <c r="T502" s="47"/>
      <c r="U502" s="47"/>
      <c r="V502" s="47"/>
      <c r="W502" s="47"/>
      <c r="X502" s="47"/>
      <c r="Y502" s="47"/>
      <c r="Z502" s="47"/>
    </row>
    <row r="503" spans="1:26" x14ac:dyDescent="0.25">
      <c r="A503" s="32"/>
      <c r="B503" s="38"/>
      <c r="C503" s="126"/>
      <c r="D503" s="38"/>
      <c r="E503" s="99"/>
      <c r="F503" s="122"/>
      <c r="G503" s="122"/>
      <c r="H503" s="122"/>
      <c r="I503" s="122"/>
      <c r="J503" s="122"/>
      <c r="K503" s="122"/>
      <c r="L503" s="38"/>
      <c r="M503" s="180"/>
      <c r="N503" s="38"/>
      <c r="O503" s="142"/>
      <c r="P503" s="47"/>
      <c r="Q503" s="47"/>
      <c r="R503" s="47"/>
      <c r="S503" s="47"/>
      <c r="T503" s="47"/>
      <c r="U503" s="47"/>
      <c r="V503" s="47"/>
      <c r="W503" s="47"/>
      <c r="X503" s="47"/>
      <c r="Y503" s="47"/>
      <c r="Z503" s="47"/>
    </row>
    <row r="504" spans="1:26" x14ac:dyDescent="0.25">
      <c r="A504" s="32"/>
      <c r="B504" s="38"/>
      <c r="C504" s="126"/>
      <c r="D504" s="38"/>
      <c r="E504" s="99"/>
      <c r="F504" s="122"/>
      <c r="G504" s="122"/>
      <c r="H504" s="122"/>
      <c r="I504" s="122"/>
      <c r="J504" s="122"/>
      <c r="K504" s="122"/>
      <c r="L504" s="38"/>
      <c r="M504" s="180"/>
      <c r="N504" s="38"/>
      <c r="O504" s="142"/>
      <c r="P504" s="47"/>
      <c r="Q504" s="47"/>
      <c r="R504" s="47"/>
      <c r="S504" s="47"/>
      <c r="T504" s="47"/>
      <c r="U504" s="47"/>
      <c r="V504" s="47"/>
      <c r="W504" s="47"/>
      <c r="X504" s="47"/>
      <c r="Y504" s="47"/>
      <c r="Z504" s="47"/>
    </row>
    <row r="505" spans="1:26" x14ac:dyDescent="0.25">
      <c r="A505" s="32"/>
      <c r="B505" s="38"/>
      <c r="C505" s="126"/>
      <c r="D505" s="38"/>
      <c r="E505" s="99"/>
      <c r="F505" s="122"/>
      <c r="G505" s="122"/>
      <c r="H505" s="122"/>
      <c r="I505" s="122"/>
      <c r="J505" s="122"/>
      <c r="K505" s="122"/>
      <c r="L505" s="38"/>
      <c r="M505" s="180"/>
      <c r="N505" s="38"/>
      <c r="O505" s="142"/>
      <c r="P505" s="47"/>
      <c r="Q505" s="47"/>
      <c r="R505" s="47"/>
      <c r="S505" s="47"/>
      <c r="T505" s="47"/>
      <c r="U505" s="47"/>
      <c r="V505" s="47"/>
      <c r="W505" s="47"/>
      <c r="X505" s="47"/>
      <c r="Y505" s="47"/>
      <c r="Z505" s="47"/>
    </row>
    <row r="506" spans="1:26" x14ac:dyDescent="0.25">
      <c r="A506" s="32"/>
      <c r="B506" s="38"/>
      <c r="C506" s="126"/>
      <c r="D506" s="38"/>
      <c r="E506" s="99"/>
      <c r="F506" s="122"/>
      <c r="G506" s="122"/>
      <c r="H506" s="122"/>
      <c r="I506" s="122"/>
      <c r="J506" s="122"/>
      <c r="K506" s="122"/>
      <c r="L506" s="38"/>
      <c r="M506" s="180"/>
      <c r="N506" s="38"/>
      <c r="O506" s="142"/>
      <c r="P506" s="47"/>
      <c r="Q506" s="47"/>
      <c r="R506" s="47"/>
      <c r="S506" s="47"/>
      <c r="T506" s="47"/>
      <c r="U506" s="47"/>
      <c r="V506" s="47"/>
      <c r="W506" s="47"/>
      <c r="X506" s="47"/>
      <c r="Y506" s="47"/>
      <c r="Z506" s="47"/>
    </row>
    <row r="507" spans="1:26" x14ac:dyDescent="0.25">
      <c r="A507" s="32"/>
      <c r="B507" s="38"/>
      <c r="C507" s="126"/>
      <c r="D507" s="38"/>
      <c r="E507" s="99"/>
      <c r="F507" s="122"/>
      <c r="G507" s="122"/>
      <c r="H507" s="122"/>
      <c r="I507" s="122"/>
      <c r="J507" s="122"/>
      <c r="K507" s="122"/>
      <c r="L507" s="38"/>
      <c r="M507" s="180"/>
      <c r="N507" s="38"/>
      <c r="O507" s="142"/>
      <c r="P507" s="47"/>
      <c r="Q507" s="47"/>
      <c r="R507" s="47"/>
      <c r="S507" s="47"/>
      <c r="T507" s="47"/>
      <c r="U507" s="47"/>
      <c r="V507" s="47"/>
      <c r="W507" s="47"/>
      <c r="X507" s="47"/>
      <c r="Y507" s="47"/>
      <c r="Z507" s="47"/>
    </row>
    <row r="508" spans="1:26" x14ac:dyDescent="0.25">
      <c r="A508" s="32"/>
      <c r="B508" s="38"/>
      <c r="C508" s="126"/>
      <c r="D508" s="38"/>
      <c r="E508" s="99"/>
      <c r="F508" s="122"/>
      <c r="G508" s="122"/>
      <c r="H508" s="122"/>
      <c r="I508" s="122"/>
      <c r="J508" s="122"/>
      <c r="K508" s="122"/>
      <c r="L508" s="38"/>
      <c r="M508" s="180"/>
      <c r="N508" s="38"/>
      <c r="O508" s="142"/>
      <c r="P508" s="47"/>
      <c r="Q508" s="47"/>
      <c r="R508" s="47"/>
      <c r="S508" s="47"/>
      <c r="T508" s="47"/>
      <c r="U508" s="47"/>
      <c r="V508" s="47"/>
      <c r="W508" s="47"/>
      <c r="X508" s="47"/>
      <c r="Y508" s="47"/>
      <c r="Z508" s="47"/>
    </row>
    <row r="509" spans="1:26" x14ac:dyDescent="0.25">
      <c r="A509" s="32"/>
      <c r="B509" s="38"/>
      <c r="C509" s="126"/>
      <c r="D509" s="38"/>
      <c r="E509" s="99"/>
      <c r="F509" s="122"/>
      <c r="G509" s="122"/>
      <c r="H509" s="122"/>
      <c r="I509" s="122"/>
      <c r="J509" s="122"/>
      <c r="K509" s="122"/>
      <c r="L509" s="38"/>
      <c r="M509" s="180"/>
      <c r="N509" s="38"/>
      <c r="O509" s="142"/>
      <c r="P509" s="47"/>
      <c r="Q509" s="47"/>
      <c r="R509" s="47"/>
      <c r="S509" s="47"/>
      <c r="T509" s="47"/>
      <c r="U509" s="47"/>
      <c r="V509" s="47"/>
      <c r="W509" s="47"/>
      <c r="X509" s="47"/>
      <c r="Y509" s="47"/>
      <c r="Z509" s="47"/>
    </row>
    <row r="510" spans="1:26" x14ac:dyDescent="0.25">
      <c r="A510" s="32"/>
      <c r="B510" s="38"/>
      <c r="C510" s="126"/>
      <c r="D510" s="38"/>
      <c r="E510" s="99"/>
      <c r="F510" s="122"/>
      <c r="G510" s="122"/>
      <c r="H510" s="122"/>
      <c r="I510" s="122"/>
      <c r="J510" s="122"/>
      <c r="K510" s="122"/>
      <c r="L510" s="38"/>
      <c r="M510" s="180"/>
      <c r="N510" s="38"/>
      <c r="O510" s="142"/>
      <c r="P510" s="47"/>
      <c r="Q510" s="47"/>
      <c r="R510" s="47"/>
      <c r="S510" s="47"/>
      <c r="T510" s="47"/>
      <c r="U510" s="47"/>
      <c r="V510" s="47"/>
      <c r="W510" s="47"/>
      <c r="X510" s="47"/>
      <c r="Y510" s="47"/>
      <c r="Z510" s="47"/>
    </row>
    <row r="511" spans="1:26" x14ac:dyDescent="0.25">
      <c r="A511" s="32"/>
      <c r="B511" s="38"/>
      <c r="C511" s="126"/>
      <c r="D511" s="38"/>
      <c r="E511" s="99"/>
      <c r="F511" s="122"/>
      <c r="G511" s="122"/>
      <c r="H511" s="122"/>
      <c r="I511" s="122"/>
      <c r="J511" s="122"/>
      <c r="K511" s="122"/>
      <c r="L511" s="38"/>
      <c r="M511" s="180"/>
      <c r="N511" s="38"/>
      <c r="O511" s="142"/>
      <c r="P511" s="47"/>
      <c r="Q511" s="47"/>
      <c r="R511" s="47"/>
      <c r="S511" s="47"/>
      <c r="T511" s="47"/>
      <c r="U511" s="47"/>
      <c r="V511" s="47"/>
      <c r="W511" s="47"/>
      <c r="X511" s="47"/>
      <c r="Y511" s="47"/>
      <c r="Z511" s="47"/>
    </row>
    <row r="512" spans="1:26" x14ac:dyDescent="0.25">
      <c r="A512" s="32"/>
      <c r="B512" s="38"/>
      <c r="C512" s="126"/>
      <c r="D512" s="38"/>
      <c r="E512" s="99"/>
      <c r="F512" s="122"/>
      <c r="G512" s="122"/>
      <c r="H512" s="122"/>
      <c r="I512" s="122"/>
      <c r="J512" s="122"/>
      <c r="K512" s="122"/>
      <c r="L512" s="38"/>
      <c r="M512" s="180"/>
      <c r="N512" s="38"/>
      <c r="O512" s="142"/>
      <c r="P512" s="47"/>
      <c r="Q512" s="47"/>
      <c r="R512" s="47"/>
      <c r="S512" s="47"/>
      <c r="T512" s="47"/>
      <c r="U512" s="47"/>
      <c r="V512" s="47"/>
      <c r="W512" s="47"/>
      <c r="X512" s="47"/>
      <c r="Y512" s="47"/>
      <c r="Z512" s="47"/>
    </row>
    <row r="513" spans="1:26" x14ac:dyDescent="0.25">
      <c r="A513" s="32"/>
      <c r="B513" s="38"/>
      <c r="C513" s="126"/>
      <c r="D513" s="38"/>
      <c r="E513" s="99"/>
      <c r="F513" s="122"/>
      <c r="G513" s="122"/>
      <c r="H513" s="122"/>
      <c r="I513" s="122"/>
      <c r="J513" s="122"/>
      <c r="K513" s="122"/>
      <c r="L513" s="38"/>
      <c r="M513" s="180"/>
      <c r="N513" s="38"/>
      <c r="O513" s="142"/>
      <c r="P513" s="47"/>
      <c r="Q513" s="47"/>
      <c r="R513" s="47"/>
      <c r="S513" s="47"/>
      <c r="T513" s="47"/>
      <c r="U513" s="47"/>
      <c r="V513" s="47"/>
      <c r="W513" s="47"/>
      <c r="X513" s="47"/>
      <c r="Y513" s="47"/>
      <c r="Z513" s="47"/>
    </row>
    <row r="514" spans="1:26" x14ac:dyDescent="0.25">
      <c r="A514" s="32"/>
      <c r="B514" s="38"/>
      <c r="C514" s="126"/>
      <c r="D514" s="38"/>
      <c r="E514" s="99"/>
      <c r="F514" s="122"/>
      <c r="G514" s="122"/>
      <c r="H514" s="122"/>
      <c r="I514" s="122"/>
      <c r="J514" s="122"/>
      <c r="K514" s="122"/>
      <c r="L514" s="38"/>
      <c r="M514" s="180"/>
      <c r="N514" s="38"/>
      <c r="O514" s="142"/>
      <c r="P514" s="47"/>
      <c r="Q514" s="47"/>
      <c r="R514" s="47"/>
      <c r="S514" s="47"/>
      <c r="T514" s="47"/>
      <c r="U514" s="47"/>
      <c r="V514" s="47"/>
      <c r="W514" s="47"/>
      <c r="X514" s="47"/>
      <c r="Y514" s="47"/>
      <c r="Z514" s="47"/>
    </row>
    <row r="515" spans="1:26" x14ac:dyDescent="0.25">
      <c r="A515" s="32"/>
      <c r="B515" s="38"/>
      <c r="C515" s="126"/>
      <c r="D515" s="38"/>
      <c r="E515" s="99"/>
      <c r="F515" s="122"/>
      <c r="G515" s="122"/>
      <c r="H515" s="122"/>
      <c r="I515" s="122"/>
      <c r="J515" s="122"/>
      <c r="K515" s="122"/>
      <c r="L515" s="38"/>
      <c r="M515" s="180"/>
      <c r="N515" s="38"/>
      <c r="O515" s="142"/>
      <c r="P515" s="47"/>
      <c r="Q515" s="47"/>
      <c r="R515" s="47"/>
      <c r="S515" s="47"/>
      <c r="T515" s="47"/>
      <c r="U515" s="47"/>
      <c r="V515" s="47"/>
      <c r="W515" s="47"/>
      <c r="X515" s="47"/>
      <c r="Y515" s="47"/>
      <c r="Z515" s="47"/>
    </row>
    <row r="516" spans="1:26" x14ac:dyDescent="0.25">
      <c r="A516" s="32"/>
      <c r="B516" s="38"/>
      <c r="C516" s="126"/>
      <c r="D516" s="38"/>
      <c r="E516" s="99"/>
      <c r="F516" s="122"/>
      <c r="G516" s="122"/>
      <c r="H516" s="122"/>
      <c r="I516" s="122"/>
      <c r="J516" s="122"/>
      <c r="K516" s="122"/>
      <c r="L516" s="38"/>
      <c r="M516" s="180"/>
      <c r="N516" s="38"/>
      <c r="O516" s="142"/>
      <c r="P516" s="47"/>
      <c r="Q516" s="47"/>
      <c r="R516" s="47"/>
      <c r="S516" s="47"/>
      <c r="T516" s="47"/>
      <c r="U516" s="47"/>
      <c r="V516" s="47"/>
      <c r="W516" s="47"/>
      <c r="X516" s="47"/>
      <c r="Y516" s="47"/>
      <c r="Z516" s="47"/>
    </row>
    <row r="517" spans="1:26" x14ac:dyDescent="0.25">
      <c r="A517" s="32"/>
      <c r="B517" s="38"/>
      <c r="C517" s="126"/>
      <c r="D517" s="38"/>
      <c r="E517" s="99"/>
      <c r="F517" s="122"/>
      <c r="G517" s="122"/>
      <c r="H517" s="122"/>
      <c r="I517" s="122"/>
      <c r="J517" s="122"/>
      <c r="K517" s="122"/>
      <c r="L517" s="38"/>
      <c r="M517" s="180"/>
      <c r="N517" s="38"/>
      <c r="O517" s="142"/>
      <c r="P517" s="47"/>
      <c r="Q517" s="47"/>
      <c r="R517" s="47"/>
      <c r="S517" s="47"/>
      <c r="T517" s="47"/>
      <c r="U517" s="47"/>
      <c r="V517" s="47"/>
      <c r="W517" s="47"/>
      <c r="X517" s="47"/>
      <c r="Y517" s="47"/>
      <c r="Z517" s="47"/>
    </row>
    <row r="518" spans="1:26" x14ac:dyDescent="0.25">
      <c r="A518" s="32"/>
      <c r="B518" s="38"/>
      <c r="C518" s="126"/>
      <c r="D518" s="38"/>
      <c r="E518" s="99"/>
      <c r="F518" s="122"/>
      <c r="G518" s="122"/>
      <c r="H518" s="122"/>
      <c r="I518" s="122"/>
      <c r="J518" s="122"/>
      <c r="K518" s="122"/>
      <c r="L518" s="38"/>
      <c r="M518" s="180"/>
      <c r="N518" s="38"/>
      <c r="O518" s="142"/>
      <c r="P518" s="47"/>
      <c r="Q518" s="47"/>
      <c r="R518" s="47"/>
      <c r="S518" s="47"/>
      <c r="T518" s="47"/>
      <c r="U518" s="47"/>
      <c r="V518" s="47"/>
      <c r="W518" s="47"/>
      <c r="X518" s="47"/>
      <c r="Y518" s="47"/>
      <c r="Z518" s="47"/>
    </row>
    <row r="519" spans="1:26" x14ac:dyDescent="0.25">
      <c r="A519" s="32"/>
      <c r="B519" s="38"/>
      <c r="C519" s="126"/>
      <c r="D519" s="38"/>
      <c r="E519" s="99"/>
      <c r="F519" s="122"/>
      <c r="G519" s="122"/>
      <c r="H519" s="122"/>
      <c r="I519" s="122"/>
      <c r="J519" s="122"/>
      <c r="K519" s="122"/>
      <c r="L519" s="38"/>
      <c r="M519" s="180"/>
      <c r="N519" s="38"/>
      <c r="O519" s="142"/>
      <c r="P519" s="47"/>
      <c r="Q519" s="47"/>
      <c r="R519" s="47"/>
      <c r="S519" s="47"/>
      <c r="T519" s="47"/>
      <c r="U519" s="47"/>
      <c r="V519" s="47"/>
      <c r="W519" s="47"/>
      <c r="X519" s="47"/>
      <c r="Y519" s="47"/>
      <c r="Z519" s="47"/>
    </row>
    <row r="520" spans="1:26" x14ac:dyDescent="0.25">
      <c r="A520" s="32"/>
      <c r="B520" s="38"/>
      <c r="C520" s="126"/>
      <c r="D520" s="38"/>
      <c r="E520" s="99"/>
      <c r="F520" s="122"/>
      <c r="G520" s="122"/>
      <c r="H520" s="122"/>
      <c r="I520" s="122"/>
      <c r="J520" s="122"/>
      <c r="K520" s="122"/>
      <c r="L520" s="38"/>
      <c r="M520" s="180"/>
      <c r="N520" s="38"/>
      <c r="O520" s="142"/>
      <c r="P520" s="47"/>
      <c r="Q520" s="47"/>
      <c r="R520" s="47"/>
      <c r="S520" s="47"/>
      <c r="T520" s="47"/>
      <c r="U520" s="47"/>
      <c r="V520" s="47"/>
      <c r="W520" s="47"/>
      <c r="X520" s="47"/>
      <c r="Y520" s="47"/>
      <c r="Z520" s="47"/>
    </row>
    <row r="521" spans="1:26" x14ac:dyDescent="0.25">
      <c r="A521" s="32"/>
      <c r="B521" s="38"/>
      <c r="C521" s="126"/>
      <c r="D521" s="38"/>
      <c r="E521" s="99"/>
      <c r="F521" s="122"/>
      <c r="G521" s="122"/>
      <c r="H521" s="122"/>
      <c r="I521" s="122"/>
      <c r="J521" s="122"/>
      <c r="K521" s="122"/>
      <c r="L521" s="38"/>
      <c r="M521" s="180"/>
      <c r="N521" s="38"/>
      <c r="O521" s="142"/>
      <c r="P521" s="47"/>
      <c r="Q521" s="47"/>
      <c r="R521" s="47"/>
      <c r="S521" s="47"/>
      <c r="T521" s="47"/>
      <c r="U521" s="47"/>
      <c r="V521" s="47"/>
      <c r="W521" s="47"/>
      <c r="X521" s="47"/>
      <c r="Y521" s="47"/>
      <c r="Z521" s="47"/>
    </row>
    <row r="522" spans="1:26" x14ac:dyDescent="0.25">
      <c r="A522" s="32"/>
      <c r="B522" s="38"/>
      <c r="C522" s="126"/>
      <c r="D522" s="38"/>
      <c r="E522" s="99"/>
      <c r="F522" s="122"/>
      <c r="G522" s="122"/>
      <c r="H522" s="122"/>
      <c r="I522" s="122"/>
      <c r="J522" s="122"/>
      <c r="K522" s="122"/>
      <c r="L522" s="38"/>
      <c r="M522" s="180"/>
      <c r="N522" s="38"/>
      <c r="O522" s="142"/>
      <c r="P522" s="47"/>
      <c r="Q522" s="47"/>
      <c r="R522" s="47"/>
      <c r="S522" s="47"/>
      <c r="T522" s="47"/>
      <c r="U522" s="47"/>
      <c r="V522" s="47"/>
      <c r="W522" s="47"/>
      <c r="X522" s="47"/>
      <c r="Y522" s="47"/>
      <c r="Z522" s="47"/>
    </row>
    <row r="523" spans="1:26" x14ac:dyDescent="0.25">
      <c r="A523" s="32"/>
      <c r="B523" s="38"/>
      <c r="C523" s="126"/>
      <c r="D523" s="38"/>
      <c r="E523" s="99"/>
      <c r="F523" s="122"/>
      <c r="G523" s="122"/>
      <c r="H523" s="122"/>
      <c r="I523" s="122"/>
      <c r="J523" s="122"/>
      <c r="K523" s="122"/>
      <c r="L523" s="38"/>
      <c r="M523" s="180"/>
      <c r="N523" s="38"/>
      <c r="O523" s="142"/>
      <c r="P523" s="47"/>
      <c r="Q523" s="47"/>
      <c r="R523" s="47"/>
      <c r="S523" s="47"/>
      <c r="T523" s="47"/>
      <c r="U523" s="47"/>
      <c r="V523" s="47"/>
      <c r="W523" s="47"/>
      <c r="X523" s="47"/>
      <c r="Y523" s="47"/>
      <c r="Z523" s="47"/>
    </row>
    <row r="524" spans="1:26" x14ac:dyDescent="0.25">
      <c r="A524" s="32"/>
      <c r="B524" s="38"/>
      <c r="C524" s="126"/>
      <c r="D524" s="38"/>
      <c r="E524" s="99"/>
      <c r="F524" s="122"/>
      <c r="G524" s="122"/>
      <c r="H524" s="122"/>
      <c r="I524" s="122"/>
      <c r="J524" s="122"/>
      <c r="K524" s="122"/>
      <c r="L524" s="38"/>
      <c r="M524" s="180"/>
      <c r="N524" s="38"/>
      <c r="O524" s="142"/>
      <c r="P524" s="47"/>
      <c r="Q524" s="47"/>
      <c r="R524" s="47"/>
      <c r="S524" s="47"/>
      <c r="T524" s="47"/>
      <c r="U524" s="47"/>
      <c r="V524" s="47"/>
      <c r="W524" s="47"/>
      <c r="X524" s="47"/>
      <c r="Y524" s="47"/>
      <c r="Z524" s="47"/>
    </row>
    <row r="525" spans="1:26" x14ac:dyDescent="0.25">
      <c r="A525" s="32"/>
      <c r="B525" s="38"/>
      <c r="C525" s="126"/>
      <c r="D525" s="38"/>
      <c r="E525" s="99"/>
      <c r="F525" s="122"/>
      <c r="G525" s="122"/>
      <c r="H525" s="122"/>
      <c r="I525" s="122"/>
      <c r="J525" s="122"/>
      <c r="K525" s="122"/>
      <c r="L525" s="38"/>
      <c r="M525" s="180"/>
      <c r="N525" s="38"/>
      <c r="O525" s="142"/>
      <c r="P525" s="47"/>
      <c r="Q525" s="47"/>
      <c r="R525" s="47"/>
      <c r="S525" s="47"/>
      <c r="T525" s="47"/>
      <c r="U525" s="47"/>
      <c r="V525" s="47"/>
      <c r="W525" s="47"/>
      <c r="X525" s="47"/>
      <c r="Y525" s="47"/>
      <c r="Z525" s="47"/>
    </row>
    <row r="526" spans="1:26" x14ac:dyDescent="0.25">
      <c r="A526" s="32"/>
      <c r="B526" s="38"/>
      <c r="C526" s="126"/>
      <c r="D526" s="38"/>
      <c r="E526" s="99"/>
      <c r="F526" s="122"/>
      <c r="G526" s="122"/>
      <c r="H526" s="122"/>
      <c r="I526" s="122"/>
      <c r="J526" s="122"/>
      <c r="K526" s="122"/>
      <c r="L526" s="38"/>
      <c r="M526" s="180"/>
      <c r="N526" s="38"/>
      <c r="O526" s="142"/>
      <c r="P526" s="47"/>
      <c r="Q526" s="47"/>
      <c r="R526" s="47"/>
      <c r="S526" s="47"/>
      <c r="T526" s="47"/>
      <c r="U526" s="47"/>
      <c r="V526" s="47"/>
      <c r="W526" s="47"/>
      <c r="X526" s="47"/>
      <c r="Y526" s="47"/>
      <c r="Z526" s="47"/>
    </row>
    <row r="527" spans="1:26" x14ac:dyDescent="0.25">
      <c r="A527" s="32"/>
      <c r="B527" s="38"/>
      <c r="C527" s="126"/>
      <c r="D527" s="38"/>
      <c r="E527" s="99"/>
      <c r="F527" s="122"/>
      <c r="G527" s="122"/>
      <c r="H527" s="122"/>
      <c r="I527" s="122"/>
      <c r="J527" s="122"/>
      <c r="K527" s="122"/>
      <c r="L527" s="38"/>
      <c r="M527" s="180"/>
      <c r="N527" s="38"/>
      <c r="O527" s="142"/>
      <c r="P527" s="47"/>
      <c r="Q527" s="47"/>
      <c r="R527" s="47"/>
      <c r="S527" s="47"/>
      <c r="T527" s="47"/>
      <c r="U527" s="47"/>
      <c r="V527" s="47"/>
      <c r="W527" s="47"/>
      <c r="X527" s="47"/>
      <c r="Y527" s="47"/>
      <c r="Z527" s="47"/>
    </row>
    <row r="528" spans="1:26" x14ac:dyDescent="0.25">
      <c r="A528" s="32"/>
      <c r="B528" s="38"/>
      <c r="C528" s="126"/>
      <c r="D528" s="38"/>
      <c r="E528" s="99"/>
      <c r="F528" s="122"/>
      <c r="G528" s="122"/>
      <c r="H528" s="122"/>
      <c r="I528" s="122"/>
      <c r="J528" s="122"/>
      <c r="K528" s="122"/>
      <c r="L528" s="38"/>
      <c r="M528" s="180"/>
      <c r="N528" s="38"/>
      <c r="O528" s="142"/>
      <c r="P528" s="47"/>
      <c r="Q528" s="47"/>
      <c r="R528" s="47"/>
      <c r="S528" s="47"/>
      <c r="T528" s="47"/>
      <c r="U528" s="47"/>
      <c r="V528" s="47"/>
      <c r="W528" s="47"/>
      <c r="X528" s="47"/>
      <c r="Y528" s="47"/>
      <c r="Z528" s="47"/>
    </row>
    <row r="529" spans="1:26" x14ac:dyDescent="0.25">
      <c r="A529" s="32"/>
      <c r="B529" s="38"/>
      <c r="C529" s="126"/>
      <c r="D529" s="38"/>
      <c r="E529" s="99"/>
      <c r="F529" s="122"/>
      <c r="G529" s="122"/>
      <c r="H529" s="122"/>
      <c r="I529" s="122"/>
      <c r="J529" s="122"/>
      <c r="K529" s="122"/>
      <c r="L529" s="38"/>
      <c r="M529" s="180"/>
      <c r="N529" s="38"/>
      <c r="O529" s="142"/>
      <c r="P529" s="47"/>
      <c r="Q529" s="47"/>
      <c r="R529" s="47"/>
      <c r="S529" s="47"/>
      <c r="T529" s="47"/>
      <c r="U529" s="47"/>
      <c r="V529" s="47"/>
      <c r="W529" s="47"/>
      <c r="X529" s="47"/>
      <c r="Y529" s="47"/>
      <c r="Z529" s="47"/>
    </row>
    <row r="530" spans="1:26" x14ac:dyDescent="0.25">
      <c r="A530" s="32"/>
      <c r="B530" s="38"/>
      <c r="C530" s="126"/>
      <c r="D530" s="38"/>
      <c r="E530" s="99"/>
      <c r="F530" s="122"/>
      <c r="G530" s="122"/>
      <c r="H530" s="122"/>
      <c r="I530" s="122"/>
      <c r="J530" s="122"/>
      <c r="K530" s="122"/>
      <c r="L530" s="38"/>
      <c r="M530" s="180"/>
      <c r="N530" s="38"/>
      <c r="O530" s="142"/>
      <c r="P530" s="47"/>
      <c r="Q530" s="47"/>
      <c r="R530" s="47"/>
      <c r="S530" s="47"/>
      <c r="T530" s="47"/>
      <c r="U530" s="47"/>
      <c r="V530" s="47"/>
      <c r="W530" s="47"/>
      <c r="X530" s="47"/>
      <c r="Y530" s="47"/>
      <c r="Z530" s="47"/>
    </row>
    <row r="531" spans="1:26" x14ac:dyDescent="0.25">
      <c r="A531" s="32"/>
      <c r="B531" s="38"/>
      <c r="C531" s="126"/>
      <c r="D531" s="38"/>
      <c r="E531" s="99"/>
      <c r="F531" s="122"/>
      <c r="G531" s="122"/>
      <c r="H531" s="122"/>
      <c r="I531" s="122"/>
      <c r="J531" s="122"/>
      <c r="K531" s="122"/>
      <c r="L531" s="38"/>
      <c r="M531" s="180"/>
      <c r="N531" s="38"/>
      <c r="O531" s="142"/>
      <c r="P531" s="47"/>
      <c r="Q531" s="47"/>
      <c r="R531" s="47"/>
      <c r="S531" s="47"/>
      <c r="T531" s="47"/>
      <c r="U531" s="47"/>
      <c r="V531" s="47"/>
      <c r="W531" s="47"/>
      <c r="X531" s="47"/>
      <c r="Y531" s="47"/>
      <c r="Z531" s="47"/>
    </row>
    <row r="532" spans="1:26" x14ac:dyDescent="0.25">
      <c r="A532" s="32"/>
      <c r="B532" s="38"/>
      <c r="C532" s="126"/>
      <c r="D532" s="38"/>
      <c r="E532" s="99"/>
      <c r="F532" s="122"/>
      <c r="G532" s="122"/>
      <c r="H532" s="122"/>
      <c r="I532" s="122"/>
      <c r="J532" s="122"/>
      <c r="K532" s="122"/>
      <c r="L532" s="38"/>
      <c r="M532" s="180"/>
      <c r="N532" s="38"/>
      <c r="O532" s="142"/>
      <c r="P532" s="47"/>
      <c r="Q532" s="47"/>
      <c r="R532" s="47"/>
      <c r="S532" s="47"/>
      <c r="T532" s="47"/>
      <c r="U532" s="47"/>
      <c r="V532" s="47"/>
      <c r="W532" s="47"/>
      <c r="X532" s="47"/>
      <c r="Y532" s="47"/>
      <c r="Z532" s="47"/>
    </row>
    <row r="533" spans="1:26" x14ac:dyDescent="0.25">
      <c r="A533" s="32"/>
      <c r="B533" s="38"/>
      <c r="C533" s="126"/>
      <c r="D533" s="38"/>
      <c r="E533" s="99"/>
      <c r="F533" s="122"/>
      <c r="G533" s="122"/>
      <c r="H533" s="122"/>
      <c r="I533" s="122"/>
      <c r="J533" s="122"/>
      <c r="K533" s="122"/>
      <c r="L533" s="38"/>
      <c r="M533" s="180"/>
      <c r="N533" s="38"/>
      <c r="O533" s="142"/>
      <c r="P533" s="47"/>
      <c r="Q533" s="47"/>
      <c r="R533" s="47"/>
      <c r="S533" s="47"/>
      <c r="T533" s="47"/>
      <c r="U533" s="47"/>
      <c r="V533" s="47"/>
      <c r="W533" s="47"/>
      <c r="X533" s="47"/>
      <c r="Y533" s="47"/>
      <c r="Z533" s="47"/>
    </row>
    <row r="534" spans="1:26" x14ac:dyDescent="0.25">
      <c r="A534" s="32"/>
      <c r="B534" s="38"/>
      <c r="C534" s="126"/>
      <c r="D534" s="38"/>
      <c r="E534" s="99"/>
      <c r="F534" s="122"/>
      <c r="G534" s="122"/>
      <c r="H534" s="122"/>
      <c r="I534" s="122"/>
      <c r="J534" s="122"/>
      <c r="K534" s="122"/>
      <c r="L534" s="38"/>
      <c r="M534" s="180"/>
      <c r="N534" s="38"/>
      <c r="O534" s="142"/>
      <c r="P534" s="47"/>
      <c r="Q534" s="47"/>
      <c r="R534" s="47"/>
      <c r="S534" s="47"/>
      <c r="T534" s="47"/>
      <c r="U534" s="47"/>
      <c r="V534" s="47"/>
      <c r="W534" s="47"/>
      <c r="X534" s="47"/>
      <c r="Y534" s="47"/>
      <c r="Z534" s="47"/>
    </row>
    <row r="535" spans="1:26" x14ac:dyDescent="0.25">
      <c r="A535" s="32"/>
      <c r="B535" s="38"/>
      <c r="C535" s="126"/>
      <c r="D535" s="38"/>
      <c r="E535" s="99"/>
      <c r="F535" s="122"/>
      <c r="G535" s="122"/>
      <c r="H535" s="122"/>
      <c r="I535" s="122"/>
      <c r="J535" s="122"/>
      <c r="K535" s="122"/>
      <c r="L535" s="38"/>
      <c r="M535" s="180"/>
      <c r="N535" s="38"/>
      <c r="O535" s="142"/>
      <c r="P535" s="47"/>
      <c r="Q535" s="47"/>
      <c r="R535" s="47"/>
      <c r="S535" s="47"/>
      <c r="T535" s="47"/>
      <c r="U535" s="47"/>
      <c r="V535" s="47"/>
      <c r="W535" s="47"/>
      <c r="X535" s="47"/>
      <c r="Y535" s="47"/>
      <c r="Z535" s="47"/>
    </row>
    <row r="536" spans="1:26" x14ac:dyDescent="0.25">
      <c r="A536" s="32"/>
      <c r="B536" s="38"/>
      <c r="C536" s="126"/>
      <c r="D536" s="38"/>
      <c r="E536" s="99"/>
      <c r="F536" s="122"/>
      <c r="G536" s="122"/>
      <c r="H536" s="122"/>
      <c r="I536" s="122"/>
      <c r="J536" s="122"/>
      <c r="K536" s="122"/>
      <c r="L536" s="38"/>
      <c r="M536" s="180"/>
      <c r="N536" s="38"/>
      <c r="O536" s="142"/>
      <c r="P536" s="47"/>
      <c r="Q536" s="47"/>
      <c r="R536" s="47"/>
      <c r="S536" s="47"/>
      <c r="T536" s="47"/>
      <c r="U536" s="47"/>
      <c r="V536" s="47"/>
      <c r="W536" s="47"/>
      <c r="X536" s="47"/>
      <c r="Y536" s="47"/>
      <c r="Z536" s="47"/>
    </row>
    <row r="537" spans="1:26" x14ac:dyDescent="0.25">
      <c r="A537" s="32"/>
      <c r="B537" s="38"/>
      <c r="C537" s="126"/>
      <c r="D537" s="38"/>
      <c r="E537" s="99"/>
      <c r="F537" s="122"/>
      <c r="G537" s="122"/>
      <c r="H537" s="122"/>
      <c r="I537" s="122"/>
      <c r="J537" s="122"/>
      <c r="K537" s="122"/>
      <c r="L537" s="38"/>
      <c r="M537" s="180"/>
      <c r="N537" s="38"/>
      <c r="O537" s="142"/>
      <c r="P537" s="47"/>
      <c r="Q537" s="47"/>
      <c r="R537" s="47"/>
      <c r="S537" s="47"/>
      <c r="T537" s="47"/>
      <c r="U537" s="47"/>
      <c r="V537" s="47"/>
      <c r="W537" s="47"/>
      <c r="X537" s="47"/>
      <c r="Y537" s="47"/>
      <c r="Z537" s="47"/>
    </row>
    <row r="538" spans="1:26" x14ac:dyDescent="0.25">
      <c r="A538" s="32"/>
      <c r="B538" s="38"/>
      <c r="C538" s="126"/>
      <c r="D538" s="38"/>
      <c r="E538" s="99"/>
      <c r="F538" s="122"/>
      <c r="G538" s="122"/>
      <c r="H538" s="122"/>
      <c r="I538" s="122"/>
      <c r="J538" s="122"/>
      <c r="K538" s="122"/>
      <c r="L538" s="38"/>
      <c r="M538" s="180"/>
      <c r="N538" s="38"/>
      <c r="O538" s="142"/>
      <c r="P538" s="47"/>
      <c r="Q538" s="47"/>
      <c r="R538" s="47"/>
      <c r="S538" s="47"/>
      <c r="T538" s="47"/>
      <c r="U538" s="47"/>
      <c r="V538" s="47"/>
      <c r="W538" s="47"/>
      <c r="X538" s="47"/>
      <c r="Y538" s="47"/>
      <c r="Z538" s="47"/>
    </row>
    <row r="539" spans="1:26" x14ac:dyDescent="0.25">
      <c r="A539" s="32"/>
      <c r="B539" s="38"/>
      <c r="C539" s="126"/>
      <c r="D539" s="38"/>
      <c r="E539" s="99"/>
      <c r="F539" s="122"/>
      <c r="G539" s="122"/>
      <c r="H539" s="122"/>
      <c r="I539" s="122"/>
      <c r="J539" s="122"/>
      <c r="K539" s="122"/>
      <c r="L539" s="38"/>
      <c r="M539" s="180"/>
      <c r="N539" s="38"/>
      <c r="O539" s="142"/>
      <c r="P539" s="47"/>
      <c r="Q539" s="47"/>
      <c r="R539" s="47"/>
      <c r="S539" s="47"/>
      <c r="T539" s="47"/>
      <c r="U539" s="47"/>
      <c r="V539" s="47"/>
      <c r="W539" s="47"/>
      <c r="X539" s="47"/>
      <c r="Y539" s="47"/>
      <c r="Z539" s="47"/>
    </row>
    <row r="540" spans="1:26" x14ac:dyDescent="0.25">
      <c r="A540" s="32"/>
      <c r="B540" s="38"/>
      <c r="C540" s="126"/>
      <c r="D540" s="38"/>
      <c r="E540" s="99"/>
      <c r="F540" s="122"/>
      <c r="G540" s="122"/>
      <c r="H540" s="122"/>
      <c r="I540" s="122"/>
      <c r="J540" s="122"/>
      <c r="K540" s="122"/>
      <c r="L540" s="38"/>
      <c r="M540" s="180"/>
      <c r="N540" s="38"/>
      <c r="O540" s="142"/>
      <c r="P540" s="47"/>
      <c r="Q540" s="47"/>
      <c r="R540" s="47"/>
      <c r="S540" s="47"/>
      <c r="T540" s="47"/>
      <c r="U540" s="47"/>
      <c r="V540" s="47"/>
      <c r="W540" s="47"/>
      <c r="X540" s="47"/>
      <c r="Y540" s="47"/>
      <c r="Z540" s="47"/>
    </row>
    <row r="541" spans="1:26" x14ac:dyDescent="0.25">
      <c r="A541" s="32"/>
      <c r="B541" s="38"/>
      <c r="C541" s="126"/>
      <c r="D541" s="38"/>
      <c r="E541" s="99"/>
      <c r="F541" s="122"/>
      <c r="G541" s="122"/>
      <c r="H541" s="122"/>
      <c r="I541" s="122"/>
      <c r="J541" s="122"/>
      <c r="K541" s="122"/>
      <c r="L541" s="38"/>
      <c r="M541" s="180"/>
      <c r="N541" s="38"/>
      <c r="O541" s="142"/>
      <c r="P541" s="47"/>
      <c r="Q541" s="47"/>
      <c r="R541" s="47"/>
      <c r="S541" s="47"/>
      <c r="T541" s="47"/>
      <c r="U541" s="47"/>
      <c r="V541" s="47"/>
      <c r="W541" s="47"/>
      <c r="X541" s="47"/>
      <c r="Y541" s="47"/>
      <c r="Z541" s="47"/>
    </row>
    <row r="542" spans="1:26" x14ac:dyDescent="0.25">
      <c r="A542" s="32"/>
      <c r="B542" s="38"/>
      <c r="C542" s="126"/>
      <c r="D542" s="38"/>
      <c r="E542" s="99"/>
      <c r="F542" s="122"/>
      <c r="G542" s="122"/>
      <c r="H542" s="122"/>
      <c r="I542" s="122"/>
      <c r="J542" s="122"/>
      <c r="K542" s="122"/>
      <c r="L542" s="38"/>
      <c r="M542" s="180"/>
      <c r="N542" s="38"/>
      <c r="O542" s="142"/>
      <c r="P542" s="47"/>
      <c r="Q542" s="47"/>
      <c r="R542" s="47"/>
      <c r="S542" s="47"/>
      <c r="T542" s="47"/>
      <c r="U542" s="47"/>
      <c r="V542" s="47"/>
      <c r="W542" s="47"/>
      <c r="X542" s="47"/>
      <c r="Y542" s="47"/>
      <c r="Z542" s="47"/>
    </row>
    <row r="543" spans="1:26" x14ac:dyDescent="0.25">
      <c r="A543" s="32"/>
      <c r="B543" s="38"/>
      <c r="C543" s="126"/>
      <c r="D543" s="38"/>
      <c r="E543" s="99"/>
      <c r="F543" s="122"/>
      <c r="G543" s="122"/>
      <c r="H543" s="122"/>
      <c r="I543" s="122"/>
      <c r="J543" s="122"/>
      <c r="K543" s="122"/>
      <c r="L543" s="38"/>
      <c r="M543" s="180"/>
      <c r="N543" s="38"/>
      <c r="O543" s="142"/>
      <c r="P543" s="47"/>
      <c r="Q543" s="47"/>
      <c r="R543" s="47"/>
      <c r="S543" s="47"/>
      <c r="T543" s="47"/>
      <c r="U543" s="47"/>
      <c r="V543" s="47"/>
      <c r="W543" s="47"/>
      <c r="X543" s="47"/>
      <c r="Y543" s="47"/>
      <c r="Z543" s="47"/>
    </row>
    <row r="544" spans="1:26" x14ac:dyDescent="0.25">
      <c r="A544" s="32"/>
      <c r="B544" s="38"/>
      <c r="C544" s="126"/>
      <c r="D544" s="38"/>
      <c r="E544" s="99"/>
      <c r="F544" s="122"/>
      <c r="G544" s="122"/>
      <c r="H544" s="122"/>
      <c r="I544" s="122"/>
      <c r="J544" s="122"/>
      <c r="K544" s="122"/>
      <c r="L544" s="38"/>
      <c r="M544" s="180"/>
      <c r="N544" s="38"/>
      <c r="O544" s="142"/>
      <c r="P544" s="47"/>
      <c r="Q544" s="47"/>
      <c r="R544" s="47"/>
      <c r="S544" s="47"/>
      <c r="T544" s="47"/>
      <c r="U544" s="47"/>
      <c r="V544" s="47"/>
      <c r="W544" s="47"/>
      <c r="X544" s="47"/>
      <c r="Y544" s="47"/>
      <c r="Z544" s="47"/>
    </row>
    <row r="545" spans="1:26" x14ac:dyDescent="0.25">
      <c r="A545" s="32"/>
      <c r="B545" s="38"/>
      <c r="C545" s="126"/>
      <c r="D545" s="38"/>
      <c r="E545" s="99"/>
      <c r="F545" s="122"/>
      <c r="G545" s="122"/>
      <c r="H545" s="122"/>
      <c r="I545" s="122"/>
      <c r="J545" s="122"/>
      <c r="K545" s="122"/>
      <c r="L545" s="38"/>
      <c r="M545" s="180"/>
      <c r="N545" s="38"/>
      <c r="O545" s="142"/>
      <c r="P545" s="47"/>
      <c r="Q545" s="47"/>
      <c r="R545" s="47"/>
      <c r="S545" s="47"/>
      <c r="T545" s="47"/>
      <c r="U545" s="47"/>
      <c r="V545" s="47"/>
      <c r="W545" s="47"/>
      <c r="X545" s="47"/>
      <c r="Y545" s="47"/>
      <c r="Z545" s="47"/>
    </row>
    <row r="546" spans="1:26" x14ac:dyDescent="0.25">
      <c r="A546" s="32"/>
      <c r="B546" s="38"/>
      <c r="C546" s="126"/>
      <c r="D546" s="38"/>
      <c r="E546" s="99"/>
      <c r="F546" s="122"/>
      <c r="G546" s="122"/>
      <c r="H546" s="122"/>
      <c r="I546" s="122"/>
      <c r="J546" s="122"/>
      <c r="K546" s="122"/>
      <c r="L546" s="38"/>
      <c r="M546" s="180"/>
      <c r="N546" s="38"/>
      <c r="O546" s="142"/>
      <c r="P546" s="47"/>
      <c r="Q546" s="47"/>
      <c r="R546" s="47"/>
      <c r="S546" s="47"/>
      <c r="T546" s="47"/>
      <c r="U546" s="47"/>
      <c r="V546" s="47"/>
      <c r="W546" s="47"/>
      <c r="X546" s="47"/>
      <c r="Y546" s="47"/>
      <c r="Z546" s="47"/>
    </row>
    <row r="547" spans="1:26" x14ac:dyDescent="0.25">
      <c r="A547" s="32"/>
      <c r="B547" s="38"/>
      <c r="C547" s="126"/>
      <c r="D547" s="38"/>
      <c r="E547" s="99"/>
      <c r="F547" s="122"/>
      <c r="G547" s="122"/>
      <c r="H547" s="122"/>
      <c r="I547" s="122"/>
      <c r="J547" s="122"/>
      <c r="K547" s="122"/>
      <c r="L547" s="38"/>
      <c r="M547" s="180"/>
      <c r="N547" s="38"/>
      <c r="O547" s="142"/>
      <c r="P547" s="47"/>
      <c r="Q547" s="47"/>
      <c r="R547" s="47"/>
      <c r="S547" s="47"/>
      <c r="T547" s="47"/>
      <c r="U547" s="47"/>
      <c r="V547" s="47"/>
      <c r="W547" s="47"/>
      <c r="X547" s="47"/>
      <c r="Y547" s="47"/>
      <c r="Z547" s="47"/>
    </row>
    <row r="548" spans="1:26" x14ac:dyDescent="0.25">
      <c r="A548" s="32"/>
      <c r="B548" s="38"/>
      <c r="C548" s="126"/>
      <c r="D548" s="38"/>
      <c r="E548" s="99"/>
      <c r="F548" s="122"/>
      <c r="G548" s="122"/>
      <c r="H548" s="122"/>
      <c r="I548" s="122"/>
      <c r="J548" s="122"/>
      <c r="K548" s="122"/>
      <c r="L548" s="38"/>
      <c r="M548" s="180"/>
      <c r="N548" s="38"/>
      <c r="O548" s="142"/>
      <c r="P548" s="47"/>
      <c r="Q548" s="47"/>
      <c r="R548" s="47"/>
      <c r="S548" s="47"/>
      <c r="T548" s="47"/>
      <c r="U548" s="47"/>
      <c r="V548" s="47"/>
      <c r="W548" s="47"/>
      <c r="X548" s="47"/>
      <c r="Y548" s="47"/>
      <c r="Z548" s="47"/>
    </row>
    <row r="549" spans="1:26" x14ac:dyDescent="0.25">
      <c r="A549" s="32"/>
      <c r="B549" s="38"/>
      <c r="C549" s="126"/>
      <c r="D549" s="38"/>
      <c r="E549" s="99"/>
      <c r="F549" s="122"/>
      <c r="G549" s="122"/>
      <c r="H549" s="122"/>
      <c r="I549" s="122"/>
      <c r="J549" s="122"/>
      <c r="K549" s="122"/>
      <c r="L549" s="38"/>
      <c r="M549" s="180"/>
      <c r="N549" s="38"/>
      <c r="O549" s="142"/>
      <c r="P549" s="47"/>
      <c r="Q549" s="47"/>
      <c r="R549" s="47"/>
      <c r="S549" s="47"/>
      <c r="T549" s="47"/>
      <c r="U549" s="47"/>
      <c r="V549" s="47"/>
      <c r="W549" s="47"/>
      <c r="X549" s="47"/>
      <c r="Y549" s="47"/>
      <c r="Z549" s="47"/>
    </row>
    <row r="550" spans="1:26" x14ac:dyDescent="0.25">
      <c r="A550" s="32"/>
      <c r="B550" s="38"/>
      <c r="C550" s="126"/>
      <c r="D550" s="38"/>
      <c r="E550" s="99"/>
      <c r="F550" s="122"/>
      <c r="G550" s="122"/>
      <c r="H550" s="122"/>
      <c r="I550" s="122"/>
      <c r="J550" s="122"/>
      <c r="K550" s="122"/>
      <c r="L550" s="38"/>
      <c r="M550" s="180"/>
      <c r="N550" s="38"/>
      <c r="O550" s="142"/>
      <c r="P550" s="47"/>
      <c r="Q550" s="47"/>
      <c r="R550" s="47"/>
      <c r="S550" s="47"/>
      <c r="T550" s="47"/>
      <c r="U550" s="47"/>
      <c r="V550" s="47"/>
      <c r="W550" s="47"/>
      <c r="X550" s="47"/>
      <c r="Y550" s="47"/>
      <c r="Z550" s="47"/>
    </row>
    <row r="551" spans="1:26" x14ac:dyDescent="0.25">
      <c r="A551" s="32"/>
      <c r="B551" s="38"/>
      <c r="C551" s="126"/>
      <c r="D551" s="38"/>
      <c r="E551" s="99"/>
      <c r="F551" s="122"/>
      <c r="G551" s="122"/>
      <c r="H551" s="122"/>
      <c r="I551" s="122"/>
      <c r="J551" s="122"/>
      <c r="K551" s="122"/>
      <c r="L551" s="38"/>
      <c r="M551" s="180"/>
      <c r="N551" s="38"/>
      <c r="O551" s="142"/>
      <c r="P551" s="47"/>
      <c r="Q551" s="47"/>
      <c r="R551" s="47"/>
      <c r="S551" s="47"/>
      <c r="T551" s="47"/>
      <c r="U551" s="47"/>
      <c r="V551" s="47"/>
      <c r="W551" s="47"/>
      <c r="X551" s="47"/>
      <c r="Y551" s="47"/>
      <c r="Z551" s="47"/>
    </row>
    <row r="552" spans="1:26" x14ac:dyDescent="0.25">
      <c r="A552" s="32"/>
      <c r="B552" s="38"/>
      <c r="C552" s="126"/>
      <c r="D552" s="38"/>
      <c r="E552" s="99"/>
      <c r="F552" s="122"/>
      <c r="G552" s="122"/>
      <c r="H552" s="122"/>
      <c r="I552" s="122"/>
      <c r="J552" s="122"/>
      <c r="K552" s="122"/>
      <c r="L552" s="38"/>
      <c r="M552" s="180"/>
      <c r="N552" s="38"/>
      <c r="O552" s="142"/>
      <c r="P552" s="47"/>
      <c r="Q552" s="47"/>
      <c r="R552" s="47"/>
      <c r="S552" s="47"/>
      <c r="T552" s="47"/>
      <c r="U552" s="47"/>
      <c r="V552" s="47"/>
      <c r="W552" s="47"/>
      <c r="X552" s="47"/>
      <c r="Y552" s="47"/>
      <c r="Z552" s="47"/>
    </row>
    <row r="553" spans="1:26" x14ac:dyDescent="0.25">
      <c r="A553" s="32"/>
      <c r="B553" s="38"/>
      <c r="C553" s="126"/>
      <c r="D553" s="38"/>
      <c r="E553" s="99"/>
      <c r="F553" s="122"/>
      <c r="G553" s="122"/>
      <c r="H553" s="122"/>
      <c r="I553" s="122"/>
      <c r="J553" s="122"/>
      <c r="K553" s="122"/>
      <c r="L553" s="38"/>
      <c r="M553" s="180"/>
      <c r="N553" s="38"/>
      <c r="O553" s="142"/>
      <c r="P553" s="47"/>
      <c r="Q553" s="47"/>
      <c r="R553" s="47"/>
      <c r="S553" s="47"/>
      <c r="T553" s="47"/>
      <c r="U553" s="47"/>
      <c r="V553" s="47"/>
      <c r="W553" s="47"/>
      <c r="X553" s="47"/>
      <c r="Y553" s="47"/>
      <c r="Z553" s="47"/>
    </row>
    <row r="554" spans="1:26" x14ac:dyDescent="0.25">
      <c r="A554" s="32"/>
      <c r="B554" s="38"/>
      <c r="C554" s="126"/>
      <c r="D554" s="38"/>
      <c r="E554" s="99"/>
      <c r="F554" s="122"/>
      <c r="G554" s="122"/>
      <c r="H554" s="122"/>
      <c r="I554" s="122"/>
      <c r="J554" s="122"/>
      <c r="K554" s="122"/>
      <c r="L554" s="38"/>
      <c r="M554" s="180"/>
      <c r="N554" s="38"/>
      <c r="O554" s="142"/>
      <c r="P554" s="47"/>
      <c r="Q554" s="47"/>
      <c r="R554" s="47"/>
      <c r="S554" s="47"/>
      <c r="T554" s="47"/>
      <c r="U554" s="47"/>
      <c r="V554" s="47"/>
      <c r="W554" s="47"/>
      <c r="X554" s="47"/>
      <c r="Y554" s="47"/>
      <c r="Z554" s="47"/>
    </row>
    <row r="555" spans="1:26" x14ac:dyDescent="0.25">
      <c r="A555" s="32"/>
      <c r="B555" s="38"/>
      <c r="C555" s="126"/>
      <c r="D555" s="38"/>
      <c r="E555" s="99"/>
      <c r="F555" s="122"/>
      <c r="G555" s="122"/>
      <c r="H555" s="122"/>
      <c r="I555" s="122"/>
      <c r="J555" s="122"/>
      <c r="K555" s="122"/>
      <c r="L555" s="38"/>
      <c r="M555" s="180"/>
      <c r="N555" s="38"/>
      <c r="O555" s="142"/>
      <c r="P555" s="47"/>
      <c r="Q555" s="47"/>
      <c r="R555" s="47"/>
      <c r="S555" s="47"/>
      <c r="T555" s="47"/>
      <c r="U555" s="47"/>
      <c r="V555" s="47"/>
      <c r="W555" s="47"/>
      <c r="X555" s="47"/>
      <c r="Y555" s="47"/>
      <c r="Z555" s="47"/>
    </row>
    <row r="556" spans="1:26" x14ac:dyDescent="0.25">
      <c r="A556" s="32"/>
      <c r="B556" s="38"/>
      <c r="C556" s="126"/>
      <c r="D556" s="38"/>
      <c r="E556" s="99"/>
      <c r="F556" s="122"/>
      <c r="G556" s="122"/>
      <c r="H556" s="122"/>
      <c r="I556" s="122"/>
      <c r="J556" s="122"/>
      <c r="K556" s="122"/>
      <c r="L556" s="38"/>
      <c r="M556" s="180"/>
      <c r="N556" s="38"/>
      <c r="O556" s="142"/>
      <c r="P556" s="47"/>
      <c r="Q556" s="47"/>
      <c r="R556" s="47"/>
      <c r="S556" s="47"/>
      <c r="T556" s="47"/>
      <c r="U556" s="47"/>
      <c r="V556" s="47"/>
      <c r="W556" s="47"/>
      <c r="X556" s="47"/>
      <c r="Y556" s="47"/>
      <c r="Z556" s="47"/>
    </row>
    <row r="557" spans="1:26" x14ac:dyDescent="0.25">
      <c r="A557" s="32"/>
      <c r="B557" s="38"/>
      <c r="C557" s="126"/>
      <c r="D557" s="38"/>
      <c r="E557" s="99"/>
      <c r="F557" s="122"/>
      <c r="G557" s="122"/>
      <c r="H557" s="122"/>
      <c r="I557" s="122"/>
      <c r="J557" s="122"/>
      <c r="K557" s="122"/>
      <c r="L557" s="38"/>
      <c r="M557" s="180"/>
      <c r="N557" s="38"/>
      <c r="O557" s="142"/>
      <c r="P557" s="47"/>
      <c r="Q557" s="47"/>
      <c r="R557" s="47"/>
      <c r="S557" s="47"/>
      <c r="T557" s="47"/>
      <c r="U557" s="47"/>
      <c r="V557" s="47"/>
      <c r="W557" s="47"/>
      <c r="X557" s="47"/>
      <c r="Y557" s="47"/>
      <c r="Z557" s="47"/>
    </row>
    <row r="558" spans="1:26" x14ac:dyDescent="0.25">
      <c r="A558" s="32"/>
      <c r="B558" s="38"/>
      <c r="C558" s="126"/>
      <c r="D558" s="38"/>
      <c r="E558" s="99"/>
      <c r="F558" s="122"/>
      <c r="G558" s="122"/>
      <c r="H558" s="122"/>
      <c r="I558" s="122"/>
      <c r="J558" s="122"/>
      <c r="K558" s="122"/>
      <c r="L558" s="38"/>
      <c r="M558" s="180"/>
      <c r="N558" s="38"/>
      <c r="O558" s="142"/>
      <c r="P558" s="47"/>
      <c r="Q558" s="47"/>
      <c r="R558" s="47"/>
      <c r="S558" s="47"/>
      <c r="T558" s="47"/>
      <c r="U558" s="47"/>
      <c r="V558" s="47"/>
      <c r="W558" s="47"/>
      <c r="X558" s="47"/>
      <c r="Y558" s="47"/>
      <c r="Z558" s="47"/>
    </row>
    <row r="559" spans="1:26" x14ac:dyDescent="0.25">
      <c r="A559" s="32"/>
      <c r="B559" s="38"/>
      <c r="C559" s="126"/>
      <c r="D559" s="38"/>
      <c r="E559" s="99"/>
      <c r="F559" s="122"/>
      <c r="G559" s="122"/>
      <c r="H559" s="122"/>
      <c r="I559" s="122"/>
      <c r="J559" s="122"/>
      <c r="K559" s="122"/>
      <c r="L559" s="38"/>
      <c r="M559" s="180"/>
      <c r="N559" s="38"/>
      <c r="O559" s="142"/>
      <c r="P559" s="47"/>
      <c r="Q559" s="47"/>
      <c r="R559" s="47"/>
      <c r="S559" s="47"/>
      <c r="T559" s="47"/>
      <c r="U559" s="47"/>
      <c r="V559" s="47"/>
      <c r="W559" s="47"/>
      <c r="X559" s="47"/>
      <c r="Y559" s="47"/>
      <c r="Z559" s="47"/>
    </row>
    <row r="560" spans="1:26" x14ac:dyDescent="0.25">
      <c r="A560" s="32"/>
      <c r="B560" s="38"/>
      <c r="C560" s="126"/>
      <c r="D560" s="38"/>
      <c r="E560" s="99"/>
      <c r="F560" s="122"/>
      <c r="G560" s="122"/>
      <c r="H560" s="122"/>
      <c r="I560" s="122"/>
      <c r="J560" s="122"/>
      <c r="K560" s="122"/>
      <c r="L560" s="38"/>
      <c r="M560" s="180"/>
      <c r="N560" s="38"/>
      <c r="O560" s="142"/>
      <c r="P560" s="47"/>
      <c r="Q560" s="47"/>
      <c r="R560" s="47"/>
      <c r="S560" s="47"/>
      <c r="T560" s="47"/>
      <c r="U560" s="47"/>
      <c r="V560" s="47"/>
      <c r="W560" s="47"/>
      <c r="X560" s="47"/>
      <c r="Y560" s="47"/>
      <c r="Z560" s="47"/>
    </row>
    <row r="561" spans="1:26" x14ac:dyDescent="0.25">
      <c r="A561" s="32"/>
      <c r="B561" s="38"/>
      <c r="C561" s="126"/>
      <c r="D561" s="38"/>
      <c r="E561" s="99"/>
      <c r="F561" s="122"/>
      <c r="G561" s="122"/>
      <c r="H561" s="122"/>
      <c r="I561" s="122"/>
      <c r="J561" s="122"/>
      <c r="K561" s="122"/>
      <c r="L561" s="38"/>
      <c r="M561" s="180"/>
      <c r="N561" s="38"/>
      <c r="O561" s="142"/>
      <c r="P561" s="47"/>
      <c r="Q561" s="47"/>
      <c r="R561" s="47"/>
      <c r="S561" s="47"/>
      <c r="T561" s="47"/>
      <c r="U561" s="47"/>
      <c r="V561" s="47"/>
      <c r="W561" s="47"/>
      <c r="X561" s="47"/>
      <c r="Y561" s="47"/>
      <c r="Z561" s="47"/>
    </row>
    <row r="562" spans="1:26" x14ac:dyDescent="0.25">
      <c r="A562" s="32"/>
      <c r="B562" s="38"/>
      <c r="C562" s="126"/>
      <c r="D562" s="38"/>
      <c r="E562" s="99"/>
      <c r="F562" s="122"/>
      <c r="G562" s="122"/>
      <c r="H562" s="122"/>
      <c r="I562" s="122"/>
      <c r="J562" s="122"/>
      <c r="K562" s="122"/>
      <c r="L562" s="38"/>
      <c r="M562" s="180"/>
      <c r="N562" s="38"/>
      <c r="O562" s="142"/>
      <c r="P562" s="47"/>
      <c r="Q562" s="47"/>
      <c r="R562" s="47"/>
      <c r="S562" s="47"/>
      <c r="T562" s="47"/>
      <c r="U562" s="47"/>
      <c r="V562" s="47"/>
      <c r="W562" s="47"/>
      <c r="X562" s="47"/>
      <c r="Y562" s="47"/>
      <c r="Z562" s="47"/>
    </row>
    <row r="563" spans="1:26" x14ac:dyDescent="0.25">
      <c r="A563" s="32"/>
      <c r="B563" s="38"/>
      <c r="C563" s="126"/>
      <c r="D563" s="38"/>
      <c r="E563" s="99"/>
      <c r="F563" s="122"/>
      <c r="G563" s="122"/>
      <c r="H563" s="122"/>
      <c r="I563" s="122"/>
      <c r="J563" s="122"/>
      <c r="K563" s="122"/>
      <c r="L563" s="38"/>
      <c r="M563" s="180"/>
      <c r="N563" s="38"/>
      <c r="O563" s="142"/>
      <c r="P563" s="47"/>
      <c r="Q563" s="47"/>
      <c r="R563" s="47"/>
      <c r="S563" s="47"/>
      <c r="T563" s="47"/>
      <c r="U563" s="47"/>
      <c r="V563" s="47"/>
      <c r="W563" s="47"/>
      <c r="X563" s="47"/>
      <c r="Y563" s="47"/>
      <c r="Z563" s="47"/>
    </row>
    <row r="564" spans="1:26" x14ac:dyDescent="0.25">
      <c r="A564" s="32"/>
      <c r="B564" s="38"/>
      <c r="C564" s="126"/>
      <c r="D564" s="38"/>
      <c r="E564" s="99"/>
      <c r="F564" s="122"/>
      <c r="G564" s="122"/>
      <c r="H564" s="122"/>
      <c r="I564" s="122"/>
      <c r="J564" s="122"/>
      <c r="K564" s="122"/>
      <c r="L564" s="38"/>
      <c r="M564" s="180"/>
      <c r="N564" s="38"/>
      <c r="O564" s="142"/>
      <c r="P564" s="47"/>
      <c r="Q564" s="47"/>
      <c r="R564" s="47"/>
      <c r="S564" s="47"/>
      <c r="T564" s="47"/>
      <c r="U564" s="47"/>
      <c r="V564" s="47"/>
      <c r="W564" s="47"/>
      <c r="X564" s="47"/>
      <c r="Y564" s="47"/>
      <c r="Z564" s="47"/>
    </row>
    <row r="565" spans="1:26" x14ac:dyDescent="0.25">
      <c r="A565" s="32"/>
      <c r="B565" s="38"/>
      <c r="C565" s="126"/>
      <c r="D565" s="38"/>
      <c r="E565" s="99"/>
      <c r="F565" s="122"/>
      <c r="G565" s="122"/>
      <c r="H565" s="122"/>
      <c r="I565" s="122"/>
      <c r="J565" s="122"/>
      <c r="K565" s="122"/>
      <c r="L565" s="38"/>
      <c r="M565" s="180"/>
      <c r="N565" s="38"/>
      <c r="O565" s="142"/>
      <c r="P565" s="47"/>
      <c r="Q565" s="47"/>
      <c r="R565" s="47"/>
      <c r="S565" s="47"/>
      <c r="T565" s="47"/>
      <c r="U565" s="47"/>
      <c r="V565" s="47"/>
      <c r="W565" s="47"/>
      <c r="X565" s="47"/>
      <c r="Y565" s="47"/>
      <c r="Z565" s="47"/>
    </row>
    <row r="566" spans="1:26" x14ac:dyDescent="0.25">
      <c r="A566" s="32"/>
      <c r="B566" s="38"/>
      <c r="C566" s="126"/>
      <c r="D566" s="38"/>
      <c r="E566" s="99"/>
      <c r="F566" s="122"/>
      <c r="G566" s="122"/>
      <c r="H566" s="122"/>
      <c r="I566" s="122"/>
      <c r="J566" s="122"/>
      <c r="K566" s="122"/>
      <c r="L566" s="38"/>
      <c r="M566" s="180"/>
      <c r="N566" s="38"/>
      <c r="O566" s="142"/>
      <c r="P566" s="47"/>
      <c r="Q566" s="47"/>
      <c r="R566" s="47"/>
      <c r="S566" s="47"/>
      <c r="T566" s="47"/>
      <c r="U566" s="47"/>
      <c r="V566" s="47"/>
      <c r="W566" s="47"/>
      <c r="X566" s="47"/>
      <c r="Y566" s="47"/>
      <c r="Z566" s="47"/>
    </row>
    <row r="567" spans="1:26" x14ac:dyDescent="0.25">
      <c r="A567" s="32"/>
      <c r="B567" s="38"/>
      <c r="C567" s="126"/>
      <c r="D567" s="38"/>
      <c r="E567" s="99"/>
      <c r="F567" s="122"/>
      <c r="G567" s="122"/>
      <c r="H567" s="122"/>
      <c r="I567" s="122"/>
      <c r="J567" s="122"/>
      <c r="K567" s="122"/>
      <c r="L567" s="38"/>
      <c r="M567" s="180"/>
      <c r="N567" s="38"/>
      <c r="O567" s="142"/>
      <c r="P567" s="47"/>
      <c r="Q567" s="47"/>
      <c r="R567" s="47"/>
      <c r="S567" s="47"/>
      <c r="T567" s="47"/>
      <c r="U567" s="47"/>
      <c r="V567" s="47"/>
      <c r="W567" s="47"/>
      <c r="X567" s="47"/>
      <c r="Y567" s="47"/>
      <c r="Z567" s="47"/>
    </row>
    <row r="568" spans="1:26" x14ac:dyDescent="0.25">
      <c r="A568" s="32"/>
      <c r="B568" s="38"/>
      <c r="C568" s="126"/>
      <c r="D568" s="38"/>
      <c r="E568" s="99"/>
      <c r="F568" s="122"/>
      <c r="G568" s="122"/>
      <c r="H568" s="122"/>
      <c r="I568" s="122"/>
      <c r="J568" s="122"/>
      <c r="K568" s="122"/>
      <c r="L568" s="38"/>
      <c r="M568" s="180"/>
      <c r="N568" s="38"/>
      <c r="O568" s="142"/>
      <c r="P568" s="47"/>
      <c r="Q568" s="47"/>
      <c r="R568" s="47"/>
      <c r="S568" s="47"/>
      <c r="T568" s="47"/>
      <c r="U568" s="47"/>
      <c r="V568" s="47"/>
      <c r="W568" s="47"/>
      <c r="X568" s="47"/>
      <c r="Y568" s="47"/>
      <c r="Z568" s="47"/>
    </row>
    <row r="569" spans="1:26" x14ac:dyDescent="0.25">
      <c r="A569" s="32"/>
      <c r="B569" s="38"/>
      <c r="C569" s="126"/>
      <c r="D569" s="38"/>
      <c r="E569" s="99"/>
      <c r="F569" s="122"/>
      <c r="G569" s="122"/>
      <c r="H569" s="122"/>
      <c r="I569" s="122"/>
      <c r="J569" s="122"/>
      <c r="K569" s="122"/>
      <c r="L569" s="38"/>
      <c r="M569" s="180"/>
      <c r="N569" s="38"/>
      <c r="O569" s="142"/>
      <c r="P569" s="47"/>
      <c r="Q569" s="47"/>
      <c r="R569" s="47"/>
      <c r="S569" s="47"/>
      <c r="T569" s="47"/>
      <c r="U569" s="47"/>
      <c r="V569" s="47"/>
      <c r="W569" s="47"/>
      <c r="X569" s="47"/>
      <c r="Y569" s="47"/>
      <c r="Z569" s="47"/>
    </row>
    <row r="570" spans="1:26" x14ac:dyDescent="0.25">
      <c r="A570" s="32"/>
      <c r="B570" s="38"/>
      <c r="C570" s="126"/>
      <c r="D570" s="38"/>
      <c r="E570" s="99"/>
      <c r="F570" s="122"/>
      <c r="G570" s="122"/>
      <c r="H570" s="122"/>
      <c r="I570" s="122"/>
      <c r="J570" s="122"/>
      <c r="K570" s="122"/>
      <c r="L570" s="38"/>
      <c r="M570" s="180"/>
      <c r="N570" s="38"/>
      <c r="O570" s="142"/>
      <c r="P570" s="47"/>
      <c r="Q570" s="47"/>
      <c r="R570" s="47"/>
      <c r="S570" s="47"/>
      <c r="T570" s="47"/>
      <c r="U570" s="47"/>
      <c r="V570" s="47"/>
      <c r="W570" s="47"/>
      <c r="X570" s="47"/>
      <c r="Y570" s="47"/>
      <c r="Z570" s="47"/>
    </row>
    <row r="571" spans="1:26" x14ac:dyDescent="0.25">
      <c r="A571" s="32"/>
      <c r="B571" s="38"/>
      <c r="C571" s="126"/>
      <c r="D571" s="38"/>
      <c r="E571" s="99"/>
      <c r="F571" s="122"/>
      <c r="G571" s="122"/>
      <c r="H571" s="122"/>
      <c r="I571" s="122"/>
      <c r="J571" s="122"/>
      <c r="K571" s="122"/>
      <c r="L571" s="38"/>
      <c r="M571" s="180"/>
      <c r="N571" s="38"/>
      <c r="O571" s="142"/>
      <c r="P571" s="47"/>
      <c r="Q571" s="47"/>
      <c r="R571" s="47"/>
      <c r="S571" s="47"/>
      <c r="T571" s="47"/>
      <c r="U571" s="47"/>
      <c r="V571" s="47"/>
      <c r="W571" s="47"/>
      <c r="X571" s="47"/>
      <c r="Y571" s="47"/>
      <c r="Z571" s="47"/>
    </row>
    <row r="572" spans="1:26" x14ac:dyDescent="0.25">
      <c r="A572" s="32"/>
      <c r="B572" s="38"/>
      <c r="C572" s="126"/>
      <c r="D572" s="38"/>
      <c r="E572" s="99"/>
      <c r="F572" s="122"/>
      <c r="G572" s="122"/>
      <c r="H572" s="122"/>
      <c r="I572" s="122"/>
      <c r="J572" s="122"/>
      <c r="K572" s="122"/>
      <c r="L572" s="38"/>
      <c r="M572" s="180"/>
      <c r="N572" s="38"/>
      <c r="O572" s="142"/>
      <c r="P572" s="47"/>
      <c r="Q572" s="47"/>
      <c r="R572" s="47"/>
      <c r="S572" s="47"/>
      <c r="T572" s="47"/>
      <c r="U572" s="47"/>
      <c r="V572" s="47"/>
      <c r="W572" s="47"/>
      <c r="X572" s="47"/>
      <c r="Y572" s="47"/>
      <c r="Z572" s="47"/>
    </row>
    <row r="573" spans="1:26" x14ac:dyDescent="0.25">
      <c r="A573" s="32"/>
      <c r="B573" s="38"/>
      <c r="C573" s="126"/>
      <c r="D573" s="38"/>
      <c r="E573" s="99"/>
      <c r="F573" s="122"/>
      <c r="G573" s="122"/>
      <c r="H573" s="122"/>
      <c r="I573" s="122"/>
      <c r="J573" s="122"/>
      <c r="K573" s="122"/>
      <c r="L573" s="38"/>
      <c r="M573" s="180"/>
      <c r="N573" s="38"/>
      <c r="O573" s="142"/>
      <c r="P573" s="47"/>
      <c r="Q573" s="47"/>
      <c r="R573" s="47"/>
      <c r="S573" s="47"/>
      <c r="T573" s="47"/>
      <c r="U573" s="47"/>
      <c r="V573" s="47"/>
      <c r="W573" s="47"/>
      <c r="X573" s="47"/>
      <c r="Y573" s="47"/>
      <c r="Z573" s="47"/>
    </row>
    <row r="574" spans="1:26" x14ac:dyDescent="0.25">
      <c r="A574" s="32"/>
      <c r="B574" s="38"/>
      <c r="C574" s="126"/>
      <c r="D574" s="38"/>
      <c r="E574" s="99"/>
      <c r="F574" s="122"/>
      <c r="G574" s="122"/>
      <c r="H574" s="122"/>
      <c r="I574" s="122"/>
      <c r="J574" s="122"/>
      <c r="K574" s="122"/>
      <c r="L574" s="38"/>
      <c r="M574" s="180"/>
      <c r="N574" s="38"/>
      <c r="O574" s="142"/>
      <c r="P574" s="47"/>
      <c r="Q574" s="47"/>
      <c r="R574" s="47"/>
      <c r="S574" s="47"/>
      <c r="T574" s="47"/>
      <c r="U574" s="47"/>
      <c r="V574" s="47"/>
      <c r="W574" s="47"/>
      <c r="X574" s="47"/>
      <c r="Y574" s="47"/>
      <c r="Z574" s="47"/>
    </row>
    <row r="575" spans="1:26" x14ac:dyDescent="0.25">
      <c r="A575" s="32"/>
      <c r="B575" s="38"/>
      <c r="C575" s="126"/>
      <c r="D575" s="38"/>
      <c r="E575" s="99"/>
      <c r="F575" s="122"/>
      <c r="G575" s="122"/>
      <c r="H575" s="122"/>
      <c r="I575" s="122"/>
      <c r="J575" s="122"/>
      <c r="K575" s="122"/>
      <c r="L575" s="38"/>
      <c r="M575" s="180"/>
      <c r="N575" s="38"/>
      <c r="O575" s="142"/>
      <c r="P575" s="47"/>
      <c r="Q575" s="47"/>
      <c r="R575" s="47"/>
      <c r="S575" s="47"/>
      <c r="T575" s="47"/>
      <c r="U575" s="47"/>
      <c r="V575" s="47"/>
      <c r="W575" s="47"/>
      <c r="X575" s="47"/>
      <c r="Y575" s="47"/>
      <c r="Z575" s="47"/>
    </row>
    <row r="576" spans="1:26" x14ac:dyDescent="0.25">
      <c r="A576" s="32"/>
      <c r="B576" s="38"/>
      <c r="C576" s="126"/>
      <c r="D576" s="38"/>
      <c r="E576" s="99"/>
      <c r="F576" s="122"/>
      <c r="G576" s="122"/>
      <c r="H576" s="122"/>
      <c r="I576" s="122"/>
      <c r="J576" s="122"/>
      <c r="K576" s="122"/>
      <c r="L576" s="38"/>
      <c r="M576" s="180"/>
      <c r="N576" s="38"/>
      <c r="O576" s="142"/>
      <c r="P576" s="47"/>
      <c r="Q576" s="47"/>
      <c r="R576" s="47"/>
      <c r="S576" s="47"/>
      <c r="T576" s="47"/>
      <c r="U576" s="47"/>
      <c r="V576" s="47"/>
      <c r="W576" s="47"/>
      <c r="X576" s="47"/>
      <c r="Y576" s="47"/>
      <c r="Z576" s="47"/>
    </row>
    <row r="577" spans="1:26" x14ac:dyDescent="0.25">
      <c r="A577" s="32"/>
      <c r="B577" s="38"/>
      <c r="C577" s="126"/>
      <c r="D577" s="38"/>
      <c r="E577" s="99"/>
      <c r="F577" s="122"/>
      <c r="G577" s="122"/>
      <c r="H577" s="122"/>
      <c r="I577" s="122"/>
      <c r="J577" s="122"/>
      <c r="K577" s="122"/>
      <c r="L577" s="38"/>
      <c r="M577" s="180"/>
      <c r="N577" s="38"/>
      <c r="O577" s="142"/>
      <c r="P577" s="47"/>
      <c r="Q577" s="47"/>
      <c r="R577" s="47"/>
      <c r="S577" s="47"/>
      <c r="T577" s="47"/>
      <c r="U577" s="47"/>
      <c r="V577" s="47"/>
      <c r="W577" s="47"/>
      <c r="X577" s="47"/>
      <c r="Y577" s="47"/>
      <c r="Z577" s="47"/>
    </row>
    <row r="578" spans="1:26" x14ac:dyDescent="0.25">
      <c r="A578" s="32"/>
      <c r="B578" s="38"/>
      <c r="C578" s="126"/>
      <c r="D578" s="38"/>
      <c r="E578" s="99"/>
      <c r="F578" s="122"/>
      <c r="G578" s="122"/>
      <c r="H578" s="122"/>
      <c r="I578" s="122"/>
      <c r="J578" s="122"/>
      <c r="K578" s="122"/>
      <c r="L578" s="38"/>
      <c r="M578" s="180"/>
      <c r="N578" s="38"/>
      <c r="O578" s="142"/>
      <c r="P578" s="47"/>
      <c r="Q578" s="47"/>
      <c r="R578" s="47"/>
      <c r="S578" s="47"/>
      <c r="T578" s="47"/>
      <c r="U578" s="47"/>
      <c r="V578" s="47"/>
      <c r="W578" s="47"/>
      <c r="X578" s="47"/>
      <c r="Y578" s="47"/>
      <c r="Z578" s="47"/>
    </row>
    <row r="579" spans="1:26" x14ac:dyDescent="0.25">
      <c r="A579" s="32"/>
      <c r="B579" s="38"/>
      <c r="C579" s="126"/>
      <c r="D579" s="38"/>
      <c r="E579" s="99"/>
      <c r="F579" s="122"/>
      <c r="G579" s="122"/>
      <c r="H579" s="122"/>
      <c r="I579" s="122"/>
      <c r="J579" s="122"/>
      <c r="K579" s="122"/>
      <c r="L579" s="38"/>
      <c r="M579" s="180"/>
      <c r="N579" s="38"/>
      <c r="O579" s="142"/>
      <c r="P579" s="47"/>
      <c r="Q579" s="47"/>
      <c r="R579" s="47"/>
      <c r="S579" s="47"/>
      <c r="T579" s="47"/>
      <c r="U579" s="47"/>
      <c r="V579" s="47"/>
      <c r="W579" s="47"/>
      <c r="X579" s="47"/>
      <c r="Y579" s="47"/>
      <c r="Z579" s="47"/>
    </row>
    <row r="580" spans="1:26" x14ac:dyDescent="0.25">
      <c r="A580" s="32"/>
      <c r="B580" s="38"/>
      <c r="C580" s="126"/>
      <c r="D580" s="38"/>
      <c r="E580" s="99"/>
      <c r="F580" s="122"/>
      <c r="G580" s="122"/>
      <c r="H580" s="122"/>
      <c r="I580" s="122"/>
      <c r="J580" s="122"/>
      <c r="K580" s="122"/>
      <c r="L580" s="38"/>
      <c r="M580" s="180"/>
      <c r="N580" s="38"/>
      <c r="O580" s="142"/>
      <c r="P580" s="47"/>
      <c r="Q580" s="47"/>
      <c r="R580" s="47"/>
      <c r="S580" s="47"/>
      <c r="T580" s="47"/>
      <c r="U580" s="47"/>
      <c r="V580" s="47"/>
      <c r="W580" s="47"/>
      <c r="X580" s="47"/>
      <c r="Y580" s="47"/>
      <c r="Z580" s="47"/>
    </row>
    <row r="581" spans="1:26" x14ac:dyDescent="0.25">
      <c r="A581" s="32"/>
      <c r="B581" s="38"/>
      <c r="C581" s="126"/>
      <c r="D581" s="38"/>
      <c r="E581" s="99"/>
      <c r="F581" s="122"/>
      <c r="G581" s="122"/>
      <c r="H581" s="122"/>
      <c r="I581" s="122"/>
      <c r="J581" s="122"/>
      <c r="K581" s="122"/>
      <c r="L581" s="38"/>
      <c r="M581" s="180"/>
      <c r="N581" s="38"/>
      <c r="O581" s="142"/>
      <c r="P581" s="47"/>
      <c r="Q581" s="47"/>
      <c r="R581" s="47"/>
      <c r="S581" s="47"/>
      <c r="T581" s="47"/>
      <c r="U581" s="47"/>
      <c r="V581" s="47"/>
      <c r="W581" s="47"/>
      <c r="X581" s="47"/>
      <c r="Y581" s="47"/>
      <c r="Z581" s="47"/>
    </row>
    <row r="582" spans="1:26" x14ac:dyDescent="0.25">
      <c r="A582" s="32"/>
      <c r="B582" s="38"/>
      <c r="C582" s="126"/>
      <c r="D582" s="38"/>
      <c r="E582" s="99"/>
      <c r="F582" s="122"/>
      <c r="G582" s="122"/>
      <c r="H582" s="122"/>
      <c r="I582" s="122"/>
      <c r="J582" s="122"/>
      <c r="K582" s="122"/>
      <c r="L582" s="38"/>
      <c r="M582" s="180"/>
      <c r="N582" s="38"/>
      <c r="O582" s="142"/>
      <c r="P582" s="47"/>
      <c r="Q582" s="47"/>
      <c r="R582" s="47"/>
      <c r="S582" s="47"/>
      <c r="T582" s="47"/>
      <c r="U582" s="47"/>
      <c r="V582" s="47"/>
      <c r="W582" s="47"/>
      <c r="X582" s="47"/>
      <c r="Y582" s="47"/>
      <c r="Z582" s="47"/>
    </row>
    <row r="583" spans="1:26" x14ac:dyDescent="0.25">
      <c r="A583" s="32"/>
      <c r="B583" s="38"/>
      <c r="C583" s="126"/>
      <c r="D583" s="38"/>
      <c r="E583" s="99"/>
      <c r="F583" s="122"/>
      <c r="G583" s="122"/>
      <c r="H583" s="122"/>
      <c r="I583" s="122"/>
      <c r="J583" s="122"/>
      <c r="K583" s="122"/>
      <c r="L583" s="38"/>
      <c r="M583" s="180"/>
      <c r="N583" s="38"/>
      <c r="O583" s="142"/>
      <c r="P583" s="47"/>
      <c r="Q583" s="47"/>
      <c r="R583" s="47"/>
      <c r="S583" s="47"/>
      <c r="T583" s="47"/>
      <c r="U583" s="47"/>
      <c r="V583" s="47"/>
      <c r="W583" s="47"/>
      <c r="X583" s="47"/>
      <c r="Y583" s="47"/>
      <c r="Z583" s="47"/>
    </row>
    <row r="584" spans="1:26" x14ac:dyDescent="0.25">
      <c r="A584" s="32"/>
      <c r="B584" s="38"/>
      <c r="C584" s="126"/>
      <c r="D584" s="38"/>
      <c r="E584" s="99"/>
      <c r="F584" s="122"/>
      <c r="G584" s="122"/>
      <c r="H584" s="122"/>
      <c r="I584" s="122"/>
      <c r="J584" s="122"/>
      <c r="K584" s="122"/>
      <c r="L584" s="38"/>
      <c r="M584" s="180"/>
      <c r="N584" s="38"/>
      <c r="O584" s="142"/>
      <c r="P584" s="47"/>
      <c r="Q584" s="47"/>
      <c r="R584" s="47"/>
      <c r="S584" s="47"/>
      <c r="T584" s="47"/>
      <c r="U584" s="47"/>
      <c r="V584" s="47"/>
      <c r="W584" s="47"/>
      <c r="X584" s="47"/>
      <c r="Y584" s="47"/>
      <c r="Z584" s="47"/>
    </row>
    <row r="585" spans="1:26" x14ac:dyDescent="0.25">
      <c r="A585" s="32"/>
      <c r="B585" s="38"/>
      <c r="C585" s="126"/>
      <c r="D585" s="38"/>
      <c r="E585" s="99"/>
      <c r="F585" s="122"/>
      <c r="G585" s="122"/>
      <c r="H585" s="122"/>
      <c r="I585" s="122"/>
      <c r="J585" s="122"/>
      <c r="K585" s="122"/>
      <c r="L585" s="38"/>
      <c r="M585" s="180"/>
      <c r="N585" s="38"/>
      <c r="O585" s="142"/>
      <c r="P585" s="47"/>
      <c r="Q585" s="47"/>
      <c r="R585" s="47"/>
      <c r="S585" s="47"/>
      <c r="T585" s="47"/>
      <c r="U585" s="47"/>
      <c r="V585" s="47"/>
      <c r="W585" s="47"/>
      <c r="X585" s="47"/>
      <c r="Y585" s="47"/>
      <c r="Z585" s="47"/>
    </row>
    <row r="586" spans="1:26" x14ac:dyDescent="0.25">
      <c r="A586" s="32"/>
      <c r="B586" s="38"/>
      <c r="C586" s="126"/>
      <c r="D586" s="38"/>
      <c r="E586" s="99"/>
      <c r="F586" s="122"/>
      <c r="G586" s="122"/>
      <c r="H586" s="122"/>
      <c r="I586" s="122"/>
      <c r="J586" s="122"/>
      <c r="K586" s="122"/>
      <c r="L586" s="38"/>
      <c r="M586" s="180"/>
      <c r="N586" s="38"/>
      <c r="O586" s="142"/>
      <c r="P586" s="47"/>
      <c r="Q586" s="47"/>
      <c r="R586" s="47"/>
      <c r="S586" s="47"/>
      <c r="T586" s="47"/>
      <c r="U586" s="47"/>
      <c r="V586" s="47"/>
      <c r="W586" s="47"/>
      <c r="X586" s="47"/>
      <c r="Y586" s="47"/>
      <c r="Z586" s="47"/>
    </row>
    <row r="587" spans="1:26" x14ac:dyDescent="0.25">
      <c r="A587" s="32"/>
      <c r="B587" s="38"/>
      <c r="C587" s="126"/>
      <c r="D587" s="38"/>
      <c r="E587" s="99"/>
      <c r="F587" s="122"/>
      <c r="G587" s="122"/>
      <c r="H587" s="122"/>
      <c r="I587" s="122"/>
      <c r="J587" s="122"/>
      <c r="K587" s="122"/>
      <c r="L587" s="38"/>
      <c r="M587" s="180"/>
      <c r="N587" s="38"/>
      <c r="O587" s="142"/>
      <c r="P587" s="47"/>
      <c r="Q587" s="47"/>
      <c r="R587" s="47"/>
      <c r="S587" s="47"/>
      <c r="T587" s="47"/>
      <c r="U587" s="47"/>
      <c r="V587" s="47"/>
      <c r="W587" s="47"/>
      <c r="X587" s="47"/>
      <c r="Y587" s="47"/>
      <c r="Z587" s="47"/>
    </row>
    <row r="588" spans="1:26" x14ac:dyDescent="0.25">
      <c r="A588" s="32"/>
      <c r="B588" s="38"/>
      <c r="C588" s="126"/>
      <c r="D588" s="38"/>
      <c r="E588" s="99"/>
      <c r="F588" s="122"/>
      <c r="G588" s="122"/>
      <c r="H588" s="122"/>
      <c r="I588" s="122"/>
      <c r="J588" s="122"/>
      <c r="K588" s="122"/>
      <c r="L588" s="38"/>
      <c r="M588" s="180"/>
      <c r="N588" s="38"/>
      <c r="O588" s="142"/>
      <c r="P588" s="47"/>
      <c r="Q588" s="47"/>
      <c r="R588" s="47"/>
      <c r="S588" s="47"/>
      <c r="T588" s="47"/>
      <c r="U588" s="47"/>
      <c r="V588" s="47"/>
      <c r="W588" s="47"/>
      <c r="X588" s="47"/>
      <c r="Y588" s="47"/>
      <c r="Z588" s="47"/>
    </row>
    <row r="589" spans="1:26" x14ac:dyDescent="0.25">
      <c r="A589" s="32"/>
      <c r="B589" s="38"/>
      <c r="C589" s="126"/>
      <c r="D589" s="38"/>
      <c r="E589" s="99"/>
      <c r="F589" s="122"/>
      <c r="G589" s="122"/>
      <c r="H589" s="122"/>
      <c r="I589" s="122"/>
      <c r="J589" s="122"/>
      <c r="K589" s="122"/>
      <c r="L589" s="38"/>
      <c r="M589" s="180"/>
      <c r="N589" s="38"/>
      <c r="O589" s="142"/>
      <c r="P589" s="47"/>
      <c r="Q589" s="47"/>
      <c r="R589" s="47"/>
      <c r="S589" s="47"/>
      <c r="T589" s="47"/>
      <c r="U589" s="47"/>
      <c r="V589" s="47"/>
      <c r="W589" s="47"/>
      <c r="X589" s="47"/>
      <c r="Y589" s="47"/>
      <c r="Z589" s="47"/>
    </row>
    <row r="590" spans="1:26" x14ac:dyDescent="0.25">
      <c r="A590" s="32"/>
      <c r="B590" s="38"/>
      <c r="C590" s="126"/>
      <c r="D590" s="38"/>
      <c r="E590" s="99"/>
      <c r="F590" s="122"/>
      <c r="G590" s="122"/>
      <c r="H590" s="122"/>
      <c r="I590" s="122"/>
      <c r="J590" s="122"/>
      <c r="K590" s="122"/>
      <c r="L590" s="38"/>
      <c r="M590" s="180"/>
      <c r="N590" s="38"/>
      <c r="O590" s="142"/>
      <c r="P590" s="47"/>
      <c r="Q590" s="47"/>
      <c r="R590" s="47"/>
      <c r="S590" s="47"/>
      <c r="T590" s="47"/>
      <c r="U590" s="47"/>
      <c r="V590" s="47"/>
      <c r="W590" s="47"/>
      <c r="X590" s="47"/>
      <c r="Y590" s="47"/>
      <c r="Z590" s="47"/>
    </row>
    <row r="591" spans="1:26" x14ac:dyDescent="0.25">
      <c r="A591" s="32"/>
      <c r="B591" s="38"/>
      <c r="C591" s="126"/>
      <c r="D591" s="38"/>
      <c r="E591" s="99"/>
      <c r="F591" s="122"/>
      <c r="G591" s="122"/>
      <c r="H591" s="122"/>
      <c r="I591" s="122"/>
      <c r="J591" s="122"/>
      <c r="K591" s="122"/>
      <c r="L591" s="38"/>
      <c r="M591" s="180"/>
      <c r="N591" s="38"/>
      <c r="O591" s="142"/>
      <c r="P591" s="47"/>
      <c r="Q591" s="47"/>
      <c r="R591" s="47"/>
      <c r="S591" s="47"/>
      <c r="T591" s="47"/>
      <c r="U591" s="47"/>
      <c r="V591" s="47"/>
      <c r="W591" s="47"/>
      <c r="X591" s="47"/>
      <c r="Y591" s="47"/>
      <c r="Z591" s="47"/>
    </row>
    <row r="592" spans="1:26" x14ac:dyDescent="0.25">
      <c r="A592" s="32"/>
      <c r="B592" s="38"/>
      <c r="C592" s="126"/>
      <c r="D592" s="38"/>
      <c r="E592" s="99"/>
      <c r="F592" s="122"/>
      <c r="G592" s="122"/>
      <c r="H592" s="122"/>
      <c r="I592" s="122"/>
      <c r="J592" s="122"/>
      <c r="K592" s="122"/>
      <c r="L592" s="38"/>
      <c r="M592" s="180"/>
      <c r="N592" s="38"/>
      <c r="O592" s="142"/>
      <c r="P592" s="47"/>
      <c r="Q592" s="47"/>
      <c r="R592" s="47"/>
      <c r="S592" s="47"/>
      <c r="T592" s="47"/>
      <c r="U592" s="47"/>
      <c r="V592" s="47"/>
      <c r="W592" s="47"/>
      <c r="X592" s="47"/>
      <c r="Y592" s="47"/>
      <c r="Z592" s="47"/>
    </row>
    <row r="593" spans="1:26" x14ac:dyDescent="0.25">
      <c r="A593" s="32"/>
      <c r="B593" s="38"/>
      <c r="C593" s="126"/>
      <c r="D593" s="38"/>
      <c r="E593" s="99"/>
      <c r="F593" s="122"/>
      <c r="G593" s="122"/>
      <c r="H593" s="122"/>
      <c r="I593" s="122"/>
      <c r="J593" s="122"/>
      <c r="K593" s="122"/>
      <c r="L593" s="38"/>
      <c r="M593" s="180"/>
      <c r="N593" s="38"/>
      <c r="O593" s="142"/>
      <c r="P593" s="47"/>
      <c r="Q593" s="47"/>
      <c r="R593" s="47"/>
      <c r="S593" s="47"/>
      <c r="T593" s="47"/>
      <c r="U593" s="47"/>
      <c r="V593" s="47"/>
      <c r="W593" s="47"/>
      <c r="X593" s="47"/>
      <c r="Y593" s="47"/>
      <c r="Z593" s="47"/>
    </row>
    <row r="594" spans="1:26" x14ac:dyDescent="0.25">
      <c r="A594" s="32"/>
      <c r="B594" s="38"/>
      <c r="C594" s="126"/>
      <c r="D594" s="38"/>
      <c r="E594" s="99"/>
      <c r="F594" s="122"/>
      <c r="G594" s="122"/>
      <c r="H594" s="122"/>
      <c r="I594" s="122"/>
      <c r="J594" s="122"/>
      <c r="K594" s="122"/>
      <c r="L594" s="38"/>
      <c r="M594" s="180"/>
      <c r="N594" s="38"/>
      <c r="O594" s="142"/>
      <c r="P594" s="47"/>
      <c r="Q594" s="47"/>
      <c r="R594" s="47"/>
      <c r="S594" s="47"/>
      <c r="T594" s="47"/>
      <c r="U594" s="47"/>
      <c r="V594" s="47"/>
      <c r="W594" s="47"/>
      <c r="X594" s="47"/>
      <c r="Y594" s="47"/>
      <c r="Z594" s="47"/>
    </row>
    <row r="595" spans="1:26" x14ac:dyDescent="0.25">
      <c r="A595" s="32"/>
      <c r="B595" s="38"/>
      <c r="C595" s="126"/>
      <c r="D595" s="38"/>
      <c r="E595" s="99"/>
      <c r="F595" s="122"/>
      <c r="G595" s="122"/>
      <c r="H595" s="122"/>
      <c r="I595" s="122"/>
      <c r="J595" s="122"/>
      <c r="K595" s="122"/>
      <c r="L595" s="38"/>
      <c r="M595" s="180"/>
      <c r="N595" s="38"/>
      <c r="O595" s="142"/>
      <c r="P595" s="47"/>
      <c r="Q595" s="47"/>
      <c r="R595" s="47"/>
      <c r="S595" s="47"/>
      <c r="T595" s="47"/>
      <c r="U595" s="47"/>
      <c r="V595" s="47"/>
      <c r="W595" s="47"/>
      <c r="X595" s="47"/>
      <c r="Y595" s="47"/>
      <c r="Z595" s="47"/>
    </row>
    <row r="596" spans="1:26" x14ac:dyDescent="0.25">
      <c r="A596" s="32"/>
      <c r="B596" s="38"/>
      <c r="C596" s="126"/>
      <c r="D596" s="38"/>
      <c r="E596" s="99"/>
      <c r="F596" s="122"/>
      <c r="G596" s="122"/>
      <c r="H596" s="122"/>
      <c r="I596" s="122"/>
      <c r="J596" s="122"/>
      <c r="K596" s="122"/>
      <c r="L596" s="38"/>
      <c r="M596" s="180"/>
      <c r="N596" s="38"/>
      <c r="O596" s="142"/>
      <c r="P596" s="47"/>
      <c r="Q596" s="47"/>
      <c r="R596" s="47"/>
      <c r="S596" s="47"/>
      <c r="T596" s="47"/>
      <c r="U596" s="47"/>
      <c r="V596" s="47"/>
      <c r="W596" s="47"/>
      <c r="X596" s="47"/>
      <c r="Y596" s="47"/>
      <c r="Z596" s="47"/>
    </row>
    <row r="597" spans="1:26" x14ac:dyDescent="0.25">
      <c r="A597" s="32"/>
      <c r="B597" s="38"/>
      <c r="C597" s="126"/>
      <c r="D597" s="38"/>
      <c r="E597" s="99"/>
      <c r="F597" s="122"/>
      <c r="G597" s="122"/>
      <c r="H597" s="122"/>
      <c r="I597" s="122"/>
      <c r="J597" s="122"/>
      <c r="K597" s="122"/>
      <c r="L597" s="38"/>
      <c r="M597" s="180"/>
      <c r="N597" s="38"/>
      <c r="O597" s="142"/>
      <c r="P597" s="47"/>
      <c r="Q597" s="47"/>
      <c r="R597" s="47"/>
      <c r="S597" s="47"/>
      <c r="T597" s="47"/>
      <c r="U597" s="47"/>
      <c r="V597" s="47"/>
      <c r="W597" s="47"/>
      <c r="X597" s="47"/>
      <c r="Y597" s="47"/>
      <c r="Z597" s="47"/>
    </row>
    <row r="598" spans="1:26" x14ac:dyDescent="0.25">
      <c r="A598" s="32"/>
      <c r="B598" s="38"/>
      <c r="C598" s="126"/>
      <c r="D598" s="38"/>
      <c r="E598" s="99"/>
      <c r="F598" s="122"/>
      <c r="G598" s="122"/>
      <c r="H598" s="122"/>
      <c r="I598" s="122"/>
      <c r="J598" s="122"/>
      <c r="K598" s="122"/>
      <c r="L598" s="38"/>
      <c r="M598" s="180"/>
      <c r="N598" s="38"/>
      <c r="O598" s="142"/>
      <c r="P598" s="47"/>
      <c r="Q598" s="47"/>
      <c r="R598" s="47"/>
      <c r="S598" s="47"/>
      <c r="T598" s="47"/>
      <c r="U598" s="47"/>
      <c r="V598" s="47"/>
      <c r="W598" s="47"/>
      <c r="X598" s="47"/>
      <c r="Y598" s="47"/>
      <c r="Z598" s="47"/>
    </row>
    <row r="599" spans="1:26" x14ac:dyDescent="0.25">
      <c r="A599" s="32"/>
      <c r="B599" s="38"/>
      <c r="C599" s="126"/>
      <c r="D599" s="38"/>
      <c r="E599" s="99"/>
      <c r="F599" s="122"/>
      <c r="G599" s="122"/>
      <c r="H599" s="122"/>
      <c r="I599" s="122"/>
      <c r="J599" s="122"/>
      <c r="K599" s="122"/>
      <c r="L599" s="38"/>
      <c r="M599" s="180"/>
      <c r="N599" s="38"/>
      <c r="O599" s="142"/>
      <c r="P599" s="47"/>
      <c r="Q599" s="47"/>
      <c r="R599" s="47"/>
      <c r="S599" s="47"/>
      <c r="T599" s="47"/>
      <c r="U599" s="47"/>
      <c r="V599" s="47"/>
      <c r="W599" s="47"/>
      <c r="X599" s="47"/>
      <c r="Y599" s="47"/>
      <c r="Z599" s="47"/>
    </row>
    <row r="600" spans="1:26" x14ac:dyDescent="0.25">
      <c r="A600" s="32"/>
      <c r="B600" s="38"/>
      <c r="C600" s="126"/>
      <c r="D600" s="38"/>
      <c r="E600" s="99"/>
      <c r="F600" s="122"/>
      <c r="G600" s="122"/>
      <c r="H600" s="122"/>
      <c r="I600" s="122"/>
      <c r="J600" s="122"/>
      <c r="K600" s="122"/>
      <c r="L600" s="38"/>
      <c r="M600" s="180"/>
      <c r="N600" s="38"/>
      <c r="O600" s="142"/>
      <c r="P600" s="47"/>
      <c r="Q600" s="47"/>
      <c r="R600" s="47"/>
      <c r="S600" s="47"/>
      <c r="T600" s="47"/>
      <c r="U600" s="47"/>
      <c r="V600" s="47"/>
      <c r="W600" s="47"/>
      <c r="X600" s="47"/>
      <c r="Y600" s="47"/>
      <c r="Z600" s="47"/>
    </row>
    <row r="601" spans="1:26" x14ac:dyDescent="0.25">
      <c r="A601" s="32"/>
      <c r="B601" s="38"/>
      <c r="C601" s="126"/>
      <c r="D601" s="38"/>
      <c r="E601" s="99"/>
      <c r="F601" s="122"/>
      <c r="G601" s="122"/>
      <c r="H601" s="122"/>
      <c r="I601" s="122"/>
      <c r="J601" s="122"/>
      <c r="K601" s="122"/>
      <c r="L601" s="38"/>
      <c r="M601" s="180"/>
      <c r="N601" s="38"/>
      <c r="O601" s="142"/>
      <c r="P601" s="47"/>
      <c r="Q601" s="47"/>
      <c r="R601" s="47"/>
      <c r="S601" s="47"/>
      <c r="T601" s="47"/>
      <c r="U601" s="47"/>
      <c r="V601" s="47"/>
      <c r="W601" s="47"/>
      <c r="X601" s="47"/>
      <c r="Y601" s="47"/>
      <c r="Z601" s="47"/>
    </row>
    <row r="602" spans="1:26" x14ac:dyDescent="0.25">
      <c r="A602" s="32"/>
      <c r="B602" s="38"/>
      <c r="C602" s="126"/>
      <c r="D602" s="38"/>
      <c r="E602" s="99"/>
      <c r="F602" s="122"/>
      <c r="G602" s="122"/>
      <c r="H602" s="122"/>
      <c r="I602" s="122"/>
      <c r="J602" s="122"/>
      <c r="K602" s="122"/>
      <c r="L602" s="38"/>
      <c r="M602" s="180"/>
      <c r="N602" s="38"/>
      <c r="O602" s="142"/>
      <c r="P602" s="47"/>
      <c r="Q602" s="47"/>
      <c r="R602" s="47"/>
      <c r="S602" s="47"/>
      <c r="T602" s="47"/>
      <c r="U602" s="47"/>
      <c r="V602" s="47"/>
      <c r="W602" s="47"/>
      <c r="X602" s="47"/>
      <c r="Y602" s="47"/>
      <c r="Z602" s="47"/>
    </row>
    <row r="603" spans="1:26" x14ac:dyDescent="0.25">
      <c r="A603" s="32"/>
      <c r="B603" s="38"/>
      <c r="C603" s="126"/>
      <c r="D603" s="38"/>
      <c r="E603" s="99"/>
      <c r="F603" s="122"/>
      <c r="G603" s="122"/>
      <c r="H603" s="122"/>
      <c r="I603" s="122"/>
      <c r="J603" s="122"/>
      <c r="K603" s="122"/>
      <c r="L603" s="38"/>
      <c r="M603" s="180"/>
      <c r="N603" s="38"/>
      <c r="O603" s="142"/>
      <c r="P603" s="47"/>
      <c r="Q603" s="47"/>
      <c r="R603" s="47"/>
      <c r="S603" s="47"/>
      <c r="T603" s="47"/>
      <c r="U603" s="47"/>
      <c r="V603" s="47"/>
      <c r="W603" s="47"/>
      <c r="X603" s="47"/>
      <c r="Y603" s="47"/>
      <c r="Z603" s="47"/>
    </row>
    <row r="604" spans="1:26" x14ac:dyDescent="0.25">
      <c r="A604" s="32"/>
      <c r="B604" s="38"/>
      <c r="C604" s="126"/>
      <c r="D604" s="38"/>
      <c r="E604" s="99"/>
      <c r="F604" s="122"/>
      <c r="G604" s="122"/>
      <c r="H604" s="122"/>
      <c r="I604" s="122"/>
      <c r="J604" s="122"/>
      <c r="K604" s="122"/>
      <c r="L604" s="38"/>
      <c r="M604" s="180"/>
      <c r="N604" s="38"/>
      <c r="O604" s="142"/>
      <c r="P604" s="47"/>
      <c r="Q604" s="47"/>
      <c r="R604" s="47"/>
      <c r="S604" s="47"/>
      <c r="T604" s="47"/>
      <c r="U604" s="47"/>
      <c r="V604" s="47"/>
      <c r="W604" s="47"/>
      <c r="X604" s="47"/>
      <c r="Y604" s="47"/>
      <c r="Z604" s="47"/>
    </row>
    <row r="605" spans="1:26" x14ac:dyDescent="0.25">
      <c r="A605" s="32"/>
      <c r="B605" s="38"/>
      <c r="C605" s="126"/>
      <c r="D605" s="38"/>
      <c r="E605" s="99"/>
      <c r="F605" s="122"/>
      <c r="G605" s="122"/>
      <c r="H605" s="122"/>
      <c r="I605" s="122"/>
      <c r="J605" s="122"/>
      <c r="K605" s="122"/>
      <c r="L605" s="38"/>
      <c r="M605" s="180"/>
      <c r="N605" s="38"/>
      <c r="O605" s="142"/>
      <c r="P605" s="47"/>
      <c r="Q605" s="47"/>
      <c r="R605" s="47"/>
      <c r="S605" s="47"/>
      <c r="T605" s="47"/>
      <c r="U605" s="47"/>
      <c r="V605" s="47"/>
      <c r="W605" s="47"/>
      <c r="X605" s="47"/>
      <c r="Y605" s="47"/>
      <c r="Z605" s="47"/>
    </row>
    <row r="606" spans="1:26" x14ac:dyDescent="0.25">
      <c r="A606" s="32"/>
      <c r="B606" s="38"/>
      <c r="C606" s="126"/>
      <c r="D606" s="38"/>
      <c r="E606" s="99"/>
      <c r="F606" s="122"/>
      <c r="G606" s="122"/>
      <c r="H606" s="122"/>
      <c r="I606" s="122"/>
      <c r="J606" s="122"/>
      <c r="K606" s="122"/>
      <c r="L606" s="38"/>
      <c r="M606" s="180"/>
      <c r="N606" s="38"/>
      <c r="O606" s="142"/>
      <c r="P606" s="47"/>
      <c r="Q606" s="47"/>
      <c r="R606" s="47"/>
      <c r="S606" s="47"/>
      <c r="T606" s="47"/>
      <c r="U606" s="47"/>
      <c r="V606" s="47"/>
      <c r="W606" s="47"/>
      <c r="X606" s="47"/>
      <c r="Y606" s="47"/>
      <c r="Z606" s="47"/>
    </row>
    <row r="607" spans="1:26" x14ac:dyDescent="0.25">
      <c r="A607" s="32"/>
      <c r="B607" s="38"/>
      <c r="C607" s="126"/>
      <c r="D607" s="38"/>
      <c r="E607" s="99"/>
      <c r="F607" s="122"/>
      <c r="G607" s="122"/>
      <c r="H607" s="122"/>
      <c r="I607" s="122"/>
      <c r="J607" s="122"/>
      <c r="K607" s="122"/>
      <c r="L607" s="38"/>
      <c r="M607" s="180"/>
      <c r="N607" s="38"/>
      <c r="O607" s="142"/>
      <c r="P607" s="47"/>
      <c r="Q607" s="47"/>
      <c r="R607" s="47"/>
      <c r="S607" s="47"/>
      <c r="T607" s="47"/>
      <c r="U607" s="47"/>
      <c r="V607" s="47"/>
      <c r="W607" s="47"/>
      <c r="X607" s="47"/>
      <c r="Y607" s="47"/>
      <c r="Z607" s="47"/>
    </row>
    <row r="608" spans="1:26" x14ac:dyDescent="0.25">
      <c r="A608" s="32"/>
      <c r="B608" s="38"/>
      <c r="C608" s="126"/>
      <c r="D608" s="38"/>
      <c r="E608" s="99"/>
      <c r="F608" s="122"/>
      <c r="G608" s="122"/>
      <c r="H608" s="122"/>
      <c r="I608" s="122"/>
      <c r="J608" s="122"/>
      <c r="K608" s="122"/>
      <c r="L608" s="38"/>
      <c r="M608" s="180"/>
      <c r="N608" s="38"/>
      <c r="O608" s="142"/>
      <c r="P608" s="47"/>
      <c r="Q608" s="47"/>
      <c r="R608" s="47"/>
      <c r="S608" s="47"/>
      <c r="T608" s="47"/>
      <c r="U608" s="47"/>
      <c r="V608" s="47"/>
      <c r="W608" s="47"/>
      <c r="X608" s="47"/>
      <c r="Y608" s="47"/>
      <c r="Z608" s="47"/>
    </row>
    <row r="609" spans="1:26" x14ac:dyDescent="0.25">
      <c r="A609" s="32"/>
      <c r="B609" s="38"/>
      <c r="C609" s="126"/>
      <c r="D609" s="38"/>
      <c r="E609" s="99"/>
      <c r="F609" s="122"/>
      <c r="G609" s="122"/>
      <c r="H609" s="122"/>
      <c r="I609" s="122"/>
      <c r="J609" s="122"/>
      <c r="K609" s="122"/>
      <c r="L609" s="38"/>
      <c r="M609" s="180"/>
      <c r="N609" s="38"/>
      <c r="O609" s="142"/>
      <c r="P609" s="47"/>
      <c r="Q609" s="47"/>
      <c r="R609" s="47"/>
      <c r="S609" s="47"/>
      <c r="T609" s="47"/>
      <c r="U609" s="47"/>
      <c r="V609" s="47"/>
      <c r="W609" s="47"/>
      <c r="X609" s="47"/>
      <c r="Y609" s="47"/>
      <c r="Z609" s="47"/>
    </row>
    <row r="610" spans="1:26" x14ac:dyDescent="0.25">
      <c r="A610" s="32"/>
      <c r="B610" s="38"/>
      <c r="C610" s="126"/>
      <c r="D610" s="38"/>
      <c r="E610" s="99"/>
      <c r="F610" s="122"/>
      <c r="G610" s="122"/>
      <c r="H610" s="122"/>
      <c r="I610" s="122"/>
      <c r="J610" s="122"/>
      <c r="K610" s="122"/>
      <c r="L610" s="38"/>
      <c r="M610" s="180"/>
      <c r="N610" s="38"/>
      <c r="O610" s="142"/>
      <c r="P610" s="47"/>
      <c r="Q610" s="47"/>
      <c r="R610" s="47"/>
      <c r="S610" s="47"/>
      <c r="T610" s="47"/>
      <c r="U610" s="47"/>
      <c r="V610" s="47"/>
      <c r="W610" s="47"/>
      <c r="X610" s="47"/>
      <c r="Y610" s="47"/>
      <c r="Z610" s="47"/>
    </row>
    <row r="611" spans="1:26" x14ac:dyDescent="0.25">
      <c r="A611" s="32"/>
      <c r="B611" s="38"/>
      <c r="C611" s="126"/>
      <c r="D611" s="38"/>
      <c r="E611" s="99"/>
      <c r="F611" s="122"/>
      <c r="G611" s="122"/>
      <c r="H611" s="122"/>
      <c r="I611" s="122"/>
      <c r="J611" s="122"/>
      <c r="K611" s="122"/>
      <c r="L611" s="38"/>
      <c r="M611" s="180"/>
      <c r="N611" s="38"/>
      <c r="O611" s="142"/>
      <c r="P611" s="47"/>
      <c r="Q611" s="47"/>
      <c r="R611" s="47"/>
      <c r="S611" s="47"/>
      <c r="T611" s="47"/>
      <c r="U611" s="47"/>
      <c r="V611" s="47"/>
      <c r="W611" s="47"/>
      <c r="X611" s="47"/>
      <c r="Y611" s="47"/>
      <c r="Z611" s="47"/>
    </row>
    <row r="612" spans="1:26" x14ac:dyDescent="0.25">
      <c r="A612" s="32"/>
      <c r="B612" s="38"/>
      <c r="C612" s="126"/>
      <c r="D612" s="38"/>
      <c r="E612" s="99"/>
      <c r="F612" s="122"/>
      <c r="G612" s="122"/>
      <c r="H612" s="122"/>
      <c r="I612" s="122"/>
      <c r="J612" s="122"/>
      <c r="K612" s="122"/>
      <c r="L612" s="38"/>
      <c r="M612" s="180"/>
      <c r="N612" s="38"/>
      <c r="O612" s="142"/>
      <c r="P612" s="47"/>
      <c r="Q612" s="47"/>
      <c r="R612" s="47"/>
      <c r="S612" s="47"/>
      <c r="T612" s="47"/>
      <c r="U612" s="47"/>
      <c r="V612" s="47"/>
      <c r="W612" s="47"/>
      <c r="X612" s="47"/>
      <c r="Y612" s="47"/>
      <c r="Z612" s="47"/>
    </row>
    <row r="613" spans="1:26" x14ac:dyDescent="0.25">
      <c r="A613" s="32"/>
      <c r="B613" s="38"/>
      <c r="C613" s="126"/>
      <c r="D613" s="38"/>
      <c r="E613" s="99"/>
      <c r="F613" s="122"/>
      <c r="G613" s="122"/>
      <c r="H613" s="122"/>
      <c r="I613" s="122"/>
      <c r="J613" s="122"/>
      <c r="K613" s="122"/>
      <c r="L613" s="38"/>
      <c r="M613" s="180"/>
      <c r="N613" s="38"/>
      <c r="O613" s="142"/>
      <c r="P613" s="47"/>
      <c r="Q613" s="47"/>
      <c r="R613" s="47"/>
      <c r="S613" s="47"/>
      <c r="T613" s="47"/>
      <c r="U613" s="47"/>
      <c r="V613" s="47"/>
      <c r="W613" s="47"/>
      <c r="X613" s="47"/>
      <c r="Y613" s="47"/>
      <c r="Z613" s="47"/>
    </row>
    <row r="614" spans="1:26" x14ac:dyDescent="0.25">
      <c r="A614" s="32"/>
      <c r="B614" s="38"/>
      <c r="C614" s="126"/>
      <c r="D614" s="38"/>
      <c r="E614" s="99"/>
      <c r="F614" s="122"/>
      <c r="G614" s="122"/>
      <c r="H614" s="122"/>
      <c r="I614" s="122"/>
      <c r="J614" s="122"/>
      <c r="K614" s="122"/>
      <c r="L614" s="38"/>
      <c r="M614" s="180"/>
      <c r="N614" s="38"/>
      <c r="O614" s="142"/>
      <c r="P614" s="47"/>
      <c r="Q614" s="47"/>
      <c r="R614" s="47"/>
      <c r="S614" s="47"/>
      <c r="T614" s="47"/>
      <c r="U614" s="47"/>
      <c r="V614" s="47"/>
      <c r="W614" s="47"/>
      <c r="X614" s="47"/>
      <c r="Y614" s="47"/>
      <c r="Z614" s="47"/>
    </row>
    <row r="615" spans="1:26" x14ac:dyDescent="0.25">
      <c r="A615" s="32"/>
      <c r="B615" s="38"/>
      <c r="C615" s="126"/>
      <c r="D615" s="38"/>
      <c r="E615" s="99"/>
      <c r="F615" s="122"/>
      <c r="G615" s="122"/>
      <c r="H615" s="122"/>
      <c r="I615" s="122"/>
      <c r="J615" s="122"/>
      <c r="K615" s="122"/>
      <c r="L615" s="38"/>
      <c r="M615" s="180"/>
      <c r="N615" s="38"/>
      <c r="O615" s="142"/>
      <c r="P615" s="47"/>
      <c r="Q615" s="47"/>
      <c r="R615" s="47"/>
      <c r="S615" s="47"/>
      <c r="T615" s="47"/>
      <c r="U615" s="47"/>
      <c r="V615" s="47"/>
      <c r="W615" s="47"/>
      <c r="X615" s="47"/>
      <c r="Y615" s="47"/>
      <c r="Z615" s="47"/>
    </row>
    <row r="616" spans="1:26" x14ac:dyDescent="0.25">
      <c r="A616" s="32"/>
      <c r="B616" s="38"/>
      <c r="C616" s="126"/>
      <c r="D616" s="38"/>
      <c r="E616" s="99"/>
      <c r="F616" s="122"/>
      <c r="G616" s="122"/>
      <c r="H616" s="122"/>
      <c r="I616" s="122"/>
      <c r="J616" s="122"/>
      <c r="K616" s="122"/>
      <c r="L616" s="38"/>
      <c r="M616" s="180"/>
      <c r="N616" s="38"/>
      <c r="O616" s="142"/>
      <c r="P616" s="47"/>
      <c r="Q616" s="47"/>
      <c r="R616" s="47"/>
      <c r="S616" s="47"/>
      <c r="T616" s="47"/>
      <c r="U616" s="47"/>
      <c r="V616" s="47"/>
      <c r="W616" s="47"/>
      <c r="X616" s="47"/>
      <c r="Y616" s="47"/>
      <c r="Z616" s="47"/>
    </row>
    <row r="617" spans="1:26" x14ac:dyDescent="0.25">
      <c r="A617" s="32"/>
      <c r="B617" s="38"/>
      <c r="C617" s="126"/>
      <c r="D617" s="38"/>
      <c r="E617" s="99"/>
      <c r="F617" s="122"/>
      <c r="G617" s="122"/>
      <c r="H617" s="122"/>
      <c r="I617" s="122"/>
      <c r="J617" s="122"/>
      <c r="K617" s="122"/>
      <c r="L617" s="38"/>
      <c r="M617" s="180"/>
      <c r="N617" s="38"/>
      <c r="O617" s="142"/>
      <c r="P617" s="47"/>
      <c r="Q617" s="47"/>
      <c r="R617" s="47"/>
      <c r="S617" s="47"/>
      <c r="T617" s="47"/>
      <c r="U617" s="47"/>
      <c r="V617" s="47"/>
      <c r="W617" s="47"/>
      <c r="X617" s="47"/>
      <c r="Y617" s="47"/>
      <c r="Z617" s="47"/>
    </row>
    <row r="618" spans="1:26" x14ac:dyDescent="0.25">
      <c r="A618" s="32"/>
      <c r="B618" s="38"/>
      <c r="C618" s="126"/>
      <c r="D618" s="38"/>
      <c r="E618" s="99"/>
      <c r="F618" s="122"/>
      <c r="G618" s="122"/>
      <c r="H618" s="122"/>
      <c r="I618" s="122"/>
      <c r="J618" s="122"/>
      <c r="K618" s="122"/>
      <c r="L618" s="38"/>
      <c r="M618" s="180"/>
      <c r="N618" s="38"/>
      <c r="O618" s="142"/>
      <c r="P618" s="47"/>
      <c r="Q618" s="47"/>
      <c r="R618" s="47"/>
      <c r="S618" s="47"/>
      <c r="T618" s="47"/>
      <c r="U618" s="47"/>
      <c r="V618" s="47"/>
      <c r="W618" s="47"/>
      <c r="X618" s="47"/>
      <c r="Y618" s="47"/>
      <c r="Z618" s="47"/>
    </row>
    <row r="619" spans="1:26" x14ac:dyDescent="0.25">
      <c r="A619" s="32"/>
      <c r="B619" s="38"/>
      <c r="C619" s="126"/>
      <c r="D619" s="38"/>
      <c r="E619" s="99"/>
      <c r="F619" s="122"/>
      <c r="G619" s="122"/>
      <c r="H619" s="122"/>
      <c r="I619" s="122"/>
      <c r="J619" s="122"/>
      <c r="K619" s="122"/>
      <c r="L619" s="38"/>
      <c r="M619" s="180"/>
      <c r="N619" s="38"/>
      <c r="O619" s="142"/>
      <c r="P619" s="47"/>
      <c r="Q619" s="47"/>
      <c r="R619" s="47"/>
      <c r="S619" s="47"/>
      <c r="T619" s="47"/>
      <c r="U619" s="47"/>
      <c r="V619" s="47"/>
      <c r="W619" s="47"/>
      <c r="X619" s="47"/>
      <c r="Y619" s="47"/>
      <c r="Z619" s="47"/>
    </row>
    <row r="620" spans="1:26" x14ac:dyDescent="0.25">
      <c r="A620" s="32"/>
      <c r="B620" s="38"/>
      <c r="C620" s="126"/>
      <c r="D620" s="38"/>
      <c r="E620" s="99"/>
      <c r="F620" s="122"/>
      <c r="G620" s="122"/>
      <c r="H620" s="122"/>
      <c r="I620" s="122"/>
      <c r="J620" s="122"/>
      <c r="K620" s="122"/>
      <c r="L620" s="38"/>
      <c r="M620" s="180"/>
      <c r="N620" s="38"/>
      <c r="O620" s="142"/>
      <c r="P620" s="47"/>
      <c r="Q620" s="47"/>
      <c r="R620" s="47"/>
      <c r="S620" s="47"/>
      <c r="T620" s="47"/>
      <c r="U620" s="47"/>
      <c r="V620" s="47"/>
      <c r="W620" s="47"/>
      <c r="X620" s="47"/>
      <c r="Y620" s="47"/>
      <c r="Z620" s="47"/>
    </row>
    <row r="621" spans="1:26" x14ac:dyDescent="0.25">
      <c r="A621" s="32"/>
      <c r="B621" s="38"/>
      <c r="C621" s="126"/>
      <c r="D621" s="38"/>
      <c r="E621" s="99"/>
      <c r="F621" s="122"/>
      <c r="G621" s="122"/>
      <c r="H621" s="122"/>
      <c r="I621" s="122"/>
      <c r="J621" s="122"/>
      <c r="K621" s="122"/>
      <c r="L621" s="38"/>
      <c r="M621" s="180"/>
      <c r="N621" s="38"/>
      <c r="O621" s="142"/>
      <c r="P621" s="47"/>
      <c r="Q621" s="47"/>
      <c r="R621" s="47"/>
      <c r="S621" s="47"/>
      <c r="T621" s="47"/>
      <c r="U621" s="47"/>
      <c r="V621" s="47"/>
      <c r="W621" s="47"/>
      <c r="X621" s="47"/>
      <c r="Y621" s="47"/>
      <c r="Z621" s="47"/>
    </row>
    <row r="622" spans="1:26" x14ac:dyDescent="0.25">
      <c r="A622" s="32"/>
      <c r="B622" s="38"/>
      <c r="C622" s="126"/>
      <c r="D622" s="38"/>
      <c r="E622" s="99"/>
      <c r="F622" s="122"/>
      <c r="G622" s="122"/>
      <c r="H622" s="122"/>
      <c r="I622" s="122"/>
      <c r="J622" s="122"/>
      <c r="K622" s="122"/>
      <c r="L622" s="38"/>
      <c r="M622" s="180"/>
      <c r="N622" s="38"/>
      <c r="O622" s="142"/>
      <c r="P622" s="47"/>
      <c r="Q622" s="47"/>
      <c r="R622" s="47"/>
      <c r="S622" s="47"/>
      <c r="T622" s="47"/>
      <c r="U622" s="47"/>
      <c r="V622" s="47"/>
      <c r="W622" s="47"/>
      <c r="X622" s="47"/>
      <c r="Y622" s="47"/>
      <c r="Z622" s="47"/>
    </row>
    <row r="623" spans="1:26" x14ac:dyDescent="0.25">
      <c r="A623" s="32"/>
      <c r="B623" s="38"/>
      <c r="C623" s="126"/>
      <c r="D623" s="38"/>
      <c r="E623" s="99"/>
      <c r="F623" s="122"/>
      <c r="G623" s="122"/>
      <c r="H623" s="122"/>
      <c r="I623" s="122"/>
      <c r="J623" s="122"/>
      <c r="K623" s="122"/>
      <c r="L623" s="38"/>
      <c r="M623" s="180"/>
      <c r="N623" s="38"/>
      <c r="O623" s="142"/>
      <c r="P623" s="47"/>
      <c r="Q623" s="47"/>
      <c r="R623" s="47"/>
      <c r="S623" s="47"/>
      <c r="T623" s="47"/>
      <c r="U623" s="47"/>
      <c r="V623" s="47"/>
      <c r="W623" s="47"/>
      <c r="X623" s="47"/>
      <c r="Y623" s="47"/>
      <c r="Z623" s="47"/>
    </row>
    <row r="624" spans="1:26" x14ac:dyDescent="0.25">
      <c r="A624" s="32"/>
      <c r="B624" s="38"/>
      <c r="C624" s="126"/>
      <c r="D624" s="38"/>
      <c r="E624" s="99"/>
      <c r="F624" s="122"/>
      <c r="G624" s="122"/>
      <c r="H624" s="122"/>
      <c r="I624" s="122"/>
      <c r="J624" s="122"/>
      <c r="K624" s="122"/>
      <c r="L624" s="38"/>
      <c r="M624" s="180"/>
      <c r="N624" s="38"/>
      <c r="O624" s="142"/>
      <c r="P624" s="47"/>
      <c r="Q624" s="47"/>
      <c r="R624" s="47"/>
      <c r="S624" s="47"/>
      <c r="T624" s="47"/>
      <c r="U624" s="47"/>
      <c r="V624" s="47"/>
      <c r="W624" s="47"/>
      <c r="X624" s="47"/>
      <c r="Y624" s="47"/>
      <c r="Z624" s="47"/>
    </row>
    <row r="625" spans="1:26" x14ac:dyDescent="0.25">
      <c r="A625" s="32"/>
      <c r="B625" s="38"/>
      <c r="C625" s="126"/>
      <c r="D625" s="38"/>
      <c r="E625" s="99"/>
      <c r="F625" s="122"/>
      <c r="G625" s="122"/>
      <c r="H625" s="122"/>
      <c r="I625" s="122"/>
      <c r="J625" s="122"/>
      <c r="K625" s="122"/>
      <c r="L625" s="38"/>
      <c r="M625" s="180"/>
      <c r="N625" s="38"/>
      <c r="O625" s="142"/>
      <c r="P625" s="47"/>
      <c r="Q625" s="47"/>
      <c r="R625" s="47"/>
      <c r="S625" s="47"/>
      <c r="T625" s="47"/>
      <c r="U625" s="47"/>
      <c r="V625" s="47"/>
      <c r="W625" s="47"/>
      <c r="X625" s="47"/>
      <c r="Y625" s="47"/>
      <c r="Z625" s="47"/>
    </row>
    <row r="626" spans="1:26" x14ac:dyDescent="0.25">
      <c r="A626" s="32"/>
      <c r="B626" s="38"/>
      <c r="C626" s="126"/>
      <c r="D626" s="38"/>
      <c r="E626" s="99"/>
      <c r="F626" s="122"/>
      <c r="G626" s="122"/>
      <c r="H626" s="122"/>
      <c r="I626" s="122"/>
      <c r="J626" s="122"/>
      <c r="K626" s="122"/>
      <c r="L626" s="38"/>
      <c r="M626" s="180"/>
      <c r="N626" s="38"/>
      <c r="O626" s="142"/>
      <c r="P626" s="47"/>
      <c r="Q626" s="47"/>
      <c r="R626" s="47"/>
      <c r="S626" s="47"/>
      <c r="T626" s="47"/>
      <c r="U626" s="47"/>
      <c r="V626" s="47"/>
      <c r="W626" s="47"/>
      <c r="X626" s="47"/>
      <c r="Y626" s="47"/>
      <c r="Z626" s="47"/>
    </row>
    <row r="627" spans="1:26" x14ac:dyDescent="0.25">
      <c r="A627" s="32"/>
      <c r="B627" s="38"/>
      <c r="C627" s="126"/>
      <c r="D627" s="38"/>
      <c r="E627" s="99"/>
      <c r="F627" s="122"/>
      <c r="G627" s="122"/>
      <c r="H627" s="122"/>
      <c r="I627" s="122"/>
      <c r="J627" s="122"/>
      <c r="K627" s="122"/>
      <c r="L627" s="38"/>
      <c r="M627" s="180"/>
      <c r="N627" s="38"/>
      <c r="O627" s="142"/>
      <c r="P627" s="47"/>
      <c r="Q627" s="47"/>
      <c r="R627" s="47"/>
      <c r="S627" s="47"/>
      <c r="T627" s="47"/>
      <c r="U627" s="47"/>
      <c r="V627" s="47"/>
      <c r="W627" s="47"/>
      <c r="X627" s="47"/>
      <c r="Y627" s="47"/>
      <c r="Z627" s="47"/>
    </row>
    <row r="628" spans="1:26" x14ac:dyDescent="0.25">
      <c r="A628" s="32"/>
      <c r="B628" s="38"/>
      <c r="C628" s="126"/>
      <c r="D628" s="38"/>
      <c r="E628" s="99"/>
      <c r="F628" s="122"/>
      <c r="G628" s="122"/>
      <c r="H628" s="122"/>
      <c r="I628" s="122"/>
      <c r="J628" s="122"/>
      <c r="K628" s="122"/>
      <c r="L628" s="38"/>
      <c r="M628" s="180"/>
      <c r="N628" s="38"/>
      <c r="O628" s="142"/>
      <c r="P628" s="47"/>
      <c r="Q628" s="47"/>
      <c r="R628" s="47"/>
      <c r="S628" s="47"/>
      <c r="T628" s="47"/>
      <c r="U628" s="47"/>
      <c r="V628" s="47"/>
      <c r="W628" s="47"/>
      <c r="X628" s="47"/>
      <c r="Y628" s="47"/>
      <c r="Z628" s="47"/>
    </row>
    <row r="629" spans="1:26" x14ac:dyDescent="0.25">
      <c r="A629" s="32"/>
      <c r="B629" s="38"/>
      <c r="C629" s="126"/>
      <c r="D629" s="38"/>
      <c r="E629" s="99"/>
      <c r="F629" s="122"/>
      <c r="G629" s="122"/>
      <c r="H629" s="122"/>
      <c r="I629" s="122"/>
      <c r="J629" s="122"/>
      <c r="K629" s="122"/>
      <c r="L629" s="38"/>
      <c r="M629" s="180"/>
      <c r="N629" s="38"/>
      <c r="O629" s="142"/>
      <c r="P629" s="47"/>
      <c r="Q629" s="47"/>
      <c r="R629" s="47"/>
      <c r="S629" s="47"/>
      <c r="T629" s="47"/>
      <c r="U629" s="47"/>
      <c r="V629" s="47"/>
      <c r="W629" s="47"/>
      <c r="X629" s="47"/>
      <c r="Y629" s="47"/>
      <c r="Z629" s="47"/>
    </row>
    <row r="630" spans="1:26" x14ac:dyDescent="0.25">
      <c r="A630" s="32"/>
      <c r="B630" s="38"/>
      <c r="C630" s="126"/>
      <c r="D630" s="38"/>
      <c r="E630" s="99"/>
      <c r="F630" s="122"/>
      <c r="G630" s="122"/>
      <c r="H630" s="122"/>
      <c r="I630" s="122"/>
      <c r="J630" s="122"/>
      <c r="K630" s="122"/>
      <c r="L630" s="38"/>
      <c r="M630" s="180"/>
      <c r="N630" s="38"/>
      <c r="O630" s="142"/>
      <c r="P630" s="47"/>
      <c r="Q630" s="47"/>
      <c r="R630" s="47"/>
      <c r="S630" s="47"/>
      <c r="T630" s="47"/>
      <c r="U630" s="47"/>
      <c r="V630" s="47"/>
      <c r="W630" s="47"/>
      <c r="X630" s="47"/>
      <c r="Y630" s="47"/>
      <c r="Z630" s="47"/>
    </row>
    <row r="631" spans="1:26" x14ac:dyDescent="0.25">
      <c r="A631" s="32"/>
      <c r="B631" s="38"/>
      <c r="C631" s="126"/>
      <c r="D631" s="38"/>
      <c r="E631" s="99"/>
      <c r="F631" s="122"/>
      <c r="G631" s="122"/>
      <c r="H631" s="122"/>
      <c r="I631" s="122"/>
      <c r="J631" s="122"/>
      <c r="K631" s="122"/>
      <c r="L631" s="38"/>
      <c r="M631" s="180"/>
      <c r="N631" s="38"/>
      <c r="O631" s="142"/>
      <c r="P631" s="47"/>
      <c r="Q631" s="47"/>
      <c r="R631" s="47"/>
      <c r="S631" s="47"/>
      <c r="T631" s="47"/>
      <c r="U631" s="47"/>
      <c r="V631" s="47"/>
      <c r="W631" s="47"/>
      <c r="X631" s="47"/>
      <c r="Y631" s="47"/>
      <c r="Z631" s="47"/>
    </row>
    <row r="632" spans="1:26" x14ac:dyDescent="0.25">
      <c r="A632" s="32"/>
      <c r="B632" s="38"/>
      <c r="C632" s="126"/>
      <c r="D632" s="38"/>
      <c r="E632" s="99"/>
      <c r="F632" s="122"/>
      <c r="G632" s="122"/>
      <c r="H632" s="122"/>
      <c r="I632" s="122"/>
      <c r="J632" s="122"/>
      <c r="K632" s="122"/>
      <c r="L632" s="38"/>
      <c r="M632" s="180"/>
      <c r="N632" s="38"/>
      <c r="O632" s="142"/>
      <c r="P632" s="47"/>
      <c r="Q632" s="47"/>
      <c r="R632" s="47"/>
      <c r="S632" s="47"/>
      <c r="T632" s="47"/>
      <c r="U632" s="47"/>
      <c r="V632" s="47"/>
      <c r="W632" s="47"/>
      <c r="X632" s="47"/>
      <c r="Y632" s="47"/>
      <c r="Z632" s="47"/>
    </row>
    <row r="633" spans="1:26" x14ac:dyDescent="0.25">
      <c r="A633" s="32"/>
      <c r="B633" s="38"/>
      <c r="C633" s="126"/>
      <c r="D633" s="38"/>
      <c r="E633" s="99"/>
      <c r="F633" s="122"/>
      <c r="G633" s="122"/>
      <c r="H633" s="122"/>
      <c r="I633" s="122"/>
      <c r="J633" s="122"/>
      <c r="K633" s="122"/>
      <c r="L633" s="38"/>
      <c r="M633" s="180"/>
      <c r="N633" s="38"/>
      <c r="O633" s="142"/>
      <c r="P633" s="47"/>
      <c r="Q633" s="47"/>
      <c r="R633" s="47"/>
      <c r="S633" s="47"/>
      <c r="T633" s="47"/>
      <c r="U633" s="47"/>
      <c r="V633" s="47"/>
      <c r="W633" s="47"/>
      <c r="X633" s="47"/>
      <c r="Y633" s="47"/>
      <c r="Z633" s="47"/>
    </row>
    <row r="634" spans="1:26" x14ac:dyDescent="0.25">
      <c r="A634" s="32"/>
      <c r="B634" s="38"/>
      <c r="C634" s="126"/>
      <c r="D634" s="38"/>
      <c r="E634" s="99"/>
      <c r="F634" s="122"/>
      <c r="G634" s="122"/>
      <c r="H634" s="122"/>
      <c r="I634" s="122"/>
      <c r="J634" s="122"/>
      <c r="K634" s="122"/>
      <c r="L634" s="38"/>
      <c r="M634" s="180"/>
      <c r="N634" s="38"/>
      <c r="O634" s="142"/>
      <c r="P634" s="47"/>
      <c r="Q634" s="47"/>
      <c r="R634" s="47"/>
      <c r="S634" s="47"/>
      <c r="T634" s="47"/>
      <c r="U634" s="47"/>
      <c r="V634" s="47"/>
      <c r="W634" s="47"/>
      <c r="X634" s="47"/>
      <c r="Y634" s="47"/>
      <c r="Z634" s="47"/>
    </row>
    <row r="635" spans="1:26" x14ac:dyDescent="0.25">
      <c r="A635" s="32"/>
      <c r="B635" s="38"/>
      <c r="C635" s="126"/>
      <c r="D635" s="38"/>
      <c r="E635" s="99"/>
      <c r="F635" s="122"/>
      <c r="G635" s="122"/>
      <c r="H635" s="122"/>
      <c r="I635" s="122"/>
      <c r="J635" s="122"/>
      <c r="K635" s="122"/>
      <c r="L635" s="38"/>
      <c r="M635" s="180"/>
      <c r="N635" s="38"/>
      <c r="O635" s="142"/>
      <c r="P635" s="47"/>
      <c r="Q635" s="47"/>
      <c r="R635" s="47"/>
      <c r="S635" s="47"/>
      <c r="T635" s="47"/>
      <c r="U635" s="47"/>
      <c r="V635" s="47"/>
      <c r="W635" s="47"/>
      <c r="X635" s="47"/>
      <c r="Y635" s="47"/>
      <c r="Z635" s="47"/>
    </row>
    <row r="636" spans="1:26" x14ac:dyDescent="0.25">
      <c r="A636" s="32"/>
      <c r="B636" s="38"/>
      <c r="C636" s="126"/>
      <c r="D636" s="38"/>
      <c r="E636" s="99"/>
      <c r="F636" s="122"/>
      <c r="G636" s="122"/>
      <c r="H636" s="122"/>
      <c r="I636" s="122"/>
      <c r="J636" s="122"/>
      <c r="K636" s="122"/>
      <c r="L636" s="38"/>
      <c r="M636" s="180"/>
      <c r="N636" s="38"/>
      <c r="O636" s="142"/>
      <c r="P636" s="47"/>
      <c r="Q636" s="47"/>
      <c r="R636" s="47"/>
      <c r="S636" s="47"/>
      <c r="T636" s="47"/>
      <c r="U636" s="47"/>
      <c r="V636" s="47"/>
      <c r="W636" s="47"/>
      <c r="X636" s="47"/>
      <c r="Y636" s="47"/>
      <c r="Z636" s="47"/>
    </row>
    <row r="637" spans="1:26" x14ac:dyDescent="0.25">
      <c r="A637" s="32"/>
      <c r="B637" s="38"/>
      <c r="C637" s="126"/>
      <c r="D637" s="38"/>
      <c r="E637" s="99"/>
      <c r="F637" s="122"/>
      <c r="G637" s="122"/>
      <c r="H637" s="122"/>
      <c r="I637" s="122"/>
      <c r="J637" s="122"/>
      <c r="K637" s="122"/>
      <c r="L637" s="38"/>
      <c r="M637" s="180"/>
      <c r="N637" s="38"/>
      <c r="O637" s="142"/>
      <c r="P637" s="47"/>
      <c r="Q637" s="47"/>
      <c r="R637" s="47"/>
      <c r="S637" s="47"/>
      <c r="T637" s="47"/>
      <c r="U637" s="47"/>
      <c r="V637" s="47"/>
      <c r="W637" s="47"/>
      <c r="X637" s="47"/>
      <c r="Y637" s="47"/>
      <c r="Z637" s="47"/>
    </row>
    <row r="638" spans="1:26" x14ac:dyDescent="0.25">
      <c r="A638" s="32"/>
      <c r="B638" s="38"/>
      <c r="C638" s="126"/>
      <c r="D638" s="38"/>
      <c r="E638" s="99"/>
      <c r="F638" s="122"/>
      <c r="G638" s="122"/>
      <c r="H638" s="122"/>
      <c r="I638" s="122"/>
      <c r="J638" s="122"/>
      <c r="K638" s="122"/>
      <c r="L638" s="38"/>
      <c r="M638" s="180"/>
      <c r="N638" s="38"/>
      <c r="O638" s="142"/>
      <c r="P638" s="47"/>
      <c r="Q638" s="47"/>
      <c r="R638" s="47"/>
      <c r="S638" s="47"/>
      <c r="T638" s="47"/>
      <c r="U638" s="47"/>
      <c r="V638" s="47"/>
      <c r="W638" s="47"/>
      <c r="X638" s="47"/>
      <c r="Y638" s="47"/>
      <c r="Z638" s="47"/>
    </row>
    <row r="639" spans="1:26" x14ac:dyDescent="0.25">
      <c r="A639" s="32"/>
      <c r="B639" s="38"/>
      <c r="C639" s="126"/>
      <c r="D639" s="38"/>
      <c r="E639" s="99"/>
      <c r="F639" s="122"/>
      <c r="G639" s="122"/>
      <c r="H639" s="122"/>
      <c r="I639" s="122"/>
      <c r="J639" s="122"/>
      <c r="K639" s="122"/>
      <c r="L639" s="38"/>
      <c r="M639" s="180"/>
      <c r="N639" s="38"/>
      <c r="O639" s="142"/>
      <c r="P639" s="47"/>
      <c r="Q639" s="47"/>
      <c r="R639" s="47"/>
      <c r="S639" s="47"/>
      <c r="T639" s="47"/>
      <c r="U639" s="47"/>
      <c r="V639" s="47"/>
      <c r="W639" s="47"/>
      <c r="X639" s="47"/>
      <c r="Y639" s="47"/>
      <c r="Z639" s="47"/>
    </row>
    <row r="640" spans="1:26" x14ac:dyDescent="0.25">
      <c r="A640" s="32"/>
      <c r="B640" s="38"/>
      <c r="C640" s="126"/>
      <c r="D640" s="38"/>
      <c r="E640" s="99"/>
      <c r="F640" s="122"/>
      <c r="G640" s="122"/>
      <c r="H640" s="122"/>
      <c r="I640" s="122"/>
      <c r="J640" s="122"/>
      <c r="K640" s="122"/>
      <c r="L640" s="38"/>
      <c r="M640" s="180"/>
      <c r="N640" s="38"/>
      <c r="O640" s="142"/>
      <c r="P640" s="47"/>
      <c r="Q640" s="47"/>
      <c r="R640" s="47"/>
      <c r="S640" s="47"/>
      <c r="T640" s="47"/>
      <c r="U640" s="47"/>
      <c r="V640" s="47"/>
      <c r="W640" s="47"/>
      <c r="X640" s="47"/>
      <c r="Y640" s="47"/>
      <c r="Z640" s="47"/>
    </row>
    <row r="641" spans="1:26" x14ac:dyDescent="0.25">
      <c r="A641" s="32"/>
      <c r="B641" s="38"/>
      <c r="C641" s="126"/>
      <c r="D641" s="38"/>
      <c r="E641" s="99"/>
      <c r="F641" s="122"/>
      <c r="G641" s="122"/>
      <c r="H641" s="122"/>
      <c r="I641" s="122"/>
      <c r="J641" s="122"/>
      <c r="K641" s="122"/>
      <c r="L641" s="38"/>
      <c r="M641" s="180"/>
      <c r="N641" s="38"/>
      <c r="O641" s="142"/>
      <c r="P641" s="47"/>
      <c r="Q641" s="47"/>
      <c r="R641" s="47"/>
      <c r="S641" s="47"/>
      <c r="T641" s="47"/>
      <c r="U641" s="47"/>
      <c r="V641" s="47"/>
      <c r="W641" s="47"/>
      <c r="X641" s="47"/>
      <c r="Y641" s="47"/>
      <c r="Z641" s="47"/>
    </row>
    <row r="642" spans="1:26" x14ac:dyDescent="0.25">
      <c r="A642" s="32"/>
      <c r="B642" s="38"/>
      <c r="C642" s="126"/>
      <c r="D642" s="38"/>
      <c r="E642" s="99"/>
      <c r="F642" s="122"/>
      <c r="G642" s="122"/>
      <c r="H642" s="122"/>
      <c r="I642" s="122"/>
      <c r="J642" s="122"/>
      <c r="K642" s="122"/>
      <c r="L642" s="38"/>
      <c r="M642" s="180"/>
      <c r="N642" s="38"/>
      <c r="O642" s="142"/>
      <c r="P642" s="47"/>
      <c r="Q642" s="47"/>
      <c r="R642" s="47"/>
      <c r="S642" s="47"/>
      <c r="T642" s="47"/>
      <c r="U642" s="47"/>
      <c r="V642" s="47"/>
      <c r="W642" s="47"/>
      <c r="X642" s="47"/>
      <c r="Y642" s="47"/>
      <c r="Z642" s="47"/>
    </row>
    <row r="643" spans="1:26" x14ac:dyDescent="0.25">
      <c r="A643" s="32"/>
      <c r="B643" s="38"/>
      <c r="C643" s="126"/>
      <c r="D643" s="38"/>
      <c r="E643" s="99"/>
      <c r="F643" s="122"/>
      <c r="G643" s="122"/>
      <c r="H643" s="122"/>
      <c r="I643" s="122"/>
      <c r="J643" s="122"/>
      <c r="K643" s="122"/>
      <c r="L643" s="38"/>
      <c r="M643" s="180"/>
      <c r="N643" s="38"/>
      <c r="O643" s="142"/>
      <c r="P643" s="47"/>
      <c r="Q643" s="47"/>
      <c r="R643" s="47"/>
      <c r="S643" s="47"/>
      <c r="T643" s="47"/>
      <c r="U643" s="47"/>
      <c r="V643" s="47"/>
      <c r="W643" s="47"/>
      <c r="X643" s="47"/>
      <c r="Y643" s="47"/>
      <c r="Z643" s="47"/>
    </row>
    <row r="644" spans="1:26" x14ac:dyDescent="0.25">
      <c r="A644" s="32"/>
      <c r="B644" s="38"/>
      <c r="C644" s="126"/>
      <c r="D644" s="38"/>
      <c r="E644" s="99"/>
      <c r="F644" s="122"/>
      <c r="G644" s="122"/>
      <c r="H644" s="122"/>
      <c r="I644" s="122"/>
      <c r="J644" s="122"/>
      <c r="K644" s="122"/>
      <c r="L644" s="38"/>
      <c r="M644" s="180"/>
      <c r="N644" s="38"/>
      <c r="O644" s="142"/>
      <c r="P644" s="47"/>
      <c r="Q644" s="47"/>
      <c r="R644" s="47"/>
      <c r="S644" s="47"/>
      <c r="T644" s="47"/>
      <c r="U644" s="47"/>
      <c r="V644" s="47"/>
      <c r="W644" s="47"/>
      <c r="X644" s="47"/>
      <c r="Y644" s="47"/>
      <c r="Z644" s="47"/>
    </row>
    <row r="645" spans="1:26" x14ac:dyDescent="0.25">
      <c r="A645" s="32"/>
      <c r="B645" s="38"/>
      <c r="C645" s="126"/>
      <c r="D645" s="38"/>
      <c r="E645" s="99"/>
      <c r="F645" s="122"/>
      <c r="G645" s="122"/>
      <c r="H645" s="122"/>
      <c r="I645" s="122"/>
      <c r="J645" s="122"/>
      <c r="K645" s="122"/>
      <c r="L645" s="38"/>
      <c r="M645" s="180"/>
      <c r="N645" s="38"/>
      <c r="O645" s="142"/>
      <c r="P645" s="47"/>
      <c r="Q645" s="47"/>
      <c r="R645" s="47"/>
      <c r="S645" s="47"/>
      <c r="T645" s="47"/>
      <c r="U645" s="47"/>
      <c r="V645" s="47"/>
      <c r="W645" s="47"/>
      <c r="X645" s="47"/>
      <c r="Y645" s="47"/>
      <c r="Z645" s="47"/>
    </row>
    <row r="646" spans="1:26" x14ac:dyDescent="0.25">
      <c r="A646" s="32"/>
      <c r="B646" s="38"/>
      <c r="C646" s="126"/>
      <c r="D646" s="38"/>
      <c r="E646" s="99"/>
      <c r="F646" s="122"/>
      <c r="G646" s="122"/>
      <c r="H646" s="122"/>
      <c r="I646" s="122"/>
      <c r="J646" s="122"/>
      <c r="K646" s="122"/>
      <c r="L646" s="38"/>
      <c r="M646" s="180"/>
      <c r="N646" s="38"/>
      <c r="O646" s="142"/>
      <c r="P646" s="47"/>
      <c r="Q646" s="47"/>
      <c r="R646" s="47"/>
      <c r="S646" s="47"/>
      <c r="T646" s="47"/>
      <c r="U646" s="47"/>
      <c r="V646" s="47"/>
      <c r="W646" s="47"/>
      <c r="X646" s="47"/>
      <c r="Y646" s="47"/>
      <c r="Z646" s="47"/>
    </row>
    <row r="647" spans="1:26" x14ac:dyDescent="0.25">
      <c r="A647" s="32"/>
      <c r="B647" s="38"/>
      <c r="C647" s="126"/>
      <c r="D647" s="38"/>
      <c r="E647" s="99"/>
      <c r="F647" s="122"/>
      <c r="G647" s="122"/>
      <c r="H647" s="122"/>
      <c r="I647" s="122"/>
      <c r="J647" s="122"/>
      <c r="K647" s="122"/>
      <c r="L647" s="38"/>
      <c r="M647" s="180"/>
      <c r="N647" s="38"/>
      <c r="O647" s="142"/>
      <c r="P647" s="47"/>
      <c r="Q647" s="47"/>
      <c r="R647" s="47"/>
      <c r="S647" s="47"/>
      <c r="T647" s="47"/>
      <c r="U647" s="47"/>
      <c r="V647" s="47"/>
      <c r="W647" s="47"/>
      <c r="X647" s="47"/>
      <c r="Y647" s="47"/>
      <c r="Z647" s="47"/>
    </row>
    <row r="648" spans="1:26" x14ac:dyDescent="0.25">
      <c r="A648" s="32"/>
      <c r="B648" s="38"/>
      <c r="C648" s="126"/>
      <c r="D648" s="38"/>
      <c r="E648" s="99"/>
      <c r="F648" s="122"/>
      <c r="G648" s="122"/>
      <c r="H648" s="122"/>
      <c r="I648" s="122"/>
      <c r="J648" s="122"/>
      <c r="K648" s="122"/>
      <c r="L648" s="38"/>
      <c r="M648" s="180"/>
      <c r="N648" s="38"/>
      <c r="O648" s="142"/>
      <c r="P648" s="47"/>
      <c r="Q648" s="47"/>
      <c r="R648" s="47"/>
      <c r="S648" s="47"/>
      <c r="T648" s="47"/>
      <c r="U648" s="47"/>
      <c r="V648" s="47"/>
      <c r="W648" s="47"/>
      <c r="X648" s="47"/>
      <c r="Y648" s="47"/>
      <c r="Z648" s="47"/>
    </row>
    <row r="649" spans="1:26" x14ac:dyDescent="0.25">
      <c r="A649" s="32"/>
      <c r="B649" s="38"/>
      <c r="C649" s="126"/>
      <c r="D649" s="38"/>
      <c r="E649" s="99"/>
      <c r="F649" s="122"/>
      <c r="G649" s="122"/>
      <c r="H649" s="122"/>
      <c r="I649" s="122"/>
      <c r="J649" s="122"/>
      <c r="K649" s="122"/>
      <c r="L649" s="38"/>
      <c r="M649" s="180"/>
      <c r="N649" s="38"/>
      <c r="O649" s="142"/>
      <c r="P649" s="47"/>
      <c r="Q649" s="47"/>
      <c r="R649" s="47"/>
      <c r="S649" s="47"/>
      <c r="T649" s="47"/>
      <c r="U649" s="47"/>
      <c r="V649" s="47"/>
      <c r="W649" s="47"/>
      <c r="X649" s="47"/>
      <c r="Y649" s="47"/>
      <c r="Z649" s="47"/>
    </row>
    <row r="650" spans="1:26" x14ac:dyDescent="0.25">
      <c r="A650" s="32"/>
      <c r="B650" s="38"/>
      <c r="C650" s="126"/>
      <c r="D650" s="38"/>
      <c r="E650" s="99"/>
      <c r="F650" s="122"/>
      <c r="G650" s="122"/>
      <c r="H650" s="122"/>
      <c r="I650" s="122"/>
      <c r="J650" s="122"/>
      <c r="K650" s="122"/>
      <c r="L650" s="38"/>
      <c r="M650" s="180"/>
      <c r="N650" s="38"/>
      <c r="O650" s="142"/>
      <c r="P650" s="47"/>
      <c r="Q650" s="47"/>
      <c r="R650" s="47"/>
      <c r="S650" s="47"/>
      <c r="T650" s="47"/>
      <c r="U650" s="47"/>
      <c r="V650" s="47"/>
      <c r="W650" s="47"/>
      <c r="X650" s="47"/>
      <c r="Y650" s="47"/>
      <c r="Z650" s="47"/>
    </row>
    <row r="651" spans="1:26" x14ac:dyDescent="0.25">
      <c r="A651" s="32"/>
      <c r="B651" s="38"/>
      <c r="C651" s="126"/>
      <c r="D651" s="38"/>
      <c r="E651" s="99"/>
      <c r="F651" s="122"/>
      <c r="G651" s="122"/>
      <c r="H651" s="122"/>
      <c r="I651" s="122"/>
      <c r="J651" s="122"/>
      <c r="K651" s="122"/>
      <c r="L651" s="38"/>
      <c r="M651" s="180"/>
      <c r="N651" s="38"/>
      <c r="O651" s="142"/>
      <c r="P651" s="47"/>
      <c r="Q651" s="47"/>
      <c r="R651" s="47"/>
      <c r="S651" s="47"/>
      <c r="T651" s="47"/>
      <c r="U651" s="47"/>
      <c r="V651" s="47"/>
      <c r="W651" s="47"/>
      <c r="X651" s="47"/>
      <c r="Y651" s="47"/>
      <c r="Z651" s="47"/>
    </row>
    <row r="652" spans="1:26" x14ac:dyDescent="0.25">
      <c r="A652" s="32"/>
      <c r="B652" s="38"/>
      <c r="C652" s="126"/>
      <c r="D652" s="38"/>
      <c r="E652" s="99"/>
      <c r="F652" s="122"/>
      <c r="G652" s="122"/>
      <c r="H652" s="122"/>
      <c r="I652" s="122"/>
      <c r="J652" s="122"/>
      <c r="K652" s="122"/>
      <c r="L652" s="38"/>
      <c r="M652" s="180"/>
      <c r="N652" s="38"/>
      <c r="O652" s="142"/>
      <c r="P652" s="47"/>
      <c r="Q652" s="47"/>
      <c r="R652" s="47"/>
      <c r="S652" s="47"/>
      <c r="T652" s="47"/>
      <c r="U652" s="47"/>
      <c r="V652" s="47"/>
      <c r="W652" s="47"/>
      <c r="X652" s="47"/>
      <c r="Y652" s="47"/>
      <c r="Z652" s="47"/>
    </row>
    <row r="653" spans="1:26" x14ac:dyDescent="0.25">
      <c r="A653" s="32"/>
      <c r="B653" s="38"/>
      <c r="C653" s="126"/>
      <c r="D653" s="38"/>
      <c r="E653" s="99"/>
      <c r="F653" s="122"/>
      <c r="G653" s="122"/>
      <c r="H653" s="122"/>
      <c r="I653" s="122"/>
      <c r="J653" s="122"/>
      <c r="K653" s="122"/>
      <c r="L653" s="38"/>
      <c r="M653" s="180"/>
      <c r="N653" s="38"/>
      <c r="O653" s="142"/>
      <c r="P653" s="47"/>
      <c r="Q653" s="47"/>
      <c r="R653" s="47"/>
      <c r="S653" s="47"/>
      <c r="T653" s="47"/>
      <c r="U653" s="47"/>
      <c r="V653" s="47"/>
      <c r="W653" s="47"/>
      <c r="X653" s="47"/>
      <c r="Y653" s="47"/>
      <c r="Z653" s="47"/>
    </row>
    <row r="654" spans="1:26" x14ac:dyDescent="0.25">
      <c r="A654" s="32"/>
      <c r="B654" s="38"/>
      <c r="C654" s="126"/>
      <c r="D654" s="38"/>
      <c r="E654" s="99"/>
      <c r="F654" s="122"/>
      <c r="G654" s="122"/>
      <c r="H654" s="122"/>
      <c r="I654" s="122"/>
      <c r="J654" s="122"/>
      <c r="K654" s="122"/>
      <c r="L654" s="38"/>
      <c r="M654" s="180"/>
      <c r="N654" s="38"/>
      <c r="O654" s="142"/>
      <c r="P654" s="47"/>
      <c r="Q654" s="47"/>
      <c r="R654" s="47"/>
      <c r="S654" s="47"/>
      <c r="T654" s="47"/>
      <c r="U654" s="47"/>
      <c r="V654" s="47"/>
      <c r="W654" s="47"/>
      <c r="X654" s="47"/>
      <c r="Y654" s="47"/>
      <c r="Z654" s="47"/>
    </row>
    <row r="655" spans="1:26" x14ac:dyDescent="0.25">
      <c r="A655" s="32"/>
      <c r="B655" s="38"/>
      <c r="C655" s="126"/>
      <c r="D655" s="38"/>
      <c r="E655" s="99"/>
      <c r="F655" s="122"/>
      <c r="G655" s="122"/>
      <c r="H655" s="122"/>
      <c r="I655" s="122"/>
      <c r="J655" s="122"/>
      <c r="K655" s="122"/>
      <c r="L655" s="38"/>
      <c r="M655" s="180"/>
      <c r="N655" s="38"/>
      <c r="O655" s="142"/>
      <c r="P655" s="47"/>
      <c r="Q655" s="47"/>
      <c r="R655" s="47"/>
      <c r="S655" s="47"/>
      <c r="T655" s="47"/>
      <c r="U655" s="47"/>
      <c r="V655" s="47"/>
      <c r="W655" s="47"/>
      <c r="X655" s="47"/>
      <c r="Y655" s="47"/>
      <c r="Z655" s="47"/>
    </row>
    <row r="656" spans="1:26" x14ac:dyDescent="0.25">
      <c r="A656" s="32"/>
      <c r="B656" s="38"/>
      <c r="C656" s="126"/>
      <c r="D656" s="38"/>
      <c r="E656" s="99"/>
      <c r="F656" s="122"/>
      <c r="G656" s="122"/>
      <c r="H656" s="122"/>
      <c r="I656" s="122"/>
      <c r="J656" s="122"/>
      <c r="K656" s="122"/>
      <c r="L656" s="38"/>
      <c r="M656" s="180"/>
      <c r="N656" s="38"/>
      <c r="O656" s="142"/>
      <c r="P656" s="47"/>
      <c r="Q656" s="47"/>
      <c r="R656" s="47"/>
      <c r="S656" s="47"/>
      <c r="T656" s="47"/>
      <c r="U656" s="47"/>
      <c r="V656" s="47"/>
      <c r="W656" s="47"/>
      <c r="X656" s="47"/>
      <c r="Y656" s="47"/>
      <c r="Z656" s="47"/>
    </row>
    <row r="657" spans="1:26" x14ac:dyDescent="0.25">
      <c r="A657" s="32"/>
      <c r="B657" s="38"/>
      <c r="C657" s="126"/>
      <c r="D657" s="38"/>
      <c r="E657" s="99"/>
      <c r="F657" s="122"/>
      <c r="G657" s="122"/>
      <c r="H657" s="122"/>
      <c r="I657" s="122"/>
      <c r="J657" s="122"/>
      <c r="K657" s="122"/>
      <c r="L657" s="38"/>
      <c r="M657" s="180"/>
      <c r="N657" s="38"/>
      <c r="O657" s="142"/>
      <c r="P657" s="47"/>
      <c r="Q657" s="47"/>
      <c r="R657" s="47"/>
      <c r="S657" s="47"/>
      <c r="T657" s="47"/>
      <c r="U657" s="47"/>
      <c r="V657" s="47"/>
      <c r="W657" s="47"/>
      <c r="X657" s="47"/>
      <c r="Y657" s="47"/>
      <c r="Z657" s="47"/>
    </row>
    <row r="658" spans="1:26" x14ac:dyDescent="0.25">
      <c r="A658" s="32"/>
      <c r="B658" s="38"/>
      <c r="C658" s="126"/>
      <c r="D658" s="38"/>
      <c r="E658" s="99"/>
      <c r="F658" s="122"/>
      <c r="G658" s="122"/>
      <c r="H658" s="122"/>
      <c r="I658" s="122"/>
      <c r="J658" s="122"/>
      <c r="K658" s="122"/>
      <c r="L658" s="38"/>
      <c r="M658" s="180"/>
      <c r="N658" s="38"/>
      <c r="O658" s="142"/>
      <c r="P658" s="47"/>
      <c r="Q658" s="47"/>
      <c r="R658" s="47"/>
      <c r="S658" s="47"/>
      <c r="T658" s="47"/>
      <c r="U658" s="47"/>
      <c r="V658" s="47"/>
      <c r="W658" s="47"/>
      <c r="X658" s="47"/>
      <c r="Y658" s="47"/>
      <c r="Z658" s="47"/>
    </row>
    <row r="659" spans="1:26" x14ac:dyDescent="0.25">
      <c r="A659" s="32"/>
      <c r="B659" s="38"/>
      <c r="C659" s="126"/>
      <c r="D659" s="38"/>
      <c r="E659" s="99"/>
      <c r="F659" s="122"/>
      <c r="G659" s="122"/>
      <c r="H659" s="122"/>
      <c r="I659" s="122"/>
      <c r="J659" s="122"/>
      <c r="K659" s="122"/>
      <c r="L659" s="38"/>
      <c r="M659" s="180"/>
      <c r="N659" s="38"/>
      <c r="O659" s="142"/>
      <c r="P659" s="47"/>
      <c r="Q659" s="47"/>
      <c r="R659" s="47"/>
      <c r="S659" s="47"/>
      <c r="T659" s="47"/>
      <c r="U659" s="47"/>
      <c r="V659" s="47"/>
      <c r="W659" s="47"/>
      <c r="X659" s="47"/>
      <c r="Y659" s="47"/>
      <c r="Z659" s="47"/>
    </row>
    <row r="660" spans="1:26" x14ac:dyDescent="0.25">
      <c r="A660" s="32"/>
      <c r="B660" s="38"/>
      <c r="C660" s="126"/>
      <c r="D660" s="38"/>
      <c r="E660" s="99"/>
      <c r="F660" s="122"/>
      <c r="G660" s="122"/>
      <c r="H660" s="122"/>
      <c r="I660" s="122"/>
      <c r="J660" s="122"/>
      <c r="K660" s="122"/>
      <c r="L660" s="38"/>
      <c r="M660" s="180"/>
      <c r="N660" s="38"/>
      <c r="O660" s="142"/>
      <c r="P660" s="47"/>
      <c r="Q660" s="47"/>
      <c r="R660" s="47"/>
      <c r="S660" s="47"/>
      <c r="T660" s="47"/>
      <c r="U660" s="47"/>
      <c r="V660" s="47"/>
      <c r="W660" s="47"/>
      <c r="X660" s="47"/>
      <c r="Y660" s="47"/>
      <c r="Z660" s="47"/>
    </row>
    <row r="661" spans="1:26" x14ac:dyDescent="0.25">
      <c r="A661" s="32"/>
      <c r="B661" s="38"/>
      <c r="C661" s="126"/>
      <c r="D661" s="38"/>
      <c r="E661" s="99"/>
      <c r="F661" s="122"/>
      <c r="G661" s="122"/>
      <c r="H661" s="122"/>
      <c r="I661" s="122"/>
      <c r="J661" s="122"/>
      <c r="K661" s="122"/>
      <c r="L661" s="38"/>
      <c r="M661" s="180"/>
      <c r="N661" s="38"/>
      <c r="O661" s="142"/>
      <c r="P661" s="47"/>
      <c r="Q661" s="47"/>
      <c r="R661" s="47"/>
      <c r="S661" s="47"/>
      <c r="T661" s="47"/>
      <c r="U661" s="47"/>
      <c r="V661" s="47"/>
      <c r="W661" s="47"/>
      <c r="X661" s="47"/>
      <c r="Y661" s="47"/>
      <c r="Z661" s="47"/>
    </row>
    <row r="662" spans="1:26" x14ac:dyDescent="0.25">
      <c r="A662" s="32"/>
      <c r="B662" s="38"/>
      <c r="C662" s="126"/>
      <c r="D662" s="38"/>
      <c r="E662" s="99"/>
      <c r="F662" s="122"/>
      <c r="G662" s="122"/>
      <c r="H662" s="122"/>
      <c r="I662" s="122"/>
      <c r="J662" s="122"/>
      <c r="K662" s="122"/>
      <c r="L662" s="38"/>
      <c r="M662" s="180"/>
      <c r="N662" s="38"/>
      <c r="O662" s="142"/>
      <c r="P662" s="47"/>
      <c r="Q662" s="47"/>
      <c r="R662" s="47"/>
      <c r="S662" s="47"/>
      <c r="T662" s="47"/>
      <c r="U662" s="47"/>
      <c r="V662" s="47"/>
      <c r="W662" s="47"/>
      <c r="X662" s="47"/>
      <c r="Y662" s="47"/>
      <c r="Z662" s="47"/>
    </row>
    <row r="663" spans="1:26" x14ac:dyDescent="0.25">
      <c r="A663" s="32"/>
      <c r="B663" s="38"/>
      <c r="C663" s="126"/>
      <c r="D663" s="38"/>
      <c r="E663" s="99"/>
      <c r="F663" s="122"/>
      <c r="G663" s="122"/>
      <c r="H663" s="122"/>
      <c r="I663" s="122"/>
      <c r="J663" s="122"/>
      <c r="K663" s="122"/>
      <c r="L663" s="38"/>
      <c r="M663" s="180"/>
      <c r="N663" s="38"/>
      <c r="O663" s="142"/>
      <c r="P663" s="47"/>
      <c r="Q663" s="47"/>
      <c r="R663" s="47"/>
      <c r="S663" s="47"/>
      <c r="T663" s="47"/>
      <c r="U663" s="47"/>
      <c r="V663" s="47"/>
      <c r="W663" s="47"/>
      <c r="X663" s="47"/>
      <c r="Y663" s="47"/>
      <c r="Z663" s="47"/>
    </row>
    <row r="664" spans="1:26" x14ac:dyDescent="0.25">
      <c r="A664" s="32"/>
      <c r="B664" s="38"/>
      <c r="C664" s="126"/>
      <c r="D664" s="38"/>
      <c r="E664" s="99"/>
      <c r="F664" s="122"/>
      <c r="G664" s="122"/>
      <c r="H664" s="122"/>
      <c r="I664" s="122"/>
      <c r="J664" s="122"/>
      <c r="K664" s="122"/>
      <c r="L664" s="38"/>
      <c r="M664" s="180"/>
      <c r="N664" s="38"/>
      <c r="O664" s="142"/>
      <c r="P664" s="47"/>
      <c r="Q664" s="47"/>
      <c r="R664" s="47"/>
      <c r="S664" s="47"/>
      <c r="T664" s="47"/>
      <c r="U664" s="47"/>
      <c r="V664" s="47"/>
      <c r="W664" s="47"/>
      <c r="X664" s="47"/>
      <c r="Y664" s="47"/>
      <c r="Z664" s="47"/>
    </row>
    <row r="665" spans="1:26" x14ac:dyDescent="0.25">
      <c r="A665" s="32"/>
      <c r="B665" s="38"/>
      <c r="C665" s="126"/>
      <c r="D665" s="38"/>
      <c r="E665" s="99"/>
      <c r="F665" s="122"/>
      <c r="G665" s="122"/>
      <c r="H665" s="122"/>
      <c r="I665" s="122"/>
      <c r="J665" s="122"/>
      <c r="K665" s="122"/>
      <c r="L665" s="38"/>
      <c r="M665" s="180"/>
      <c r="N665" s="38"/>
      <c r="O665" s="142"/>
      <c r="P665" s="47"/>
      <c r="Q665" s="47"/>
      <c r="R665" s="47"/>
      <c r="S665" s="47"/>
      <c r="T665" s="47"/>
      <c r="U665" s="47"/>
      <c r="V665" s="47"/>
      <c r="W665" s="47"/>
      <c r="X665" s="47"/>
      <c r="Y665" s="47"/>
      <c r="Z665" s="47"/>
    </row>
    <row r="666" spans="1:26" x14ac:dyDescent="0.25">
      <c r="A666" s="32"/>
      <c r="B666" s="38"/>
      <c r="C666" s="126"/>
      <c r="D666" s="38"/>
      <c r="E666" s="99"/>
      <c r="F666" s="122"/>
      <c r="G666" s="122"/>
      <c r="H666" s="122"/>
      <c r="I666" s="122"/>
      <c r="J666" s="122"/>
      <c r="K666" s="122"/>
      <c r="L666" s="38"/>
      <c r="M666" s="180"/>
      <c r="N666" s="38"/>
      <c r="O666" s="142"/>
      <c r="P666" s="47"/>
      <c r="Q666" s="47"/>
      <c r="R666" s="47"/>
      <c r="S666" s="47"/>
      <c r="T666" s="47"/>
      <c r="U666" s="47"/>
      <c r="V666" s="47"/>
      <c r="W666" s="47"/>
      <c r="X666" s="47"/>
      <c r="Y666" s="47"/>
      <c r="Z666" s="47"/>
    </row>
    <row r="667" spans="1:26" x14ac:dyDescent="0.25">
      <c r="A667" s="32"/>
      <c r="B667" s="38"/>
      <c r="C667" s="126"/>
      <c r="D667" s="38"/>
      <c r="E667" s="99"/>
      <c r="F667" s="122"/>
      <c r="G667" s="122"/>
      <c r="H667" s="122"/>
      <c r="I667" s="122"/>
      <c r="J667" s="122"/>
      <c r="K667" s="122"/>
      <c r="L667" s="38"/>
      <c r="M667" s="180"/>
      <c r="N667" s="38"/>
      <c r="O667" s="142"/>
      <c r="P667" s="47"/>
      <c r="Q667" s="47"/>
      <c r="R667" s="47"/>
      <c r="S667" s="47"/>
      <c r="T667" s="47"/>
      <c r="U667" s="47"/>
      <c r="V667" s="47"/>
      <c r="W667" s="47"/>
      <c r="X667" s="47"/>
      <c r="Y667" s="47"/>
      <c r="Z667" s="47"/>
    </row>
    <row r="668" spans="1:26" x14ac:dyDescent="0.25">
      <c r="A668" s="32"/>
      <c r="B668" s="38"/>
      <c r="C668" s="126"/>
      <c r="D668" s="38"/>
      <c r="E668" s="99"/>
      <c r="F668" s="122"/>
      <c r="G668" s="122"/>
      <c r="H668" s="122"/>
      <c r="I668" s="122"/>
      <c r="J668" s="122"/>
      <c r="K668" s="122"/>
      <c r="L668" s="38"/>
      <c r="M668" s="180"/>
      <c r="N668" s="38"/>
      <c r="O668" s="142"/>
      <c r="P668" s="47"/>
      <c r="Q668" s="47"/>
      <c r="R668" s="47"/>
      <c r="S668" s="47"/>
      <c r="T668" s="47"/>
      <c r="U668" s="47"/>
      <c r="V668" s="47"/>
      <c r="W668" s="47"/>
      <c r="X668" s="47"/>
      <c r="Y668" s="47"/>
      <c r="Z668" s="47"/>
    </row>
    <row r="669" spans="1:26" x14ac:dyDescent="0.25">
      <c r="A669" s="32"/>
      <c r="B669" s="38"/>
      <c r="C669" s="126"/>
      <c r="D669" s="38"/>
      <c r="E669" s="99"/>
      <c r="F669" s="122"/>
      <c r="G669" s="122"/>
      <c r="H669" s="122"/>
      <c r="I669" s="122"/>
      <c r="J669" s="122"/>
      <c r="K669" s="122"/>
      <c r="L669" s="38"/>
      <c r="M669" s="180"/>
      <c r="N669" s="38"/>
      <c r="O669" s="142"/>
      <c r="P669" s="47"/>
      <c r="Q669" s="47"/>
      <c r="R669" s="47"/>
      <c r="S669" s="47"/>
      <c r="T669" s="47"/>
      <c r="U669" s="47"/>
      <c r="V669" s="47"/>
      <c r="W669" s="47"/>
      <c r="X669" s="47"/>
      <c r="Y669" s="47"/>
      <c r="Z669" s="47"/>
    </row>
    <row r="670" spans="1:26" x14ac:dyDescent="0.25">
      <c r="A670" s="32"/>
      <c r="B670" s="38"/>
      <c r="C670" s="126"/>
      <c r="D670" s="38"/>
      <c r="E670" s="99"/>
      <c r="F670" s="122"/>
      <c r="G670" s="122"/>
      <c r="H670" s="122"/>
      <c r="I670" s="122"/>
      <c r="J670" s="122"/>
      <c r="K670" s="122"/>
      <c r="L670" s="38"/>
      <c r="M670" s="180"/>
      <c r="N670" s="38"/>
      <c r="O670" s="142"/>
      <c r="P670" s="47"/>
      <c r="Q670" s="47"/>
      <c r="R670" s="47"/>
      <c r="S670" s="47"/>
      <c r="T670" s="47"/>
      <c r="U670" s="47"/>
      <c r="V670" s="47"/>
      <c r="W670" s="47"/>
      <c r="X670" s="47"/>
      <c r="Y670" s="47"/>
      <c r="Z670" s="47"/>
    </row>
    <row r="671" spans="1:26" x14ac:dyDescent="0.25">
      <c r="A671" s="32"/>
      <c r="B671" s="38"/>
      <c r="C671" s="126"/>
      <c r="D671" s="38"/>
      <c r="E671" s="99"/>
      <c r="F671" s="122"/>
      <c r="G671" s="122"/>
      <c r="H671" s="122"/>
      <c r="I671" s="122"/>
      <c r="J671" s="122"/>
      <c r="K671" s="122"/>
      <c r="L671" s="38"/>
      <c r="M671" s="180"/>
      <c r="N671" s="38"/>
      <c r="O671" s="142"/>
      <c r="P671" s="47"/>
      <c r="Q671" s="47"/>
      <c r="R671" s="47"/>
      <c r="S671" s="47"/>
      <c r="T671" s="47"/>
      <c r="U671" s="47"/>
      <c r="V671" s="47"/>
      <c r="W671" s="47"/>
      <c r="X671" s="47"/>
      <c r="Y671" s="47"/>
      <c r="Z671" s="47"/>
    </row>
    <row r="672" spans="1:26" x14ac:dyDescent="0.25">
      <c r="A672" s="32"/>
      <c r="B672" s="38"/>
      <c r="C672" s="126"/>
      <c r="D672" s="38"/>
      <c r="E672" s="99"/>
      <c r="F672" s="122"/>
      <c r="G672" s="122"/>
      <c r="H672" s="122"/>
      <c r="I672" s="122"/>
      <c r="J672" s="122"/>
      <c r="K672" s="122"/>
      <c r="L672" s="38"/>
      <c r="M672" s="180"/>
      <c r="N672" s="38"/>
      <c r="O672" s="142"/>
      <c r="P672" s="47"/>
      <c r="Q672" s="47"/>
      <c r="R672" s="47"/>
      <c r="S672" s="47"/>
      <c r="T672" s="47"/>
      <c r="U672" s="47"/>
      <c r="V672" s="47"/>
      <c r="W672" s="47"/>
      <c r="X672" s="47"/>
      <c r="Y672" s="47"/>
      <c r="Z672" s="47"/>
    </row>
    <row r="673" spans="1:26" x14ac:dyDescent="0.25">
      <c r="A673" s="32"/>
      <c r="B673" s="38"/>
      <c r="C673" s="126"/>
      <c r="D673" s="38"/>
      <c r="E673" s="99"/>
      <c r="F673" s="122"/>
      <c r="G673" s="122"/>
      <c r="H673" s="122"/>
      <c r="I673" s="122"/>
      <c r="J673" s="122"/>
      <c r="K673" s="122"/>
      <c r="L673" s="38"/>
      <c r="M673" s="180"/>
      <c r="N673" s="38"/>
      <c r="O673" s="142"/>
      <c r="P673" s="47"/>
      <c r="Q673" s="47"/>
      <c r="R673" s="47"/>
      <c r="S673" s="47"/>
      <c r="T673" s="47"/>
      <c r="U673" s="47"/>
      <c r="V673" s="47"/>
      <c r="W673" s="47"/>
      <c r="X673" s="47"/>
      <c r="Y673" s="47"/>
      <c r="Z673" s="47"/>
    </row>
    <row r="674" spans="1:26" x14ac:dyDescent="0.25">
      <c r="A674" s="32"/>
      <c r="B674" s="38"/>
      <c r="C674" s="126"/>
      <c r="D674" s="38"/>
      <c r="E674" s="99"/>
      <c r="F674" s="122"/>
      <c r="G674" s="122"/>
      <c r="H674" s="122"/>
      <c r="I674" s="122"/>
      <c r="J674" s="122"/>
      <c r="K674" s="122"/>
      <c r="L674" s="38"/>
      <c r="M674" s="180"/>
      <c r="N674" s="38"/>
      <c r="O674" s="142"/>
      <c r="P674" s="47"/>
      <c r="Q674" s="47"/>
      <c r="R674" s="47"/>
      <c r="S674" s="47"/>
      <c r="T674" s="47"/>
      <c r="U674" s="47"/>
      <c r="V674" s="47"/>
      <c r="W674" s="47"/>
      <c r="X674" s="47"/>
      <c r="Y674" s="47"/>
      <c r="Z674" s="47"/>
    </row>
    <row r="675" spans="1:26" x14ac:dyDescent="0.25">
      <c r="A675" s="32"/>
      <c r="B675" s="38"/>
      <c r="C675" s="126"/>
      <c r="D675" s="38"/>
      <c r="E675" s="99"/>
      <c r="F675" s="122"/>
      <c r="G675" s="122"/>
      <c r="H675" s="122"/>
      <c r="I675" s="122"/>
      <c r="J675" s="122"/>
      <c r="K675" s="122"/>
      <c r="L675" s="38"/>
      <c r="M675" s="180"/>
      <c r="N675" s="38"/>
      <c r="O675" s="142"/>
      <c r="P675" s="47"/>
      <c r="Q675" s="47"/>
      <c r="R675" s="47"/>
      <c r="S675" s="47"/>
      <c r="T675" s="47"/>
      <c r="U675" s="47"/>
      <c r="V675" s="47"/>
      <c r="W675" s="47"/>
      <c r="X675" s="47"/>
      <c r="Y675" s="47"/>
      <c r="Z675" s="47"/>
    </row>
    <row r="676" spans="1:26" x14ac:dyDescent="0.25">
      <c r="A676" s="32"/>
      <c r="B676" s="38"/>
      <c r="C676" s="126"/>
      <c r="D676" s="38"/>
      <c r="E676" s="99"/>
      <c r="F676" s="122"/>
      <c r="G676" s="122"/>
      <c r="H676" s="122"/>
      <c r="I676" s="122"/>
      <c r="J676" s="122"/>
      <c r="K676" s="122"/>
      <c r="L676" s="38"/>
      <c r="M676" s="180"/>
      <c r="N676" s="38"/>
      <c r="O676" s="142"/>
      <c r="P676" s="47"/>
      <c r="Q676" s="47"/>
      <c r="R676" s="47"/>
      <c r="S676" s="47"/>
      <c r="T676" s="47"/>
      <c r="U676" s="47"/>
      <c r="V676" s="47"/>
      <c r="W676" s="47"/>
      <c r="X676" s="47"/>
      <c r="Y676" s="47"/>
      <c r="Z676" s="47"/>
    </row>
    <row r="677" spans="1:26" x14ac:dyDescent="0.25">
      <c r="A677" s="32"/>
      <c r="B677" s="38"/>
      <c r="C677" s="126"/>
      <c r="D677" s="38"/>
      <c r="E677" s="99"/>
      <c r="F677" s="122"/>
      <c r="G677" s="122"/>
      <c r="H677" s="122"/>
      <c r="I677" s="122"/>
      <c r="J677" s="122"/>
      <c r="K677" s="122"/>
      <c r="L677" s="38"/>
      <c r="M677" s="180"/>
      <c r="N677" s="38"/>
      <c r="O677" s="142"/>
      <c r="P677" s="47"/>
      <c r="Q677" s="47"/>
      <c r="R677" s="47"/>
      <c r="S677" s="47"/>
      <c r="T677" s="47"/>
      <c r="U677" s="47"/>
      <c r="V677" s="47"/>
      <c r="W677" s="47"/>
      <c r="X677" s="47"/>
      <c r="Y677" s="47"/>
      <c r="Z677" s="47"/>
    </row>
    <row r="678" spans="1:26" x14ac:dyDescent="0.25">
      <c r="A678" s="32"/>
      <c r="B678" s="38"/>
      <c r="C678" s="126"/>
      <c r="D678" s="38"/>
      <c r="E678" s="99"/>
      <c r="F678" s="122"/>
      <c r="G678" s="122"/>
      <c r="H678" s="122"/>
      <c r="I678" s="122"/>
      <c r="J678" s="122"/>
      <c r="K678" s="122"/>
      <c r="L678" s="38"/>
      <c r="M678" s="180"/>
      <c r="N678" s="38"/>
      <c r="O678" s="142"/>
      <c r="P678" s="47"/>
      <c r="Q678" s="47"/>
      <c r="R678" s="47"/>
      <c r="S678" s="47"/>
      <c r="T678" s="47"/>
      <c r="U678" s="47"/>
      <c r="V678" s="47"/>
      <c r="W678" s="47"/>
      <c r="X678" s="47"/>
      <c r="Y678" s="47"/>
      <c r="Z678" s="47"/>
    </row>
    <row r="679" spans="1:26" x14ac:dyDescent="0.25">
      <c r="A679" s="32"/>
      <c r="B679" s="38"/>
      <c r="C679" s="126"/>
      <c r="D679" s="38"/>
      <c r="E679" s="99"/>
      <c r="F679" s="122"/>
      <c r="G679" s="122"/>
      <c r="H679" s="122"/>
      <c r="I679" s="122"/>
      <c r="J679" s="122"/>
      <c r="K679" s="122"/>
      <c r="L679" s="38"/>
      <c r="M679" s="180"/>
      <c r="N679" s="38"/>
      <c r="O679" s="142"/>
      <c r="P679" s="47"/>
      <c r="Q679" s="47"/>
      <c r="R679" s="47"/>
      <c r="S679" s="47"/>
      <c r="T679" s="47"/>
      <c r="U679" s="47"/>
      <c r="V679" s="47"/>
      <c r="W679" s="47"/>
      <c r="X679" s="47"/>
      <c r="Y679" s="47"/>
      <c r="Z679" s="47"/>
    </row>
    <row r="680" spans="1:26" x14ac:dyDescent="0.25">
      <c r="A680" s="32"/>
      <c r="B680" s="38"/>
      <c r="C680" s="126"/>
      <c r="D680" s="38"/>
      <c r="E680" s="99"/>
      <c r="F680" s="122"/>
      <c r="G680" s="122"/>
      <c r="H680" s="122"/>
      <c r="I680" s="122"/>
      <c r="J680" s="122"/>
      <c r="K680" s="122"/>
      <c r="L680" s="38"/>
      <c r="M680" s="180"/>
      <c r="N680" s="38"/>
      <c r="O680" s="142"/>
      <c r="P680" s="47"/>
      <c r="Q680" s="47"/>
      <c r="R680" s="47"/>
      <c r="S680" s="47"/>
      <c r="T680" s="47"/>
      <c r="U680" s="47"/>
      <c r="V680" s="47"/>
      <c r="W680" s="47"/>
      <c r="X680" s="47"/>
      <c r="Y680" s="47"/>
      <c r="Z680" s="47"/>
    </row>
    <row r="681" spans="1:26" x14ac:dyDescent="0.25">
      <c r="A681" s="32"/>
      <c r="B681" s="38"/>
      <c r="C681" s="126"/>
      <c r="D681" s="38"/>
      <c r="E681" s="99"/>
      <c r="F681" s="122"/>
      <c r="G681" s="122"/>
      <c r="H681" s="122"/>
      <c r="I681" s="122"/>
      <c r="J681" s="122"/>
      <c r="K681" s="122"/>
      <c r="L681" s="38"/>
      <c r="M681" s="180"/>
      <c r="N681" s="38"/>
      <c r="O681" s="142"/>
      <c r="P681" s="47"/>
      <c r="Q681" s="47"/>
      <c r="R681" s="47"/>
      <c r="S681" s="47"/>
      <c r="T681" s="47"/>
      <c r="U681" s="47"/>
      <c r="V681" s="47"/>
      <c r="W681" s="47"/>
      <c r="X681" s="47"/>
      <c r="Y681" s="47"/>
      <c r="Z681" s="47"/>
    </row>
    <row r="682" spans="1:26" x14ac:dyDescent="0.25">
      <c r="A682" s="32"/>
      <c r="B682" s="38"/>
      <c r="C682" s="126"/>
      <c r="D682" s="38"/>
      <c r="E682" s="99"/>
      <c r="F682" s="122"/>
      <c r="G682" s="122"/>
      <c r="H682" s="122"/>
      <c r="I682" s="122"/>
      <c r="J682" s="122"/>
      <c r="K682" s="122"/>
      <c r="L682" s="38"/>
      <c r="M682" s="180"/>
      <c r="N682" s="38"/>
      <c r="O682" s="142"/>
      <c r="P682" s="47"/>
      <c r="Q682" s="47"/>
      <c r="R682" s="47"/>
      <c r="S682" s="47"/>
      <c r="T682" s="47"/>
      <c r="U682" s="47"/>
      <c r="V682" s="47"/>
      <c r="W682" s="47"/>
      <c r="X682" s="47"/>
      <c r="Y682" s="47"/>
      <c r="Z682" s="47"/>
    </row>
    <row r="683" spans="1:26" x14ac:dyDescent="0.25">
      <c r="A683" s="32"/>
      <c r="B683" s="38"/>
      <c r="C683" s="126"/>
      <c r="D683" s="38"/>
      <c r="E683" s="99"/>
      <c r="F683" s="122"/>
      <c r="G683" s="122"/>
      <c r="H683" s="122"/>
      <c r="I683" s="122"/>
      <c r="J683" s="122"/>
      <c r="K683" s="122"/>
      <c r="L683" s="38"/>
      <c r="M683" s="180"/>
      <c r="N683" s="38"/>
      <c r="O683" s="142"/>
      <c r="P683" s="47"/>
      <c r="Q683" s="47"/>
      <c r="R683" s="47"/>
      <c r="S683" s="47"/>
      <c r="T683" s="47"/>
      <c r="U683" s="47"/>
      <c r="V683" s="47"/>
      <c r="W683" s="47"/>
      <c r="X683" s="47"/>
      <c r="Y683" s="47"/>
      <c r="Z683" s="47"/>
    </row>
    <row r="684" spans="1:26" x14ac:dyDescent="0.25">
      <c r="A684" s="32"/>
      <c r="B684" s="38"/>
      <c r="C684" s="126"/>
      <c r="D684" s="38"/>
      <c r="E684" s="99"/>
      <c r="F684" s="122"/>
      <c r="G684" s="122"/>
      <c r="H684" s="122"/>
      <c r="I684" s="122"/>
      <c r="J684" s="122"/>
      <c r="K684" s="122"/>
      <c r="L684" s="38"/>
      <c r="M684" s="180"/>
      <c r="N684" s="38"/>
      <c r="O684" s="142"/>
      <c r="P684" s="47"/>
      <c r="Q684" s="47"/>
      <c r="R684" s="47"/>
      <c r="S684" s="47"/>
      <c r="T684" s="47"/>
      <c r="U684" s="47"/>
      <c r="V684" s="47"/>
      <c r="W684" s="47"/>
      <c r="X684" s="47"/>
      <c r="Y684" s="47"/>
      <c r="Z684" s="47"/>
    </row>
    <row r="685" spans="1:26" x14ac:dyDescent="0.25">
      <c r="A685" s="32"/>
      <c r="B685" s="38"/>
      <c r="C685" s="126"/>
      <c r="D685" s="38"/>
      <c r="E685" s="99"/>
      <c r="F685" s="122"/>
      <c r="G685" s="122"/>
      <c r="H685" s="122"/>
      <c r="I685" s="122"/>
      <c r="J685" s="122"/>
      <c r="K685" s="122"/>
      <c r="L685" s="38"/>
      <c r="M685" s="180"/>
      <c r="N685" s="38"/>
      <c r="O685" s="142"/>
      <c r="P685" s="47"/>
      <c r="Q685" s="47"/>
      <c r="R685" s="47"/>
      <c r="S685" s="47"/>
      <c r="T685" s="47"/>
      <c r="U685" s="47"/>
      <c r="V685" s="47"/>
      <c r="W685" s="47"/>
      <c r="X685" s="47"/>
      <c r="Y685" s="47"/>
      <c r="Z685" s="47"/>
    </row>
    <row r="686" spans="1:26" x14ac:dyDescent="0.25">
      <c r="A686" s="32"/>
      <c r="B686" s="38"/>
      <c r="C686" s="126"/>
      <c r="D686" s="38"/>
      <c r="E686" s="99"/>
      <c r="F686" s="122"/>
      <c r="G686" s="122"/>
      <c r="H686" s="122"/>
      <c r="I686" s="122"/>
      <c r="J686" s="122"/>
      <c r="K686" s="122"/>
      <c r="L686" s="38"/>
      <c r="M686" s="180"/>
      <c r="N686" s="38"/>
      <c r="O686" s="142"/>
      <c r="P686" s="47"/>
      <c r="Q686" s="47"/>
      <c r="R686" s="47"/>
      <c r="S686" s="47"/>
      <c r="T686" s="47"/>
      <c r="U686" s="47"/>
      <c r="V686" s="47"/>
      <c r="W686" s="47"/>
      <c r="X686" s="47"/>
      <c r="Y686" s="47"/>
      <c r="Z686" s="47"/>
    </row>
    <row r="687" spans="1:26" x14ac:dyDescent="0.25">
      <c r="A687" s="32"/>
      <c r="B687" s="38"/>
      <c r="C687" s="126"/>
      <c r="D687" s="38"/>
      <c r="E687" s="99"/>
      <c r="F687" s="122"/>
      <c r="G687" s="122"/>
      <c r="H687" s="122"/>
      <c r="I687" s="122"/>
      <c r="J687" s="122"/>
      <c r="K687" s="122"/>
      <c r="L687" s="38"/>
      <c r="M687" s="180"/>
      <c r="N687" s="38"/>
      <c r="O687" s="142"/>
      <c r="P687" s="47"/>
      <c r="Q687" s="47"/>
      <c r="R687" s="47"/>
      <c r="S687" s="47"/>
      <c r="T687" s="47"/>
      <c r="U687" s="47"/>
      <c r="V687" s="47"/>
      <c r="W687" s="47"/>
      <c r="X687" s="47"/>
      <c r="Y687" s="47"/>
      <c r="Z687" s="47"/>
    </row>
    <row r="688" spans="1:26" x14ac:dyDescent="0.25">
      <c r="A688" s="32"/>
      <c r="B688" s="38"/>
      <c r="C688" s="126"/>
      <c r="D688" s="38"/>
      <c r="E688" s="99"/>
      <c r="F688" s="122"/>
      <c r="G688" s="122"/>
      <c r="H688" s="122"/>
      <c r="I688" s="122"/>
      <c r="J688" s="122"/>
      <c r="K688" s="122"/>
      <c r="L688" s="38"/>
      <c r="M688" s="180"/>
      <c r="N688" s="38"/>
      <c r="O688" s="142"/>
      <c r="P688" s="47"/>
      <c r="Q688" s="47"/>
      <c r="R688" s="47"/>
      <c r="S688" s="47"/>
      <c r="T688" s="47"/>
      <c r="U688" s="47"/>
      <c r="V688" s="47"/>
      <c r="W688" s="47"/>
      <c r="X688" s="47"/>
      <c r="Y688" s="47"/>
      <c r="Z688" s="47"/>
    </row>
    <row r="689" spans="1:26" x14ac:dyDescent="0.25">
      <c r="A689" s="32"/>
      <c r="B689" s="38"/>
      <c r="C689" s="126"/>
      <c r="D689" s="38"/>
      <c r="E689" s="99"/>
      <c r="F689" s="122"/>
      <c r="G689" s="122"/>
      <c r="H689" s="122"/>
      <c r="I689" s="122"/>
      <c r="J689" s="122"/>
      <c r="K689" s="122"/>
      <c r="L689" s="38"/>
      <c r="M689" s="180"/>
      <c r="N689" s="38"/>
      <c r="O689" s="142"/>
      <c r="P689" s="47"/>
      <c r="Q689" s="47"/>
      <c r="R689" s="47"/>
      <c r="S689" s="47"/>
      <c r="T689" s="47"/>
      <c r="U689" s="47"/>
      <c r="V689" s="47"/>
      <c r="W689" s="47"/>
      <c r="X689" s="47"/>
      <c r="Y689" s="47"/>
      <c r="Z689" s="47"/>
    </row>
    <row r="690" spans="1:26" x14ac:dyDescent="0.25">
      <c r="A690" s="32"/>
      <c r="B690" s="38"/>
      <c r="C690" s="126"/>
      <c r="D690" s="38"/>
      <c r="E690" s="99"/>
      <c r="F690" s="122"/>
      <c r="G690" s="122"/>
      <c r="H690" s="122"/>
      <c r="I690" s="122"/>
      <c r="J690" s="122"/>
      <c r="K690" s="122"/>
      <c r="L690" s="38"/>
      <c r="M690" s="180"/>
      <c r="N690" s="38"/>
      <c r="O690" s="142"/>
      <c r="P690" s="47"/>
      <c r="Q690" s="47"/>
      <c r="R690" s="47"/>
      <c r="S690" s="47"/>
      <c r="T690" s="47"/>
      <c r="U690" s="47"/>
      <c r="V690" s="47"/>
      <c r="W690" s="47"/>
      <c r="X690" s="47"/>
      <c r="Y690" s="47"/>
      <c r="Z690" s="47"/>
    </row>
    <row r="691" spans="1:26" x14ac:dyDescent="0.25">
      <c r="A691" s="32"/>
      <c r="B691" s="38"/>
      <c r="C691" s="126"/>
      <c r="D691" s="38"/>
      <c r="E691" s="99"/>
      <c r="F691" s="122"/>
      <c r="G691" s="122"/>
      <c r="H691" s="122"/>
      <c r="I691" s="122"/>
      <c r="J691" s="122"/>
      <c r="K691" s="122"/>
      <c r="L691" s="38"/>
      <c r="M691" s="180"/>
      <c r="N691" s="38"/>
      <c r="O691" s="142"/>
      <c r="P691" s="47"/>
      <c r="Q691" s="47"/>
      <c r="R691" s="47"/>
      <c r="S691" s="47"/>
      <c r="T691" s="47"/>
      <c r="U691" s="47"/>
      <c r="V691" s="47"/>
      <c r="W691" s="47"/>
      <c r="X691" s="47"/>
      <c r="Y691" s="47"/>
      <c r="Z691" s="47"/>
    </row>
    <row r="692" spans="1:26" x14ac:dyDescent="0.25">
      <c r="A692" s="32"/>
      <c r="B692" s="38"/>
      <c r="C692" s="126"/>
      <c r="D692" s="38"/>
      <c r="E692" s="99"/>
      <c r="F692" s="122"/>
      <c r="G692" s="122"/>
      <c r="H692" s="122"/>
      <c r="I692" s="122"/>
      <c r="J692" s="122"/>
      <c r="K692" s="122"/>
      <c r="L692" s="38"/>
      <c r="M692" s="180"/>
      <c r="N692" s="38"/>
      <c r="O692" s="142"/>
      <c r="P692" s="47"/>
      <c r="Q692" s="47"/>
      <c r="R692" s="47"/>
      <c r="S692" s="47"/>
      <c r="T692" s="47"/>
      <c r="U692" s="47"/>
      <c r="V692" s="47"/>
      <c r="W692" s="47"/>
      <c r="X692" s="47"/>
      <c r="Y692" s="47"/>
      <c r="Z692" s="47"/>
    </row>
    <row r="693" spans="1:26" x14ac:dyDescent="0.25">
      <c r="A693" s="32"/>
      <c r="B693" s="38"/>
      <c r="C693" s="126"/>
      <c r="D693" s="38"/>
      <c r="E693" s="99"/>
      <c r="F693" s="122"/>
      <c r="G693" s="122"/>
      <c r="H693" s="122"/>
      <c r="I693" s="122"/>
      <c r="J693" s="122"/>
      <c r="K693" s="122"/>
      <c r="L693" s="38"/>
      <c r="M693" s="180"/>
      <c r="N693" s="38"/>
      <c r="O693" s="142"/>
      <c r="P693" s="47"/>
      <c r="Q693" s="47"/>
      <c r="R693" s="47"/>
      <c r="S693" s="47"/>
      <c r="T693" s="47"/>
      <c r="U693" s="47"/>
      <c r="V693" s="47"/>
      <c r="W693" s="47"/>
      <c r="X693" s="47"/>
      <c r="Y693" s="47"/>
      <c r="Z693" s="47"/>
    </row>
    <row r="694" spans="1:26" x14ac:dyDescent="0.25">
      <c r="A694" s="32"/>
      <c r="B694" s="38"/>
      <c r="C694" s="126"/>
      <c r="D694" s="38"/>
      <c r="E694" s="99"/>
      <c r="F694" s="122"/>
      <c r="G694" s="122"/>
      <c r="H694" s="122"/>
      <c r="I694" s="122"/>
      <c r="J694" s="122"/>
      <c r="K694" s="122"/>
      <c r="L694" s="38"/>
      <c r="M694" s="180"/>
      <c r="N694" s="38"/>
      <c r="O694" s="142"/>
      <c r="P694" s="47"/>
      <c r="Q694" s="47"/>
      <c r="R694" s="47"/>
      <c r="S694" s="47"/>
      <c r="T694" s="47"/>
      <c r="U694" s="47"/>
      <c r="V694" s="47"/>
      <c r="W694" s="47"/>
      <c r="X694" s="47"/>
      <c r="Y694" s="47"/>
      <c r="Z694" s="47"/>
    </row>
    <row r="695" spans="1:26" x14ac:dyDescent="0.25">
      <c r="A695" s="32"/>
      <c r="B695" s="38"/>
      <c r="C695" s="126"/>
      <c r="D695" s="38"/>
      <c r="E695" s="99"/>
      <c r="F695" s="122"/>
      <c r="G695" s="122"/>
      <c r="H695" s="122"/>
      <c r="I695" s="122"/>
      <c r="J695" s="122"/>
      <c r="K695" s="122"/>
      <c r="L695" s="38"/>
      <c r="M695" s="180"/>
      <c r="N695" s="38"/>
      <c r="O695" s="142"/>
      <c r="P695" s="47"/>
      <c r="Q695" s="47"/>
      <c r="R695" s="47"/>
      <c r="S695" s="47"/>
      <c r="T695" s="47"/>
      <c r="U695" s="47"/>
      <c r="V695" s="47"/>
      <c r="W695" s="47"/>
      <c r="X695" s="47"/>
      <c r="Y695" s="47"/>
      <c r="Z695" s="47"/>
    </row>
    <row r="696" spans="1:26" x14ac:dyDescent="0.25">
      <c r="A696" s="32"/>
      <c r="B696" s="38"/>
      <c r="C696" s="126"/>
      <c r="D696" s="38"/>
      <c r="E696" s="99"/>
      <c r="F696" s="122"/>
      <c r="G696" s="122"/>
      <c r="H696" s="122"/>
      <c r="I696" s="122"/>
      <c r="J696" s="122"/>
      <c r="K696" s="122"/>
      <c r="L696" s="38"/>
      <c r="M696" s="180"/>
      <c r="N696" s="38"/>
      <c r="O696" s="142"/>
      <c r="P696" s="47"/>
      <c r="Q696" s="47"/>
      <c r="R696" s="47"/>
      <c r="S696" s="47"/>
      <c r="T696" s="47"/>
      <c r="U696" s="47"/>
      <c r="V696" s="47"/>
      <c r="W696" s="47"/>
      <c r="X696" s="47"/>
      <c r="Y696" s="47"/>
      <c r="Z696" s="47"/>
    </row>
    <row r="697" spans="1:26" x14ac:dyDescent="0.25">
      <c r="A697" s="32"/>
      <c r="B697" s="38"/>
      <c r="C697" s="126"/>
      <c r="D697" s="38"/>
      <c r="E697" s="99"/>
      <c r="F697" s="122"/>
      <c r="G697" s="122"/>
      <c r="H697" s="122"/>
      <c r="I697" s="122"/>
      <c r="J697" s="122"/>
      <c r="K697" s="122"/>
      <c r="L697" s="38"/>
      <c r="M697" s="180"/>
      <c r="N697" s="38"/>
      <c r="O697" s="142"/>
      <c r="P697" s="47"/>
      <c r="Q697" s="47"/>
      <c r="R697" s="47"/>
      <c r="S697" s="47"/>
      <c r="T697" s="47"/>
      <c r="U697" s="47"/>
      <c r="V697" s="47"/>
      <c r="W697" s="47"/>
      <c r="X697" s="47"/>
      <c r="Y697" s="47"/>
      <c r="Z697" s="47"/>
    </row>
    <row r="698" spans="1:26" x14ac:dyDescent="0.25">
      <c r="A698" s="32"/>
      <c r="B698" s="38"/>
      <c r="C698" s="126"/>
      <c r="D698" s="38"/>
      <c r="E698" s="99"/>
      <c r="F698" s="122"/>
      <c r="G698" s="122"/>
      <c r="H698" s="122"/>
      <c r="I698" s="122"/>
      <c r="J698" s="122"/>
      <c r="K698" s="122"/>
      <c r="L698" s="38"/>
      <c r="M698" s="180"/>
      <c r="N698" s="38"/>
      <c r="O698" s="142"/>
      <c r="P698" s="47"/>
      <c r="Q698" s="47"/>
      <c r="R698" s="47"/>
      <c r="S698" s="47"/>
      <c r="T698" s="47"/>
      <c r="U698" s="47"/>
      <c r="V698" s="47"/>
      <c r="W698" s="47"/>
      <c r="X698" s="47"/>
      <c r="Y698" s="47"/>
      <c r="Z698" s="47"/>
    </row>
    <row r="699" spans="1:26" x14ac:dyDescent="0.25">
      <c r="A699" s="32"/>
      <c r="B699" s="38"/>
      <c r="C699" s="126"/>
      <c r="D699" s="38"/>
      <c r="E699" s="99"/>
      <c r="F699" s="122"/>
      <c r="G699" s="122"/>
      <c r="H699" s="122"/>
      <c r="I699" s="122"/>
      <c r="J699" s="122"/>
      <c r="K699" s="122"/>
      <c r="L699" s="38"/>
      <c r="M699" s="180"/>
      <c r="N699" s="38"/>
      <c r="O699" s="142"/>
      <c r="P699" s="47"/>
      <c r="Q699" s="47"/>
      <c r="R699" s="47"/>
      <c r="S699" s="47"/>
      <c r="T699" s="47"/>
      <c r="U699" s="47"/>
      <c r="V699" s="47"/>
      <c r="W699" s="47"/>
      <c r="X699" s="47"/>
      <c r="Y699" s="47"/>
      <c r="Z699" s="47"/>
    </row>
    <row r="700" spans="1:26" x14ac:dyDescent="0.25">
      <c r="A700" s="32"/>
      <c r="B700" s="38"/>
      <c r="C700" s="126"/>
      <c r="D700" s="38"/>
      <c r="E700" s="99"/>
      <c r="F700" s="122"/>
      <c r="G700" s="122"/>
      <c r="H700" s="122"/>
      <c r="I700" s="122"/>
      <c r="J700" s="122"/>
      <c r="K700" s="122"/>
      <c r="L700" s="38"/>
      <c r="M700" s="180"/>
      <c r="N700" s="38"/>
      <c r="O700" s="142"/>
      <c r="P700" s="47"/>
      <c r="Q700" s="47"/>
      <c r="R700" s="47"/>
      <c r="S700" s="47"/>
      <c r="T700" s="47"/>
      <c r="U700" s="47"/>
      <c r="V700" s="47"/>
      <c r="W700" s="47"/>
      <c r="X700" s="47"/>
      <c r="Y700" s="47"/>
      <c r="Z700" s="47"/>
    </row>
    <row r="701" spans="1:26" x14ac:dyDescent="0.25">
      <c r="A701" s="32"/>
      <c r="B701" s="38"/>
      <c r="C701" s="126"/>
      <c r="D701" s="38"/>
      <c r="E701" s="99"/>
      <c r="F701" s="122"/>
      <c r="G701" s="122"/>
      <c r="H701" s="122"/>
      <c r="I701" s="122"/>
      <c r="J701" s="122"/>
      <c r="K701" s="122"/>
      <c r="L701" s="38"/>
      <c r="M701" s="180"/>
      <c r="N701" s="38"/>
      <c r="O701" s="142"/>
      <c r="P701" s="47"/>
      <c r="Q701" s="47"/>
      <c r="R701" s="47"/>
      <c r="S701" s="47"/>
      <c r="T701" s="47"/>
      <c r="U701" s="47"/>
      <c r="V701" s="47"/>
      <c r="W701" s="47"/>
      <c r="X701" s="47"/>
      <c r="Y701" s="47"/>
      <c r="Z701" s="47"/>
    </row>
    <row r="702" spans="1:26" x14ac:dyDescent="0.25">
      <c r="A702" s="32"/>
      <c r="B702" s="38"/>
      <c r="C702" s="126"/>
      <c r="D702" s="38"/>
      <c r="E702" s="99"/>
      <c r="F702" s="122"/>
      <c r="G702" s="122"/>
      <c r="H702" s="122"/>
      <c r="I702" s="122"/>
      <c r="J702" s="122"/>
      <c r="K702" s="122"/>
      <c r="L702" s="38"/>
      <c r="M702" s="180"/>
      <c r="N702" s="38"/>
      <c r="O702" s="142"/>
      <c r="P702" s="47"/>
      <c r="Q702" s="47"/>
      <c r="R702" s="47"/>
      <c r="S702" s="47"/>
      <c r="T702" s="47"/>
      <c r="U702" s="47"/>
      <c r="V702" s="47"/>
      <c r="W702" s="47"/>
      <c r="X702" s="47"/>
      <c r="Y702" s="47"/>
      <c r="Z702" s="47"/>
    </row>
    <row r="703" spans="1:26" x14ac:dyDescent="0.25">
      <c r="A703" s="32"/>
      <c r="B703" s="38"/>
      <c r="C703" s="126"/>
      <c r="D703" s="38"/>
      <c r="E703" s="99"/>
      <c r="F703" s="122"/>
      <c r="G703" s="122"/>
      <c r="H703" s="122"/>
      <c r="I703" s="122"/>
      <c r="J703" s="122"/>
      <c r="K703" s="122"/>
      <c r="L703" s="38"/>
      <c r="M703" s="180"/>
      <c r="N703" s="38"/>
      <c r="O703" s="142"/>
      <c r="P703" s="47"/>
      <c r="Q703" s="47"/>
      <c r="R703" s="47"/>
      <c r="S703" s="47"/>
      <c r="T703" s="47"/>
      <c r="U703" s="47"/>
      <c r="V703" s="47"/>
      <c r="W703" s="47"/>
      <c r="X703" s="47"/>
      <c r="Y703" s="47"/>
      <c r="Z703" s="47"/>
    </row>
    <row r="704" spans="1:26" x14ac:dyDescent="0.25">
      <c r="A704" s="32"/>
      <c r="B704" s="38"/>
      <c r="C704" s="126"/>
      <c r="D704" s="38"/>
      <c r="E704" s="99"/>
      <c r="F704" s="122"/>
      <c r="G704" s="122"/>
      <c r="H704" s="122"/>
      <c r="I704" s="122"/>
      <c r="J704" s="122"/>
      <c r="K704" s="122"/>
      <c r="L704" s="38"/>
      <c r="M704" s="180"/>
      <c r="N704" s="38"/>
      <c r="O704" s="142"/>
      <c r="P704" s="47"/>
      <c r="Q704" s="47"/>
      <c r="R704" s="47"/>
      <c r="S704" s="47"/>
      <c r="T704" s="47"/>
      <c r="U704" s="47"/>
      <c r="V704" s="47"/>
      <c r="W704" s="47"/>
      <c r="X704" s="47"/>
      <c r="Y704" s="47"/>
      <c r="Z704" s="47"/>
    </row>
    <row r="705" spans="1:26" x14ac:dyDescent="0.25">
      <c r="A705" s="32"/>
      <c r="B705" s="38"/>
      <c r="C705" s="126"/>
      <c r="D705" s="38"/>
      <c r="E705" s="99"/>
      <c r="F705" s="122"/>
      <c r="G705" s="122"/>
      <c r="H705" s="122"/>
      <c r="I705" s="122"/>
      <c r="J705" s="122"/>
      <c r="K705" s="122"/>
      <c r="L705" s="38"/>
      <c r="M705" s="180"/>
      <c r="N705" s="38"/>
      <c r="O705" s="142"/>
      <c r="P705" s="47"/>
      <c r="Q705" s="47"/>
      <c r="R705" s="47"/>
      <c r="S705" s="47"/>
      <c r="T705" s="47"/>
      <c r="U705" s="47"/>
      <c r="V705" s="47"/>
      <c r="W705" s="47"/>
      <c r="X705" s="47"/>
      <c r="Y705" s="47"/>
      <c r="Z705" s="47"/>
    </row>
    <row r="706" spans="1:26" x14ac:dyDescent="0.25">
      <c r="A706" s="32"/>
      <c r="B706" s="38"/>
      <c r="C706" s="126"/>
      <c r="D706" s="38"/>
      <c r="E706" s="99"/>
      <c r="F706" s="122"/>
      <c r="G706" s="122"/>
      <c r="H706" s="122"/>
      <c r="I706" s="122"/>
      <c r="J706" s="122"/>
      <c r="K706" s="122"/>
      <c r="L706" s="38"/>
      <c r="M706" s="180"/>
      <c r="N706" s="38"/>
      <c r="O706" s="142"/>
      <c r="P706" s="47"/>
      <c r="Q706" s="47"/>
      <c r="R706" s="47"/>
      <c r="S706" s="47"/>
      <c r="T706" s="47"/>
      <c r="U706" s="47"/>
      <c r="V706" s="47"/>
      <c r="W706" s="47"/>
      <c r="X706" s="47"/>
      <c r="Y706" s="47"/>
      <c r="Z706" s="47"/>
    </row>
    <row r="707" spans="1:26" x14ac:dyDescent="0.25">
      <c r="A707" s="32"/>
      <c r="B707" s="38"/>
      <c r="C707" s="126"/>
      <c r="D707" s="38"/>
      <c r="E707" s="99"/>
      <c r="F707" s="122"/>
      <c r="G707" s="122"/>
      <c r="H707" s="122"/>
      <c r="I707" s="122"/>
      <c r="J707" s="122"/>
      <c r="K707" s="122"/>
      <c r="L707" s="38"/>
      <c r="M707" s="180"/>
      <c r="N707" s="38"/>
      <c r="O707" s="142"/>
      <c r="P707" s="47"/>
      <c r="Q707" s="47"/>
      <c r="R707" s="47"/>
      <c r="S707" s="47"/>
      <c r="T707" s="47"/>
      <c r="U707" s="47"/>
      <c r="V707" s="47"/>
      <c r="W707" s="47"/>
      <c r="X707" s="47"/>
      <c r="Y707" s="47"/>
      <c r="Z707" s="47"/>
    </row>
    <row r="708" spans="1:26" x14ac:dyDescent="0.25">
      <c r="A708" s="32"/>
      <c r="B708" s="38"/>
      <c r="C708" s="126"/>
      <c r="D708" s="38"/>
      <c r="E708" s="99"/>
      <c r="F708" s="122"/>
      <c r="G708" s="122"/>
      <c r="H708" s="122"/>
      <c r="I708" s="122"/>
      <c r="J708" s="122"/>
      <c r="K708" s="122"/>
      <c r="L708" s="38"/>
      <c r="M708" s="180"/>
      <c r="N708" s="38"/>
      <c r="O708" s="142"/>
      <c r="P708" s="47"/>
      <c r="Q708" s="47"/>
      <c r="R708" s="47"/>
      <c r="S708" s="47"/>
      <c r="T708" s="47"/>
      <c r="U708" s="47"/>
      <c r="V708" s="47"/>
      <c r="W708" s="47"/>
      <c r="X708" s="47"/>
      <c r="Y708" s="47"/>
      <c r="Z708" s="47"/>
    </row>
    <row r="709" spans="1:26" x14ac:dyDescent="0.25">
      <c r="A709" s="32"/>
      <c r="B709" s="38"/>
      <c r="C709" s="126"/>
      <c r="D709" s="38"/>
      <c r="E709" s="99"/>
      <c r="F709" s="122"/>
      <c r="G709" s="122"/>
      <c r="H709" s="122"/>
      <c r="I709" s="122"/>
      <c r="J709" s="122"/>
      <c r="K709" s="122"/>
      <c r="L709" s="38"/>
      <c r="M709" s="180"/>
      <c r="N709" s="38"/>
      <c r="O709" s="142"/>
      <c r="P709" s="47"/>
      <c r="Q709" s="47"/>
      <c r="R709" s="47"/>
      <c r="S709" s="47"/>
      <c r="T709" s="47"/>
      <c r="U709" s="47"/>
      <c r="V709" s="47"/>
      <c r="W709" s="47"/>
      <c r="X709" s="47"/>
      <c r="Y709" s="47"/>
      <c r="Z709" s="47"/>
    </row>
    <row r="710" spans="1:26" x14ac:dyDescent="0.25">
      <c r="A710" s="32"/>
      <c r="B710" s="38"/>
      <c r="C710" s="126"/>
      <c r="D710" s="38"/>
      <c r="E710" s="99"/>
      <c r="F710" s="122"/>
      <c r="G710" s="122"/>
      <c r="H710" s="122"/>
      <c r="I710" s="122"/>
      <c r="J710" s="122"/>
      <c r="K710" s="122"/>
      <c r="L710" s="38"/>
      <c r="M710" s="180"/>
      <c r="N710" s="38"/>
      <c r="O710" s="142"/>
      <c r="P710" s="47"/>
      <c r="Q710" s="47"/>
      <c r="R710" s="47"/>
      <c r="S710" s="47"/>
      <c r="T710" s="47"/>
      <c r="U710" s="47"/>
      <c r="V710" s="47"/>
      <c r="W710" s="47"/>
      <c r="X710" s="47"/>
      <c r="Y710" s="47"/>
      <c r="Z710" s="47"/>
    </row>
    <row r="711" spans="1:26" x14ac:dyDescent="0.25">
      <c r="A711" s="32"/>
      <c r="B711" s="38"/>
      <c r="C711" s="126"/>
      <c r="D711" s="38"/>
      <c r="E711" s="99"/>
      <c r="F711" s="122"/>
      <c r="G711" s="122"/>
      <c r="H711" s="122"/>
      <c r="I711" s="122"/>
      <c r="J711" s="122"/>
      <c r="K711" s="122"/>
      <c r="L711" s="38"/>
      <c r="M711" s="180"/>
      <c r="N711" s="38"/>
      <c r="O711" s="142"/>
      <c r="P711" s="47"/>
      <c r="Q711" s="47"/>
      <c r="R711" s="47"/>
      <c r="S711" s="47"/>
      <c r="T711" s="47"/>
      <c r="U711" s="47"/>
      <c r="V711" s="47"/>
      <c r="W711" s="47"/>
      <c r="X711" s="47"/>
      <c r="Y711" s="47"/>
      <c r="Z711" s="47"/>
    </row>
    <row r="712" spans="1:26" x14ac:dyDescent="0.25">
      <c r="A712" s="32"/>
      <c r="B712" s="38"/>
      <c r="C712" s="126"/>
      <c r="D712" s="38"/>
      <c r="E712" s="99"/>
      <c r="F712" s="122"/>
      <c r="G712" s="122"/>
      <c r="H712" s="122"/>
      <c r="I712" s="122"/>
      <c r="J712" s="122"/>
      <c r="K712" s="122"/>
      <c r="L712" s="38"/>
      <c r="M712" s="180"/>
      <c r="N712" s="38"/>
      <c r="O712" s="142"/>
      <c r="P712" s="47"/>
      <c r="Q712" s="47"/>
      <c r="R712" s="47"/>
      <c r="S712" s="47"/>
      <c r="T712" s="47"/>
      <c r="U712" s="47"/>
      <c r="V712" s="47"/>
      <c r="W712" s="47"/>
      <c r="X712" s="47"/>
      <c r="Y712" s="47"/>
      <c r="Z712" s="47"/>
    </row>
    <row r="713" spans="1:26" x14ac:dyDescent="0.25">
      <c r="A713" s="32"/>
      <c r="B713" s="38"/>
      <c r="C713" s="126"/>
      <c r="D713" s="38"/>
      <c r="E713" s="99"/>
      <c r="F713" s="122"/>
      <c r="G713" s="122"/>
      <c r="H713" s="122"/>
      <c r="I713" s="122"/>
      <c r="J713" s="122"/>
      <c r="K713" s="122"/>
      <c r="L713" s="38"/>
      <c r="M713" s="180"/>
      <c r="N713" s="38"/>
      <c r="O713" s="142"/>
      <c r="P713" s="47"/>
      <c r="Q713" s="47"/>
      <c r="R713" s="47"/>
      <c r="S713" s="47"/>
      <c r="T713" s="47"/>
      <c r="U713" s="47"/>
      <c r="V713" s="47"/>
      <c r="W713" s="47"/>
      <c r="X713" s="47"/>
      <c r="Y713" s="47"/>
      <c r="Z713" s="47"/>
    </row>
    <row r="714" spans="1:26" x14ac:dyDescent="0.25">
      <c r="A714" s="32"/>
      <c r="B714" s="38"/>
      <c r="C714" s="126"/>
      <c r="D714" s="38"/>
      <c r="E714" s="99"/>
      <c r="F714" s="122"/>
      <c r="G714" s="122"/>
      <c r="H714" s="122"/>
      <c r="I714" s="122"/>
      <c r="J714" s="122"/>
      <c r="K714" s="122"/>
      <c r="L714" s="38"/>
      <c r="M714" s="180"/>
      <c r="N714" s="38"/>
      <c r="O714" s="142"/>
      <c r="P714" s="47"/>
      <c r="Q714" s="47"/>
      <c r="R714" s="47"/>
      <c r="S714" s="47"/>
      <c r="T714" s="47"/>
      <c r="U714" s="47"/>
      <c r="V714" s="47"/>
      <c r="W714" s="47"/>
      <c r="X714" s="47"/>
      <c r="Y714" s="47"/>
      <c r="Z714" s="47"/>
    </row>
    <row r="715" spans="1:26" x14ac:dyDescent="0.25">
      <c r="A715" s="32"/>
      <c r="B715" s="38"/>
      <c r="C715" s="126"/>
      <c r="D715" s="38"/>
      <c r="E715" s="99"/>
      <c r="F715" s="122"/>
      <c r="G715" s="122"/>
      <c r="H715" s="122"/>
      <c r="I715" s="122"/>
      <c r="J715" s="122"/>
      <c r="K715" s="122"/>
      <c r="L715" s="38"/>
      <c r="M715" s="180"/>
      <c r="N715" s="38"/>
      <c r="O715" s="142"/>
      <c r="P715" s="47"/>
      <c r="Q715" s="47"/>
      <c r="R715" s="47"/>
      <c r="S715" s="47"/>
      <c r="T715" s="47"/>
      <c r="U715" s="47"/>
      <c r="V715" s="47"/>
      <c r="W715" s="47"/>
      <c r="X715" s="47"/>
      <c r="Y715" s="47"/>
      <c r="Z715" s="47"/>
    </row>
    <row r="716" spans="1:26" x14ac:dyDescent="0.25">
      <c r="A716" s="32"/>
      <c r="B716" s="38"/>
      <c r="C716" s="126"/>
      <c r="D716" s="38"/>
      <c r="E716" s="99"/>
      <c r="F716" s="122"/>
      <c r="G716" s="122"/>
      <c r="H716" s="122"/>
      <c r="I716" s="122"/>
      <c r="J716" s="122"/>
      <c r="K716" s="122"/>
      <c r="L716" s="38"/>
      <c r="M716" s="180"/>
      <c r="N716" s="38"/>
      <c r="O716" s="142"/>
      <c r="P716" s="47"/>
      <c r="Q716" s="47"/>
      <c r="R716" s="47"/>
      <c r="S716" s="47"/>
      <c r="T716" s="47"/>
      <c r="U716" s="47"/>
      <c r="V716" s="47"/>
      <c r="W716" s="47"/>
      <c r="X716" s="47"/>
      <c r="Y716" s="47"/>
      <c r="Z716" s="47"/>
    </row>
    <row r="717" spans="1:26" x14ac:dyDescent="0.25">
      <c r="A717" s="32"/>
      <c r="B717" s="38"/>
      <c r="C717" s="126"/>
      <c r="D717" s="38"/>
      <c r="E717" s="99"/>
      <c r="F717" s="122"/>
      <c r="G717" s="122"/>
      <c r="H717" s="122"/>
      <c r="I717" s="122"/>
      <c r="J717" s="122"/>
      <c r="K717" s="122"/>
      <c r="L717" s="38"/>
      <c r="M717" s="180"/>
      <c r="N717" s="38"/>
      <c r="O717" s="142"/>
      <c r="P717" s="47"/>
      <c r="Q717" s="47"/>
      <c r="R717" s="47"/>
      <c r="S717" s="47"/>
      <c r="T717" s="47"/>
      <c r="U717" s="47"/>
      <c r="V717" s="47"/>
      <c r="W717" s="47"/>
      <c r="X717" s="47"/>
      <c r="Y717" s="47"/>
      <c r="Z717" s="47"/>
    </row>
    <row r="718" spans="1:26" x14ac:dyDescent="0.25">
      <c r="A718" s="32"/>
      <c r="B718" s="38"/>
      <c r="C718" s="126"/>
      <c r="D718" s="38"/>
      <c r="E718" s="99"/>
      <c r="F718" s="122"/>
      <c r="G718" s="122"/>
      <c r="H718" s="122"/>
      <c r="I718" s="122"/>
      <c r="J718" s="122"/>
      <c r="K718" s="122"/>
      <c r="L718" s="38"/>
      <c r="M718" s="180"/>
      <c r="N718" s="38"/>
      <c r="O718" s="142"/>
      <c r="P718" s="47"/>
      <c r="Q718" s="47"/>
      <c r="R718" s="47"/>
      <c r="S718" s="47"/>
      <c r="T718" s="47"/>
      <c r="U718" s="47"/>
      <c r="V718" s="47"/>
      <c r="W718" s="47"/>
      <c r="X718" s="47"/>
      <c r="Y718" s="47"/>
      <c r="Z718" s="47"/>
    </row>
    <row r="719" spans="1:26" x14ac:dyDescent="0.25">
      <c r="A719" s="32"/>
      <c r="B719" s="38"/>
      <c r="C719" s="126"/>
      <c r="D719" s="38"/>
      <c r="E719" s="99"/>
      <c r="F719" s="122"/>
      <c r="G719" s="122"/>
      <c r="H719" s="122"/>
      <c r="I719" s="122"/>
      <c r="J719" s="122"/>
      <c r="K719" s="122"/>
      <c r="L719" s="38"/>
      <c r="M719" s="180"/>
      <c r="N719" s="38"/>
      <c r="O719" s="142"/>
      <c r="P719" s="47"/>
      <c r="Q719" s="47"/>
      <c r="R719" s="47"/>
      <c r="S719" s="47"/>
      <c r="T719" s="47"/>
      <c r="U719" s="47"/>
      <c r="V719" s="47"/>
      <c r="W719" s="47"/>
      <c r="X719" s="47"/>
      <c r="Y719" s="47"/>
      <c r="Z719" s="47"/>
    </row>
    <row r="720" spans="1:26" x14ac:dyDescent="0.25">
      <c r="A720" s="32"/>
      <c r="B720" s="38"/>
      <c r="C720" s="126"/>
      <c r="D720" s="38"/>
      <c r="E720" s="99"/>
      <c r="F720" s="122"/>
      <c r="G720" s="122"/>
      <c r="H720" s="122"/>
      <c r="I720" s="122"/>
      <c r="J720" s="122"/>
      <c r="K720" s="122"/>
      <c r="L720" s="38"/>
      <c r="M720" s="180"/>
      <c r="N720" s="38"/>
      <c r="O720" s="142"/>
      <c r="P720" s="47"/>
      <c r="Q720" s="47"/>
      <c r="R720" s="47"/>
      <c r="S720" s="47"/>
      <c r="T720" s="47"/>
      <c r="U720" s="47"/>
      <c r="V720" s="47"/>
      <c r="W720" s="47"/>
      <c r="X720" s="47"/>
      <c r="Y720" s="47"/>
      <c r="Z720" s="47"/>
    </row>
    <row r="721" spans="1:26" x14ac:dyDescent="0.25">
      <c r="A721" s="32"/>
      <c r="B721" s="38"/>
      <c r="C721" s="126"/>
      <c r="D721" s="38"/>
      <c r="E721" s="99"/>
      <c r="F721" s="122"/>
      <c r="G721" s="122"/>
      <c r="H721" s="122"/>
      <c r="I721" s="122"/>
      <c r="J721" s="122"/>
      <c r="K721" s="122"/>
      <c r="L721" s="38"/>
      <c r="M721" s="180"/>
      <c r="N721" s="38"/>
      <c r="O721" s="142"/>
      <c r="P721" s="47"/>
      <c r="Q721" s="47"/>
      <c r="R721" s="47"/>
      <c r="S721" s="47"/>
      <c r="T721" s="47"/>
      <c r="U721" s="47"/>
      <c r="V721" s="47"/>
      <c r="W721" s="47"/>
      <c r="X721" s="47"/>
      <c r="Y721" s="47"/>
      <c r="Z721" s="47"/>
    </row>
    <row r="722" spans="1:26" x14ac:dyDescent="0.25">
      <c r="A722" s="32"/>
      <c r="B722" s="38"/>
      <c r="C722" s="126"/>
      <c r="D722" s="38"/>
      <c r="E722" s="99"/>
      <c r="F722" s="122"/>
      <c r="G722" s="122"/>
      <c r="H722" s="122"/>
      <c r="I722" s="122"/>
      <c r="J722" s="122"/>
      <c r="K722" s="122"/>
      <c r="L722" s="38"/>
      <c r="M722" s="180"/>
      <c r="N722" s="38"/>
      <c r="O722" s="142"/>
      <c r="P722" s="47"/>
      <c r="Q722" s="47"/>
      <c r="R722" s="47"/>
      <c r="S722" s="47"/>
      <c r="T722" s="47"/>
      <c r="U722" s="47"/>
      <c r="V722" s="47"/>
      <c r="W722" s="47"/>
      <c r="X722" s="47"/>
      <c r="Y722" s="47"/>
      <c r="Z722" s="47"/>
    </row>
    <row r="723" spans="1:26" x14ac:dyDescent="0.25">
      <c r="A723" s="32"/>
      <c r="B723" s="38"/>
      <c r="C723" s="126"/>
      <c r="D723" s="38"/>
      <c r="E723" s="99"/>
      <c r="F723" s="122"/>
      <c r="G723" s="122"/>
      <c r="H723" s="122"/>
      <c r="I723" s="122"/>
      <c r="J723" s="122"/>
      <c r="K723" s="122"/>
      <c r="L723" s="38"/>
      <c r="M723" s="180"/>
      <c r="N723" s="38"/>
      <c r="O723" s="142"/>
      <c r="P723" s="47"/>
      <c r="Q723" s="47"/>
      <c r="R723" s="47"/>
      <c r="S723" s="47"/>
      <c r="T723" s="47"/>
      <c r="U723" s="47"/>
      <c r="V723" s="47"/>
      <c r="W723" s="47"/>
      <c r="X723" s="47"/>
      <c r="Y723" s="47"/>
      <c r="Z723" s="47"/>
    </row>
    <row r="724" spans="1:26" x14ac:dyDescent="0.25">
      <c r="A724" s="32"/>
      <c r="B724" s="38"/>
      <c r="C724" s="126"/>
      <c r="D724" s="38"/>
      <c r="E724" s="99"/>
      <c r="F724" s="122"/>
      <c r="G724" s="122"/>
      <c r="H724" s="122"/>
      <c r="I724" s="122"/>
      <c r="J724" s="122"/>
      <c r="K724" s="122"/>
      <c r="L724" s="38"/>
      <c r="M724" s="180"/>
      <c r="N724" s="38"/>
      <c r="O724" s="142"/>
      <c r="P724" s="47"/>
      <c r="Q724" s="47"/>
      <c r="R724" s="47"/>
      <c r="S724" s="47"/>
      <c r="T724" s="47"/>
      <c r="U724" s="47"/>
      <c r="V724" s="47"/>
      <c r="W724" s="47"/>
      <c r="X724" s="47"/>
      <c r="Y724" s="47"/>
      <c r="Z724" s="47"/>
    </row>
    <row r="725" spans="1:26" x14ac:dyDescent="0.25">
      <c r="A725" s="32"/>
      <c r="B725" s="38"/>
      <c r="C725" s="126"/>
      <c r="D725" s="38"/>
      <c r="E725" s="99"/>
      <c r="F725" s="122"/>
      <c r="G725" s="122"/>
      <c r="H725" s="122"/>
      <c r="I725" s="122"/>
      <c r="J725" s="122"/>
      <c r="K725" s="122"/>
      <c r="L725" s="38"/>
      <c r="M725" s="180"/>
      <c r="N725" s="38"/>
      <c r="O725" s="142"/>
      <c r="P725" s="47"/>
      <c r="Q725" s="47"/>
      <c r="R725" s="47"/>
      <c r="S725" s="47"/>
      <c r="T725" s="47"/>
      <c r="U725" s="47"/>
      <c r="V725" s="47"/>
      <c r="W725" s="47"/>
      <c r="X725" s="47"/>
      <c r="Y725" s="47"/>
      <c r="Z725" s="47"/>
    </row>
    <row r="726" spans="1:26" x14ac:dyDescent="0.25">
      <c r="A726" s="32"/>
      <c r="B726" s="38"/>
      <c r="C726" s="126"/>
      <c r="D726" s="38"/>
      <c r="E726" s="99"/>
      <c r="F726" s="122"/>
      <c r="G726" s="122"/>
      <c r="H726" s="122"/>
      <c r="I726" s="122"/>
      <c r="J726" s="122"/>
      <c r="K726" s="122"/>
      <c r="L726" s="38"/>
      <c r="M726" s="180"/>
      <c r="N726" s="38"/>
      <c r="O726" s="142"/>
      <c r="P726" s="47"/>
      <c r="Q726" s="47"/>
      <c r="R726" s="47"/>
      <c r="S726" s="47"/>
      <c r="T726" s="47"/>
      <c r="U726" s="47"/>
      <c r="V726" s="47"/>
      <c r="W726" s="47"/>
      <c r="X726" s="47"/>
      <c r="Y726" s="47"/>
      <c r="Z726" s="47"/>
    </row>
    <row r="727" spans="1:26" x14ac:dyDescent="0.25">
      <c r="A727" s="32"/>
      <c r="B727" s="38"/>
      <c r="C727" s="126"/>
      <c r="D727" s="38"/>
      <c r="E727" s="99"/>
      <c r="F727" s="122"/>
      <c r="G727" s="122"/>
      <c r="H727" s="122"/>
      <c r="I727" s="122"/>
      <c r="J727" s="122"/>
      <c r="K727" s="122"/>
      <c r="L727" s="38"/>
      <c r="M727" s="180"/>
      <c r="N727" s="38"/>
      <c r="O727" s="142"/>
      <c r="P727" s="47"/>
      <c r="Q727" s="47"/>
      <c r="R727" s="47"/>
      <c r="S727" s="47"/>
      <c r="T727" s="47"/>
      <c r="U727" s="47"/>
      <c r="V727" s="47"/>
      <c r="W727" s="47"/>
      <c r="X727" s="47"/>
      <c r="Y727" s="47"/>
      <c r="Z727" s="47"/>
    </row>
    <row r="728" spans="1:26" x14ac:dyDescent="0.25">
      <c r="A728" s="32"/>
      <c r="B728" s="38"/>
      <c r="C728" s="126"/>
      <c r="D728" s="38"/>
      <c r="E728" s="99"/>
      <c r="F728" s="122"/>
      <c r="G728" s="122"/>
      <c r="H728" s="122"/>
      <c r="I728" s="122"/>
      <c r="J728" s="122"/>
      <c r="K728" s="122"/>
      <c r="L728" s="38"/>
      <c r="M728" s="180"/>
      <c r="N728" s="38"/>
      <c r="O728" s="142"/>
      <c r="P728" s="47"/>
      <c r="Q728" s="47"/>
      <c r="R728" s="47"/>
      <c r="S728" s="47"/>
      <c r="T728" s="47"/>
      <c r="U728" s="47"/>
      <c r="V728" s="47"/>
      <c r="W728" s="47"/>
      <c r="X728" s="47"/>
      <c r="Y728" s="47"/>
      <c r="Z728" s="47"/>
    </row>
    <row r="729" spans="1:26" x14ac:dyDescent="0.25">
      <c r="A729" s="32"/>
      <c r="B729" s="38"/>
      <c r="C729" s="126"/>
      <c r="D729" s="38"/>
      <c r="E729" s="99"/>
      <c r="F729" s="122"/>
      <c r="G729" s="122"/>
      <c r="H729" s="122"/>
      <c r="I729" s="122"/>
      <c r="J729" s="122"/>
      <c r="K729" s="122"/>
      <c r="L729" s="38"/>
      <c r="M729" s="180"/>
      <c r="N729" s="38"/>
      <c r="O729" s="142"/>
      <c r="P729" s="47"/>
      <c r="Q729" s="47"/>
      <c r="R729" s="47"/>
      <c r="S729" s="47"/>
      <c r="T729" s="47"/>
      <c r="U729" s="47"/>
      <c r="V729" s="47"/>
      <c r="W729" s="47"/>
      <c r="X729" s="47"/>
      <c r="Y729" s="47"/>
      <c r="Z729" s="47"/>
    </row>
    <row r="730" spans="1:26" x14ac:dyDescent="0.25">
      <c r="A730" s="32"/>
      <c r="B730" s="38"/>
      <c r="C730" s="126"/>
      <c r="D730" s="38"/>
      <c r="E730" s="99"/>
      <c r="F730" s="122"/>
      <c r="G730" s="122"/>
      <c r="H730" s="122"/>
      <c r="I730" s="122"/>
      <c r="J730" s="122"/>
      <c r="K730" s="122"/>
      <c r="L730" s="38"/>
      <c r="M730" s="180"/>
      <c r="N730" s="38"/>
      <c r="O730" s="142"/>
      <c r="P730" s="47"/>
      <c r="Q730" s="47"/>
      <c r="R730" s="47"/>
      <c r="S730" s="47"/>
      <c r="T730" s="47"/>
      <c r="U730" s="47"/>
      <c r="V730" s="47"/>
      <c r="W730" s="47"/>
      <c r="X730" s="47"/>
      <c r="Y730" s="47"/>
      <c r="Z730" s="47"/>
    </row>
    <row r="731" spans="1:26" x14ac:dyDescent="0.25">
      <c r="A731" s="32"/>
      <c r="B731" s="38"/>
      <c r="C731" s="126"/>
      <c r="D731" s="38"/>
      <c r="E731" s="99"/>
      <c r="F731" s="122"/>
      <c r="G731" s="122"/>
      <c r="H731" s="122"/>
      <c r="I731" s="122"/>
      <c r="J731" s="122"/>
      <c r="K731" s="122"/>
      <c r="L731" s="38"/>
      <c r="M731" s="180"/>
      <c r="N731" s="38"/>
      <c r="O731" s="142"/>
      <c r="P731" s="47"/>
      <c r="Q731" s="47"/>
      <c r="R731" s="47"/>
      <c r="S731" s="47"/>
      <c r="T731" s="47"/>
      <c r="U731" s="47"/>
      <c r="V731" s="47"/>
      <c r="W731" s="47"/>
      <c r="X731" s="47"/>
      <c r="Y731" s="47"/>
      <c r="Z731" s="47"/>
    </row>
    <row r="732" spans="1:26" x14ac:dyDescent="0.25">
      <c r="A732" s="32"/>
      <c r="B732" s="38"/>
      <c r="C732" s="126"/>
      <c r="D732" s="38"/>
      <c r="E732" s="99"/>
      <c r="F732" s="122"/>
      <c r="G732" s="122"/>
      <c r="H732" s="122"/>
      <c r="I732" s="122"/>
      <c r="J732" s="122"/>
      <c r="K732" s="122"/>
      <c r="L732" s="38"/>
      <c r="M732" s="180"/>
      <c r="N732" s="38"/>
      <c r="O732" s="142"/>
      <c r="P732" s="47"/>
      <c r="Q732" s="47"/>
      <c r="R732" s="47"/>
      <c r="S732" s="47"/>
      <c r="T732" s="47"/>
      <c r="U732" s="47"/>
      <c r="V732" s="47"/>
      <c r="W732" s="47"/>
      <c r="X732" s="47"/>
      <c r="Y732" s="47"/>
      <c r="Z732" s="47"/>
    </row>
    <row r="733" spans="1:26" x14ac:dyDescent="0.25">
      <c r="A733" s="32"/>
      <c r="B733" s="38"/>
      <c r="C733" s="126"/>
      <c r="D733" s="38"/>
      <c r="E733" s="99"/>
      <c r="F733" s="122"/>
      <c r="G733" s="122"/>
      <c r="H733" s="122"/>
      <c r="I733" s="122"/>
      <c r="J733" s="122"/>
      <c r="K733" s="122"/>
      <c r="L733" s="38"/>
      <c r="M733" s="180"/>
      <c r="N733" s="38"/>
      <c r="O733" s="142"/>
      <c r="P733" s="47"/>
      <c r="Q733" s="47"/>
      <c r="R733" s="47"/>
      <c r="S733" s="47"/>
      <c r="T733" s="47"/>
      <c r="U733" s="47"/>
      <c r="V733" s="47"/>
      <c r="W733" s="47"/>
      <c r="X733" s="47"/>
      <c r="Y733" s="47"/>
      <c r="Z733" s="47"/>
    </row>
    <row r="734" spans="1:26" x14ac:dyDescent="0.25">
      <c r="A734" s="32"/>
      <c r="B734" s="38"/>
      <c r="C734" s="126"/>
      <c r="D734" s="38"/>
      <c r="E734" s="99"/>
      <c r="F734" s="122"/>
      <c r="G734" s="122"/>
      <c r="H734" s="122"/>
      <c r="I734" s="122"/>
      <c r="J734" s="122"/>
      <c r="K734" s="122"/>
      <c r="L734" s="38"/>
      <c r="M734" s="180"/>
      <c r="N734" s="38"/>
      <c r="O734" s="142"/>
      <c r="P734" s="47"/>
      <c r="Q734" s="47"/>
      <c r="R734" s="47"/>
      <c r="S734" s="47"/>
      <c r="T734" s="47"/>
      <c r="U734" s="47"/>
      <c r="V734" s="47"/>
      <c r="W734" s="47"/>
      <c r="X734" s="47"/>
      <c r="Y734" s="47"/>
      <c r="Z734" s="47"/>
    </row>
    <row r="735" spans="1:26" x14ac:dyDescent="0.25">
      <c r="A735" s="32"/>
      <c r="B735" s="38"/>
      <c r="C735" s="126"/>
      <c r="D735" s="38"/>
      <c r="E735" s="99"/>
      <c r="F735" s="122"/>
      <c r="G735" s="122"/>
      <c r="H735" s="122"/>
      <c r="I735" s="122"/>
      <c r="J735" s="122"/>
      <c r="K735" s="122"/>
      <c r="L735" s="38"/>
      <c r="M735" s="180"/>
      <c r="N735" s="38"/>
      <c r="O735" s="142"/>
      <c r="P735" s="47"/>
      <c r="Q735" s="47"/>
      <c r="R735" s="47"/>
      <c r="S735" s="47"/>
      <c r="T735" s="47"/>
      <c r="U735" s="47"/>
      <c r="V735" s="47"/>
      <c r="W735" s="47"/>
      <c r="X735" s="47"/>
      <c r="Y735" s="47"/>
      <c r="Z735" s="47"/>
    </row>
    <row r="736" spans="1:26" x14ac:dyDescent="0.25">
      <c r="A736" s="32"/>
      <c r="B736" s="38"/>
      <c r="C736" s="126"/>
      <c r="D736" s="38"/>
      <c r="E736" s="99"/>
      <c r="F736" s="122"/>
      <c r="G736" s="122"/>
      <c r="H736" s="122"/>
      <c r="I736" s="122"/>
      <c r="J736" s="122"/>
      <c r="K736" s="122"/>
      <c r="L736" s="38"/>
      <c r="M736" s="180"/>
      <c r="N736" s="38"/>
      <c r="O736" s="142"/>
      <c r="P736" s="47"/>
      <c r="Q736" s="47"/>
      <c r="R736" s="47"/>
      <c r="S736" s="47"/>
      <c r="T736" s="47"/>
      <c r="U736" s="47"/>
      <c r="V736" s="47"/>
      <c r="W736" s="47"/>
      <c r="X736" s="47"/>
      <c r="Y736" s="47"/>
      <c r="Z736" s="47"/>
    </row>
    <row r="737" spans="1:26" x14ac:dyDescent="0.25">
      <c r="A737" s="32"/>
      <c r="B737" s="38"/>
      <c r="C737" s="126"/>
      <c r="D737" s="38"/>
      <c r="E737" s="99"/>
      <c r="F737" s="122"/>
      <c r="G737" s="122"/>
      <c r="H737" s="122"/>
      <c r="I737" s="122"/>
      <c r="J737" s="122"/>
      <c r="K737" s="122"/>
      <c r="L737" s="38"/>
      <c r="M737" s="180"/>
      <c r="N737" s="38"/>
      <c r="O737" s="142"/>
      <c r="P737" s="47"/>
      <c r="Q737" s="47"/>
      <c r="R737" s="47"/>
      <c r="S737" s="47"/>
      <c r="T737" s="47"/>
      <c r="U737" s="47"/>
      <c r="V737" s="47"/>
      <c r="W737" s="47"/>
      <c r="X737" s="47"/>
      <c r="Y737" s="47"/>
      <c r="Z737" s="47"/>
    </row>
    <row r="738" spans="1:26" x14ac:dyDescent="0.25">
      <c r="A738" s="32"/>
      <c r="B738" s="38"/>
      <c r="C738" s="126"/>
      <c r="D738" s="38"/>
      <c r="E738" s="99"/>
      <c r="F738" s="122"/>
      <c r="G738" s="122"/>
      <c r="H738" s="122"/>
      <c r="I738" s="122"/>
      <c r="J738" s="122"/>
      <c r="K738" s="122"/>
      <c r="L738" s="38"/>
      <c r="M738" s="180"/>
      <c r="N738" s="38"/>
      <c r="O738" s="142"/>
      <c r="P738" s="47"/>
      <c r="Q738" s="47"/>
      <c r="R738" s="47"/>
      <c r="S738" s="47"/>
      <c r="T738" s="47"/>
      <c r="U738" s="47"/>
      <c r="V738" s="47"/>
      <c r="W738" s="47"/>
      <c r="X738" s="47"/>
      <c r="Y738" s="47"/>
      <c r="Z738" s="47"/>
    </row>
    <row r="739" spans="1:26" x14ac:dyDescent="0.25">
      <c r="A739" s="32"/>
      <c r="B739" s="38"/>
      <c r="C739" s="126"/>
      <c r="D739" s="38"/>
      <c r="E739" s="99"/>
      <c r="F739" s="122"/>
      <c r="G739" s="122"/>
      <c r="H739" s="122"/>
      <c r="I739" s="122"/>
      <c r="J739" s="122"/>
      <c r="K739" s="122"/>
      <c r="L739" s="38"/>
      <c r="M739" s="180"/>
      <c r="N739" s="38"/>
      <c r="O739" s="142"/>
      <c r="P739" s="47"/>
      <c r="Q739" s="47"/>
      <c r="R739" s="47"/>
      <c r="S739" s="47"/>
      <c r="T739" s="47"/>
      <c r="U739" s="47"/>
      <c r="V739" s="47"/>
      <c r="W739" s="47"/>
      <c r="X739" s="47"/>
      <c r="Y739" s="47"/>
      <c r="Z739" s="47"/>
    </row>
    <row r="740" spans="1:26" x14ac:dyDescent="0.25">
      <c r="A740" s="32"/>
      <c r="B740" s="38"/>
      <c r="C740" s="126"/>
      <c r="D740" s="38"/>
      <c r="E740" s="99"/>
      <c r="F740" s="122"/>
      <c r="G740" s="122"/>
      <c r="H740" s="122"/>
      <c r="I740" s="122"/>
      <c r="J740" s="122"/>
      <c r="K740" s="122"/>
      <c r="L740" s="38"/>
      <c r="M740" s="180"/>
      <c r="N740" s="38"/>
      <c r="O740" s="142"/>
      <c r="P740" s="47"/>
      <c r="Q740" s="47"/>
      <c r="R740" s="47"/>
      <c r="S740" s="47"/>
      <c r="T740" s="47"/>
      <c r="U740" s="47"/>
      <c r="V740" s="47"/>
      <c r="W740" s="47"/>
      <c r="X740" s="47"/>
      <c r="Y740" s="47"/>
      <c r="Z740" s="47"/>
    </row>
    <row r="741" spans="1:26" x14ac:dyDescent="0.25">
      <c r="A741" s="32"/>
      <c r="B741" s="38"/>
      <c r="C741" s="126"/>
      <c r="D741" s="38"/>
      <c r="E741" s="99"/>
      <c r="F741" s="122"/>
      <c r="G741" s="122"/>
      <c r="H741" s="122"/>
      <c r="I741" s="122"/>
      <c r="J741" s="122"/>
      <c r="K741" s="122"/>
      <c r="L741" s="38"/>
      <c r="M741" s="180"/>
      <c r="N741" s="38"/>
      <c r="O741" s="142"/>
      <c r="P741" s="47"/>
      <c r="Q741" s="47"/>
      <c r="R741" s="47"/>
      <c r="S741" s="47"/>
      <c r="T741" s="47"/>
      <c r="U741" s="47"/>
      <c r="V741" s="47"/>
      <c r="W741" s="47"/>
      <c r="X741" s="47"/>
      <c r="Y741" s="47"/>
      <c r="Z741" s="47"/>
    </row>
    <row r="742" spans="1:26" x14ac:dyDescent="0.25">
      <c r="A742" s="32"/>
      <c r="B742" s="38"/>
      <c r="C742" s="126"/>
      <c r="D742" s="38"/>
      <c r="E742" s="99"/>
      <c r="F742" s="122"/>
      <c r="G742" s="122"/>
      <c r="H742" s="122"/>
      <c r="I742" s="122"/>
      <c r="J742" s="122"/>
      <c r="K742" s="122"/>
      <c r="L742" s="38"/>
      <c r="M742" s="180"/>
      <c r="N742" s="38"/>
      <c r="O742" s="142"/>
      <c r="P742" s="47"/>
      <c r="Q742" s="47"/>
      <c r="R742" s="47"/>
      <c r="S742" s="47"/>
      <c r="T742" s="47"/>
      <c r="U742" s="47"/>
      <c r="V742" s="47"/>
      <c r="W742" s="47"/>
      <c r="X742" s="47"/>
      <c r="Y742" s="47"/>
      <c r="Z742" s="47"/>
    </row>
    <row r="743" spans="1:26" x14ac:dyDescent="0.25">
      <c r="A743" s="32"/>
      <c r="B743" s="38"/>
      <c r="C743" s="126"/>
      <c r="D743" s="38"/>
      <c r="E743" s="99"/>
      <c r="F743" s="122"/>
      <c r="G743" s="122"/>
      <c r="H743" s="122"/>
      <c r="I743" s="122"/>
      <c r="J743" s="122"/>
      <c r="K743" s="122"/>
      <c r="L743" s="38"/>
      <c r="M743" s="180"/>
      <c r="N743" s="38"/>
      <c r="O743" s="142"/>
      <c r="P743" s="47"/>
      <c r="Q743" s="47"/>
      <c r="R743" s="47"/>
      <c r="S743" s="47"/>
      <c r="T743" s="47"/>
      <c r="U743" s="47"/>
      <c r="V743" s="47"/>
      <c r="W743" s="47"/>
      <c r="X743" s="47"/>
      <c r="Y743" s="47"/>
      <c r="Z743" s="47"/>
    </row>
    <row r="744" spans="1:26" x14ac:dyDescent="0.25">
      <c r="A744" s="32"/>
      <c r="B744" s="38"/>
      <c r="C744" s="126"/>
      <c r="D744" s="38"/>
      <c r="E744" s="99"/>
      <c r="F744" s="122"/>
      <c r="G744" s="122"/>
      <c r="H744" s="122"/>
      <c r="I744" s="122"/>
      <c r="J744" s="122"/>
      <c r="K744" s="122"/>
      <c r="L744" s="38"/>
      <c r="M744" s="180"/>
      <c r="N744" s="38"/>
      <c r="O744" s="142"/>
      <c r="P744" s="47"/>
      <c r="Q744" s="47"/>
      <c r="R744" s="47"/>
      <c r="S744" s="47"/>
      <c r="T744" s="47"/>
      <c r="U744" s="47"/>
      <c r="V744" s="47"/>
      <c r="W744" s="47"/>
      <c r="X744" s="47"/>
      <c r="Y744" s="47"/>
      <c r="Z744" s="47"/>
    </row>
    <row r="745" spans="1:26" x14ac:dyDescent="0.25">
      <c r="A745" s="32"/>
      <c r="B745" s="38"/>
      <c r="C745" s="126"/>
      <c r="D745" s="38"/>
      <c r="E745" s="99"/>
      <c r="F745" s="122"/>
      <c r="G745" s="122"/>
      <c r="H745" s="122"/>
      <c r="I745" s="122"/>
      <c r="J745" s="122"/>
      <c r="K745" s="122"/>
      <c r="L745" s="38"/>
      <c r="M745" s="180"/>
      <c r="N745" s="38"/>
      <c r="O745" s="142"/>
      <c r="P745" s="47"/>
      <c r="Q745" s="47"/>
      <c r="R745" s="47"/>
      <c r="S745" s="47"/>
      <c r="T745" s="47"/>
      <c r="U745" s="47"/>
      <c r="V745" s="47"/>
      <c r="W745" s="47"/>
      <c r="X745" s="47"/>
      <c r="Y745" s="47"/>
      <c r="Z745" s="47"/>
    </row>
    <row r="746" spans="1:26" x14ac:dyDescent="0.25">
      <c r="A746" s="32"/>
      <c r="B746" s="38"/>
      <c r="C746" s="126"/>
      <c r="D746" s="38"/>
      <c r="E746" s="99"/>
      <c r="F746" s="122"/>
      <c r="G746" s="122"/>
      <c r="H746" s="122"/>
      <c r="I746" s="122"/>
      <c r="J746" s="122"/>
      <c r="K746" s="122"/>
      <c r="L746" s="38"/>
      <c r="M746" s="180"/>
      <c r="N746" s="38"/>
      <c r="O746" s="142"/>
      <c r="P746" s="47"/>
      <c r="Q746" s="47"/>
      <c r="R746" s="47"/>
      <c r="S746" s="47"/>
      <c r="T746" s="47"/>
      <c r="U746" s="47"/>
      <c r="V746" s="47"/>
      <c r="W746" s="47"/>
      <c r="X746" s="47"/>
      <c r="Y746" s="47"/>
      <c r="Z746" s="47"/>
    </row>
    <row r="747" spans="1:26" x14ac:dyDescent="0.25">
      <c r="A747" s="32"/>
      <c r="B747" s="38"/>
      <c r="C747" s="126"/>
      <c r="D747" s="38"/>
      <c r="E747" s="99"/>
      <c r="F747" s="122"/>
      <c r="G747" s="122"/>
      <c r="H747" s="122"/>
      <c r="I747" s="122"/>
      <c r="J747" s="122"/>
      <c r="K747" s="122"/>
      <c r="L747" s="38"/>
      <c r="M747" s="180"/>
      <c r="N747" s="38"/>
      <c r="O747" s="142"/>
      <c r="P747" s="47"/>
      <c r="Q747" s="47"/>
      <c r="R747" s="47"/>
      <c r="S747" s="47"/>
      <c r="T747" s="47"/>
      <c r="U747" s="47"/>
      <c r="V747" s="47"/>
      <c r="W747" s="47"/>
      <c r="X747" s="47"/>
      <c r="Y747" s="47"/>
      <c r="Z747" s="47"/>
    </row>
    <row r="748" spans="1:26" x14ac:dyDescent="0.25">
      <c r="A748" s="32"/>
      <c r="B748" s="38"/>
      <c r="C748" s="126"/>
      <c r="D748" s="38"/>
      <c r="E748" s="99"/>
      <c r="F748" s="122"/>
      <c r="G748" s="122"/>
      <c r="H748" s="122"/>
      <c r="I748" s="122"/>
      <c r="J748" s="122"/>
      <c r="K748" s="122"/>
      <c r="L748" s="38"/>
      <c r="M748" s="180"/>
      <c r="N748" s="38"/>
      <c r="O748" s="142"/>
      <c r="P748" s="47"/>
      <c r="Q748" s="47"/>
      <c r="R748" s="47"/>
      <c r="S748" s="47"/>
      <c r="T748" s="47"/>
      <c r="U748" s="47"/>
      <c r="V748" s="47"/>
      <c r="W748" s="47"/>
      <c r="X748" s="47"/>
      <c r="Y748" s="47"/>
      <c r="Z748" s="47"/>
    </row>
    <row r="749" spans="1:26" x14ac:dyDescent="0.25">
      <c r="A749" s="32"/>
      <c r="B749" s="38"/>
      <c r="C749" s="126"/>
      <c r="D749" s="38"/>
      <c r="E749" s="99"/>
      <c r="F749" s="122"/>
      <c r="G749" s="122"/>
      <c r="H749" s="122"/>
      <c r="I749" s="122"/>
      <c r="J749" s="122"/>
      <c r="K749" s="122"/>
      <c r="L749" s="38"/>
      <c r="M749" s="180"/>
      <c r="N749" s="38"/>
      <c r="O749" s="142"/>
      <c r="P749" s="47"/>
      <c r="Q749" s="47"/>
      <c r="R749" s="47"/>
      <c r="S749" s="47"/>
      <c r="T749" s="47"/>
      <c r="U749" s="47"/>
      <c r="V749" s="47"/>
      <c r="W749" s="47"/>
      <c r="X749" s="47"/>
      <c r="Y749" s="47"/>
      <c r="Z749" s="47"/>
    </row>
    <row r="750" spans="1:26" x14ac:dyDescent="0.25">
      <c r="A750" s="32"/>
      <c r="B750" s="38"/>
      <c r="C750" s="126"/>
      <c r="D750" s="38"/>
      <c r="E750" s="99"/>
      <c r="F750" s="122"/>
      <c r="G750" s="122"/>
      <c r="H750" s="122"/>
      <c r="I750" s="122"/>
      <c r="J750" s="122"/>
      <c r="K750" s="122"/>
      <c r="L750" s="38"/>
      <c r="M750" s="180"/>
      <c r="N750" s="38"/>
      <c r="O750" s="142"/>
      <c r="P750" s="47"/>
      <c r="Q750" s="47"/>
      <c r="R750" s="47"/>
      <c r="S750" s="47"/>
      <c r="T750" s="47"/>
      <c r="U750" s="47"/>
      <c r="V750" s="47"/>
      <c r="W750" s="47"/>
      <c r="X750" s="47"/>
      <c r="Y750" s="47"/>
      <c r="Z750" s="47"/>
    </row>
    <row r="751" spans="1:26" x14ac:dyDescent="0.25">
      <c r="A751" s="32"/>
      <c r="B751" s="38"/>
      <c r="C751" s="126"/>
      <c r="D751" s="38"/>
      <c r="E751" s="99"/>
      <c r="F751" s="122"/>
      <c r="G751" s="122"/>
      <c r="H751" s="122"/>
      <c r="I751" s="122"/>
      <c r="J751" s="122"/>
      <c r="K751" s="122"/>
      <c r="L751" s="38"/>
      <c r="M751" s="180"/>
      <c r="N751" s="38"/>
      <c r="O751" s="142"/>
      <c r="P751" s="47"/>
      <c r="Q751" s="47"/>
      <c r="R751" s="47"/>
      <c r="S751" s="47"/>
      <c r="T751" s="47"/>
      <c r="U751" s="47"/>
      <c r="V751" s="47"/>
      <c r="W751" s="47"/>
      <c r="X751" s="47"/>
      <c r="Y751" s="47"/>
      <c r="Z751" s="47"/>
    </row>
    <row r="752" spans="1:26" x14ac:dyDescent="0.25">
      <c r="A752" s="32"/>
      <c r="B752" s="38"/>
      <c r="C752" s="126"/>
      <c r="D752" s="38"/>
      <c r="E752" s="99"/>
      <c r="F752" s="122"/>
      <c r="G752" s="122"/>
      <c r="H752" s="122"/>
      <c r="I752" s="122"/>
      <c r="J752" s="122"/>
      <c r="K752" s="122"/>
      <c r="L752" s="38"/>
      <c r="M752" s="180"/>
      <c r="N752" s="38"/>
      <c r="O752" s="142"/>
      <c r="P752" s="47"/>
      <c r="Q752" s="47"/>
      <c r="R752" s="47"/>
      <c r="S752" s="47"/>
      <c r="T752" s="47"/>
      <c r="U752" s="47"/>
      <c r="V752" s="47"/>
      <c r="W752" s="47"/>
      <c r="X752" s="47"/>
      <c r="Y752" s="47"/>
      <c r="Z752" s="47"/>
    </row>
    <row r="753" spans="1:26" x14ac:dyDescent="0.25">
      <c r="A753" s="32"/>
      <c r="B753" s="38"/>
      <c r="C753" s="126"/>
      <c r="D753" s="38"/>
      <c r="E753" s="99"/>
      <c r="F753" s="122"/>
      <c r="G753" s="122"/>
      <c r="H753" s="122"/>
      <c r="I753" s="122"/>
      <c r="J753" s="122"/>
      <c r="K753" s="122"/>
      <c r="L753" s="38"/>
      <c r="M753" s="180"/>
      <c r="N753" s="38"/>
      <c r="O753" s="142"/>
      <c r="P753" s="47"/>
      <c r="Q753" s="47"/>
      <c r="R753" s="47"/>
      <c r="S753" s="47"/>
      <c r="T753" s="47"/>
      <c r="U753" s="47"/>
      <c r="V753" s="47"/>
      <c r="W753" s="47"/>
      <c r="X753" s="47"/>
      <c r="Y753" s="47"/>
      <c r="Z753" s="47"/>
    </row>
    <row r="754" spans="1:26" x14ac:dyDescent="0.25">
      <c r="A754" s="32"/>
      <c r="B754" s="38"/>
      <c r="C754" s="126"/>
      <c r="D754" s="38"/>
      <c r="E754" s="99"/>
      <c r="F754" s="122"/>
      <c r="G754" s="122"/>
      <c r="H754" s="122"/>
      <c r="I754" s="122"/>
      <c r="J754" s="122"/>
      <c r="K754" s="122"/>
      <c r="L754" s="38"/>
      <c r="M754" s="180"/>
      <c r="N754" s="38"/>
      <c r="O754" s="142"/>
      <c r="P754" s="47"/>
      <c r="Q754" s="47"/>
      <c r="R754" s="47"/>
      <c r="S754" s="47"/>
      <c r="T754" s="47"/>
      <c r="U754" s="47"/>
      <c r="V754" s="47"/>
      <c r="W754" s="47"/>
      <c r="X754" s="47"/>
      <c r="Y754" s="47"/>
      <c r="Z754" s="47"/>
    </row>
    <row r="755" spans="1:26" x14ac:dyDescent="0.25">
      <c r="A755" s="32"/>
      <c r="B755" s="38"/>
      <c r="C755" s="126"/>
      <c r="D755" s="38"/>
      <c r="E755" s="99"/>
      <c r="F755" s="122"/>
      <c r="G755" s="122"/>
      <c r="H755" s="122"/>
      <c r="I755" s="122"/>
      <c r="J755" s="122"/>
      <c r="K755" s="122"/>
      <c r="L755" s="38"/>
      <c r="M755" s="180"/>
      <c r="N755" s="38"/>
      <c r="O755" s="142"/>
      <c r="P755" s="47"/>
      <c r="Q755" s="47"/>
      <c r="R755" s="47"/>
      <c r="S755" s="47"/>
      <c r="T755" s="47"/>
      <c r="U755" s="47"/>
      <c r="V755" s="47"/>
      <c r="W755" s="47"/>
      <c r="X755" s="47"/>
      <c r="Y755" s="47"/>
      <c r="Z755" s="47"/>
    </row>
    <row r="756" spans="1:26" x14ac:dyDescent="0.25">
      <c r="A756" s="32"/>
      <c r="B756" s="38"/>
      <c r="C756" s="126"/>
      <c r="D756" s="38"/>
      <c r="E756" s="99"/>
      <c r="F756" s="122"/>
      <c r="G756" s="122"/>
      <c r="H756" s="122"/>
      <c r="I756" s="122"/>
      <c r="J756" s="122"/>
      <c r="K756" s="122"/>
      <c r="L756" s="38"/>
      <c r="M756" s="180"/>
      <c r="N756" s="38"/>
      <c r="O756" s="142"/>
      <c r="P756" s="47"/>
      <c r="Q756" s="47"/>
      <c r="R756" s="47"/>
      <c r="S756" s="47"/>
      <c r="T756" s="47"/>
      <c r="U756" s="47"/>
      <c r="V756" s="47"/>
      <c r="W756" s="47"/>
      <c r="X756" s="47"/>
      <c r="Y756" s="47"/>
      <c r="Z756" s="47"/>
    </row>
    <row r="757" spans="1:26" x14ac:dyDescent="0.25">
      <c r="A757" s="32"/>
      <c r="B757" s="38"/>
      <c r="C757" s="126"/>
      <c r="D757" s="38"/>
      <c r="E757" s="99"/>
      <c r="F757" s="122"/>
      <c r="G757" s="122"/>
      <c r="H757" s="122"/>
      <c r="I757" s="122"/>
      <c r="J757" s="122"/>
      <c r="K757" s="122"/>
      <c r="L757" s="38"/>
      <c r="M757" s="180"/>
      <c r="N757" s="38"/>
      <c r="O757" s="142"/>
      <c r="P757" s="47"/>
      <c r="Q757" s="47"/>
      <c r="R757" s="47"/>
      <c r="S757" s="47"/>
      <c r="T757" s="47"/>
      <c r="U757" s="47"/>
      <c r="V757" s="47"/>
      <c r="W757" s="47"/>
      <c r="X757" s="47"/>
      <c r="Y757" s="47"/>
      <c r="Z757" s="47"/>
    </row>
    <row r="758" spans="1:26" x14ac:dyDescent="0.25">
      <c r="A758" s="32"/>
      <c r="B758" s="38"/>
      <c r="C758" s="126"/>
      <c r="D758" s="38"/>
      <c r="E758" s="99"/>
      <c r="F758" s="122"/>
      <c r="G758" s="122"/>
      <c r="H758" s="122"/>
      <c r="I758" s="122"/>
      <c r="J758" s="122"/>
      <c r="K758" s="122"/>
      <c r="L758" s="38"/>
      <c r="M758" s="180"/>
      <c r="N758" s="38"/>
      <c r="O758" s="142"/>
      <c r="P758" s="47"/>
      <c r="Q758" s="47"/>
      <c r="R758" s="47"/>
      <c r="S758" s="47"/>
      <c r="T758" s="47"/>
      <c r="U758" s="47"/>
      <c r="V758" s="47"/>
      <c r="W758" s="47"/>
      <c r="X758" s="47"/>
      <c r="Y758" s="47"/>
      <c r="Z758" s="47"/>
    </row>
    <row r="759" spans="1:26" x14ac:dyDescent="0.25">
      <c r="A759" s="32"/>
      <c r="B759" s="38"/>
      <c r="C759" s="126"/>
      <c r="D759" s="38"/>
      <c r="E759" s="99"/>
      <c r="F759" s="122"/>
      <c r="G759" s="122"/>
      <c r="H759" s="122"/>
      <c r="I759" s="122"/>
      <c r="J759" s="122"/>
      <c r="K759" s="122"/>
      <c r="L759" s="38"/>
      <c r="M759" s="180"/>
      <c r="N759" s="38"/>
      <c r="O759" s="142"/>
      <c r="P759" s="47"/>
      <c r="Q759" s="47"/>
      <c r="R759" s="47"/>
      <c r="S759" s="47"/>
      <c r="T759" s="47"/>
      <c r="U759" s="47"/>
      <c r="V759" s="47"/>
      <c r="W759" s="47"/>
      <c r="X759" s="47"/>
      <c r="Y759" s="47"/>
      <c r="Z759" s="47"/>
    </row>
    <row r="760" spans="1:26" x14ac:dyDescent="0.25">
      <c r="A760" s="32"/>
      <c r="B760" s="38"/>
      <c r="C760" s="126"/>
      <c r="D760" s="38"/>
      <c r="E760" s="99"/>
      <c r="F760" s="122"/>
      <c r="G760" s="122"/>
      <c r="H760" s="122"/>
      <c r="I760" s="122"/>
      <c r="J760" s="122"/>
      <c r="K760" s="122"/>
      <c r="L760" s="38"/>
      <c r="M760" s="180"/>
      <c r="N760" s="38"/>
      <c r="O760" s="142"/>
      <c r="P760" s="47"/>
      <c r="Q760" s="47"/>
      <c r="R760" s="47"/>
      <c r="S760" s="47"/>
      <c r="T760" s="47"/>
      <c r="U760" s="47"/>
      <c r="V760" s="47"/>
      <c r="W760" s="47"/>
      <c r="X760" s="47"/>
      <c r="Y760" s="47"/>
      <c r="Z760" s="47"/>
    </row>
    <row r="761" spans="1:26" x14ac:dyDescent="0.25">
      <c r="A761" s="32"/>
      <c r="B761" s="38"/>
      <c r="C761" s="126"/>
      <c r="D761" s="38"/>
      <c r="E761" s="99"/>
      <c r="F761" s="122"/>
      <c r="G761" s="122"/>
      <c r="H761" s="122"/>
      <c r="I761" s="122"/>
      <c r="J761" s="122"/>
      <c r="K761" s="122"/>
      <c r="L761" s="38"/>
      <c r="M761" s="180"/>
      <c r="N761" s="38"/>
      <c r="O761" s="142"/>
      <c r="P761" s="47"/>
      <c r="Q761" s="47"/>
      <c r="R761" s="47"/>
      <c r="S761" s="47"/>
      <c r="T761" s="47"/>
      <c r="U761" s="47"/>
      <c r="V761" s="47"/>
      <c r="W761" s="47"/>
      <c r="X761" s="47"/>
      <c r="Y761" s="47"/>
      <c r="Z761" s="47"/>
    </row>
    <row r="762" spans="1:26" x14ac:dyDescent="0.25">
      <c r="A762" s="32"/>
      <c r="B762" s="38"/>
      <c r="C762" s="126"/>
      <c r="D762" s="38"/>
      <c r="E762" s="99"/>
      <c r="F762" s="122"/>
      <c r="G762" s="122"/>
      <c r="H762" s="122"/>
      <c r="I762" s="122"/>
      <c r="J762" s="122"/>
      <c r="K762" s="122"/>
      <c r="L762" s="38"/>
      <c r="M762" s="180"/>
      <c r="N762" s="38"/>
      <c r="O762" s="142"/>
      <c r="P762" s="47"/>
      <c r="Q762" s="47"/>
      <c r="R762" s="47"/>
      <c r="S762" s="47"/>
      <c r="T762" s="47"/>
      <c r="U762" s="47"/>
      <c r="V762" s="47"/>
      <c r="W762" s="47"/>
      <c r="X762" s="47"/>
      <c r="Y762" s="47"/>
      <c r="Z762" s="47"/>
    </row>
    <row r="763" spans="1:26" x14ac:dyDescent="0.25">
      <c r="A763" s="32"/>
      <c r="B763" s="38"/>
      <c r="C763" s="126"/>
      <c r="D763" s="38"/>
      <c r="E763" s="99"/>
      <c r="F763" s="122"/>
      <c r="G763" s="122"/>
      <c r="H763" s="122"/>
      <c r="I763" s="122"/>
      <c r="J763" s="122"/>
      <c r="K763" s="122"/>
      <c r="L763" s="38"/>
      <c r="M763" s="180"/>
      <c r="N763" s="38"/>
      <c r="O763" s="142"/>
      <c r="P763" s="47"/>
      <c r="Q763" s="47"/>
      <c r="R763" s="47"/>
      <c r="S763" s="47"/>
      <c r="T763" s="47"/>
      <c r="U763" s="47"/>
      <c r="V763" s="47"/>
      <c r="W763" s="47"/>
      <c r="X763" s="47"/>
      <c r="Y763" s="47"/>
      <c r="Z763" s="47"/>
    </row>
    <row r="764" spans="1:26" x14ac:dyDescent="0.25">
      <c r="A764" s="32"/>
      <c r="B764" s="38"/>
      <c r="C764" s="126"/>
      <c r="D764" s="38"/>
      <c r="E764" s="99"/>
      <c r="F764" s="122"/>
      <c r="G764" s="122"/>
      <c r="H764" s="122"/>
      <c r="I764" s="122"/>
      <c r="J764" s="122"/>
      <c r="K764" s="122"/>
      <c r="L764" s="38"/>
      <c r="M764" s="180"/>
      <c r="N764" s="38"/>
      <c r="O764" s="142"/>
      <c r="P764" s="47"/>
      <c r="Q764" s="47"/>
      <c r="R764" s="47"/>
      <c r="S764" s="47"/>
      <c r="T764" s="47"/>
      <c r="U764" s="47"/>
      <c r="V764" s="47"/>
      <c r="W764" s="47"/>
      <c r="X764" s="47"/>
      <c r="Y764" s="47"/>
      <c r="Z764" s="47"/>
    </row>
    <row r="765" spans="1:26" x14ac:dyDescent="0.25">
      <c r="A765" s="32"/>
      <c r="B765" s="38"/>
      <c r="C765" s="126"/>
      <c r="D765" s="38"/>
      <c r="E765" s="99"/>
      <c r="F765" s="122"/>
      <c r="G765" s="122"/>
      <c r="H765" s="122"/>
      <c r="I765" s="122"/>
      <c r="J765" s="122"/>
      <c r="K765" s="122"/>
      <c r="L765" s="38"/>
      <c r="M765" s="180"/>
      <c r="N765" s="38"/>
      <c r="O765" s="142"/>
      <c r="P765" s="47"/>
      <c r="Q765" s="47"/>
      <c r="R765" s="47"/>
      <c r="S765" s="47"/>
      <c r="T765" s="47"/>
      <c r="U765" s="47"/>
      <c r="V765" s="47"/>
      <c r="W765" s="47"/>
      <c r="X765" s="47"/>
      <c r="Y765" s="47"/>
      <c r="Z765" s="47"/>
    </row>
    <row r="766" spans="1:26" x14ac:dyDescent="0.25">
      <c r="A766" s="32"/>
      <c r="B766" s="38"/>
      <c r="C766" s="126"/>
      <c r="D766" s="38"/>
      <c r="E766" s="99"/>
      <c r="F766" s="122"/>
      <c r="G766" s="122"/>
      <c r="H766" s="122"/>
      <c r="I766" s="122"/>
      <c r="J766" s="122"/>
      <c r="K766" s="122"/>
      <c r="L766" s="38"/>
      <c r="M766" s="180"/>
      <c r="N766" s="38"/>
      <c r="O766" s="142"/>
      <c r="P766" s="47"/>
      <c r="Q766" s="47"/>
      <c r="R766" s="47"/>
      <c r="S766" s="47"/>
      <c r="T766" s="47"/>
      <c r="U766" s="47"/>
      <c r="V766" s="47"/>
      <c r="W766" s="47"/>
      <c r="X766" s="47"/>
      <c r="Y766" s="47"/>
      <c r="Z766" s="47"/>
    </row>
    <row r="767" spans="1:26" x14ac:dyDescent="0.25">
      <c r="A767" s="32"/>
      <c r="B767" s="38"/>
      <c r="C767" s="126"/>
      <c r="D767" s="38"/>
      <c r="E767" s="99"/>
      <c r="F767" s="122"/>
      <c r="G767" s="122"/>
      <c r="H767" s="122"/>
      <c r="I767" s="122"/>
      <c r="J767" s="122"/>
      <c r="K767" s="122"/>
      <c r="L767" s="38"/>
      <c r="M767" s="180"/>
      <c r="N767" s="38"/>
      <c r="O767" s="142"/>
      <c r="P767" s="47"/>
      <c r="Q767" s="47"/>
      <c r="R767" s="47"/>
      <c r="S767" s="47"/>
      <c r="T767" s="47"/>
      <c r="U767" s="47"/>
      <c r="V767" s="47"/>
      <c r="W767" s="47"/>
      <c r="X767" s="47"/>
      <c r="Y767" s="47"/>
      <c r="Z767" s="47"/>
    </row>
    <row r="768" spans="1:26" x14ac:dyDescent="0.25">
      <c r="A768" s="32"/>
      <c r="B768" s="38"/>
      <c r="C768" s="126"/>
      <c r="D768" s="38"/>
      <c r="E768" s="99"/>
      <c r="F768" s="122"/>
      <c r="G768" s="122"/>
      <c r="H768" s="122"/>
      <c r="I768" s="122"/>
      <c r="J768" s="122"/>
      <c r="K768" s="122"/>
      <c r="L768" s="38"/>
      <c r="M768" s="180"/>
      <c r="N768" s="38"/>
      <c r="O768" s="142"/>
      <c r="P768" s="47"/>
      <c r="Q768" s="47"/>
      <c r="R768" s="47"/>
      <c r="S768" s="47"/>
      <c r="T768" s="47"/>
      <c r="U768" s="47"/>
      <c r="V768" s="47"/>
      <c r="W768" s="47"/>
      <c r="X768" s="47"/>
      <c r="Y768" s="47"/>
      <c r="Z768" s="47"/>
    </row>
    <row r="769" spans="1:26" x14ac:dyDescent="0.25">
      <c r="A769" s="32"/>
      <c r="B769" s="38"/>
      <c r="C769" s="126"/>
      <c r="D769" s="38"/>
      <c r="E769" s="99"/>
      <c r="F769" s="122"/>
      <c r="G769" s="122"/>
      <c r="H769" s="122"/>
      <c r="I769" s="122"/>
      <c r="J769" s="122"/>
      <c r="K769" s="122"/>
      <c r="L769" s="38"/>
      <c r="M769" s="180"/>
      <c r="N769" s="38"/>
      <c r="O769" s="142"/>
      <c r="P769" s="47"/>
      <c r="Q769" s="47"/>
      <c r="R769" s="47"/>
      <c r="S769" s="47"/>
      <c r="T769" s="47"/>
      <c r="U769" s="47"/>
      <c r="V769" s="47"/>
      <c r="W769" s="47"/>
      <c r="X769" s="47"/>
      <c r="Y769" s="47"/>
      <c r="Z769" s="47"/>
    </row>
    <row r="770" spans="1:26" x14ac:dyDescent="0.25">
      <c r="A770" s="32"/>
      <c r="B770" s="38"/>
      <c r="C770" s="126"/>
      <c r="D770" s="38"/>
      <c r="E770" s="99"/>
      <c r="F770" s="122"/>
      <c r="G770" s="122"/>
      <c r="H770" s="122"/>
      <c r="I770" s="122"/>
      <c r="J770" s="122"/>
      <c r="K770" s="122"/>
      <c r="L770" s="38"/>
      <c r="M770" s="180"/>
      <c r="N770" s="38"/>
      <c r="O770" s="142"/>
      <c r="P770" s="47"/>
      <c r="Q770" s="47"/>
      <c r="R770" s="47"/>
      <c r="S770" s="47"/>
      <c r="T770" s="47"/>
      <c r="U770" s="47"/>
      <c r="V770" s="47"/>
      <c r="W770" s="47"/>
      <c r="X770" s="47"/>
      <c r="Y770" s="47"/>
      <c r="Z770" s="47"/>
    </row>
    <row r="771" spans="1:26" x14ac:dyDescent="0.25">
      <c r="A771" s="32"/>
      <c r="B771" s="38"/>
      <c r="C771" s="126"/>
      <c r="D771" s="38"/>
      <c r="E771" s="99"/>
      <c r="F771" s="122"/>
      <c r="G771" s="122"/>
      <c r="H771" s="122"/>
      <c r="I771" s="122"/>
      <c r="J771" s="122"/>
      <c r="K771" s="122"/>
      <c r="L771" s="38"/>
      <c r="M771" s="180"/>
      <c r="N771" s="38"/>
      <c r="O771" s="142"/>
      <c r="P771" s="47"/>
      <c r="Q771" s="47"/>
      <c r="R771" s="47"/>
      <c r="S771" s="47"/>
      <c r="T771" s="47"/>
      <c r="U771" s="47"/>
      <c r="V771" s="47"/>
      <c r="W771" s="47"/>
      <c r="X771" s="47"/>
      <c r="Y771" s="47"/>
      <c r="Z771" s="47"/>
    </row>
    <row r="772" spans="1:26" x14ac:dyDescent="0.25">
      <c r="A772" s="32"/>
      <c r="B772" s="38"/>
      <c r="C772" s="126"/>
      <c r="D772" s="38"/>
      <c r="E772" s="99"/>
      <c r="F772" s="122"/>
      <c r="G772" s="122"/>
      <c r="H772" s="122"/>
      <c r="I772" s="122"/>
      <c r="J772" s="122"/>
      <c r="K772" s="122"/>
      <c r="L772" s="38"/>
      <c r="M772" s="180"/>
      <c r="N772" s="38"/>
      <c r="O772" s="142"/>
      <c r="P772" s="47"/>
      <c r="Q772" s="47"/>
      <c r="R772" s="47"/>
      <c r="S772" s="47"/>
      <c r="T772" s="47"/>
      <c r="U772" s="47"/>
      <c r="V772" s="47"/>
      <c r="W772" s="47"/>
      <c r="X772" s="47"/>
      <c r="Y772" s="47"/>
      <c r="Z772" s="47"/>
    </row>
    <row r="773" spans="1:26" x14ac:dyDescent="0.25">
      <c r="A773" s="32"/>
      <c r="B773" s="38"/>
      <c r="C773" s="126"/>
      <c r="D773" s="38"/>
      <c r="E773" s="99"/>
      <c r="F773" s="122"/>
      <c r="G773" s="122"/>
      <c r="H773" s="122"/>
      <c r="I773" s="122"/>
      <c r="J773" s="122"/>
      <c r="K773" s="122"/>
      <c r="L773" s="38"/>
      <c r="M773" s="180"/>
      <c r="N773" s="38"/>
      <c r="O773" s="142"/>
      <c r="P773" s="47"/>
      <c r="Q773" s="47"/>
      <c r="R773" s="47"/>
      <c r="S773" s="47"/>
      <c r="T773" s="47"/>
      <c r="U773" s="47"/>
      <c r="V773" s="47"/>
      <c r="W773" s="47"/>
      <c r="X773" s="47"/>
      <c r="Y773" s="47"/>
      <c r="Z773" s="47"/>
    </row>
    <row r="774" spans="1:26" x14ac:dyDescent="0.25">
      <c r="A774" s="32"/>
      <c r="B774" s="38"/>
      <c r="C774" s="126"/>
      <c r="D774" s="38"/>
      <c r="E774" s="99"/>
      <c r="F774" s="122"/>
      <c r="G774" s="122"/>
      <c r="H774" s="122"/>
      <c r="I774" s="122"/>
      <c r="J774" s="122"/>
      <c r="K774" s="122"/>
      <c r="L774" s="38"/>
      <c r="M774" s="180"/>
      <c r="N774" s="38"/>
      <c r="O774" s="142"/>
      <c r="P774" s="47"/>
      <c r="Q774" s="47"/>
      <c r="R774" s="47"/>
      <c r="S774" s="47"/>
      <c r="T774" s="47"/>
      <c r="U774" s="47"/>
      <c r="V774" s="47"/>
      <c r="W774" s="47"/>
      <c r="X774" s="47"/>
      <c r="Y774" s="47"/>
      <c r="Z774" s="47"/>
    </row>
    <row r="775" spans="1:26" x14ac:dyDescent="0.25">
      <c r="A775" s="32"/>
      <c r="B775" s="38"/>
      <c r="C775" s="126"/>
      <c r="D775" s="38"/>
      <c r="E775" s="99"/>
      <c r="F775" s="122"/>
      <c r="G775" s="122"/>
      <c r="H775" s="122"/>
      <c r="I775" s="122"/>
      <c r="J775" s="122"/>
      <c r="K775" s="122"/>
      <c r="L775" s="38"/>
      <c r="M775" s="180"/>
      <c r="N775" s="38"/>
      <c r="O775" s="142"/>
      <c r="P775" s="47"/>
      <c r="Q775" s="47"/>
      <c r="R775" s="47"/>
      <c r="S775" s="47"/>
      <c r="T775" s="47"/>
      <c r="U775" s="47"/>
      <c r="V775" s="47"/>
      <c r="W775" s="47"/>
      <c r="X775" s="47"/>
      <c r="Y775" s="47"/>
      <c r="Z775" s="47"/>
    </row>
    <row r="776" spans="1:26" x14ac:dyDescent="0.25">
      <c r="A776" s="32"/>
      <c r="B776" s="38"/>
      <c r="C776" s="126"/>
      <c r="D776" s="38"/>
      <c r="E776" s="99"/>
      <c r="F776" s="122"/>
      <c r="G776" s="122"/>
      <c r="H776" s="122"/>
      <c r="I776" s="122"/>
      <c r="J776" s="122"/>
      <c r="K776" s="122"/>
      <c r="L776" s="38"/>
      <c r="M776" s="180"/>
      <c r="N776" s="38"/>
      <c r="O776" s="142"/>
      <c r="P776" s="47"/>
      <c r="Q776" s="47"/>
      <c r="R776" s="47"/>
      <c r="S776" s="47"/>
      <c r="T776" s="47"/>
      <c r="U776" s="47"/>
      <c r="V776" s="47"/>
      <c r="W776" s="47"/>
      <c r="X776" s="47"/>
      <c r="Y776" s="47"/>
      <c r="Z776" s="47"/>
    </row>
    <row r="777" spans="1:26" x14ac:dyDescent="0.25">
      <c r="A777" s="32"/>
      <c r="B777" s="38"/>
      <c r="C777" s="126"/>
      <c r="D777" s="38"/>
      <c r="E777" s="99"/>
      <c r="F777" s="122"/>
      <c r="G777" s="122"/>
      <c r="H777" s="122"/>
      <c r="I777" s="122"/>
      <c r="J777" s="122"/>
      <c r="K777" s="122"/>
      <c r="L777" s="38"/>
      <c r="M777" s="180"/>
      <c r="N777" s="38"/>
      <c r="O777" s="142"/>
      <c r="P777" s="47"/>
      <c r="Q777" s="47"/>
      <c r="R777" s="47"/>
      <c r="S777" s="47"/>
      <c r="T777" s="47"/>
      <c r="U777" s="47"/>
      <c r="V777" s="47"/>
      <c r="W777" s="47"/>
      <c r="X777" s="47"/>
      <c r="Y777" s="47"/>
      <c r="Z777" s="47"/>
    </row>
    <row r="778" spans="1:26" x14ac:dyDescent="0.25">
      <c r="A778" s="32"/>
      <c r="B778" s="38"/>
      <c r="C778" s="126"/>
      <c r="D778" s="38"/>
      <c r="E778" s="99"/>
      <c r="F778" s="122"/>
      <c r="G778" s="122"/>
      <c r="H778" s="122"/>
      <c r="I778" s="122"/>
      <c r="J778" s="122"/>
      <c r="K778" s="122"/>
      <c r="L778" s="38"/>
      <c r="M778" s="180"/>
      <c r="N778" s="38"/>
      <c r="O778" s="142"/>
      <c r="P778" s="47"/>
      <c r="Q778" s="47"/>
      <c r="R778" s="47"/>
      <c r="S778" s="47"/>
      <c r="T778" s="47"/>
      <c r="U778" s="47"/>
      <c r="V778" s="47"/>
      <c r="W778" s="47"/>
      <c r="X778" s="47"/>
      <c r="Y778" s="47"/>
      <c r="Z778" s="47"/>
    </row>
    <row r="779" spans="1:26" x14ac:dyDescent="0.25">
      <c r="A779" s="32"/>
      <c r="B779" s="38"/>
      <c r="C779" s="126"/>
      <c r="D779" s="38"/>
      <c r="E779" s="99"/>
      <c r="F779" s="122"/>
      <c r="G779" s="122"/>
      <c r="H779" s="122"/>
      <c r="I779" s="122"/>
      <c r="J779" s="122"/>
      <c r="K779" s="122"/>
      <c r="L779" s="38"/>
      <c r="M779" s="180"/>
      <c r="N779" s="38"/>
      <c r="O779" s="142"/>
      <c r="P779" s="47"/>
      <c r="Q779" s="47"/>
      <c r="R779" s="47"/>
      <c r="S779" s="47"/>
      <c r="T779" s="47"/>
      <c r="U779" s="47"/>
      <c r="V779" s="47"/>
      <c r="W779" s="47"/>
      <c r="X779" s="47"/>
      <c r="Y779" s="47"/>
      <c r="Z779" s="47"/>
    </row>
    <row r="780" spans="1:26" x14ac:dyDescent="0.25">
      <c r="A780" s="32"/>
      <c r="B780" s="38"/>
      <c r="C780" s="126"/>
      <c r="D780" s="38"/>
      <c r="E780" s="99"/>
      <c r="F780" s="122"/>
      <c r="G780" s="122"/>
      <c r="H780" s="122"/>
      <c r="I780" s="122"/>
      <c r="J780" s="122"/>
      <c r="K780" s="122"/>
      <c r="L780" s="38"/>
      <c r="M780" s="180"/>
      <c r="N780" s="38"/>
      <c r="O780" s="142"/>
      <c r="P780" s="47"/>
      <c r="Q780" s="47"/>
      <c r="R780" s="47"/>
      <c r="S780" s="47"/>
      <c r="T780" s="47"/>
      <c r="U780" s="47"/>
      <c r="V780" s="47"/>
      <c r="W780" s="47"/>
      <c r="X780" s="47"/>
      <c r="Y780" s="47"/>
      <c r="Z780" s="47"/>
    </row>
    <row r="781" spans="1:26" x14ac:dyDescent="0.25">
      <c r="A781" s="32"/>
      <c r="B781" s="38"/>
      <c r="C781" s="126"/>
      <c r="D781" s="38"/>
      <c r="E781" s="99"/>
      <c r="F781" s="122"/>
      <c r="G781" s="122"/>
      <c r="H781" s="122"/>
      <c r="I781" s="122"/>
      <c r="J781" s="122"/>
      <c r="K781" s="122"/>
      <c r="L781" s="38"/>
      <c r="M781" s="180"/>
      <c r="N781" s="38"/>
      <c r="O781" s="142"/>
      <c r="P781" s="47"/>
      <c r="Q781" s="47"/>
      <c r="R781" s="47"/>
      <c r="S781" s="47"/>
      <c r="T781" s="47"/>
      <c r="U781" s="47"/>
      <c r="V781" s="47"/>
      <c r="W781" s="47"/>
      <c r="X781" s="47"/>
      <c r="Y781" s="47"/>
      <c r="Z781" s="47"/>
    </row>
    <row r="782" spans="1:26" x14ac:dyDescent="0.25">
      <c r="A782" s="32"/>
      <c r="B782" s="38"/>
      <c r="C782" s="126"/>
      <c r="D782" s="38"/>
      <c r="E782" s="99"/>
      <c r="F782" s="122"/>
      <c r="G782" s="122"/>
      <c r="H782" s="122"/>
      <c r="I782" s="122"/>
      <c r="J782" s="122"/>
      <c r="K782" s="122"/>
      <c r="L782" s="38"/>
      <c r="M782" s="180"/>
      <c r="N782" s="38"/>
      <c r="O782" s="142"/>
      <c r="P782" s="47"/>
      <c r="Q782" s="47"/>
      <c r="R782" s="47"/>
      <c r="S782" s="47"/>
      <c r="T782" s="47"/>
      <c r="U782" s="47"/>
      <c r="V782" s="47"/>
      <c r="W782" s="47"/>
      <c r="X782" s="47"/>
      <c r="Y782" s="47"/>
      <c r="Z782" s="47"/>
    </row>
    <row r="783" spans="1:26" x14ac:dyDescent="0.25">
      <c r="A783" s="32"/>
      <c r="B783" s="38"/>
      <c r="C783" s="126"/>
      <c r="D783" s="38"/>
      <c r="E783" s="99"/>
      <c r="F783" s="122"/>
      <c r="G783" s="122"/>
      <c r="H783" s="122"/>
      <c r="I783" s="122"/>
      <c r="J783" s="122"/>
      <c r="K783" s="122"/>
      <c r="L783" s="38"/>
      <c r="M783" s="180"/>
      <c r="N783" s="38"/>
      <c r="O783" s="142"/>
      <c r="P783" s="47"/>
      <c r="Q783" s="47"/>
      <c r="R783" s="47"/>
      <c r="S783" s="47"/>
      <c r="T783" s="47"/>
      <c r="U783" s="47"/>
      <c r="V783" s="47"/>
      <c r="W783" s="47"/>
      <c r="X783" s="47"/>
      <c r="Y783" s="47"/>
      <c r="Z783" s="47"/>
    </row>
    <row r="784" spans="1:26" x14ac:dyDescent="0.25">
      <c r="A784" s="32"/>
      <c r="B784" s="38"/>
      <c r="C784" s="126"/>
      <c r="D784" s="38"/>
      <c r="E784" s="99"/>
      <c r="F784" s="122"/>
      <c r="G784" s="122"/>
      <c r="H784" s="122"/>
      <c r="I784" s="122"/>
      <c r="J784" s="122"/>
      <c r="K784" s="122"/>
      <c r="L784" s="38"/>
      <c r="M784" s="180"/>
      <c r="N784" s="38"/>
      <c r="O784" s="142"/>
      <c r="P784" s="47"/>
      <c r="Q784" s="47"/>
      <c r="R784" s="47"/>
      <c r="S784" s="47"/>
      <c r="T784" s="47"/>
      <c r="U784" s="47"/>
      <c r="V784" s="47"/>
      <c r="W784" s="47"/>
      <c r="X784" s="47"/>
      <c r="Y784" s="47"/>
      <c r="Z784" s="47"/>
    </row>
    <row r="785" spans="1:26" x14ac:dyDescent="0.25">
      <c r="A785" s="32"/>
      <c r="B785" s="38"/>
      <c r="C785" s="126"/>
      <c r="D785" s="38"/>
      <c r="E785" s="99"/>
      <c r="F785" s="122"/>
      <c r="G785" s="122"/>
      <c r="H785" s="122"/>
      <c r="I785" s="122"/>
      <c r="J785" s="122"/>
      <c r="K785" s="122"/>
      <c r="L785" s="38"/>
      <c r="M785" s="180"/>
      <c r="N785" s="38"/>
      <c r="O785" s="142"/>
      <c r="P785" s="47"/>
      <c r="Q785" s="47"/>
      <c r="R785" s="47"/>
      <c r="S785" s="47"/>
      <c r="T785" s="47"/>
      <c r="U785" s="47"/>
      <c r="V785" s="47"/>
      <c r="W785" s="47"/>
      <c r="X785" s="47"/>
      <c r="Y785" s="47"/>
      <c r="Z785" s="47"/>
    </row>
    <row r="786" spans="1:26" x14ac:dyDescent="0.25">
      <c r="A786" s="32"/>
      <c r="B786" s="38"/>
      <c r="C786" s="126"/>
      <c r="D786" s="38"/>
      <c r="E786" s="99"/>
      <c r="F786" s="122"/>
      <c r="G786" s="122"/>
      <c r="H786" s="122"/>
      <c r="I786" s="122"/>
      <c r="J786" s="122"/>
      <c r="K786" s="122"/>
      <c r="L786" s="38"/>
      <c r="M786" s="180"/>
      <c r="N786" s="38"/>
      <c r="O786" s="142"/>
      <c r="P786" s="47"/>
      <c r="Q786" s="47"/>
      <c r="R786" s="47"/>
      <c r="S786" s="47"/>
      <c r="T786" s="47"/>
      <c r="U786" s="47"/>
      <c r="V786" s="47"/>
      <c r="W786" s="47"/>
      <c r="X786" s="47"/>
      <c r="Y786" s="47"/>
      <c r="Z786" s="47"/>
    </row>
    <row r="787" spans="1:26" x14ac:dyDescent="0.25">
      <c r="A787" s="32"/>
      <c r="B787" s="38"/>
      <c r="C787" s="126"/>
      <c r="D787" s="38"/>
      <c r="E787" s="99"/>
      <c r="F787" s="122"/>
      <c r="G787" s="122"/>
      <c r="H787" s="122"/>
      <c r="I787" s="122"/>
      <c r="J787" s="122"/>
      <c r="K787" s="122"/>
      <c r="L787" s="38"/>
      <c r="M787" s="180"/>
      <c r="N787" s="38"/>
      <c r="O787" s="142"/>
      <c r="P787" s="47"/>
      <c r="Q787" s="47"/>
      <c r="R787" s="47"/>
      <c r="S787" s="47"/>
      <c r="T787" s="47"/>
      <c r="U787" s="47"/>
      <c r="V787" s="47"/>
      <c r="W787" s="47"/>
      <c r="X787" s="47"/>
      <c r="Y787" s="47"/>
      <c r="Z787" s="47"/>
    </row>
    <row r="788" spans="1:26" x14ac:dyDescent="0.25">
      <c r="A788" s="32"/>
      <c r="B788" s="38"/>
      <c r="C788" s="126"/>
      <c r="D788" s="38"/>
      <c r="E788" s="99"/>
      <c r="F788" s="122"/>
      <c r="G788" s="122"/>
      <c r="H788" s="122"/>
      <c r="I788" s="122"/>
      <c r="J788" s="122"/>
      <c r="K788" s="122"/>
      <c r="L788" s="38"/>
      <c r="M788" s="180"/>
      <c r="N788" s="38"/>
      <c r="O788" s="142"/>
      <c r="P788" s="47"/>
      <c r="Q788" s="47"/>
      <c r="R788" s="47"/>
      <c r="S788" s="47"/>
      <c r="T788" s="47"/>
      <c r="U788" s="47"/>
      <c r="V788" s="47"/>
      <c r="W788" s="47"/>
      <c r="X788" s="47"/>
      <c r="Y788" s="47"/>
      <c r="Z788" s="47"/>
    </row>
    <row r="789" spans="1:26" x14ac:dyDescent="0.25">
      <c r="A789" s="32"/>
      <c r="B789" s="38"/>
      <c r="C789" s="126"/>
      <c r="D789" s="38"/>
      <c r="E789" s="99"/>
      <c r="F789" s="122"/>
      <c r="G789" s="122"/>
      <c r="H789" s="122"/>
      <c r="I789" s="122"/>
      <c r="J789" s="122"/>
      <c r="K789" s="122"/>
      <c r="L789" s="38"/>
      <c r="M789" s="180"/>
      <c r="N789" s="38"/>
      <c r="O789" s="142"/>
      <c r="P789" s="47"/>
      <c r="Q789" s="47"/>
      <c r="R789" s="47"/>
      <c r="S789" s="47"/>
      <c r="T789" s="47"/>
      <c r="U789" s="47"/>
      <c r="V789" s="47"/>
      <c r="W789" s="47"/>
      <c r="X789" s="47"/>
      <c r="Y789" s="47"/>
      <c r="Z789" s="47"/>
    </row>
    <row r="790" spans="1:26" x14ac:dyDescent="0.25">
      <c r="A790" s="32"/>
      <c r="B790" s="38"/>
      <c r="C790" s="126"/>
      <c r="D790" s="38"/>
      <c r="E790" s="99"/>
      <c r="F790" s="122"/>
      <c r="G790" s="122"/>
      <c r="H790" s="122"/>
      <c r="I790" s="122"/>
      <c r="J790" s="122"/>
      <c r="K790" s="122"/>
      <c r="L790" s="38"/>
      <c r="M790" s="180"/>
      <c r="N790" s="38"/>
      <c r="O790" s="142"/>
      <c r="P790" s="47"/>
      <c r="Q790" s="47"/>
      <c r="R790" s="47"/>
      <c r="S790" s="47"/>
      <c r="T790" s="47"/>
      <c r="U790" s="47"/>
      <c r="V790" s="47"/>
      <c r="W790" s="47"/>
      <c r="X790" s="47"/>
      <c r="Y790" s="47"/>
      <c r="Z790" s="47"/>
    </row>
    <row r="791" spans="1:26" x14ac:dyDescent="0.25">
      <c r="A791" s="32"/>
      <c r="B791" s="38"/>
      <c r="C791" s="126"/>
      <c r="D791" s="38"/>
      <c r="E791" s="99"/>
      <c r="F791" s="122"/>
      <c r="G791" s="122"/>
      <c r="H791" s="122"/>
      <c r="I791" s="122"/>
      <c r="J791" s="122"/>
      <c r="K791" s="122"/>
      <c r="L791" s="38"/>
      <c r="M791" s="180"/>
      <c r="N791" s="38"/>
      <c r="O791" s="142"/>
      <c r="P791" s="47"/>
      <c r="Q791" s="47"/>
      <c r="R791" s="47"/>
      <c r="S791" s="47"/>
      <c r="T791" s="47"/>
      <c r="U791" s="47"/>
      <c r="V791" s="47"/>
      <c r="W791" s="47"/>
      <c r="X791" s="47"/>
      <c r="Y791" s="47"/>
      <c r="Z791" s="47"/>
    </row>
    <row r="792" spans="1:26" x14ac:dyDescent="0.25">
      <c r="A792" s="32"/>
      <c r="B792" s="38"/>
      <c r="C792" s="126"/>
      <c r="D792" s="38"/>
      <c r="E792" s="99"/>
      <c r="F792" s="122"/>
      <c r="G792" s="122"/>
      <c r="H792" s="122"/>
      <c r="I792" s="122"/>
      <c r="J792" s="122"/>
      <c r="K792" s="122"/>
      <c r="L792" s="38"/>
      <c r="M792" s="180"/>
      <c r="N792" s="38"/>
      <c r="O792" s="142"/>
      <c r="P792" s="47"/>
      <c r="Q792" s="47"/>
      <c r="R792" s="47"/>
      <c r="S792" s="47"/>
      <c r="T792" s="47"/>
      <c r="U792" s="47"/>
      <c r="V792" s="47"/>
      <c r="W792" s="47"/>
      <c r="X792" s="47"/>
      <c r="Y792" s="47"/>
      <c r="Z792" s="47"/>
    </row>
    <row r="793" spans="1:26" x14ac:dyDescent="0.25">
      <c r="A793" s="32"/>
      <c r="B793" s="38"/>
      <c r="C793" s="126"/>
      <c r="D793" s="38"/>
      <c r="E793" s="99"/>
      <c r="F793" s="122"/>
      <c r="G793" s="122"/>
      <c r="H793" s="122"/>
      <c r="I793" s="122"/>
      <c r="J793" s="122"/>
      <c r="K793" s="122"/>
      <c r="L793" s="38"/>
      <c r="M793" s="180"/>
      <c r="N793" s="38"/>
      <c r="O793" s="142"/>
      <c r="P793" s="47"/>
      <c r="Q793" s="47"/>
      <c r="R793" s="47"/>
      <c r="S793" s="47"/>
      <c r="T793" s="47"/>
      <c r="U793" s="47"/>
      <c r="V793" s="47"/>
      <c r="W793" s="47"/>
      <c r="X793" s="47"/>
      <c r="Y793" s="47"/>
      <c r="Z793" s="47"/>
    </row>
    <row r="794" spans="1:26" x14ac:dyDescent="0.25">
      <c r="A794" s="32"/>
      <c r="B794" s="38"/>
      <c r="C794" s="126"/>
      <c r="D794" s="38"/>
      <c r="E794" s="99"/>
      <c r="F794" s="122"/>
      <c r="G794" s="122"/>
      <c r="H794" s="122"/>
      <c r="I794" s="122"/>
      <c r="J794" s="122"/>
      <c r="K794" s="122"/>
      <c r="L794" s="38"/>
      <c r="M794" s="180"/>
      <c r="N794" s="38"/>
      <c r="O794" s="142"/>
      <c r="P794" s="47"/>
      <c r="Q794" s="47"/>
      <c r="R794" s="47"/>
      <c r="S794" s="47"/>
      <c r="T794" s="47"/>
      <c r="U794" s="47"/>
      <c r="V794" s="47"/>
      <c r="W794" s="47"/>
      <c r="X794" s="47"/>
      <c r="Y794" s="47"/>
      <c r="Z794" s="47"/>
    </row>
    <row r="795" spans="1:26" x14ac:dyDescent="0.25">
      <c r="A795" s="32"/>
      <c r="B795" s="38"/>
      <c r="C795" s="126"/>
      <c r="D795" s="38"/>
      <c r="E795" s="99"/>
      <c r="F795" s="122"/>
      <c r="G795" s="122"/>
      <c r="H795" s="122"/>
      <c r="I795" s="122"/>
      <c r="J795" s="122"/>
      <c r="K795" s="122"/>
      <c r="L795" s="38"/>
      <c r="M795" s="180"/>
      <c r="N795" s="38"/>
      <c r="O795" s="142"/>
      <c r="P795" s="47"/>
      <c r="Q795" s="47"/>
      <c r="R795" s="47"/>
      <c r="S795" s="47"/>
      <c r="T795" s="47"/>
      <c r="U795" s="47"/>
      <c r="V795" s="47"/>
      <c r="W795" s="47"/>
      <c r="X795" s="47"/>
      <c r="Y795" s="47"/>
      <c r="Z795" s="47"/>
    </row>
    <row r="796" spans="1:26" x14ac:dyDescent="0.25">
      <c r="A796" s="32"/>
      <c r="B796" s="38"/>
      <c r="C796" s="126"/>
      <c r="D796" s="38"/>
      <c r="E796" s="99"/>
      <c r="F796" s="122"/>
      <c r="G796" s="122"/>
      <c r="H796" s="122"/>
      <c r="I796" s="122"/>
      <c r="J796" s="122"/>
      <c r="K796" s="122"/>
      <c r="L796" s="38"/>
      <c r="M796" s="180"/>
      <c r="N796" s="38"/>
      <c r="O796" s="142"/>
      <c r="P796" s="47"/>
      <c r="Q796" s="47"/>
      <c r="R796" s="47"/>
      <c r="S796" s="47"/>
      <c r="T796" s="47"/>
      <c r="U796" s="47"/>
      <c r="V796" s="47"/>
      <c r="W796" s="47"/>
      <c r="X796" s="47"/>
      <c r="Y796" s="47"/>
      <c r="Z796" s="47"/>
    </row>
    <row r="797" spans="1:26" x14ac:dyDescent="0.25">
      <c r="A797" s="32"/>
      <c r="B797" s="38"/>
      <c r="C797" s="126"/>
      <c r="D797" s="38"/>
      <c r="E797" s="99"/>
      <c r="F797" s="122"/>
      <c r="G797" s="122"/>
      <c r="H797" s="122"/>
      <c r="I797" s="122"/>
      <c r="J797" s="122"/>
      <c r="K797" s="122"/>
      <c r="L797" s="38"/>
      <c r="M797" s="180"/>
      <c r="N797" s="38"/>
      <c r="O797" s="142"/>
      <c r="P797" s="47"/>
      <c r="Q797" s="47"/>
      <c r="R797" s="47"/>
      <c r="S797" s="47"/>
      <c r="T797" s="47"/>
      <c r="U797" s="47"/>
      <c r="V797" s="47"/>
      <c r="W797" s="47"/>
      <c r="X797" s="47"/>
      <c r="Y797" s="47"/>
      <c r="Z797" s="47"/>
    </row>
    <row r="798" spans="1:26" x14ac:dyDescent="0.25">
      <c r="A798" s="32"/>
      <c r="B798" s="38"/>
      <c r="C798" s="126"/>
      <c r="D798" s="38"/>
      <c r="E798" s="99"/>
      <c r="F798" s="122"/>
      <c r="G798" s="122"/>
      <c r="H798" s="122"/>
      <c r="I798" s="122"/>
      <c r="J798" s="122"/>
      <c r="K798" s="122"/>
      <c r="L798" s="38"/>
      <c r="M798" s="180"/>
      <c r="N798" s="38"/>
      <c r="O798" s="142"/>
      <c r="P798" s="47"/>
      <c r="Q798" s="47"/>
      <c r="R798" s="47"/>
      <c r="S798" s="47"/>
      <c r="T798" s="47"/>
      <c r="U798" s="47"/>
      <c r="V798" s="47"/>
      <c r="W798" s="47"/>
      <c r="X798" s="47"/>
      <c r="Y798" s="47"/>
      <c r="Z798" s="47"/>
    </row>
    <row r="799" spans="1:26" x14ac:dyDescent="0.25">
      <c r="A799" s="32"/>
      <c r="B799" s="38"/>
      <c r="C799" s="126"/>
      <c r="D799" s="38"/>
      <c r="E799" s="99"/>
      <c r="F799" s="122"/>
      <c r="G799" s="122"/>
      <c r="H799" s="122"/>
      <c r="I799" s="122"/>
      <c r="J799" s="122"/>
      <c r="K799" s="122"/>
      <c r="L799" s="38"/>
      <c r="M799" s="180"/>
      <c r="N799" s="38"/>
      <c r="O799" s="142"/>
      <c r="P799" s="47"/>
      <c r="Q799" s="47"/>
      <c r="R799" s="47"/>
      <c r="S799" s="47"/>
      <c r="T799" s="47"/>
      <c r="U799" s="47"/>
      <c r="V799" s="47"/>
      <c r="W799" s="47"/>
      <c r="X799" s="47"/>
      <c r="Y799" s="47"/>
      <c r="Z799" s="47"/>
    </row>
    <row r="800" spans="1:26" x14ac:dyDescent="0.25">
      <c r="A800" s="32"/>
      <c r="B800" s="38"/>
      <c r="C800" s="126"/>
      <c r="D800" s="38"/>
      <c r="E800" s="99"/>
      <c r="F800" s="122"/>
      <c r="G800" s="122"/>
      <c r="H800" s="122"/>
      <c r="I800" s="122"/>
      <c r="J800" s="122"/>
      <c r="K800" s="122"/>
      <c r="L800" s="38"/>
      <c r="M800" s="180"/>
      <c r="N800" s="38"/>
      <c r="O800" s="142"/>
      <c r="P800" s="47"/>
      <c r="Q800" s="47"/>
      <c r="R800" s="47"/>
      <c r="S800" s="47"/>
      <c r="T800" s="47"/>
      <c r="U800" s="47"/>
      <c r="V800" s="47"/>
      <c r="W800" s="47"/>
      <c r="X800" s="47"/>
      <c r="Y800" s="47"/>
      <c r="Z800" s="47"/>
    </row>
    <row r="801" spans="1:26" x14ac:dyDescent="0.25">
      <c r="A801" s="32"/>
      <c r="B801" s="38"/>
      <c r="C801" s="126"/>
      <c r="D801" s="38"/>
      <c r="E801" s="99"/>
      <c r="F801" s="122"/>
      <c r="G801" s="122"/>
      <c r="H801" s="122"/>
      <c r="I801" s="122"/>
      <c r="J801" s="122"/>
      <c r="K801" s="122"/>
      <c r="L801" s="38"/>
      <c r="M801" s="180"/>
      <c r="N801" s="38"/>
      <c r="O801" s="142"/>
      <c r="P801" s="47"/>
      <c r="Q801" s="47"/>
      <c r="R801" s="47"/>
      <c r="S801" s="47"/>
      <c r="T801" s="47"/>
      <c r="U801" s="47"/>
      <c r="V801" s="47"/>
      <c r="W801" s="47"/>
      <c r="X801" s="47"/>
      <c r="Y801" s="47"/>
      <c r="Z801" s="47"/>
    </row>
    <row r="802" spans="1:26" x14ac:dyDescent="0.25">
      <c r="A802" s="32"/>
      <c r="B802" s="38"/>
      <c r="C802" s="126"/>
      <c r="D802" s="38"/>
      <c r="E802" s="99"/>
      <c r="F802" s="122"/>
      <c r="G802" s="122"/>
      <c r="H802" s="122"/>
      <c r="I802" s="122"/>
      <c r="J802" s="122"/>
      <c r="K802" s="122"/>
      <c r="L802" s="38"/>
      <c r="M802" s="180"/>
      <c r="N802" s="38"/>
      <c r="O802" s="142"/>
      <c r="P802" s="47"/>
      <c r="Q802" s="47"/>
      <c r="R802" s="47"/>
      <c r="S802" s="47"/>
      <c r="T802" s="47"/>
      <c r="U802" s="47"/>
      <c r="V802" s="47"/>
      <c r="W802" s="47"/>
      <c r="X802" s="47"/>
      <c r="Y802" s="47"/>
      <c r="Z802" s="47"/>
    </row>
    <row r="803" spans="1:26" x14ac:dyDescent="0.25">
      <c r="A803" s="32"/>
      <c r="B803" s="38"/>
      <c r="C803" s="126"/>
      <c r="D803" s="38"/>
      <c r="E803" s="99"/>
      <c r="F803" s="122"/>
      <c r="G803" s="122"/>
      <c r="H803" s="122"/>
      <c r="I803" s="122"/>
      <c r="J803" s="122"/>
      <c r="K803" s="122"/>
      <c r="L803" s="38"/>
      <c r="M803" s="180"/>
      <c r="N803" s="38"/>
      <c r="O803" s="142"/>
      <c r="P803" s="47"/>
      <c r="Q803" s="47"/>
      <c r="R803" s="47"/>
      <c r="S803" s="47"/>
      <c r="T803" s="47"/>
      <c r="U803" s="47"/>
      <c r="V803" s="47"/>
      <c r="W803" s="47"/>
      <c r="X803" s="47"/>
      <c r="Y803" s="47"/>
      <c r="Z803" s="47"/>
    </row>
    <row r="804" spans="1:26" x14ac:dyDescent="0.25">
      <c r="A804" s="32"/>
      <c r="B804" s="38"/>
      <c r="C804" s="126"/>
      <c r="D804" s="38"/>
      <c r="E804" s="99"/>
      <c r="F804" s="122"/>
      <c r="G804" s="122"/>
      <c r="H804" s="122"/>
      <c r="I804" s="122"/>
      <c r="J804" s="122"/>
      <c r="K804" s="122"/>
      <c r="L804" s="38"/>
      <c r="M804" s="180"/>
      <c r="N804" s="38"/>
      <c r="O804" s="142"/>
      <c r="P804" s="47"/>
      <c r="Q804" s="47"/>
      <c r="R804" s="47"/>
      <c r="S804" s="47"/>
      <c r="T804" s="47"/>
      <c r="U804" s="47"/>
      <c r="V804" s="47"/>
      <c r="W804" s="47"/>
      <c r="X804" s="47"/>
      <c r="Y804" s="47"/>
      <c r="Z804" s="47"/>
    </row>
    <row r="805" spans="1:26" x14ac:dyDescent="0.25">
      <c r="A805" s="32"/>
      <c r="B805" s="38"/>
      <c r="C805" s="126"/>
      <c r="D805" s="38"/>
      <c r="E805" s="99"/>
      <c r="F805" s="122"/>
      <c r="G805" s="122"/>
      <c r="H805" s="122"/>
      <c r="I805" s="122"/>
      <c r="J805" s="122"/>
      <c r="K805" s="122"/>
      <c r="L805" s="38"/>
      <c r="M805" s="180"/>
      <c r="N805" s="38"/>
      <c r="O805" s="142"/>
      <c r="P805" s="47"/>
      <c r="Q805" s="47"/>
      <c r="R805" s="47"/>
      <c r="S805" s="47"/>
      <c r="T805" s="47"/>
      <c r="U805" s="47"/>
      <c r="V805" s="47"/>
      <c r="W805" s="47"/>
      <c r="X805" s="47"/>
      <c r="Y805" s="47"/>
      <c r="Z805" s="47"/>
    </row>
    <row r="806" spans="1:26" x14ac:dyDescent="0.25">
      <c r="A806" s="32"/>
      <c r="B806" s="38"/>
      <c r="C806" s="126"/>
      <c r="D806" s="38"/>
      <c r="E806" s="99"/>
      <c r="F806" s="122"/>
      <c r="G806" s="122"/>
      <c r="H806" s="122"/>
      <c r="I806" s="122"/>
      <c r="J806" s="122"/>
      <c r="K806" s="122"/>
      <c r="L806" s="38"/>
      <c r="M806" s="180"/>
      <c r="N806" s="38"/>
      <c r="O806" s="142"/>
      <c r="P806" s="47"/>
      <c r="Q806" s="47"/>
      <c r="R806" s="47"/>
      <c r="S806" s="47"/>
      <c r="T806" s="47"/>
      <c r="U806" s="47"/>
      <c r="V806" s="47"/>
      <c r="W806" s="47"/>
      <c r="X806" s="47"/>
      <c r="Y806" s="47"/>
      <c r="Z806" s="47"/>
    </row>
    <row r="807" spans="1:26" x14ac:dyDescent="0.25">
      <c r="A807" s="32"/>
      <c r="B807" s="38"/>
      <c r="C807" s="126"/>
      <c r="D807" s="38"/>
      <c r="E807" s="99"/>
      <c r="F807" s="122"/>
      <c r="G807" s="122"/>
      <c r="H807" s="122"/>
      <c r="I807" s="122"/>
      <c r="J807" s="122"/>
      <c r="K807" s="122"/>
      <c r="L807" s="38"/>
      <c r="M807" s="180"/>
      <c r="N807" s="38"/>
      <c r="O807" s="142"/>
      <c r="P807" s="47"/>
      <c r="Q807" s="47"/>
      <c r="R807" s="47"/>
      <c r="S807" s="47"/>
      <c r="T807" s="47"/>
      <c r="U807" s="47"/>
      <c r="V807" s="47"/>
      <c r="W807" s="47"/>
      <c r="X807" s="47"/>
      <c r="Y807" s="47"/>
      <c r="Z807" s="47"/>
    </row>
    <row r="808" spans="1:26" x14ac:dyDescent="0.25">
      <c r="A808" s="32"/>
      <c r="B808" s="38"/>
      <c r="C808" s="126"/>
      <c r="D808" s="38"/>
      <c r="E808" s="99"/>
      <c r="F808" s="122"/>
      <c r="G808" s="122"/>
      <c r="H808" s="122"/>
      <c r="I808" s="122"/>
      <c r="J808" s="122"/>
      <c r="K808" s="122"/>
      <c r="L808" s="38"/>
      <c r="M808" s="180"/>
      <c r="N808" s="38"/>
      <c r="O808" s="142"/>
      <c r="P808" s="47"/>
      <c r="Q808" s="47"/>
      <c r="R808" s="47"/>
      <c r="S808" s="47"/>
      <c r="T808" s="47"/>
      <c r="U808" s="47"/>
      <c r="V808" s="47"/>
      <c r="W808" s="47"/>
      <c r="X808" s="47"/>
      <c r="Y808" s="47"/>
      <c r="Z808" s="47"/>
    </row>
    <row r="809" spans="1:26" x14ac:dyDescent="0.25">
      <c r="A809" s="32"/>
      <c r="B809" s="38"/>
      <c r="C809" s="126"/>
      <c r="D809" s="38"/>
      <c r="E809" s="99"/>
      <c r="F809" s="122"/>
      <c r="G809" s="122"/>
      <c r="H809" s="122"/>
      <c r="I809" s="122"/>
      <c r="J809" s="122"/>
      <c r="K809" s="122"/>
      <c r="L809" s="38"/>
      <c r="M809" s="180"/>
      <c r="N809" s="38"/>
      <c r="O809" s="142"/>
      <c r="P809" s="47"/>
      <c r="Q809" s="47"/>
      <c r="R809" s="47"/>
      <c r="S809" s="47"/>
      <c r="T809" s="47"/>
      <c r="U809" s="47"/>
      <c r="V809" s="47"/>
      <c r="W809" s="47"/>
      <c r="X809" s="47"/>
      <c r="Y809" s="47"/>
      <c r="Z809" s="47"/>
    </row>
    <row r="810" spans="1:26" x14ac:dyDescent="0.25">
      <c r="A810" s="32"/>
      <c r="B810" s="38"/>
      <c r="C810" s="126"/>
      <c r="D810" s="38"/>
      <c r="E810" s="99"/>
      <c r="F810" s="122"/>
      <c r="G810" s="122"/>
      <c r="H810" s="122"/>
      <c r="I810" s="122"/>
      <c r="J810" s="122"/>
      <c r="K810" s="122"/>
      <c r="L810" s="38"/>
      <c r="M810" s="180"/>
      <c r="N810" s="38"/>
      <c r="O810" s="142"/>
      <c r="P810" s="47"/>
      <c r="Q810" s="47"/>
      <c r="R810" s="47"/>
      <c r="S810" s="47"/>
      <c r="T810" s="47"/>
      <c r="U810" s="47"/>
      <c r="V810" s="47"/>
      <c r="W810" s="47"/>
      <c r="X810" s="47"/>
      <c r="Y810" s="47"/>
      <c r="Z810" s="47"/>
    </row>
    <row r="811" spans="1:26" x14ac:dyDescent="0.25">
      <c r="A811" s="32"/>
      <c r="B811" s="38"/>
      <c r="C811" s="126"/>
      <c r="D811" s="38"/>
      <c r="E811" s="99"/>
      <c r="F811" s="122"/>
      <c r="G811" s="122"/>
      <c r="H811" s="122"/>
      <c r="I811" s="122"/>
      <c r="J811" s="122"/>
      <c r="K811" s="122"/>
      <c r="L811" s="38"/>
      <c r="M811" s="180"/>
      <c r="N811" s="38"/>
      <c r="O811" s="142"/>
      <c r="P811" s="47"/>
      <c r="Q811" s="47"/>
      <c r="R811" s="47"/>
      <c r="S811" s="47"/>
      <c r="T811" s="47"/>
      <c r="U811" s="47"/>
      <c r="V811" s="47"/>
      <c r="W811" s="47"/>
      <c r="X811" s="47"/>
      <c r="Y811" s="47"/>
      <c r="Z811" s="47"/>
    </row>
    <row r="812" spans="1:26" x14ac:dyDescent="0.25">
      <c r="A812" s="32"/>
      <c r="B812" s="38"/>
      <c r="C812" s="126"/>
      <c r="D812" s="38"/>
      <c r="E812" s="99"/>
      <c r="F812" s="122"/>
      <c r="G812" s="122"/>
      <c r="H812" s="122"/>
      <c r="I812" s="122"/>
      <c r="J812" s="122"/>
      <c r="K812" s="122"/>
      <c r="L812" s="38"/>
      <c r="M812" s="180"/>
      <c r="N812" s="38"/>
      <c r="O812" s="142"/>
      <c r="P812" s="47"/>
      <c r="Q812" s="47"/>
      <c r="R812" s="47"/>
      <c r="S812" s="47"/>
      <c r="T812" s="47"/>
      <c r="U812" s="47"/>
      <c r="V812" s="47"/>
      <c r="W812" s="47"/>
      <c r="X812" s="47"/>
      <c r="Y812" s="47"/>
      <c r="Z812" s="47"/>
    </row>
    <row r="813" spans="1:26" x14ac:dyDescent="0.25">
      <c r="A813" s="32"/>
      <c r="B813" s="38"/>
      <c r="C813" s="126"/>
      <c r="D813" s="38"/>
      <c r="E813" s="99"/>
      <c r="F813" s="122"/>
      <c r="G813" s="122"/>
      <c r="H813" s="122"/>
      <c r="I813" s="122"/>
      <c r="J813" s="122"/>
      <c r="K813" s="122"/>
      <c r="L813" s="38"/>
      <c r="M813" s="180"/>
      <c r="N813" s="38"/>
      <c r="O813" s="142"/>
      <c r="P813" s="47"/>
      <c r="Q813" s="47"/>
      <c r="R813" s="47"/>
      <c r="S813" s="47"/>
      <c r="T813" s="47"/>
      <c r="U813" s="47"/>
      <c r="V813" s="47"/>
      <c r="W813" s="47"/>
      <c r="X813" s="47"/>
      <c r="Y813" s="47"/>
      <c r="Z813" s="47"/>
    </row>
    <row r="814" spans="1:26" x14ac:dyDescent="0.25">
      <c r="A814" s="32"/>
      <c r="B814" s="38"/>
      <c r="C814" s="126"/>
      <c r="D814" s="38"/>
      <c r="E814" s="99"/>
      <c r="F814" s="122"/>
      <c r="G814" s="122"/>
      <c r="H814" s="122"/>
      <c r="I814" s="122"/>
      <c r="J814" s="122"/>
      <c r="K814" s="122"/>
      <c r="L814" s="38"/>
      <c r="M814" s="180"/>
      <c r="N814" s="38"/>
      <c r="O814" s="142"/>
      <c r="P814" s="47"/>
      <c r="Q814" s="47"/>
      <c r="R814" s="47"/>
      <c r="S814" s="47"/>
      <c r="T814" s="47"/>
      <c r="U814" s="47"/>
      <c r="V814" s="47"/>
      <c r="W814" s="47"/>
      <c r="X814" s="47"/>
      <c r="Y814" s="47"/>
      <c r="Z814" s="47"/>
    </row>
    <row r="815" spans="1:26" x14ac:dyDescent="0.25">
      <c r="A815" s="32"/>
      <c r="B815" s="38"/>
      <c r="C815" s="126"/>
      <c r="D815" s="38"/>
      <c r="E815" s="99"/>
      <c r="F815" s="122"/>
      <c r="G815" s="122"/>
      <c r="H815" s="122"/>
      <c r="I815" s="122"/>
      <c r="J815" s="122"/>
      <c r="K815" s="122"/>
      <c r="L815" s="38"/>
      <c r="M815" s="180"/>
      <c r="N815" s="38"/>
      <c r="O815" s="142"/>
      <c r="P815" s="47"/>
      <c r="Q815" s="47"/>
      <c r="R815" s="47"/>
      <c r="S815" s="47"/>
      <c r="T815" s="47"/>
      <c r="U815" s="47"/>
      <c r="V815" s="47"/>
      <c r="W815" s="47"/>
      <c r="X815" s="47"/>
      <c r="Y815" s="47"/>
      <c r="Z815" s="47"/>
    </row>
    <row r="816" spans="1:26" x14ac:dyDescent="0.25">
      <c r="A816" s="32"/>
      <c r="B816" s="38"/>
      <c r="C816" s="126"/>
      <c r="D816" s="38"/>
      <c r="E816" s="99"/>
      <c r="F816" s="122"/>
      <c r="G816" s="122"/>
      <c r="H816" s="122"/>
      <c r="I816" s="122"/>
      <c r="J816" s="122"/>
      <c r="K816" s="122"/>
      <c r="L816" s="38"/>
      <c r="M816" s="180"/>
      <c r="N816" s="38"/>
      <c r="O816" s="142"/>
      <c r="P816" s="47"/>
      <c r="Q816" s="47"/>
      <c r="R816" s="47"/>
      <c r="S816" s="47"/>
      <c r="T816" s="47"/>
      <c r="U816" s="47"/>
      <c r="V816" s="47"/>
      <c r="W816" s="47"/>
      <c r="X816" s="47"/>
      <c r="Y816" s="47"/>
      <c r="Z816" s="47"/>
    </row>
    <row r="817" spans="1:26" x14ac:dyDescent="0.25">
      <c r="A817" s="32"/>
      <c r="B817" s="38"/>
      <c r="C817" s="126"/>
      <c r="D817" s="38"/>
      <c r="E817" s="99"/>
      <c r="F817" s="122"/>
      <c r="G817" s="122"/>
      <c r="H817" s="122"/>
      <c r="I817" s="122"/>
      <c r="J817" s="122"/>
      <c r="K817" s="122"/>
      <c r="L817" s="38"/>
      <c r="M817" s="180"/>
      <c r="N817" s="38"/>
      <c r="O817" s="142"/>
      <c r="P817" s="47"/>
      <c r="Q817" s="47"/>
      <c r="R817" s="47"/>
      <c r="S817" s="47"/>
      <c r="T817" s="47"/>
      <c r="U817" s="47"/>
      <c r="V817" s="47"/>
      <c r="W817" s="47"/>
      <c r="X817" s="47"/>
      <c r="Y817" s="47"/>
      <c r="Z817" s="47"/>
    </row>
    <row r="818" spans="1:26" x14ac:dyDescent="0.25">
      <c r="A818" s="32"/>
      <c r="B818" s="38"/>
      <c r="C818" s="126"/>
      <c r="D818" s="38"/>
      <c r="E818" s="99"/>
      <c r="F818" s="122"/>
      <c r="G818" s="122"/>
      <c r="H818" s="122"/>
      <c r="I818" s="122"/>
      <c r="J818" s="122"/>
      <c r="K818" s="122"/>
      <c r="L818" s="38"/>
      <c r="M818" s="180"/>
      <c r="N818" s="38"/>
      <c r="O818" s="142"/>
      <c r="P818" s="47"/>
      <c r="Q818" s="47"/>
      <c r="R818" s="47"/>
      <c r="S818" s="47"/>
      <c r="T818" s="47"/>
      <c r="U818" s="47"/>
      <c r="V818" s="47"/>
      <c r="W818" s="47"/>
      <c r="X818" s="47"/>
      <c r="Y818" s="47"/>
      <c r="Z818" s="47"/>
    </row>
    <row r="819" spans="1:26" x14ac:dyDescent="0.25">
      <c r="A819" s="32"/>
      <c r="B819" s="38"/>
      <c r="C819" s="126"/>
      <c r="D819" s="38"/>
      <c r="E819" s="99"/>
      <c r="F819" s="122"/>
      <c r="G819" s="122"/>
      <c r="H819" s="122"/>
      <c r="I819" s="122"/>
      <c r="J819" s="122"/>
      <c r="K819" s="122"/>
      <c r="L819" s="38"/>
      <c r="M819" s="180"/>
      <c r="N819" s="38"/>
      <c r="O819" s="142"/>
      <c r="P819" s="47"/>
      <c r="Q819" s="47"/>
      <c r="R819" s="47"/>
      <c r="S819" s="47"/>
      <c r="T819" s="47"/>
      <c r="U819" s="47"/>
      <c r="V819" s="47"/>
      <c r="W819" s="47"/>
      <c r="X819" s="47"/>
      <c r="Y819" s="47"/>
      <c r="Z819" s="47"/>
    </row>
    <row r="820" spans="1:26" x14ac:dyDescent="0.25">
      <c r="A820" s="32"/>
      <c r="B820" s="38"/>
      <c r="C820" s="126"/>
      <c r="D820" s="38"/>
      <c r="E820" s="99"/>
      <c r="F820" s="122"/>
      <c r="G820" s="122"/>
      <c r="H820" s="122"/>
      <c r="I820" s="122"/>
      <c r="J820" s="122"/>
      <c r="K820" s="122"/>
      <c r="L820" s="38"/>
      <c r="M820" s="180"/>
      <c r="N820" s="38"/>
      <c r="O820" s="142"/>
      <c r="P820" s="47"/>
      <c r="Q820" s="47"/>
      <c r="R820" s="47"/>
      <c r="S820" s="47"/>
      <c r="T820" s="47"/>
      <c r="U820" s="47"/>
      <c r="V820" s="47"/>
      <c r="W820" s="47"/>
      <c r="X820" s="47"/>
      <c r="Y820" s="47"/>
      <c r="Z820" s="47"/>
    </row>
    <row r="821" spans="1:26" x14ac:dyDescent="0.25">
      <c r="A821" s="32"/>
      <c r="B821" s="38"/>
      <c r="C821" s="126"/>
      <c r="D821" s="38"/>
      <c r="E821" s="99"/>
      <c r="F821" s="122"/>
      <c r="G821" s="122"/>
      <c r="H821" s="122"/>
      <c r="I821" s="122"/>
      <c r="J821" s="122"/>
      <c r="K821" s="122"/>
      <c r="L821" s="38"/>
      <c r="M821" s="180"/>
      <c r="N821" s="38"/>
      <c r="O821" s="142"/>
      <c r="P821" s="47"/>
      <c r="Q821" s="47"/>
      <c r="R821" s="47"/>
      <c r="S821" s="47"/>
      <c r="T821" s="47"/>
      <c r="U821" s="47"/>
      <c r="V821" s="47"/>
      <c r="W821" s="47"/>
      <c r="X821" s="47"/>
      <c r="Y821" s="47"/>
      <c r="Z821" s="47"/>
    </row>
    <row r="822" spans="1:26" x14ac:dyDescent="0.25">
      <c r="A822" s="32"/>
      <c r="B822" s="38"/>
      <c r="C822" s="126"/>
      <c r="D822" s="38"/>
      <c r="E822" s="99"/>
      <c r="F822" s="122"/>
      <c r="G822" s="122"/>
      <c r="H822" s="122"/>
      <c r="I822" s="122"/>
      <c r="J822" s="122"/>
      <c r="K822" s="122"/>
      <c r="L822" s="38"/>
      <c r="M822" s="180"/>
      <c r="N822" s="38"/>
      <c r="O822" s="142"/>
      <c r="P822" s="47"/>
      <c r="Q822" s="47"/>
      <c r="R822" s="47"/>
      <c r="S822" s="47"/>
      <c r="T822" s="47"/>
      <c r="U822" s="47"/>
      <c r="V822" s="47"/>
      <c r="W822" s="47"/>
      <c r="X822" s="47"/>
      <c r="Y822" s="47"/>
      <c r="Z822" s="47"/>
    </row>
    <row r="823" spans="1:26" x14ac:dyDescent="0.25">
      <c r="A823" s="32"/>
      <c r="B823" s="38"/>
      <c r="C823" s="126"/>
      <c r="D823" s="38"/>
      <c r="E823" s="99"/>
      <c r="F823" s="122"/>
      <c r="G823" s="122"/>
      <c r="H823" s="122"/>
      <c r="I823" s="122"/>
      <c r="J823" s="122"/>
      <c r="K823" s="122"/>
      <c r="L823" s="38"/>
      <c r="M823" s="180"/>
      <c r="N823" s="38"/>
      <c r="O823" s="142"/>
      <c r="P823" s="47"/>
      <c r="Q823" s="47"/>
      <c r="R823" s="47"/>
      <c r="S823" s="47"/>
      <c r="T823" s="47"/>
      <c r="U823" s="47"/>
      <c r="V823" s="47"/>
      <c r="W823" s="47"/>
      <c r="X823" s="47"/>
      <c r="Y823" s="47"/>
      <c r="Z823" s="47"/>
    </row>
    <row r="824" spans="1:26" x14ac:dyDescent="0.25">
      <c r="A824" s="32"/>
      <c r="B824" s="38"/>
      <c r="C824" s="126"/>
      <c r="D824" s="38"/>
      <c r="E824" s="99"/>
      <c r="F824" s="122"/>
      <c r="G824" s="122"/>
      <c r="H824" s="122"/>
      <c r="I824" s="122"/>
      <c r="J824" s="122"/>
      <c r="K824" s="122"/>
      <c r="L824" s="38"/>
      <c r="M824" s="180"/>
      <c r="N824" s="38"/>
      <c r="O824" s="142"/>
      <c r="P824" s="47"/>
      <c r="Q824" s="47"/>
      <c r="R824" s="47"/>
      <c r="S824" s="47"/>
      <c r="T824" s="47"/>
      <c r="U824" s="47"/>
      <c r="V824" s="47"/>
      <c r="W824" s="47"/>
      <c r="X824" s="47"/>
      <c r="Y824" s="47"/>
      <c r="Z824" s="47"/>
    </row>
    <row r="825" spans="1:26" x14ac:dyDescent="0.25">
      <c r="A825" s="32"/>
      <c r="B825" s="38"/>
      <c r="C825" s="126"/>
      <c r="D825" s="38"/>
      <c r="E825" s="99"/>
      <c r="F825" s="122"/>
      <c r="G825" s="122"/>
      <c r="H825" s="122"/>
      <c r="I825" s="122"/>
      <c r="J825" s="122"/>
      <c r="K825" s="122"/>
      <c r="L825" s="38"/>
      <c r="M825" s="180"/>
      <c r="N825" s="38"/>
      <c r="O825" s="142"/>
      <c r="P825" s="47"/>
      <c r="Q825" s="47"/>
      <c r="R825" s="47"/>
      <c r="S825" s="47"/>
      <c r="T825" s="47"/>
      <c r="U825" s="47"/>
      <c r="V825" s="47"/>
      <c r="W825" s="47"/>
      <c r="X825" s="47"/>
      <c r="Y825" s="47"/>
      <c r="Z825" s="47"/>
    </row>
    <row r="826" spans="1:26" x14ac:dyDescent="0.25">
      <c r="A826" s="32"/>
      <c r="B826" s="38"/>
      <c r="C826" s="126"/>
      <c r="D826" s="38"/>
      <c r="E826" s="99"/>
      <c r="F826" s="122"/>
      <c r="G826" s="122"/>
      <c r="H826" s="122"/>
      <c r="I826" s="122"/>
      <c r="J826" s="122"/>
      <c r="K826" s="122"/>
      <c r="L826" s="38"/>
      <c r="M826" s="180"/>
      <c r="N826" s="38"/>
      <c r="O826" s="142"/>
      <c r="P826" s="47"/>
      <c r="Q826" s="47"/>
      <c r="R826" s="47"/>
      <c r="S826" s="47"/>
      <c r="T826" s="47"/>
      <c r="U826" s="47"/>
      <c r="V826" s="47"/>
      <c r="W826" s="47"/>
      <c r="X826" s="47"/>
      <c r="Y826" s="47"/>
      <c r="Z826" s="47"/>
    </row>
    <row r="827" spans="1:26" x14ac:dyDescent="0.25">
      <c r="A827" s="32"/>
      <c r="B827" s="38"/>
      <c r="C827" s="126"/>
      <c r="D827" s="38"/>
      <c r="E827" s="99"/>
      <c r="F827" s="122"/>
      <c r="G827" s="122"/>
      <c r="H827" s="122"/>
      <c r="I827" s="122"/>
      <c r="J827" s="122"/>
      <c r="K827" s="122"/>
      <c r="L827" s="38"/>
      <c r="M827" s="180"/>
      <c r="N827" s="38"/>
      <c r="O827" s="142"/>
      <c r="P827" s="47"/>
      <c r="Q827" s="47"/>
      <c r="R827" s="47"/>
      <c r="S827" s="47"/>
      <c r="T827" s="47"/>
      <c r="U827" s="47"/>
      <c r="V827" s="47"/>
      <c r="W827" s="47"/>
      <c r="X827" s="47"/>
      <c r="Y827" s="47"/>
      <c r="Z827" s="47"/>
    </row>
    <row r="828" spans="1:26" x14ac:dyDescent="0.25">
      <c r="A828" s="32"/>
      <c r="B828" s="38"/>
      <c r="C828" s="126"/>
      <c r="D828" s="38"/>
      <c r="E828" s="99"/>
      <c r="F828" s="122"/>
      <c r="G828" s="122"/>
      <c r="H828" s="122"/>
      <c r="I828" s="122"/>
      <c r="J828" s="122"/>
      <c r="K828" s="122"/>
      <c r="L828" s="38"/>
      <c r="M828" s="180"/>
      <c r="N828" s="38"/>
      <c r="O828" s="142"/>
      <c r="P828" s="47"/>
      <c r="Q828" s="47"/>
      <c r="R828" s="47"/>
      <c r="S828" s="47"/>
      <c r="T828" s="47"/>
      <c r="U828" s="47"/>
      <c r="V828" s="47"/>
      <c r="W828" s="47"/>
      <c r="X828" s="47"/>
      <c r="Y828" s="47"/>
      <c r="Z828" s="47"/>
    </row>
    <row r="829" spans="1:26" x14ac:dyDescent="0.25">
      <c r="A829" s="32"/>
      <c r="B829" s="38"/>
      <c r="C829" s="126"/>
      <c r="D829" s="38"/>
      <c r="E829" s="99"/>
      <c r="F829" s="122"/>
      <c r="G829" s="122"/>
      <c r="H829" s="122"/>
      <c r="I829" s="122"/>
      <c r="J829" s="122"/>
      <c r="K829" s="122"/>
      <c r="L829" s="38"/>
      <c r="M829" s="180"/>
      <c r="N829" s="38"/>
      <c r="O829" s="142"/>
      <c r="P829" s="47"/>
      <c r="Q829" s="47"/>
      <c r="R829" s="47"/>
      <c r="S829" s="47"/>
      <c r="T829" s="47"/>
      <c r="U829" s="47"/>
      <c r="V829" s="47"/>
      <c r="W829" s="47"/>
      <c r="X829" s="47"/>
      <c r="Y829" s="47"/>
      <c r="Z829" s="47"/>
    </row>
    <row r="830" spans="1:26" x14ac:dyDescent="0.25">
      <c r="A830" s="32"/>
      <c r="B830" s="38"/>
      <c r="C830" s="126"/>
      <c r="D830" s="38"/>
      <c r="E830" s="99"/>
      <c r="F830" s="122"/>
      <c r="G830" s="122"/>
      <c r="H830" s="122"/>
      <c r="I830" s="122"/>
      <c r="J830" s="122"/>
      <c r="K830" s="122"/>
      <c r="L830" s="38"/>
      <c r="M830" s="180"/>
      <c r="N830" s="38"/>
      <c r="O830" s="142"/>
      <c r="P830" s="47"/>
      <c r="Q830" s="47"/>
      <c r="R830" s="47"/>
      <c r="S830" s="47"/>
      <c r="T830" s="47"/>
      <c r="U830" s="47"/>
      <c r="V830" s="47"/>
      <c r="W830" s="47"/>
      <c r="X830" s="47"/>
      <c r="Y830" s="47"/>
      <c r="Z830" s="47"/>
    </row>
    <row r="831" spans="1:26" x14ac:dyDescent="0.25">
      <c r="A831" s="32"/>
      <c r="B831" s="38"/>
      <c r="C831" s="126"/>
      <c r="D831" s="38"/>
      <c r="E831" s="99"/>
      <c r="F831" s="122"/>
      <c r="G831" s="122"/>
      <c r="H831" s="122"/>
      <c r="I831" s="122"/>
      <c r="J831" s="122"/>
      <c r="K831" s="122"/>
      <c r="L831" s="38"/>
      <c r="M831" s="180"/>
      <c r="N831" s="38"/>
      <c r="O831" s="142"/>
      <c r="P831" s="47"/>
      <c r="Q831" s="47"/>
      <c r="R831" s="47"/>
      <c r="S831" s="47"/>
      <c r="T831" s="47"/>
      <c r="U831" s="47"/>
      <c r="V831" s="47"/>
      <c r="W831" s="47"/>
      <c r="X831" s="47"/>
      <c r="Y831" s="47"/>
      <c r="Z831" s="47"/>
    </row>
    <row r="832" spans="1:26" x14ac:dyDescent="0.25">
      <c r="A832" s="32"/>
      <c r="B832" s="38"/>
      <c r="C832" s="126"/>
      <c r="D832" s="38"/>
      <c r="E832" s="99"/>
      <c r="F832" s="122"/>
      <c r="G832" s="122"/>
      <c r="H832" s="122"/>
      <c r="I832" s="122"/>
      <c r="J832" s="122"/>
      <c r="K832" s="122"/>
      <c r="L832" s="38"/>
      <c r="M832" s="180"/>
      <c r="N832" s="38"/>
      <c r="O832" s="142"/>
      <c r="P832" s="47"/>
      <c r="Q832" s="47"/>
      <c r="R832" s="47"/>
      <c r="S832" s="47"/>
      <c r="T832" s="47"/>
      <c r="U832" s="47"/>
      <c r="V832" s="47"/>
      <c r="W832" s="47"/>
      <c r="X832" s="47"/>
      <c r="Y832" s="47"/>
      <c r="Z832" s="47"/>
    </row>
    <row r="833" spans="1:26" x14ac:dyDescent="0.25">
      <c r="A833" s="32"/>
      <c r="B833" s="38"/>
      <c r="C833" s="126"/>
      <c r="D833" s="38"/>
      <c r="E833" s="99"/>
      <c r="F833" s="122"/>
      <c r="G833" s="122"/>
      <c r="H833" s="122"/>
      <c r="I833" s="122"/>
      <c r="J833" s="122"/>
      <c r="K833" s="122"/>
      <c r="L833" s="38"/>
      <c r="M833" s="180"/>
      <c r="N833" s="38"/>
      <c r="O833" s="142"/>
      <c r="P833" s="47"/>
      <c r="Q833" s="47"/>
      <c r="R833" s="47"/>
      <c r="S833" s="47"/>
      <c r="T833" s="47"/>
      <c r="U833" s="47"/>
      <c r="V833" s="47"/>
      <c r="W833" s="47"/>
      <c r="X833" s="47"/>
      <c r="Y833" s="47"/>
      <c r="Z833" s="47"/>
    </row>
    <row r="834" spans="1:26" x14ac:dyDescent="0.25">
      <c r="A834" s="32"/>
      <c r="B834" s="38"/>
      <c r="C834" s="126"/>
      <c r="D834" s="38"/>
      <c r="E834" s="99"/>
      <c r="F834" s="122"/>
      <c r="G834" s="122"/>
      <c r="H834" s="122"/>
      <c r="I834" s="122"/>
      <c r="J834" s="122"/>
      <c r="K834" s="122"/>
      <c r="L834" s="38"/>
      <c r="M834" s="180"/>
      <c r="N834" s="38"/>
      <c r="O834" s="142"/>
      <c r="P834" s="47"/>
      <c r="Q834" s="47"/>
      <c r="R834" s="47"/>
      <c r="S834" s="47"/>
      <c r="T834" s="47"/>
      <c r="U834" s="47"/>
      <c r="V834" s="47"/>
      <c r="W834" s="47"/>
      <c r="X834" s="47"/>
      <c r="Y834" s="47"/>
      <c r="Z834" s="47"/>
    </row>
    <row r="835" spans="1:26" x14ac:dyDescent="0.25">
      <c r="A835" s="32"/>
      <c r="B835" s="38"/>
      <c r="C835" s="126"/>
      <c r="D835" s="38"/>
      <c r="E835" s="99"/>
      <c r="F835" s="122"/>
      <c r="G835" s="122"/>
      <c r="H835" s="122"/>
      <c r="I835" s="122"/>
      <c r="J835" s="122"/>
      <c r="K835" s="122"/>
      <c r="L835" s="38"/>
      <c r="M835" s="180"/>
      <c r="N835" s="38"/>
      <c r="O835" s="142"/>
      <c r="P835" s="47"/>
      <c r="Q835" s="47"/>
      <c r="R835" s="47"/>
      <c r="S835" s="47"/>
      <c r="T835" s="47"/>
      <c r="U835" s="47"/>
      <c r="V835" s="47"/>
      <c r="W835" s="47"/>
      <c r="X835" s="47"/>
      <c r="Y835" s="47"/>
      <c r="Z835" s="47"/>
    </row>
    <row r="836" spans="1:26" x14ac:dyDescent="0.25">
      <c r="A836" s="32"/>
      <c r="B836" s="38"/>
      <c r="C836" s="126"/>
      <c r="D836" s="38"/>
      <c r="E836" s="99"/>
      <c r="F836" s="122"/>
      <c r="G836" s="122"/>
      <c r="H836" s="122"/>
      <c r="I836" s="122"/>
      <c r="J836" s="122"/>
      <c r="K836" s="122"/>
      <c r="L836" s="38"/>
      <c r="M836" s="180"/>
      <c r="N836" s="38"/>
      <c r="O836" s="142"/>
      <c r="P836" s="47"/>
      <c r="Q836" s="47"/>
      <c r="R836" s="47"/>
      <c r="S836" s="47"/>
      <c r="T836" s="47"/>
      <c r="U836" s="47"/>
      <c r="V836" s="47"/>
      <c r="W836" s="47"/>
      <c r="X836" s="47"/>
      <c r="Y836" s="47"/>
      <c r="Z836" s="47"/>
    </row>
    <row r="837" spans="1:26" x14ac:dyDescent="0.25">
      <c r="A837" s="32"/>
      <c r="B837" s="38"/>
      <c r="C837" s="126"/>
      <c r="D837" s="38"/>
      <c r="E837" s="99"/>
      <c r="F837" s="122"/>
      <c r="G837" s="122"/>
      <c r="H837" s="122"/>
      <c r="I837" s="122"/>
      <c r="J837" s="122"/>
      <c r="K837" s="122"/>
      <c r="L837" s="38"/>
      <c r="M837" s="180"/>
      <c r="N837" s="38"/>
      <c r="O837" s="142"/>
      <c r="P837" s="47"/>
      <c r="Q837" s="47"/>
      <c r="R837" s="47"/>
      <c r="S837" s="47"/>
      <c r="T837" s="47"/>
      <c r="U837" s="47"/>
      <c r="V837" s="47"/>
      <c r="W837" s="47"/>
      <c r="X837" s="47"/>
      <c r="Y837" s="47"/>
      <c r="Z837" s="47"/>
    </row>
    <row r="838" spans="1:26" x14ac:dyDescent="0.25">
      <c r="A838" s="32"/>
      <c r="B838" s="38"/>
      <c r="C838" s="126"/>
      <c r="D838" s="38"/>
      <c r="E838" s="99"/>
      <c r="F838" s="122"/>
      <c r="G838" s="122"/>
      <c r="H838" s="122"/>
      <c r="I838" s="122"/>
      <c r="J838" s="122"/>
      <c r="K838" s="122"/>
      <c r="L838" s="38"/>
      <c r="M838" s="180"/>
      <c r="N838" s="38"/>
      <c r="O838" s="142"/>
      <c r="P838" s="47"/>
      <c r="Q838" s="47"/>
      <c r="R838" s="47"/>
      <c r="S838" s="47"/>
      <c r="T838" s="47"/>
      <c r="U838" s="47"/>
      <c r="V838" s="47"/>
      <c r="W838" s="47"/>
      <c r="X838" s="47"/>
      <c r="Y838" s="47"/>
      <c r="Z838" s="47"/>
    </row>
    <row r="839" spans="1:26" x14ac:dyDescent="0.25">
      <c r="A839" s="32"/>
      <c r="B839" s="38"/>
      <c r="C839" s="126"/>
      <c r="D839" s="38"/>
      <c r="E839" s="99"/>
      <c r="F839" s="122"/>
      <c r="G839" s="122"/>
      <c r="H839" s="122"/>
      <c r="I839" s="122"/>
      <c r="J839" s="122"/>
      <c r="K839" s="122"/>
      <c r="L839" s="38"/>
      <c r="M839" s="180"/>
      <c r="N839" s="38"/>
      <c r="O839" s="142"/>
      <c r="P839" s="47"/>
      <c r="Q839" s="47"/>
      <c r="R839" s="47"/>
      <c r="S839" s="47"/>
      <c r="T839" s="47"/>
      <c r="U839" s="47"/>
      <c r="V839" s="47"/>
      <c r="W839" s="47"/>
      <c r="X839" s="47"/>
      <c r="Y839" s="47"/>
      <c r="Z839" s="47"/>
    </row>
    <row r="840" spans="1:26" x14ac:dyDescent="0.25">
      <c r="A840" s="32"/>
      <c r="B840" s="38"/>
      <c r="C840" s="126"/>
      <c r="D840" s="38"/>
      <c r="E840" s="99"/>
      <c r="F840" s="122"/>
      <c r="G840" s="122"/>
      <c r="H840" s="122"/>
      <c r="I840" s="122"/>
      <c r="J840" s="122"/>
      <c r="K840" s="122"/>
      <c r="L840" s="38"/>
      <c r="M840" s="180"/>
      <c r="N840" s="38"/>
      <c r="O840" s="142"/>
      <c r="P840" s="47"/>
      <c r="Q840" s="47"/>
      <c r="R840" s="47"/>
      <c r="S840" s="47"/>
      <c r="T840" s="47"/>
      <c r="U840" s="47"/>
      <c r="V840" s="47"/>
      <c r="W840" s="47"/>
      <c r="X840" s="47"/>
      <c r="Y840" s="47"/>
      <c r="Z840" s="47"/>
    </row>
    <row r="841" spans="1:26" x14ac:dyDescent="0.25">
      <c r="A841" s="32"/>
      <c r="B841" s="38"/>
      <c r="C841" s="126"/>
      <c r="D841" s="38"/>
      <c r="E841" s="99"/>
      <c r="F841" s="122"/>
      <c r="G841" s="122"/>
      <c r="H841" s="122"/>
      <c r="I841" s="122"/>
      <c r="J841" s="122"/>
      <c r="K841" s="122"/>
      <c r="L841" s="38"/>
      <c r="M841" s="180"/>
      <c r="N841" s="38"/>
      <c r="O841" s="142"/>
      <c r="P841" s="47"/>
      <c r="Q841" s="47"/>
      <c r="R841" s="47"/>
      <c r="S841" s="47"/>
      <c r="T841" s="47"/>
      <c r="U841" s="47"/>
      <c r="V841" s="47"/>
      <c r="W841" s="47"/>
      <c r="X841" s="47"/>
      <c r="Y841" s="47"/>
      <c r="Z841" s="47"/>
    </row>
    <row r="842" spans="1:26" x14ac:dyDescent="0.25">
      <c r="A842" s="32"/>
      <c r="B842" s="38"/>
      <c r="C842" s="126"/>
      <c r="D842" s="38"/>
      <c r="E842" s="99"/>
      <c r="F842" s="122"/>
      <c r="G842" s="122"/>
      <c r="H842" s="122"/>
      <c r="I842" s="122"/>
      <c r="J842" s="122"/>
      <c r="K842" s="122"/>
      <c r="L842" s="38"/>
      <c r="M842" s="180"/>
      <c r="N842" s="38"/>
      <c r="O842" s="142"/>
      <c r="P842" s="47"/>
      <c r="Q842" s="47"/>
      <c r="R842" s="47"/>
      <c r="S842" s="47"/>
      <c r="T842" s="47"/>
      <c r="U842" s="47"/>
      <c r="V842" s="47"/>
      <c r="W842" s="47"/>
      <c r="X842" s="47"/>
      <c r="Y842" s="47"/>
      <c r="Z842" s="47"/>
    </row>
    <row r="843" spans="1:26" x14ac:dyDescent="0.25">
      <c r="A843" s="32"/>
      <c r="B843" s="38"/>
      <c r="C843" s="126"/>
      <c r="D843" s="38"/>
      <c r="E843" s="99"/>
      <c r="F843" s="122"/>
      <c r="G843" s="122"/>
      <c r="H843" s="122"/>
      <c r="I843" s="122"/>
      <c r="J843" s="122"/>
      <c r="K843" s="122"/>
      <c r="L843" s="38"/>
      <c r="M843" s="180"/>
      <c r="N843" s="38"/>
      <c r="O843" s="142"/>
      <c r="P843" s="47"/>
      <c r="Q843" s="47"/>
      <c r="R843" s="47"/>
      <c r="S843" s="47"/>
      <c r="T843" s="47"/>
      <c r="U843" s="47"/>
      <c r="V843" s="47"/>
      <c r="W843" s="47"/>
      <c r="X843" s="47"/>
      <c r="Y843" s="47"/>
      <c r="Z843" s="47"/>
    </row>
    <row r="844" spans="1:26" x14ac:dyDescent="0.25">
      <c r="A844" s="32"/>
      <c r="B844" s="38"/>
      <c r="C844" s="126"/>
      <c r="D844" s="38"/>
      <c r="E844" s="99"/>
      <c r="F844" s="122"/>
      <c r="G844" s="122"/>
      <c r="H844" s="122"/>
      <c r="I844" s="122"/>
      <c r="J844" s="122"/>
      <c r="K844" s="122"/>
      <c r="L844" s="38"/>
      <c r="M844" s="180"/>
      <c r="N844" s="38"/>
      <c r="O844" s="142"/>
      <c r="P844" s="47"/>
      <c r="Q844" s="47"/>
      <c r="R844" s="47"/>
      <c r="S844" s="47"/>
      <c r="T844" s="47"/>
      <c r="U844" s="47"/>
      <c r="V844" s="47"/>
      <c r="W844" s="47"/>
      <c r="X844" s="47"/>
      <c r="Y844" s="47"/>
      <c r="Z844" s="47"/>
    </row>
    <row r="845" spans="1:26" x14ac:dyDescent="0.25">
      <c r="A845" s="32"/>
      <c r="B845" s="38"/>
      <c r="C845" s="126"/>
      <c r="D845" s="38"/>
      <c r="E845" s="99"/>
      <c r="F845" s="122"/>
      <c r="G845" s="122"/>
      <c r="H845" s="122"/>
      <c r="I845" s="122"/>
      <c r="J845" s="122"/>
      <c r="K845" s="122"/>
      <c r="L845" s="38"/>
      <c r="M845" s="180"/>
      <c r="N845" s="38"/>
      <c r="O845" s="142"/>
      <c r="P845" s="47"/>
      <c r="Q845" s="47"/>
      <c r="R845" s="47"/>
      <c r="S845" s="47"/>
      <c r="T845" s="47"/>
      <c r="U845" s="47"/>
      <c r="V845" s="47"/>
      <c r="W845" s="47"/>
      <c r="X845" s="47"/>
      <c r="Y845" s="47"/>
      <c r="Z845" s="47"/>
    </row>
    <row r="846" spans="1:26" x14ac:dyDescent="0.25">
      <c r="A846" s="32"/>
      <c r="B846" s="38"/>
      <c r="C846" s="126"/>
      <c r="D846" s="38"/>
      <c r="E846" s="99"/>
      <c r="F846" s="122"/>
      <c r="G846" s="122"/>
      <c r="H846" s="122"/>
      <c r="I846" s="122"/>
      <c r="J846" s="122"/>
      <c r="K846" s="122"/>
      <c r="L846" s="38"/>
      <c r="M846" s="180"/>
      <c r="N846" s="38"/>
      <c r="O846" s="142"/>
      <c r="P846" s="47"/>
      <c r="Q846" s="47"/>
      <c r="R846" s="47"/>
      <c r="S846" s="47"/>
      <c r="T846" s="47"/>
      <c r="U846" s="47"/>
      <c r="V846" s="47"/>
      <c r="W846" s="47"/>
      <c r="X846" s="47"/>
      <c r="Y846" s="47"/>
      <c r="Z846" s="47"/>
    </row>
    <row r="847" spans="1:26" x14ac:dyDescent="0.25">
      <c r="A847" s="32"/>
      <c r="B847" s="38"/>
      <c r="C847" s="126"/>
      <c r="D847" s="38"/>
      <c r="E847" s="99"/>
      <c r="F847" s="122"/>
      <c r="G847" s="122"/>
      <c r="H847" s="122"/>
      <c r="I847" s="122"/>
      <c r="J847" s="122"/>
      <c r="K847" s="122"/>
      <c r="L847" s="38"/>
      <c r="M847" s="180"/>
      <c r="N847" s="38"/>
      <c r="O847" s="142"/>
      <c r="P847" s="47"/>
      <c r="Q847" s="47"/>
      <c r="R847" s="47"/>
      <c r="S847" s="47"/>
      <c r="T847" s="47"/>
      <c r="U847" s="47"/>
      <c r="V847" s="47"/>
      <c r="W847" s="47"/>
      <c r="X847" s="47"/>
      <c r="Y847" s="47"/>
      <c r="Z847" s="47"/>
    </row>
    <row r="848" spans="1:26" x14ac:dyDescent="0.25">
      <c r="A848" s="32"/>
      <c r="B848" s="38"/>
      <c r="C848" s="126"/>
      <c r="D848" s="38"/>
      <c r="E848" s="99"/>
      <c r="F848" s="122"/>
      <c r="G848" s="122"/>
      <c r="H848" s="122"/>
      <c r="I848" s="122"/>
      <c r="J848" s="122"/>
      <c r="K848" s="122"/>
      <c r="L848" s="38"/>
      <c r="M848" s="180"/>
      <c r="N848" s="38"/>
      <c r="O848" s="142"/>
      <c r="P848" s="47"/>
      <c r="Q848" s="47"/>
      <c r="R848" s="47"/>
      <c r="S848" s="47"/>
      <c r="T848" s="47"/>
      <c r="U848" s="47"/>
      <c r="V848" s="47"/>
      <c r="W848" s="47"/>
      <c r="X848" s="47"/>
      <c r="Y848" s="47"/>
      <c r="Z848" s="47"/>
    </row>
    <row r="849" spans="1:26" x14ac:dyDescent="0.25">
      <c r="A849" s="32"/>
      <c r="B849" s="38"/>
      <c r="C849" s="126"/>
      <c r="D849" s="38"/>
      <c r="E849" s="99"/>
      <c r="F849" s="122"/>
      <c r="G849" s="122"/>
      <c r="H849" s="122"/>
      <c r="I849" s="122"/>
      <c r="J849" s="122"/>
      <c r="K849" s="122"/>
      <c r="L849" s="38"/>
      <c r="M849" s="180"/>
      <c r="N849" s="38"/>
      <c r="O849" s="142"/>
      <c r="P849" s="47"/>
      <c r="Q849" s="47"/>
      <c r="R849" s="47"/>
      <c r="S849" s="47"/>
      <c r="T849" s="47"/>
      <c r="U849" s="47"/>
      <c r="V849" s="47"/>
      <c r="W849" s="47"/>
      <c r="X849" s="47"/>
      <c r="Y849" s="47"/>
      <c r="Z849" s="47"/>
    </row>
    <row r="850" spans="1:26" x14ac:dyDescent="0.25">
      <c r="A850" s="32"/>
      <c r="B850" s="38"/>
      <c r="C850" s="126"/>
      <c r="D850" s="38"/>
      <c r="E850" s="99"/>
      <c r="F850" s="122"/>
      <c r="G850" s="122"/>
      <c r="H850" s="122"/>
      <c r="I850" s="122"/>
      <c r="J850" s="122"/>
      <c r="K850" s="122"/>
      <c r="L850" s="38"/>
      <c r="M850" s="180"/>
      <c r="N850" s="38"/>
      <c r="O850" s="142"/>
      <c r="P850" s="47"/>
      <c r="Q850" s="47"/>
      <c r="R850" s="47"/>
      <c r="S850" s="47"/>
      <c r="T850" s="47"/>
      <c r="U850" s="47"/>
      <c r="V850" s="47"/>
      <c r="W850" s="47"/>
      <c r="X850" s="47"/>
      <c r="Y850" s="47"/>
      <c r="Z850" s="47"/>
    </row>
    <row r="851" spans="1:26" x14ac:dyDescent="0.25">
      <c r="A851" s="32"/>
      <c r="B851" s="38"/>
      <c r="C851" s="126"/>
      <c r="D851" s="38"/>
      <c r="E851" s="99"/>
      <c r="F851" s="122"/>
      <c r="G851" s="122"/>
      <c r="H851" s="122"/>
      <c r="I851" s="122"/>
      <c r="J851" s="122"/>
      <c r="K851" s="122"/>
      <c r="L851" s="38"/>
      <c r="M851" s="180"/>
      <c r="N851" s="38"/>
      <c r="O851" s="142"/>
      <c r="P851" s="47"/>
      <c r="Q851" s="47"/>
      <c r="R851" s="47"/>
      <c r="S851" s="47"/>
      <c r="T851" s="47"/>
      <c r="U851" s="47"/>
      <c r="V851" s="47"/>
      <c r="W851" s="47"/>
      <c r="X851" s="47"/>
      <c r="Y851" s="47"/>
      <c r="Z851" s="47"/>
    </row>
    <row r="852" spans="1:26" x14ac:dyDescent="0.25">
      <c r="A852" s="32"/>
      <c r="B852" s="38"/>
      <c r="C852" s="126"/>
      <c r="D852" s="38"/>
      <c r="E852" s="99"/>
      <c r="F852" s="122"/>
      <c r="G852" s="122"/>
      <c r="H852" s="122"/>
      <c r="I852" s="122"/>
      <c r="J852" s="122"/>
      <c r="K852" s="122"/>
      <c r="L852" s="38"/>
      <c r="M852" s="180"/>
      <c r="N852" s="38"/>
      <c r="O852" s="142"/>
      <c r="P852" s="47"/>
      <c r="Q852" s="47"/>
      <c r="R852" s="47"/>
      <c r="S852" s="47"/>
      <c r="T852" s="47"/>
      <c r="U852" s="47"/>
      <c r="V852" s="47"/>
      <c r="W852" s="47"/>
      <c r="X852" s="47"/>
      <c r="Y852" s="47"/>
      <c r="Z852" s="47"/>
    </row>
    <row r="853" spans="1:26" x14ac:dyDescent="0.25">
      <c r="A853" s="32"/>
      <c r="B853" s="38"/>
      <c r="C853" s="126"/>
      <c r="D853" s="38"/>
      <c r="E853" s="99"/>
      <c r="F853" s="122"/>
      <c r="G853" s="122"/>
      <c r="H853" s="122"/>
      <c r="I853" s="122"/>
      <c r="J853" s="122"/>
      <c r="K853" s="122"/>
      <c r="L853" s="38"/>
      <c r="M853" s="180"/>
      <c r="N853" s="38"/>
      <c r="O853" s="142"/>
      <c r="P853" s="47"/>
      <c r="Q853" s="47"/>
      <c r="R853" s="47"/>
      <c r="S853" s="47"/>
      <c r="T853" s="47"/>
      <c r="U853" s="47"/>
      <c r="V853" s="47"/>
      <c r="W853" s="47"/>
      <c r="X853" s="47"/>
      <c r="Y853" s="47"/>
      <c r="Z853" s="47"/>
    </row>
    <row r="854" spans="1:26" x14ac:dyDescent="0.25">
      <c r="A854" s="32"/>
      <c r="B854" s="38"/>
      <c r="C854" s="126"/>
      <c r="D854" s="38"/>
      <c r="E854" s="99"/>
      <c r="F854" s="122"/>
      <c r="G854" s="122"/>
      <c r="H854" s="122"/>
      <c r="I854" s="122"/>
      <c r="J854" s="122"/>
      <c r="K854" s="122"/>
      <c r="L854" s="38"/>
      <c r="M854" s="180"/>
      <c r="N854" s="38"/>
      <c r="O854" s="142"/>
      <c r="P854" s="47"/>
      <c r="Q854" s="47"/>
      <c r="R854" s="47"/>
      <c r="S854" s="47"/>
      <c r="T854" s="47"/>
      <c r="U854" s="47"/>
      <c r="V854" s="47"/>
      <c r="W854" s="47"/>
      <c r="X854" s="47"/>
      <c r="Y854" s="47"/>
      <c r="Z854" s="47"/>
    </row>
    <row r="855" spans="1:26" x14ac:dyDescent="0.25">
      <c r="A855" s="32"/>
      <c r="B855" s="38"/>
      <c r="C855" s="126"/>
      <c r="D855" s="38"/>
      <c r="E855" s="99"/>
      <c r="F855" s="122"/>
      <c r="G855" s="122"/>
      <c r="H855" s="122"/>
      <c r="I855" s="122"/>
      <c r="J855" s="122"/>
      <c r="K855" s="122"/>
      <c r="L855" s="38"/>
      <c r="M855" s="180"/>
      <c r="N855" s="38"/>
      <c r="O855" s="142"/>
      <c r="P855" s="47"/>
      <c r="Q855" s="47"/>
      <c r="R855" s="47"/>
      <c r="S855" s="47"/>
      <c r="T855" s="47"/>
      <c r="U855" s="47"/>
      <c r="V855" s="47"/>
      <c r="W855" s="47"/>
      <c r="X855" s="47"/>
      <c r="Y855" s="47"/>
      <c r="Z855" s="47"/>
    </row>
    <row r="856" spans="1:26" x14ac:dyDescent="0.25">
      <c r="A856" s="32"/>
      <c r="B856" s="38"/>
      <c r="C856" s="126"/>
      <c r="D856" s="38"/>
      <c r="E856" s="99"/>
      <c r="F856" s="122"/>
      <c r="G856" s="122"/>
      <c r="H856" s="122"/>
      <c r="I856" s="122"/>
      <c r="J856" s="122"/>
      <c r="K856" s="122"/>
      <c r="L856" s="38"/>
      <c r="M856" s="180"/>
      <c r="N856" s="38"/>
      <c r="O856" s="142"/>
      <c r="P856" s="47"/>
      <c r="Q856" s="47"/>
      <c r="R856" s="47"/>
      <c r="S856" s="47"/>
      <c r="T856" s="47"/>
      <c r="U856" s="47"/>
      <c r="V856" s="47"/>
      <c r="W856" s="47"/>
      <c r="X856" s="47"/>
      <c r="Y856" s="47"/>
      <c r="Z856" s="47"/>
    </row>
    <row r="857" spans="1:26" x14ac:dyDescent="0.25">
      <c r="A857" s="32"/>
      <c r="B857" s="38"/>
      <c r="C857" s="126"/>
      <c r="D857" s="38"/>
      <c r="E857" s="99"/>
      <c r="F857" s="122"/>
      <c r="G857" s="122"/>
      <c r="H857" s="122"/>
      <c r="I857" s="122"/>
      <c r="J857" s="122"/>
      <c r="K857" s="122"/>
      <c r="L857" s="38"/>
      <c r="M857" s="180"/>
      <c r="N857" s="38"/>
      <c r="O857" s="142"/>
      <c r="P857" s="47"/>
      <c r="Q857" s="47"/>
      <c r="R857" s="47"/>
      <c r="S857" s="47"/>
      <c r="T857" s="47"/>
      <c r="U857" s="47"/>
      <c r="V857" s="47"/>
      <c r="W857" s="47"/>
      <c r="X857" s="47"/>
      <c r="Y857" s="47"/>
      <c r="Z857" s="47"/>
    </row>
    <row r="858" spans="1:26" x14ac:dyDescent="0.25">
      <c r="A858" s="32"/>
      <c r="B858" s="38"/>
      <c r="C858" s="126"/>
      <c r="D858" s="38"/>
      <c r="E858" s="99"/>
      <c r="F858" s="122"/>
      <c r="G858" s="122"/>
      <c r="H858" s="122"/>
      <c r="I858" s="122"/>
      <c r="J858" s="122"/>
      <c r="K858" s="122"/>
      <c r="L858" s="38"/>
      <c r="M858" s="180"/>
      <c r="N858" s="38"/>
      <c r="O858" s="142"/>
      <c r="P858" s="47"/>
      <c r="Q858" s="47"/>
      <c r="R858" s="47"/>
      <c r="S858" s="47"/>
      <c r="T858" s="47"/>
      <c r="U858" s="47"/>
      <c r="V858" s="47"/>
      <c r="W858" s="47"/>
      <c r="X858" s="47"/>
      <c r="Y858" s="47"/>
      <c r="Z858" s="47"/>
    </row>
    <row r="859" spans="1:26" x14ac:dyDescent="0.25">
      <c r="A859" s="32"/>
      <c r="B859" s="38"/>
      <c r="C859" s="126"/>
      <c r="D859" s="38"/>
      <c r="E859" s="99"/>
      <c r="F859" s="122"/>
      <c r="G859" s="122"/>
      <c r="H859" s="122"/>
      <c r="I859" s="122"/>
      <c r="J859" s="122"/>
      <c r="K859" s="122"/>
      <c r="L859" s="38"/>
      <c r="M859" s="180"/>
      <c r="N859" s="38"/>
      <c r="O859" s="142"/>
      <c r="P859" s="47"/>
      <c r="Q859" s="47"/>
      <c r="R859" s="47"/>
      <c r="S859" s="47"/>
      <c r="T859" s="47"/>
      <c r="U859" s="47"/>
      <c r="V859" s="47"/>
      <c r="W859" s="47"/>
      <c r="X859" s="47"/>
      <c r="Y859" s="47"/>
      <c r="Z859" s="47"/>
    </row>
    <row r="860" spans="1:26" x14ac:dyDescent="0.25">
      <c r="A860" s="32"/>
      <c r="B860" s="38"/>
      <c r="C860" s="126"/>
      <c r="D860" s="38"/>
      <c r="E860" s="99"/>
      <c r="F860" s="122"/>
      <c r="G860" s="122"/>
      <c r="H860" s="122"/>
      <c r="I860" s="122"/>
      <c r="J860" s="122"/>
      <c r="K860" s="122"/>
      <c r="L860" s="38"/>
      <c r="M860" s="180"/>
      <c r="N860" s="38"/>
      <c r="O860" s="142"/>
      <c r="P860" s="47"/>
      <c r="Q860" s="47"/>
      <c r="R860" s="47"/>
      <c r="S860" s="47"/>
      <c r="T860" s="47"/>
      <c r="U860" s="47"/>
      <c r="V860" s="47"/>
      <c r="W860" s="47"/>
      <c r="X860" s="47"/>
      <c r="Y860" s="47"/>
      <c r="Z860" s="47"/>
    </row>
    <row r="861" spans="1:26" x14ac:dyDescent="0.25">
      <c r="A861" s="32"/>
      <c r="B861" s="38"/>
      <c r="C861" s="126"/>
      <c r="D861" s="38"/>
      <c r="E861" s="99"/>
      <c r="F861" s="122"/>
      <c r="G861" s="122"/>
      <c r="H861" s="122"/>
      <c r="I861" s="122"/>
      <c r="J861" s="122"/>
      <c r="K861" s="122"/>
      <c r="L861" s="38"/>
      <c r="M861" s="180"/>
      <c r="N861" s="38"/>
      <c r="O861" s="142"/>
      <c r="P861" s="47"/>
      <c r="Q861" s="47"/>
      <c r="R861" s="47"/>
      <c r="S861" s="47"/>
      <c r="T861" s="47"/>
      <c r="U861" s="47"/>
      <c r="V861" s="47"/>
      <c r="W861" s="47"/>
      <c r="X861" s="47"/>
      <c r="Y861" s="47"/>
      <c r="Z861" s="47"/>
    </row>
    <row r="862" spans="1:26" x14ac:dyDescent="0.25">
      <c r="A862" s="32"/>
      <c r="B862" s="38"/>
      <c r="C862" s="126"/>
      <c r="D862" s="38"/>
      <c r="E862" s="99"/>
      <c r="F862" s="122"/>
      <c r="G862" s="122"/>
      <c r="H862" s="122"/>
      <c r="I862" s="122"/>
      <c r="J862" s="122"/>
      <c r="K862" s="122"/>
      <c r="L862" s="38"/>
      <c r="M862" s="180"/>
      <c r="N862" s="38"/>
      <c r="O862" s="142"/>
      <c r="P862" s="47"/>
      <c r="Q862" s="47"/>
      <c r="R862" s="47"/>
      <c r="S862" s="47"/>
      <c r="T862" s="47"/>
      <c r="U862" s="47"/>
      <c r="V862" s="47"/>
      <c r="W862" s="47"/>
      <c r="X862" s="47"/>
      <c r="Y862" s="47"/>
      <c r="Z862" s="47"/>
    </row>
    <row r="863" spans="1:26" x14ac:dyDescent="0.25">
      <c r="A863" s="32"/>
      <c r="B863" s="38"/>
      <c r="C863" s="126"/>
      <c r="D863" s="38"/>
      <c r="E863" s="99"/>
      <c r="F863" s="122"/>
      <c r="G863" s="122"/>
      <c r="H863" s="122"/>
      <c r="I863" s="122"/>
      <c r="J863" s="122"/>
      <c r="K863" s="122"/>
      <c r="L863" s="38"/>
      <c r="M863" s="180"/>
      <c r="N863" s="38"/>
      <c r="O863" s="142"/>
      <c r="P863" s="47"/>
      <c r="Q863" s="47"/>
      <c r="R863" s="47"/>
      <c r="S863" s="47"/>
      <c r="T863" s="47"/>
      <c r="U863" s="47"/>
      <c r="V863" s="47"/>
      <c r="W863" s="47"/>
      <c r="X863" s="47"/>
      <c r="Y863" s="47"/>
      <c r="Z863" s="47"/>
    </row>
    <row r="864" spans="1:26" x14ac:dyDescent="0.25">
      <c r="A864" s="32"/>
      <c r="B864" s="38"/>
      <c r="C864" s="126"/>
      <c r="D864" s="38"/>
      <c r="E864" s="99"/>
      <c r="F864" s="122"/>
      <c r="G864" s="122"/>
      <c r="H864" s="122"/>
      <c r="I864" s="122"/>
      <c r="J864" s="122"/>
      <c r="K864" s="122"/>
      <c r="L864" s="38"/>
      <c r="M864" s="180"/>
      <c r="N864" s="38"/>
      <c r="O864" s="142"/>
      <c r="P864" s="47"/>
      <c r="Q864" s="47"/>
      <c r="R864" s="47"/>
      <c r="S864" s="47"/>
      <c r="T864" s="47"/>
      <c r="U864" s="47"/>
      <c r="V864" s="47"/>
      <c r="W864" s="47"/>
      <c r="X864" s="47"/>
      <c r="Y864" s="47"/>
      <c r="Z864" s="47"/>
    </row>
    <row r="865" spans="1:26" x14ac:dyDescent="0.25">
      <c r="A865" s="32"/>
      <c r="B865" s="38"/>
      <c r="C865" s="126"/>
      <c r="D865" s="38"/>
      <c r="E865" s="99"/>
      <c r="F865" s="122"/>
      <c r="G865" s="122"/>
      <c r="H865" s="122"/>
      <c r="I865" s="122"/>
      <c r="J865" s="122"/>
      <c r="K865" s="122"/>
      <c r="L865" s="38"/>
      <c r="M865" s="180"/>
      <c r="N865" s="38"/>
      <c r="O865" s="142"/>
      <c r="P865" s="47"/>
      <c r="Q865" s="47"/>
      <c r="R865" s="47"/>
      <c r="S865" s="47"/>
      <c r="T865" s="47"/>
      <c r="U865" s="47"/>
      <c r="V865" s="47"/>
      <c r="W865" s="47"/>
      <c r="X865" s="47"/>
      <c r="Y865" s="47"/>
      <c r="Z865" s="47"/>
    </row>
    <row r="866" spans="1:26" x14ac:dyDescent="0.25">
      <c r="A866" s="32"/>
      <c r="B866" s="38"/>
      <c r="C866" s="126"/>
      <c r="D866" s="38"/>
      <c r="E866" s="99"/>
      <c r="F866" s="122"/>
      <c r="G866" s="122"/>
      <c r="H866" s="122"/>
      <c r="I866" s="122"/>
      <c r="J866" s="122"/>
      <c r="K866" s="122"/>
      <c r="L866" s="38"/>
      <c r="M866" s="180"/>
      <c r="N866" s="38"/>
      <c r="O866" s="142"/>
      <c r="P866" s="47"/>
      <c r="Q866" s="47"/>
      <c r="R866" s="47"/>
      <c r="S866" s="47"/>
      <c r="T866" s="47"/>
      <c r="U866" s="47"/>
      <c r="V866" s="47"/>
      <c r="W866" s="47"/>
      <c r="X866" s="47"/>
      <c r="Y866" s="47"/>
      <c r="Z866" s="47"/>
    </row>
    <row r="867" spans="1:26" x14ac:dyDescent="0.25">
      <c r="A867" s="32"/>
      <c r="B867" s="38"/>
      <c r="C867" s="126"/>
      <c r="D867" s="38"/>
      <c r="E867" s="99"/>
      <c r="F867" s="122"/>
      <c r="G867" s="122"/>
      <c r="H867" s="122"/>
      <c r="I867" s="122"/>
      <c r="J867" s="122"/>
      <c r="K867" s="122"/>
      <c r="L867" s="38"/>
      <c r="M867" s="180"/>
      <c r="N867" s="38"/>
      <c r="O867" s="142"/>
      <c r="P867" s="47"/>
      <c r="Q867" s="47"/>
      <c r="R867" s="47"/>
      <c r="S867" s="47"/>
      <c r="T867" s="47"/>
      <c r="U867" s="47"/>
      <c r="V867" s="47"/>
      <c r="W867" s="47"/>
      <c r="X867" s="47"/>
      <c r="Y867" s="47"/>
      <c r="Z867" s="47"/>
    </row>
    <row r="868" spans="1:26" x14ac:dyDescent="0.25">
      <c r="A868" s="32"/>
      <c r="B868" s="38"/>
      <c r="C868" s="126"/>
      <c r="D868" s="38"/>
      <c r="E868" s="99"/>
      <c r="F868" s="122"/>
      <c r="G868" s="122"/>
      <c r="H868" s="122"/>
      <c r="I868" s="122"/>
      <c r="J868" s="122"/>
      <c r="K868" s="122"/>
      <c r="L868" s="38"/>
      <c r="M868" s="180"/>
      <c r="N868" s="38"/>
      <c r="O868" s="142"/>
      <c r="P868" s="47"/>
      <c r="Q868" s="47"/>
      <c r="R868" s="47"/>
      <c r="S868" s="47"/>
      <c r="T868" s="47"/>
      <c r="U868" s="47"/>
      <c r="V868" s="47"/>
      <c r="W868" s="47"/>
      <c r="X868" s="47"/>
      <c r="Y868" s="47"/>
      <c r="Z868" s="47"/>
    </row>
    <row r="869" spans="1:26" x14ac:dyDescent="0.25">
      <c r="A869" s="32"/>
      <c r="B869" s="38"/>
      <c r="C869" s="126"/>
      <c r="D869" s="38"/>
      <c r="E869" s="99"/>
      <c r="F869" s="122"/>
      <c r="G869" s="122"/>
      <c r="H869" s="122"/>
      <c r="I869" s="122"/>
      <c r="J869" s="122"/>
      <c r="K869" s="122"/>
      <c r="L869" s="38"/>
      <c r="M869" s="180"/>
      <c r="N869" s="38"/>
      <c r="O869" s="142"/>
      <c r="P869" s="47"/>
      <c r="Q869" s="47"/>
      <c r="R869" s="47"/>
      <c r="S869" s="47"/>
      <c r="T869" s="47"/>
      <c r="U869" s="47"/>
      <c r="V869" s="47"/>
      <c r="W869" s="47"/>
      <c r="X869" s="47"/>
      <c r="Y869" s="47"/>
      <c r="Z869" s="47"/>
    </row>
    <row r="870" spans="1:26" x14ac:dyDescent="0.25">
      <c r="A870" s="32"/>
      <c r="B870" s="38"/>
      <c r="C870" s="126"/>
      <c r="D870" s="38"/>
      <c r="E870" s="99"/>
      <c r="F870" s="122"/>
      <c r="G870" s="122"/>
      <c r="H870" s="122"/>
      <c r="I870" s="122"/>
      <c r="J870" s="122"/>
      <c r="K870" s="122"/>
      <c r="L870" s="38"/>
      <c r="M870" s="180"/>
      <c r="N870" s="38"/>
      <c r="O870" s="142"/>
      <c r="P870" s="47"/>
      <c r="Q870" s="47"/>
      <c r="R870" s="47"/>
      <c r="S870" s="47"/>
      <c r="T870" s="47"/>
      <c r="U870" s="47"/>
      <c r="V870" s="47"/>
      <c r="W870" s="47"/>
      <c r="X870" s="47"/>
      <c r="Y870" s="47"/>
      <c r="Z870" s="47"/>
    </row>
    <row r="871" spans="1:26" x14ac:dyDescent="0.25">
      <c r="A871" s="32"/>
      <c r="B871" s="38"/>
      <c r="C871" s="126"/>
      <c r="D871" s="38"/>
      <c r="E871" s="99"/>
      <c r="F871" s="122"/>
      <c r="G871" s="122"/>
      <c r="H871" s="122"/>
      <c r="I871" s="122"/>
      <c r="J871" s="122"/>
      <c r="K871" s="122"/>
      <c r="L871" s="38"/>
      <c r="M871" s="180"/>
      <c r="N871" s="38"/>
      <c r="O871" s="142"/>
      <c r="P871" s="47"/>
      <c r="Q871" s="47"/>
      <c r="R871" s="47"/>
      <c r="S871" s="47"/>
      <c r="T871" s="47"/>
      <c r="U871" s="47"/>
      <c r="V871" s="47"/>
      <c r="W871" s="47"/>
      <c r="X871" s="47"/>
      <c r="Y871" s="47"/>
      <c r="Z871" s="47"/>
    </row>
    <row r="872" spans="1:26" x14ac:dyDescent="0.25">
      <c r="A872" s="32"/>
      <c r="B872" s="38"/>
      <c r="C872" s="126"/>
      <c r="D872" s="38"/>
      <c r="E872" s="99"/>
      <c r="F872" s="122"/>
      <c r="G872" s="122"/>
      <c r="H872" s="122"/>
      <c r="I872" s="122"/>
      <c r="J872" s="122"/>
      <c r="K872" s="122"/>
      <c r="L872" s="38"/>
      <c r="M872" s="180"/>
      <c r="N872" s="38"/>
      <c r="O872" s="142"/>
      <c r="P872" s="47"/>
      <c r="Q872" s="47"/>
      <c r="R872" s="47"/>
      <c r="S872" s="47"/>
      <c r="T872" s="47"/>
      <c r="U872" s="47"/>
      <c r="V872" s="47"/>
      <c r="W872" s="47"/>
      <c r="X872" s="47"/>
      <c r="Y872" s="47"/>
      <c r="Z872" s="47"/>
    </row>
    <row r="873" spans="1:26" x14ac:dyDescent="0.25">
      <c r="A873" s="32"/>
      <c r="B873" s="38"/>
      <c r="C873" s="126"/>
      <c r="D873" s="38"/>
      <c r="E873" s="99"/>
      <c r="F873" s="122"/>
      <c r="G873" s="122"/>
      <c r="H873" s="122"/>
      <c r="I873" s="122"/>
      <c r="J873" s="122"/>
      <c r="K873" s="122"/>
      <c r="L873" s="38"/>
      <c r="M873" s="180"/>
      <c r="N873" s="38"/>
      <c r="O873" s="142"/>
      <c r="P873" s="47"/>
      <c r="Q873" s="47"/>
      <c r="R873" s="47"/>
      <c r="S873" s="47"/>
      <c r="T873" s="47"/>
      <c r="U873" s="47"/>
      <c r="V873" s="47"/>
      <c r="W873" s="47"/>
      <c r="X873" s="47"/>
      <c r="Y873" s="47"/>
      <c r="Z873" s="47"/>
    </row>
    <row r="874" spans="1:26" x14ac:dyDescent="0.25">
      <c r="A874" s="32"/>
      <c r="B874" s="38"/>
      <c r="C874" s="126"/>
      <c r="D874" s="38"/>
      <c r="E874" s="99"/>
      <c r="F874" s="122"/>
      <c r="G874" s="122"/>
      <c r="H874" s="122"/>
      <c r="I874" s="122"/>
      <c r="J874" s="122"/>
      <c r="K874" s="122"/>
      <c r="L874" s="38"/>
      <c r="M874" s="180"/>
      <c r="N874" s="38"/>
      <c r="O874" s="142"/>
      <c r="P874" s="47"/>
      <c r="Q874" s="47"/>
      <c r="R874" s="47"/>
      <c r="S874" s="47"/>
      <c r="T874" s="47"/>
      <c r="U874" s="47"/>
      <c r="V874" s="47"/>
      <c r="W874" s="47"/>
      <c r="X874" s="47"/>
      <c r="Y874" s="47"/>
      <c r="Z874" s="47"/>
    </row>
    <row r="875" spans="1:26" x14ac:dyDescent="0.25">
      <c r="A875" s="32"/>
      <c r="B875" s="38"/>
      <c r="C875" s="126"/>
      <c r="D875" s="38"/>
      <c r="E875" s="99"/>
      <c r="F875" s="122"/>
      <c r="G875" s="122"/>
      <c r="H875" s="122"/>
      <c r="I875" s="122"/>
      <c r="J875" s="122"/>
      <c r="K875" s="122"/>
      <c r="L875" s="38"/>
      <c r="M875" s="180"/>
      <c r="N875" s="38"/>
      <c r="O875" s="142"/>
      <c r="P875" s="47"/>
      <c r="Q875" s="47"/>
      <c r="R875" s="47"/>
      <c r="S875" s="47"/>
      <c r="T875" s="47"/>
      <c r="U875" s="47"/>
      <c r="V875" s="47"/>
      <c r="W875" s="47"/>
      <c r="X875" s="47"/>
      <c r="Y875" s="47"/>
      <c r="Z875" s="47"/>
    </row>
    <row r="876" spans="1:26" x14ac:dyDescent="0.25">
      <c r="A876" s="32"/>
      <c r="B876" s="38"/>
      <c r="C876" s="126"/>
      <c r="D876" s="38"/>
      <c r="E876" s="99"/>
      <c r="F876" s="122"/>
      <c r="G876" s="122"/>
      <c r="H876" s="122"/>
      <c r="I876" s="122"/>
      <c r="J876" s="122"/>
      <c r="K876" s="122"/>
      <c r="L876" s="38"/>
      <c r="M876" s="180"/>
      <c r="N876" s="38"/>
      <c r="O876" s="142"/>
      <c r="P876" s="47"/>
      <c r="Q876" s="47"/>
      <c r="R876" s="47"/>
      <c r="S876" s="47"/>
      <c r="T876" s="47"/>
      <c r="U876" s="47"/>
      <c r="V876" s="47"/>
      <c r="W876" s="47"/>
      <c r="X876" s="47"/>
      <c r="Y876" s="47"/>
      <c r="Z876" s="47"/>
    </row>
    <row r="877" spans="1:26" x14ac:dyDescent="0.25">
      <c r="A877" s="32"/>
      <c r="B877" s="38"/>
      <c r="C877" s="126"/>
      <c r="D877" s="38"/>
      <c r="E877" s="99"/>
      <c r="F877" s="122"/>
      <c r="G877" s="122"/>
      <c r="H877" s="122"/>
      <c r="I877" s="122"/>
      <c r="J877" s="122"/>
      <c r="K877" s="122"/>
      <c r="L877" s="38"/>
      <c r="M877" s="180"/>
      <c r="N877" s="38"/>
      <c r="O877" s="142"/>
      <c r="P877" s="47"/>
      <c r="Q877" s="47"/>
      <c r="R877" s="47"/>
      <c r="S877" s="47"/>
      <c r="T877" s="47"/>
      <c r="U877" s="47"/>
      <c r="V877" s="47"/>
      <c r="W877" s="47"/>
      <c r="X877" s="47"/>
      <c r="Y877" s="47"/>
      <c r="Z877" s="47"/>
    </row>
    <row r="878" spans="1:26" x14ac:dyDescent="0.25">
      <c r="A878" s="32"/>
      <c r="B878" s="38"/>
      <c r="C878" s="126"/>
      <c r="D878" s="38"/>
      <c r="E878" s="99"/>
      <c r="F878" s="122"/>
      <c r="G878" s="122"/>
      <c r="H878" s="122"/>
      <c r="I878" s="122"/>
      <c r="J878" s="122"/>
      <c r="K878" s="122"/>
      <c r="L878" s="38"/>
      <c r="M878" s="180"/>
      <c r="N878" s="38"/>
      <c r="O878" s="142"/>
      <c r="P878" s="47"/>
      <c r="Q878" s="47"/>
      <c r="R878" s="47"/>
      <c r="S878" s="47"/>
      <c r="T878" s="47"/>
      <c r="U878" s="47"/>
      <c r="V878" s="47"/>
      <c r="W878" s="47"/>
      <c r="X878" s="47"/>
      <c r="Y878" s="47"/>
      <c r="Z878" s="47"/>
    </row>
    <row r="879" spans="1:26" x14ac:dyDescent="0.25">
      <c r="A879" s="32"/>
      <c r="B879" s="38"/>
      <c r="C879" s="126"/>
      <c r="D879" s="38"/>
      <c r="E879" s="99"/>
      <c r="F879" s="122"/>
      <c r="G879" s="122"/>
      <c r="H879" s="122"/>
      <c r="I879" s="122"/>
      <c r="J879" s="122"/>
      <c r="K879" s="122"/>
      <c r="L879" s="38"/>
      <c r="M879" s="180"/>
      <c r="N879" s="38"/>
      <c r="O879" s="142"/>
      <c r="P879" s="47"/>
      <c r="Q879" s="47"/>
      <c r="R879" s="47"/>
      <c r="S879" s="47"/>
      <c r="T879" s="47"/>
      <c r="U879" s="47"/>
      <c r="V879" s="47"/>
      <c r="W879" s="47"/>
      <c r="X879" s="47"/>
      <c r="Y879" s="47"/>
      <c r="Z879" s="47"/>
    </row>
    <row r="880" spans="1:26" x14ac:dyDescent="0.25">
      <c r="A880" s="32"/>
      <c r="B880" s="38"/>
      <c r="C880" s="126"/>
      <c r="D880" s="38"/>
      <c r="E880" s="99"/>
      <c r="F880" s="122"/>
      <c r="G880" s="122"/>
      <c r="H880" s="122"/>
      <c r="I880" s="122"/>
      <c r="J880" s="122"/>
      <c r="K880" s="122"/>
      <c r="L880" s="38"/>
      <c r="M880" s="180"/>
      <c r="N880" s="38"/>
      <c r="O880" s="142"/>
      <c r="P880" s="47"/>
      <c r="Q880" s="47"/>
      <c r="R880" s="47"/>
      <c r="S880" s="47"/>
      <c r="T880" s="47"/>
      <c r="U880" s="47"/>
      <c r="V880" s="47"/>
      <c r="W880" s="47"/>
      <c r="X880" s="47"/>
      <c r="Y880" s="47"/>
      <c r="Z880" s="47"/>
    </row>
    <row r="881" spans="1:26" x14ac:dyDescent="0.25">
      <c r="A881" s="32"/>
      <c r="B881" s="38"/>
      <c r="C881" s="126"/>
      <c r="D881" s="38"/>
      <c r="E881" s="99"/>
      <c r="F881" s="122"/>
      <c r="G881" s="122"/>
      <c r="H881" s="122"/>
      <c r="I881" s="122"/>
      <c r="J881" s="122"/>
      <c r="K881" s="122"/>
      <c r="L881" s="38"/>
      <c r="M881" s="180"/>
      <c r="N881" s="38"/>
      <c r="O881" s="142"/>
      <c r="P881" s="47"/>
      <c r="Q881" s="47"/>
      <c r="R881" s="47"/>
      <c r="S881" s="47"/>
      <c r="T881" s="47"/>
      <c r="U881" s="47"/>
      <c r="V881" s="47"/>
      <c r="W881" s="47"/>
      <c r="X881" s="47"/>
      <c r="Y881" s="47"/>
      <c r="Z881" s="47"/>
    </row>
    <row r="882" spans="1:26" x14ac:dyDescent="0.25">
      <c r="A882" s="32"/>
      <c r="B882" s="38"/>
      <c r="C882" s="126"/>
      <c r="D882" s="38"/>
      <c r="E882" s="99"/>
      <c r="F882" s="122"/>
      <c r="G882" s="122"/>
      <c r="H882" s="122"/>
      <c r="I882" s="122"/>
      <c r="J882" s="122"/>
      <c r="K882" s="122"/>
      <c r="L882" s="38"/>
      <c r="M882" s="180"/>
      <c r="N882" s="38"/>
      <c r="O882" s="142"/>
      <c r="P882" s="47"/>
      <c r="Q882" s="47"/>
      <c r="R882" s="47"/>
      <c r="S882" s="47"/>
      <c r="T882" s="47"/>
      <c r="U882" s="47"/>
      <c r="V882" s="47"/>
      <c r="W882" s="47"/>
      <c r="X882" s="47"/>
      <c r="Y882" s="47"/>
      <c r="Z882" s="47"/>
    </row>
    <row r="883" spans="1:26" x14ac:dyDescent="0.25">
      <c r="A883" s="32"/>
      <c r="B883" s="38"/>
      <c r="C883" s="126"/>
      <c r="D883" s="38"/>
      <c r="E883" s="99"/>
      <c r="F883" s="122"/>
      <c r="G883" s="122"/>
      <c r="H883" s="122"/>
      <c r="I883" s="122"/>
      <c r="J883" s="122"/>
      <c r="K883" s="122"/>
      <c r="L883" s="38"/>
      <c r="M883" s="180"/>
      <c r="N883" s="38"/>
      <c r="O883" s="142"/>
      <c r="P883" s="47"/>
      <c r="Q883" s="47"/>
      <c r="R883" s="47"/>
      <c r="S883" s="47"/>
      <c r="T883" s="47"/>
      <c r="U883" s="47"/>
      <c r="V883" s="47"/>
      <c r="W883" s="47"/>
      <c r="X883" s="47"/>
      <c r="Y883" s="47"/>
      <c r="Z883" s="47"/>
    </row>
    <row r="884" spans="1:26" x14ac:dyDescent="0.25">
      <c r="A884" s="32"/>
      <c r="B884" s="38"/>
      <c r="C884" s="126"/>
      <c r="D884" s="38"/>
      <c r="E884" s="99"/>
      <c r="F884" s="122"/>
      <c r="G884" s="122"/>
      <c r="H884" s="122"/>
      <c r="I884" s="122"/>
      <c r="J884" s="122"/>
      <c r="K884" s="122"/>
      <c r="L884" s="38"/>
      <c r="M884" s="180"/>
      <c r="N884" s="38"/>
      <c r="O884" s="142"/>
      <c r="P884" s="47"/>
      <c r="Q884" s="47"/>
      <c r="R884" s="47"/>
      <c r="S884" s="47"/>
      <c r="T884" s="47"/>
      <c r="U884" s="47"/>
      <c r="V884" s="47"/>
      <c r="W884" s="47"/>
      <c r="X884" s="47"/>
      <c r="Y884" s="47"/>
      <c r="Z884" s="47"/>
    </row>
    <row r="885" spans="1:26" x14ac:dyDescent="0.25">
      <c r="A885" s="32"/>
      <c r="B885" s="38"/>
      <c r="C885" s="126"/>
      <c r="D885" s="38"/>
      <c r="E885" s="99"/>
      <c r="F885" s="122"/>
      <c r="G885" s="122"/>
      <c r="H885" s="122"/>
      <c r="I885" s="122"/>
      <c r="J885" s="122"/>
      <c r="K885" s="122"/>
      <c r="L885" s="38"/>
      <c r="M885" s="180"/>
      <c r="N885" s="38"/>
      <c r="O885" s="142"/>
      <c r="P885" s="47"/>
      <c r="Q885" s="47"/>
      <c r="R885" s="47"/>
      <c r="S885" s="47"/>
      <c r="T885" s="47"/>
      <c r="U885" s="47"/>
      <c r="V885" s="47"/>
      <c r="W885" s="47"/>
      <c r="X885" s="47"/>
      <c r="Y885" s="47"/>
      <c r="Z885" s="47"/>
    </row>
    <row r="886" spans="1:26" x14ac:dyDescent="0.25">
      <c r="A886" s="32"/>
      <c r="B886" s="38"/>
      <c r="C886" s="126"/>
      <c r="D886" s="38"/>
      <c r="E886" s="99"/>
      <c r="F886" s="122"/>
      <c r="G886" s="122"/>
      <c r="H886" s="122"/>
      <c r="I886" s="122"/>
      <c r="J886" s="122"/>
      <c r="K886" s="122"/>
      <c r="L886" s="38"/>
      <c r="M886" s="180"/>
      <c r="N886" s="38"/>
      <c r="O886" s="142"/>
      <c r="P886" s="47"/>
      <c r="Q886" s="47"/>
      <c r="R886" s="47"/>
      <c r="S886" s="47"/>
      <c r="T886" s="47"/>
      <c r="U886" s="47"/>
      <c r="V886" s="47"/>
      <c r="W886" s="47"/>
      <c r="X886" s="47"/>
      <c r="Y886" s="47"/>
      <c r="Z886" s="47"/>
    </row>
    <row r="887" spans="1:26" x14ac:dyDescent="0.25">
      <c r="A887" s="32"/>
      <c r="B887" s="38"/>
      <c r="C887" s="126"/>
      <c r="D887" s="38"/>
      <c r="E887" s="99"/>
      <c r="F887" s="122"/>
      <c r="G887" s="122"/>
      <c r="H887" s="122"/>
      <c r="I887" s="122"/>
      <c r="J887" s="122"/>
      <c r="K887" s="122"/>
      <c r="L887" s="38"/>
      <c r="M887" s="180"/>
      <c r="N887" s="38"/>
      <c r="O887" s="142"/>
      <c r="P887" s="47"/>
      <c r="Q887" s="47"/>
      <c r="R887" s="47"/>
      <c r="S887" s="47"/>
      <c r="T887" s="47"/>
      <c r="U887" s="47"/>
      <c r="V887" s="47"/>
      <c r="W887" s="47"/>
      <c r="X887" s="47"/>
      <c r="Y887" s="47"/>
      <c r="Z887" s="47"/>
    </row>
    <row r="888" spans="1:26" x14ac:dyDescent="0.25">
      <c r="A888" s="32"/>
      <c r="B888" s="38"/>
      <c r="C888" s="126"/>
      <c r="D888" s="38"/>
      <c r="E888" s="99"/>
      <c r="F888" s="122"/>
      <c r="G888" s="122"/>
      <c r="H888" s="122"/>
      <c r="I888" s="122"/>
      <c r="J888" s="122"/>
      <c r="K888" s="122"/>
      <c r="L888" s="38"/>
      <c r="M888" s="180"/>
      <c r="N888" s="38"/>
      <c r="O888" s="142"/>
      <c r="P888" s="47"/>
      <c r="Q888" s="47"/>
      <c r="R888" s="47"/>
      <c r="S888" s="47"/>
      <c r="T888" s="47"/>
      <c r="U888" s="47"/>
      <c r="V888" s="47"/>
      <c r="W888" s="47"/>
      <c r="X888" s="47"/>
      <c r="Y888" s="47"/>
      <c r="Z888" s="47"/>
    </row>
    <row r="889" spans="1:26" x14ac:dyDescent="0.25">
      <c r="A889" s="32"/>
      <c r="B889" s="38"/>
      <c r="C889" s="126"/>
      <c r="D889" s="38"/>
      <c r="E889" s="99"/>
      <c r="F889" s="122"/>
      <c r="G889" s="122"/>
      <c r="H889" s="122"/>
      <c r="I889" s="122"/>
      <c r="J889" s="122"/>
      <c r="K889" s="122"/>
      <c r="L889" s="38"/>
      <c r="M889" s="180"/>
      <c r="N889" s="38"/>
      <c r="O889" s="142"/>
      <c r="P889" s="47"/>
      <c r="Q889" s="47"/>
      <c r="R889" s="47"/>
      <c r="S889" s="47"/>
      <c r="T889" s="47"/>
      <c r="U889" s="47"/>
      <c r="V889" s="47"/>
      <c r="W889" s="47"/>
      <c r="X889" s="47"/>
      <c r="Y889" s="47"/>
      <c r="Z889" s="47"/>
    </row>
    <row r="890" spans="1:26" x14ac:dyDescent="0.25">
      <c r="A890" s="32"/>
      <c r="B890" s="38"/>
      <c r="C890" s="126"/>
      <c r="D890" s="38"/>
      <c r="E890" s="99"/>
      <c r="F890" s="122"/>
      <c r="G890" s="122"/>
      <c r="H890" s="122"/>
      <c r="I890" s="122"/>
      <c r="J890" s="122"/>
      <c r="K890" s="122"/>
      <c r="L890" s="38"/>
      <c r="M890" s="180"/>
      <c r="N890" s="38"/>
      <c r="O890" s="142"/>
      <c r="P890" s="47"/>
      <c r="Q890" s="47"/>
      <c r="R890" s="47"/>
      <c r="S890" s="47"/>
      <c r="T890" s="47"/>
      <c r="U890" s="47"/>
      <c r="V890" s="47"/>
      <c r="W890" s="47"/>
      <c r="X890" s="47"/>
      <c r="Y890" s="47"/>
      <c r="Z890" s="47"/>
    </row>
    <row r="891" spans="1:26" x14ac:dyDescent="0.25">
      <c r="A891" s="32"/>
      <c r="B891" s="38"/>
      <c r="C891" s="126"/>
      <c r="D891" s="38"/>
      <c r="E891" s="99"/>
      <c r="F891" s="122"/>
      <c r="G891" s="122"/>
      <c r="H891" s="122"/>
      <c r="I891" s="122"/>
      <c r="J891" s="122"/>
      <c r="K891" s="122"/>
      <c r="L891" s="38"/>
      <c r="M891" s="180"/>
      <c r="N891" s="38"/>
      <c r="O891" s="142"/>
      <c r="P891" s="47"/>
      <c r="Q891" s="47"/>
      <c r="R891" s="47"/>
      <c r="S891" s="47"/>
      <c r="T891" s="47"/>
      <c r="U891" s="47"/>
      <c r="V891" s="47"/>
      <c r="W891" s="47"/>
      <c r="X891" s="47"/>
      <c r="Y891" s="47"/>
      <c r="Z891" s="47"/>
    </row>
    <row r="892" spans="1:26" x14ac:dyDescent="0.25">
      <c r="A892" s="32"/>
      <c r="B892" s="38"/>
      <c r="C892" s="126"/>
      <c r="D892" s="38"/>
      <c r="E892" s="99"/>
      <c r="F892" s="122"/>
      <c r="G892" s="122"/>
      <c r="H892" s="122"/>
      <c r="I892" s="122"/>
      <c r="J892" s="122"/>
      <c r="K892" s="122"/>
      <c r="L892" s="38"/>
      <c r="M892" s="180"/>
      <c r="N892" s="38"/>
      <c r="O892" s="142"/>
      <c r="P892" s="47"/>
      <c r="Q892" s="47"/>
      <c r="R892" s="47"/>
      <c r="S892" s="47"/>
      <c r="T892" s="47"/>
      <c r="U892" s="47"/>
      <c r="V892" s="47"/>
      <c r="W892" s="47"/>
      <c r="X892" s="47"/>
      <c r="Y892" s="47"/>
      <c r="Z892" s="47"/>
    </row>
    <row r="893" spans="1:26" x14ac:dyDescent="0.25">
      <c r="A893" s="32"/>
      <c r="B893" s="38"/>
      <c r="C893" s="126"/>
      <c r="D893" s="38"/>
      <c r="E893" s="99"/>
      <c r="F893" s="122"/>
      <c r="G893" s="122"/>
      <c r="H893" s="122"/>
      <c r="I893" s="122"/>
      <c r="J893" s="122"/>
      <c r="K893" s="122"/>
      <c r="L893" s="38"/>
      <c r="M893" s="180"/>
      <c r="N893" s="38"/>
      <c r="O893" s="142"/>
      <c r="P893" s="47"/>
      <c r="Q893" s="47"/>
      <c r="R893" s="47"/>
      <c r="S893" s="47"/>
      <c r="T893" s="47"/>
      <c r="U893" s="47"/>
      <c r="V893" s="47"/>
      <c r="W893" s="47"/>
      <c r="X893" s="47"/>
      <c r="Y893" s="47"/>
      <c r="Z893" s="47"/>
    </row>
    <row r="894" spans="1:26" x14ac:dyDescent="0.25">
      <c r="A894" s="32"/>
      <c r="B894" s="38"/>
      <c r="C894" s="126"/>
      <c r="D894" s="38"/>
      <c r="E894" s="99"/>
      <c r="F894" s="122"/>
      <c r="G894" s="122"/>
      <c r="H894" s="122"/>
      <c r="I894" s="122"/>
      <c r="J894" s="122"/>
      <c r="K894" s="122"/>
      <c r="L894" s="38"/>
      <c r="M894" s="180"/>
      <c r="N894" s="38"/>
      <c r="O894" s="142"/>
      <c r="P894" s="47"/>
      <c r="Q894" s="47"/>
      <c r="R894" s="47"/>
      <c r="S894" s="47"/>
      <c r="T894" s="47"/>
      <c r="U894" s="47"/>
      <c r="V894" s="47"/>
      <c r="W894" s="47"/>
      <c r="X894" s="47"/>
      <c r="Y894" s="47"/>
      <c r="Z894" s="47"/>
    </row>
    <row r="895" spans="1:26" x14ac:dyDescent="0.25">
      <c r="A895" s="32"/>
      <c r="B895" s="38"/>
      <c r="C895" s="126"/>
      <c r="D895" s="38"/>
      <c r="E895" s="99"/>
      <c r="F895" s="122"/>
      <c r="G895" s="122"/>
      <c r="H895" s="122"/>
      <c r="I895" s="122"/>
      <c r="J895" s="122"/>
      <c r="K895" s="122"/>
      <c r="L895" s="38"/>
      <c r="M895" s="180"/>
      <c r="N895" s="38"/>
      <c r="O895" s="142"/>
      <c r="P895" s="47"/>
      <c r="Q895" s="47"/>
      <c r="R895" s="47"/>
      <c r="S895" s="47"/>
      <c r="T895" s="47"/>
      <c r="U895" s="47"/>
      <c r="V895" s="47"/>
      <c r="W895" s="47"/>
      <c r="X895" s="47"/>
      <c r="Y895" s="47"/>
      <c r="Z895" s="47"/>
    </row>
    <row r="896" spans="1:26" x14ac:dyDescent="0.25">
      <c r="A896" s="32"/>
      <c r="B896" s="38"/>
      <c r="C896" s="126"/>
      <c r="D896" s="38"/>
      <c r="E896" s="99"/>
      <c r="F896" s="122"/>
      <c r="G896" s="122"/>
      <c r="H896" s="122"/>
      <c r="I896" s="122"/>
      <c r="J896" s="122"/>
      <c r="K896" s="122"/>
      <c r="L896" s="38"/>
      <c r="M896" s="180"/>
      <c r="N896" s="38"/>
      <c r="O896" s="142"/>
      <c r="P896" s="47"/>
      <c r="Q896" s="47"/>
      <c r="R896" s="47"/>
      <c r="S896" s="47"/>
      <c r="T896" s="47"/>
      <c r="U896" s="47"/>
      <c r="V896" s="47"/>
      <c r="W896" s="47"/>
      <c r="X896" s="47"/>
      <c r="Y896" s="47"/>
      <c r="Z896" s="47"/>
    </row>
    <row r="897" spans="1:26" x14ac:dyDescent="0.25">
      <c r="A897" s="32"/>
      <c r="B897" s="38"/>
      <c r="C897" s="126"/>
      <c r="D897" s="38"/>
      <c r="E897" s="99"/>
      <c r="F897" s="122"/>
      <c r="G897" s="122"/>
      <c r="H897" s="122"/>
      <c r="I897" s="122"/>
      <c r="J897" s="122"/>
      <c r="K897" s="122"/>
      <c r="L897" s="38"/>
      <c r="M897" s="180"/>
      <c r="N897" s="38"/>
      <c r="O897" s="142"/>
      <c r="P897" s="47"/>
      <c r="Q897" s="47"/>
      <c r="R897" s="47"/>
      <c r="S897" s="47"/>
      <c r="T897" s="47"/>
      <c r="U897" s="47"/>
      <c r="V897" s="47"/>
      <c r="W897" s="47"/>
      <c r="X897" s="47"/>
      <c r="Y897" s="47"/>
      <c r="Z897" s="47"/>
    </row>
    <row r="898" spans="1:26" x14ac:dyDescent="0.25">
      <c r="A898" s="32"/>
      <c r="B898" s="38"/>
      <c r="C898" s="126"/>
      <c r="D898" s="38"/>
      <c r="E898" s="99"/>
      <c r="F898" s="122"/>
      <c r="G898" s="122"/>
      <c r="H898" s="122"/>
      <c r="I898" s="122"/>
      <c r="J898" s="122"/>
      <c r="K898" s="122"/>
      <c r="L898" s="38"/>
      <c r="M898" s="180"/>
      <c r="N898" s="38"/>
      <c r="O898" s="142"/>
      <c r="P898" s="47"/>
      <c r="Q898" s="47"/>
      <c r="R898" s="47"/>
      <c r="S898" s="47"/>
      <c r="T898" s="47"/>
      <c r="U898" s="47"/>
      <c r="V898" s="47"/>
      <c r="W898" s="47"/>
      <c r="X898" s="47"/>
      <c r="Y898" s="47"/>
      <c r="Z898" s="47"/>
    </row>
    <row r="899" spans="1:26" x14ac:dyDescent="0.25">
      <c r="A899" s="32"/>
      <c r="B899" s="38"/>
      <c r="C899" s="126"/>
      <c r="D899" s="38"/>
      <c r="E899" s="99"/>
      <c r="F899" s="122"/>
      <c r="G899" s="122"/>
      <c r="H899" s="122"/>
      <c r="I899" s="122"/>
      <c r="J899" s="122"/>
      <c r="K899" s="122"/>
      <c r="L899" s="38"/>
      <c r="M899" s="180"/>
      <c r="N899" s="38"/>
      <c r="O899" s="142"/>
      <c r="P899" s="47"/>
      <c r="Q899" s="47"/>
      <c r="R899" s="47"/>
      <c r="S899" s="47"/>
      <c r="T899" s="47"/>
      <c r="U899" s="47"/>
      <c r="V899" s="47"/>
      <c r="W899" s="47"/>
      <c r="X899" s="47"/>
      <c r="Y899" s="47"/>
      <c r="Z899" s="47"/>
    </row>
    <row r="900" spans="1:26" x14ac:dyDescent="0.25">
      <c r="A900" s="32"/>
      <c r="B900" s="38"/>
      <c r="C900" s="126"/>
      <c r="D900" s="38"/>
      <c r="E900" s="99"/>
      <c r="F900" s="122"/>
      <c r="G900" s="122"/>
      <c r="H900" s="122"/>
      <c r="I900" s="122"/>
      <c r="J900" s="122"/>
      <c r="K900" s="122"/>
      <c r="L900" s="38"/>
      <c r="M900" s="180"/>
      <c r="N900" s="38"/>
      <c r="O900" s="142"/>
      <c r="P900" s="47"/>
      <c r="Q900" s="47"/>
      <c r="R900" s="47"/>
      <c r="S900" s="47"/>
      <c r="T900" s="47"/>
      <c r="U900" s="47"/>
      <c r="V900" s="47"/>
      <c r="W900" s="47"/>
      <c r="X900" s="47"/>
      <c r="Y900" s="47"/>
      <c r="Z900" s="47"/>
    </row>
    <row r="901" spans="1:26" x14ac:dyDescent="0.25">
      <c r="A901" s="32"/>
      <c r="B901" s="38"/>
      <c r="C901" s="126"/>
      <c r="D901" s="38"/>
      <c r="E901" s="99"/>
      <c r="F901" s="122"/>
      <c r="G901" s="122"/>
      <c r="H901" s="122"/>
      <c r="I901" s="122"/>
      <c r="J901" s="122"/>
      <c r="K901" s="122"/>
      <c r="L901" s="38"/>
      <c r="M901" s="180"/>
      <c r="N901" s="38"/>
      <c r="O901" s="142"/>
      <c r="P901" s="47"/>
      <c r="Q901" s="47"/>
      <c r="R901" s="47"/>
      <c r="S901" s="47"/>
      <c r="T901" s="47"/>
      <c r="U901" s="47"/>
      <c r="V901" s="47"/>
      <c r="W901" s="47"/>
      <c r="X901" s="47"/>
      <c r="Y901" s="47"/>
      <c r="Z901" s="47"/>
    </row>
    <row r="902" spans="1:26" x14ac:dyDescent="0.25">
      <c r="A902" s="32"/>
      <c r="B902" s="38"/>
      <c r="C902" s="126"/>
      <c r="D902" s="38"/>
      <c r="E902" s="99"/>
      <c r="F902" s="122"/>
      <c r="G902" s="122"/>
      <c r="H902" s="122"/>
      <c r="I902" s="122"/>
      <c r="J902" s="122"/>
      <c r="K902" s="122"/>
      <c r="L902" s="38"/>
      <c r="M902" s="180"/>
      <c r="N902" s="38"/>
      <c r="O902" s="142"/>
      <c r="P902" s="47"/>
      <c r="Q902" s="47"/>
      <c r="R902" s="47"/>
      <c r="S902" s="47"/>
      <c r="T902" s="47"/>
      <c r="U902" s="47"/>
      <c r="V902" s="47"/>
      <c r="W902" s="47"/>
      <c r="X902" s="47"/>
      <c r="Y902" s="47"/>
      <c r="Z902" s="47"/>
    </row>
    <row r="903" spans="1:26" x14ac:dyDescent="0.25">
      <c r="A903" s="32"/>
      <c r="B903" s="38"/>
      <c r="C903" s="126"/>
      <c r="D903" s="38"/>
      <c r="E903" s="99"/>
      <c r="F903" s="122"/>
      <c r="G903" s="122"/>
      <c r="H903" s="122"/>
      <c r="I903" s="122"/>
      <c r="J903" s="122"/>
      <c r="K903" s="122"/>
      <c r="L903" s="38"/>
      <c r="M903" s="180"/>
      <c r="N903" s="38"/>
      <c r="O903" s="142"/>
      <c r="P903" s="47"/>
      <c r="Q903" s="47"/>
      <c r="R903" s="47"/>
      <c r="S903" s="47"/>
      <c r="T903" s="47"/>
      <c r="U903" s="47"/>
      <c r="V903" s="47"/>
      <c r="W903" s="47"/>
      <c r="X903" s="47"/>
      <c r="Y903" s="47"/>
      <c r="Z903" s="47"/>
    </row>
    <row r="904" spans="1:26" x14ac:dyDescent="0.25">
      <c r="A904" s="32"/>
      <c r="B904" s="38"/>
      <c r="C904" s="126"/>
      <c r="D904" s="38"/>
      <c r="E904" s="99"/>
      <c r="F904" s="122"/>
      <c r="G904" s="122"/>
      <c r="H904" s="122"/>
      <c r="I904" s="122"/>
      <c r="J904" s="122"/>
      <c r="K904" s="122"/>
      <c r="L904" s="38"/>
      <c r="M904" s="180"/>
      <c r="N904" s="38"/>
      <c r="O904" s="142"/>
      <c r="P904" s="47"/>
      <c r="Q904" s="47"/>
      <c r="R904" s="47"/>
      <c r="S904" s="47"/>
      <c r="T904" s="47"/>
      <c r="U904" s="47"/>
      <c r="V904" s="47"/>
      <c r="W904" s="47"/>
      <c r="X904" s="47"/>
      <c r="Y904" s="47"/>
      <c r="Z904" s="47"/>
    </row>
    <row r="905" spans="1:26" x14ac:dyDescent="0.25">
      <c r="A905" s="32"/>
      <c r="B905" s="38"/>
      <c r="C905" s="126"/>
      <c r="D905" s="38"/>
      <c r="E905" s="99"/>
      <c r="F905" s="122"/>
      <c r="G905" s="122"/>
      <c r="H905" s="122"/>
      <c r="I905" s="122"/>
      <c r="J905" s="122"/>
      <c r="K905" s="122"/>
      <c r="L905" s="38"/>
      <c r="M905" s="180"/>
      <c r="N905" s="38"/>
      <c r="O905" s="142"/>
      <c r="P905" s="47"/>
      <c r="Q905" s="47"/>
      <c r="R905" s="47"/>
      <c r="S905" s="47"/>
      <c r="T905" s="47"/>
      <c r="U905" s="47"/>
      <c r="V905" s="47"/>
      <c r="W905" s="47"/>
      <c r="X905" s="47"/>
      <c r="Y905" s="47"/>
      <c r="Z905" s="47"/>
    </row>
    <row r="906" spans="1:26" x14ac:dyDescent="0.25">
      <c r="A906" s="32"/>
      <c r="B906" s="38"/>
      <c r="C906" s="126"/>
      <c r="D906" s="38"/>
      <c r="E906" s="99"/>
      <c r="F906" s="122"/>
      <c r="G906" s="122"/>
      <c r="H906" s="122"/>
      <c r="I906" s="122"/>
      <c r="J906" s="122"/>
      <c r="K906" s="122"/>
      <c r="L906" s="38"/>
      <c r="M906" s="180"/>
      <c r="N906" s="38"/>
      <c r="O906" s="142"/>
      <c r="P906" s="47"/>
      <c r="Q906" s="47"/>
      <c r="R906" s="47"/>
      <c r="S906" s="47"/>
      <c r="T906" s="47"/>
      <c r="U906" s="47"/>
      <c r="V906" s="47"/>
      <c r="W906" s="47"/>
      <c r="X906" s="47"/>
      <c r="Y906" s="47"/>
      <c r="Z906" s="47"/>
    </row>
    <row r="907" spans="1:26" x14ac:dyDescent="0.25">
      <c r="A907" s="32"/>
      <c r="B907" s="38"/>
      <c r="C907" s="126"/>
      <c r="D907" s="38"/>
      <c r="E907" s="99"/>
      <c r="F907" s="122"/>
      <c r="G907" s="122"/>
      <c r="H907" s="122"/>
      <c r="I907" s="122"/>
      <c r="J907" s="122"/>
      <c r="K907" s="122"/>
      <c r="L907" s="38"/>
      <c r="M907" s="180"/>
      <c r="N907" s="38"/>
      <c r="O907" s="142"/>
      <c r="P907" s="47"/>
      <c r="Q907" s="47"/>
      <c r="R907" s="47"/>
      <c r="S907" s="47"/>
      <c r="T907" s="47"/>
      <c r="U907" s="47"/>
      <c r="V907" s="47"/>
      <c r="W907" s="47"/>
      <c r="X907" s="47"/>
      <c r="Y907" s="47"/>
      <c r="Z907" s="47"/>
    </row>
    <row r="908" spans="1:26" x14ac:dyDescent="0.25">
      <c r="A908" s="32"/>
      <c r="B908" s="38"/>
      <c r="C908" s="126"/>
      <c r="D908" s="38"/>
      <c r="E908" s="99"/>
      <c r="F908" s="122"/>
      <c r="G908" s="122"/>
      <c r="H908" s="122"/>
      <c r="I908" s="122"/>
      <c r="J908" s="122"/>
      <c r="K908" s="122"/>
      <c r="L908" s="38"/>
      <c r="M908" s="180"/>
      <c r="N908" s="38"/>
      <c r="O908" s="142"/>
      <c r="P908" s="47"/>
      <c r="Q908" s="47"/>
      <c r="R908" s="47"/>
      <c r="S908" s="47"/>
      <c r="T908" s="47"/>
      <c r="U908" s="47"/>
      <c r="V908" s="47"/>
      <c r="W908" s="47"/>
      <c r="X908" s="47"/>
      <c r="Y908" s="47"/>
      <c r="Z908" s="47"/>
    </row>
    <row r="909" spans="1:26" x14ac:dyDescent="0.25">
      <c r="A909" s="32"/>
      <c r="B909" s="38"/>
      <c r="C909" s="126"/>
      <c r="D909" s="38"/>
      <c r="E909" s="99"/>
      <c r="F909" s="122"/>
      <c r="G909" s="122"/>
      <c r="H909" s="122"/>
      <c r="I909" s="122"/>
      <c r="J909" s="122"/>
      <c r="K909" s="122"/>
      <c r="L909" s="38"/>
      <c r="M909" s="180"/>
      <c r="N909" s="38"/>
      <c r="O909" s="142"/>
      <c r="P909" s="47"/>
      <c r="Q909" s="47"/>
      <c r="R909" s="47"/>
      <c r="S909" s="47"/>
      <c r="T909" s="47"/>
      <c r="U909" s="47"/>
      <c r="V909" s="47"/>
      <c r="W909" s="47"/>
      <c r="X909" s="47"/>
      <c r="Y909" s="47"/>
      <c r="Z909" s="47"/>
    </row>
    <row r="910" spans="1:26" x14ac:dyDescent="0.25">
      <c r="A910" s="32"/>
      <c r="B910" s="38"/>
      <c r="C910" s="126"/>
      <c r="D910" s="38"/>
      <c r="E910" s="99"/>
      <c r="F910" s="122"/>
      <c r="G910" s="122"/>
      <c r="H910" s="122"/>
      <c r="I910" s="122"/>
      <c r="J910" s="122"/>
      <c r="K910" s="122"/>
      <c r="L910" s="38"/>
      <c r="M910" s="180"/>
      <c r="N910" s="38"/>
      <c r="O910" s="142"/>
      <c r="P910" s="47"/>
      <c r="Q910" s="47"/>
      <c r="R910" s="47"/>
      <c r="S910" s="47"/>
      <c r="T910" s="47"/>
      <c r="U910" s="47"/>
      <c r="V910" s="47"/>
      <c r="W910" s="47"/>
      <c r="X910" s="47"/>
      <c r="Y910" s="47"/>
      <c r="Z910" s="47"/>
    </row>
    <row r="911" spans="1:26" x14ac:dyDescent="0.25">
      <c r="A911" s="32"/>
      <c r="B911" s="38"/>
      <c r="C911" s="126"/>
      <c r="D911" s="38"/>
      <c r="E911" s="99"/>
      <c r="F911" s="122"/>
      <c r="G911" s="122"/>
      <c r="H911" s="122"/>
      <c r="I911" s="122"/>
      <c r="J911" s="122"/>
      <c r="K911" s="122"/>
      <c r="L911" s="38"/>
      <c r="M911" s="180"/>
      <c r="N911" s="38"/>
      <c r="O911" s="142"/>
      <c r="P911" s="47"/>
      <c r="Q911" s="47"/>
      <c r="R911" s="47"/>
      <c r="S911" s="47"/>
      <c r="T911" s="47"/>
      <c r="U911" s="47"/>
      <c r="V911" s="47"/>
      <c r="W911" s="47"/>
      <c r="X911" s="47"/>
      <c r="Y911" s="47"/>
      <c r="Z911" s="47"/>
    </row>
    <row r="912" spans="1:26" x14ac:dyDescent="0.25">
      <c r="A912" s="32"/>
      <c r="B912" s="38"/>
      <c r="C912" s="126"/>
      <c r="D912" s="38"/>
      <c r="E912" s="99"/>
      <c r="F912" s="122"/>
      <c r="G912" s="122"/>
      <c r="H912" s="122"/>
      <c r="I912" s="122"/>
      <c r="J912" s="122"/>
      <c r="K912" s="122"/>
      <c r="L912" s="38"/>
      <c r="M912" s="180"/>
      <c r="N912" s="38"/>
      <c r="O912" s="142"/>
      <c r="P912" s="47"/>
      <c r="Q912" s="47"/>
      <c r="R912" s="47"/>
      <c r="S912" s="47"/>
      <c r="T912" s="47"/>
      <c r="U912" s="47"/>
      <c r="V912" s="47"/>
      <c r="W912" s="47"/>
      <c r="X912" s="47"/>
      <c r="Y912" s="47"/>
      <c r="Z912" s="47"/>
    </row>
    <row r="913" spans="1:26" x14ac:dyDescent="0.25">
      <c r="A913" s="32"/>
      <c r="B913" s="38"/>
      <c r="C913" s="126"/>
      <c r="D913" s="38"/>
      <c r="E913" s="99"/>
      <c r="F913" s="122"/>
      <c r="G913" s="122"/>
      <c r="H913" s="122"/>
      <c r="I913" s="122"/>
      <c r="J913" s="122"/>
      <c r="K913" s="122"/>
      <c r="L913" s="38"/>
      <c r="M913" s="180"/>
      <c r="N913" s="38"/>
      <c r="O913" s="142"/>
      <c r="P913" s="47"/>
      <c r="Q913" s="47"/>
      <c r="R913" s="47"/>
      <c r="S913" s="47"/>
      <c r="T913" s="47"/>
      <c r="U913" s="47"/>
      <c r="V913" s="47"/>
      <c r="W913" s="47"/>
      <c r="X913" s="47"/>
      <c r="Y913" s="47"/>
      <c r="Z913" s="47"/>
    </row>
    <row r="914" spans="1:26" x14ac:dyDescent="0.25">
      <c r="A914" s="32"/>
      <c r="B914" s="38"/>
      <c r="C914" s="126"/>
      <c r="D914" s="38"/>
      <c r="E914" s="99"/>
      <c r="F914" s="122"/>
      <c r="G914" s="122"/>
      <c r="H914" s="122"/>
      <c r="I914" s="122"/>
      <c r="J914" s="122"/>
      <c r="K914" s="122"/>
      <c r="L914" s="38"/>
      <c r="M914" s="180"/>
      <c r="N914" s="38"/>
      <c r="O914" s="142"/>
      <c r="P914" s="47"/>
      <c r="Q914" s="47"/>
      <c r="R914" s="47"/>
      <c r="S914" s="47"/>
      <c r="T914" s="47"/>
      <c r="U914" s="47"/>
      <c r="V914" s="47"/>
      <c r="W914" s="47"/>
      <c r="X914" s="47"/>
      <c r="Y914" s="47"/>
      <c r="Z914" s="47"/>
    </row>
    <row r="915" spans="1:26" x14ac:dyDescent="0.25">
      <c r="A915" s="32"/>
      <c r="B915" s="38"/>
      <c r="C915" s="126"/>
      <c r="D915" s="38"/>
      <c r="E915" s="99"/>
      <c r="F915" s="122"/>
      <c r="G915" s="122"/>
      <c r="H915" s="122"/>
      <c r="I915" s="122"/>
      <c r="J915" s="122"/>
      <c r="K915" s="122"/>
      <c r="L915" s="38"/>
      <c r="M915" s="180"/>
      <c r="N915" s="38"/>
      <c r="O915" s="142"/>
      <c r="P915" s="47"/>
      <c r="Q915" s="47"/>
      <c r="R915" s="47"/>
      <c r="S915" s="47"/>
      <c r="T915" s="47"/>
      <c r="U915" s="47"/>
      <c r="V915" s="47"/>
      <c r="W915" s="47"/>
      <c r="X915" s="47"/>
      <c r="Y915" s="47"/>
      <c r="Z915" s="47"/>
    </row>
    <row r="916" spans="1:26" x14ac:dyDescent="0.25">
      <c r="A916" s="32"/>
      <c r="B916" s="38"/>
      <c r="C916" s="126"/>
      <c r="D916" s="38"/>
      <c r="E916" s="99"/>
      <c r="F916" s="122"/>
      <c r="G916" s="122"/>
      <c r="H916" s="122"/>
      <c r="I916" s="122"/>
      <c r="J916" s="122"/>
      <c r="K916" s="122"/>
      <c r="L916" s="38"/>
      <c r="M916" s="180"/>
      <c r="N916" s="38"/>
      <c r="O916" s="142"/>
      <c r="P916" s="47"/>
      <c r="Q916" s="47"/>
      <c r="R916" s="47"/>
      <c r="S916" s="47"/>
      <c r="T916" s="47"/>
      <c r="U916" s="47"/>
      <c r="V916" s="47"/>
      <c r="W916" s="47"/>
      <c r="X916" s="47"/>
      <c r="Y916" s="47"/>
      <c r="Z916" s="47"/>
    </row>
    <row r="917" spans="1:26" x14ac:dyDescent="0.25">
      <c r="A917" s="32"/>
      <c r="B917" s="38"/>
      <c r="C917" s="126"/>
      <c r="D917" s="38"/>
      <c r="E917" s="99"/>
      <c r="F917" s="122"/>
      <c r="G917" s="122"/>
      <c r="H917" s="122"/>
      <c r="I917" s="122"/>
      <c r="J917" s="122"/>
      <c r="K917" s="122"/>
      <c r="L917" s="38"/>
      <c r="M917" s="180"/>
      <c r="N917" s="38"/>
      <c r="O917" s="142"/>
      <c r="P917" s="47"/>
      <c r="Q917" s="47"/>
      <c r="R917" s="47"/>
      <c r="S917" s="47"/>
      <c r="T917" s="47"/>
      <c r="U917" s="47"/>
      <c r="V917" s="47"/>
      <c r="W917" s="47"/>
      <c r="X917" s="47"/>
      <c r="Y917" s="47"/>
      <c r="Z917" s="47"/>
    </row>
    <row r="918" spans="1:26" x14ac:dyDescent="0.25">
      <c r="A918" s="32"/>
      <c r="B918" s="38"/>
      <c r="C918" s="126"/>
      <c r="D918" s="38"/>
      <c r="E918" s="99"/>
      <c r="F918" s="122"/>
      <c r="G918" s="122"/>
      <c r="H918" s="122"/>
      <c r="I918" s="122"/>
      <c r="J918" s="122"/>
      <c r="K918" s="122"/>
      <c r="L918" s="38"/>
      <c r="M918" s="180"/>
      <c r="N918" s="38"/>
      <c r="O918" s="142"/>
      <c r="P918" s="47"/>
      <c r="Q918" s="47"/>
      <c r="R918" s="47"/>
      <c r="S918" s="47"/>
      <c r="T918" s="47"/>
      <c r="U918" s="47"/>
      <c r="V918" s="47"/>
      <c r="W918" s="47"/>
      <c r="X918" s="47"/>
      <c r="Y918" s="47"/>
      <c r="Z918" s="47"/>
    </row>
    <row r="919" spans="1:26" x14ac:dyDescent="0.25">
      <c r="A919" s="32"/>
      <c r="B919" s="38"/>
      <c r="C919" s="126"/>
      <c r="D919" s="38"/>
      <c r="E919" s="99"/>
      <c r="F919" s="122"/>
      <c r="G919" s="122"/>
      <c r="H919" s="122"/>
      <c r="I919" s="122"/>
      <c r="J919" s="122"/>
      <c r="K919" s="122"/>
      <c r="L919" s="38"/>
      <c r="M919" s="180"/>
      <c r="N919" s="38"/>
      <c r="O919" s="142"/>
      <c r="P919" s="47"/>
      <c r="Q919" s="47"/>
      <c r="R919" s="47"/>
      <c r="S919" s="47"/>
      <c r="T919" s="47"/>
      <c r="U919" s="47"/>
      <c r="V919" s="47"/>
      <c r="W919" s="47"/>
      <c r="X919" s="47"/>
      <c r="Y919" s="47"/>
      <c r="Z919" s="47"/>
    </row>
    <row r="920" spans="1:26" x14ac:dyDescent="0.25">
      <c r="A920" s="32"/>
      <c r="B920" s="38"/>
      <c r="C920" s="126"/>
      <c r="D920" s="38"/>
      <c r="E920" s="99"/>
      <c r="F920" s="122"/>
      <c r="G920" s="122"/>
      <c r="H920" s="122"/>
      <c r="I920" s="122"/>
      <c r="J920" s="122"/>
      <c r="K920" s="122"/>
      <c r="L920" s="38"/>
      <c r="M920" s="180"/>
      <c r="N920" s="38"/>
      <c r="O920" s="142"/>
      <c r="P920" s="47"/>
      <c r="Q920" s="47"/>
      <c r="R920" s="47"/>
      <c r="S920" s="47"/>
      <c r="T920" s="47"/>
      <c r="U920" s="47"/>
      <c r="V920" s="47"/>
      <c r="W920" s="47"/>
      <c r="X920" s="47"/>
      <c r="Y920" s="47"/>
      <c r="Z920" s="47"/>
    </row>
    <row r="921" spans="1:26" x14ac:dyDescent="0.25">
      <c r="A921" s="32"/>
      <c r="B921" s="38"/>
      <c r="C921" s="126"/>
      <c r="D921" s="38"/>
      <c r="E921" s="99"/>
      <c r="F921" s="122"/>
      <c r="G921" s="122"/>
      <c r="H921" s="122"/>
      <c r="I921" s="122"/>
      <c r="J921" s="122"/>
      <c r="K921" s="122"/>
      <c r="L921" s="38"/>
      <c r="M921" s="180"/>
      <c r="N921" s="38"/>
      <c r="O921" s="142"/>
      <c r="P921" s="47"/>
      <c r="Q921" s="47"/>
      <c r="R921" s="47"/>
      <c r="S921" s="47"/>
      <c r="T921" s="47"/>
      <c r="U921" s="47"/>
      <c r="V921" s="47"/>
      <c r="W921" s="47"/>
      <c r="X921" s="47"/>
      <c r="Y921" s="47"/>
      <c r="Z921" s="47"/>
    </row>
    <row r="922" spans="1:26" x14ac:dyDescent="0.25">
      <c r="A922" s="32"/>
      <c r="B922" s="38"/>
      <c r="C922" s="126"/>
      <c r="D922" s="38"/>
      <c r="E922" s="99"/>
      <c r="F922" s="122"/>
      <c r="G922" s="122"/>
      <c r="H922" s="122"/>
      <c r="I922" s="122"/>
      <c r="J922" s="122"/>
      <c r="K922" s="122"/>
      <c r="L922" s="38"/>
      <c r="M922" s="180"/>
      <c r="N922" s="38"/>
      <c r="O922" s="142"/>
      <c r="P922" s="47"/>
      <c r="Q922" s="47"/>
      <c r="R922" s="47"/>
      <c r="S922" s="47"/>
      <c r="T922" s="47"/>
      <c r="U922" s="47"/>
      <c r="V922" s="47"/>
      <c r="W922" s="47"/>
      <c r="X922" s="47"/>
      <c r="Y922" s="47"/>
      <c r="Z922" s="47"/>
    </row>
    <row r="923" spans="1:26" x14ac:dyDescent="0.25">
      <c r="A923" s="32"/>
      <c r="B923" s="38"/>
      <c r="C923" s="126"/>
      <c r="D923" s="38"/>
      <c r="E923" s="99"/>
      <c r="F923" s="122"/>
      <c r="G923" s="122"/>
      <c r="H923" s="122"/>
      <c r="I923" s="122"/>
      <c r="J923" s="122"/>
      <c r="K923" s="122"/>
      <c r="L923" s="38"/>
      <c r="M923" s="180"/>
      <c r="N923" s="38"/>
      <c r="O923" s="142"/>
      <c r="P923" s="47"/>
      <c r="Q923" s="47"/>
      <c r="R923" s="47"/>
      <c r="S923" s="47"/>
      <c r="T923" s="47"/>
      <c r="U923" s="47"/>
      <c r="V923" s="47"/>
      <c r="W923" s="47"/>
      <c r="X923" s="47"/>
      <c r="Y923" s="47"/>
      <c r="Z923" s="47"/>
    </row>
    <row r="924" spans="1:26" x14ac:dyDescent="0.25">
      <c r="A924" s="32"/>
      <c r="B924" s="38"/>
      <c r="C924" s="126"/>
      <c r="D924" s="38"/>
      <c r="E924" s="99"/>
      <c r="F924" s="122"/>
      <c r="G924" s="122"/>
      <c r="H924" s="122"/>
      <c r="I924" s="122"/>
      <c r="J924" s="122"/>
      <c r="K924" s="122"/>
      <c r="L924" s="38"/>
      <c r="M924" s="180"/>
      <c r="N924" s="38"/>
      <c r="O924" s="142"/>
      <c r="P924" s="47"/>
      <c r="Q924" s="47"/>
      <c r="R924" s="47"/>
      <c r="S924" s="47"/>
      <c r="T924" s="47"/>
      <c r="U924" s="47"/>
      <c r="V924" s="47"/>
      <c r="W924" s="47"/>
      <c r="X924" s="47"/>
      <c r="Y924" s="47"/>
      <c r="Z924" s="47"/>
    </row>
    <row r="925" spans="1:26" x14ac:dyDescent="0.25">
      <c r="A925" s="32"/>
      <c r="B925" s="38"/>
      <c r="C925" s="126"/>
      <c r="D925" s="38"/>
      <c r="E925" s="99"/>
      <c r="F925" s="122"/>
      <c r="G925" s="122"/>
      <c r="H925" s="122"/>
      <c r="I925" s="122"/>
      <c r="J925" s="122"/>
      <c r="K925" s="122"/>
      <c r="L925" s="38"/>
      <c r="M925" s="180"/>
      <c r="N925" s="38"/>
      <c r="O925" s="142"/>
      <c r="P925" s="47"/>
      <c r="Q925" s="47"/>
      <c r="R925" s="47"/>
      <c r="S925" s="47"/>
      <c r="T925" s="47"/>
      <c r="U925" s="47"/>
      <c r="V925" s="47"/>
      <c r="W925" s="47"/>
      <c r="X925" s="47"/>
      <c r="Y925" s="47"/>
      <c r="Z925" s="47"/>
    </row>
    <row r="926" spans="1:26" x14ac:dyDescent="0.25">
      <c r="A926" s="32"/>
      <c r="B926" s="38"/>
      <c r="C926" s="126"/>
      <c r="D926" s="38"/>
      <c r="E926" s="99"/>
      <c r="F926" s="122"/>
      <c r="G926" s="122"/>
      <c r="H926" s="122"/>
      <c r="I926" s="122"/>
      <c r="J926" s="122"/>
      <c r="K926" s="122"/>
      <c r="L926" s="38"/>
      <c r="M926" s="180"/>
      <c r="N926" s="38"/>
      <c r="O926" s="142"/>
      <c r="P926" s="47"/>
      <c r="Q926" s="47"/>
      <c r="R926" s="47"/>
      <c r="S926" s="47"/>
      <c r="T926" s="47"/>
      <c r="U926" s="47"/>
      <c r="V926" s="47"/>
      <c r="W926" s="47"/>
      <c r="X926" s="47"/>
      <c r="Y926" s="47"/>
      <c r="Z926" s="47"/>
    </row>
    <row r="927" spans="1:26" x14ac:dyDescent="0.25">
      <c r="A927" s="32"/>
      <c r="B927" s="38"/>
      <c r="C927" s="126"/>
      <c r="D927" s="38"/>
      <c r="E927" s="99"/>
      <c r="F927" s="122"/>
      <c r="G927" s="122"/>
      <c r="H927" s="122"/>
      <c r="I927" s="122"/>
      <c r="J927" s="122"/>
      <c r="K927" s="122"/>
      <c r="L927" s="38"/>
      <c r="M927" s="180"/>
      <c r="N927" s="38"/>
      <c r="O927" s="142"/>
      <c r="P927" s="47"/>
      <c r="Q927" s="47"/>
      <c r="R927" s="47"/>
      <c r="S927" s="47"/>
      <c r="T927" s="47"/>
      <c r="U927" s="47"/>
      <c r="V927" s="47"/>
      <c r="W927" s="47"/>
      <c r="X927" s="47"/>
      <c r="Y927" s="47"/>
      <c r="Z927" s="47"/>
    </row>
    <row r="928" spans="1:26" x14ac:dyDescent="0.25">
      <c r="A928" s="32"/>
      <c r="B928" s="38"/>
      <c r="C928" s="126"/>
      <c r="D928" s="38"/>
      <c r="E928" s="99"/>
      <c r="F928" s="122"/>
      <c r="G928" s="122"/>
      <c r="H928" s="122"/>
      <c r="I928" s="122"/>
      <c r="J928" s="122"/>
      <c r="K928" s="122"/>
      <c r="L928" s="38"/>
      <c r="M928" s="180"/>
      <c r="N928" s="38"/>
      <c r="O928" s="142"/>
      <c r="P928" s="47"/>
      <c r="Q928" s="47"/>
      <c r="R928" s="47"/>
      <c r="S928" s="47"/>
      <c r="T928" s="47"/>
      <c r="U928" s="47"/>
      <c r="V928" s="47"/>
      <c r="W928" s="47"/>
      <c r="X928" s="47"/>
      <c r="Y928" s="47"/>
      <c r="Z928" s="47"/>
    </row>
    <row r="929" spans="1:26" x14ac:dyDescent="0.25">
      <c r="A929" s="32"/>
      <c r="B929" s="38"/>
      <c r="C929" s="126"/>
      <c r="D929" s="38"/>
      <c r="E929" s="99"/>
      <c r="F929" s="122"/>
      <c r="G929" s="122"/>
      <c r="H929" s="122"/>
      <c r="I929" s="122"/>
      <c r="J929" s="122"/>
      <c r="K929" s="122"/>
      <c r="L929" s="38"/>
      <c r="M929" s="180"/>
      <c r="N929" s="38"/>
      <c r="O929" s="142"/>
      <c r="P929" s="47"/>
      <c r="Q929" s="47"/>
      <c r="R929" s="47"/>
      <c r="S929" s="47"/>
      <c r="T929" s="47"/>
      <c r="U929" s="47"/>
      <c r="V929" s="47"/>
      <c r="W929" s="47"/>
      <c r="X929" s="47"/>
      <c r="Y929" s="47"/>
      <c r="Z929" s="47"/>
    </row>
    <row r="930" spans="1:26" x14ac:dyDescent="0.25">
      <c r="A930" s="32"/>
      <c r="B930" s="38"/>
      <c r="C930" s="126"/>
      <c r="D930" s="38"/>
      <c r="E930" s="99"/>
      <c r="F930" s="122"/>
      <c r="G930" s="122"/>
      <c r="H930" s="122"/>
      <c r="I930" s="122"/>
      <c r="J930" s="122"/>
      <c r="K930" s="122"/>
      <c r="L930" s="38"/>
      <c r="M930" s="180"/>
      <c r="N930" s="38"/>
      <c r="O930" s="142"/>
      <c r="P930" s="47"/>
      <c r="Q930" s="47"/>
      <c r="R930" s="47"/>
      <c r="S930" s="47"/>
      <c r="T930" s="47"/>
      <c r="U930" s="47"/>
      <c r="V930" s="47"/>
      <c r="W930" s="47"/>
      <c r="X930" s="47"/>
      <c r="Y930" s="47"/>
      <c r="Z930" s="47"/>
    </row>
    <row r="931" spans="1:26" x14ac:dyDescent="0.25">
      <c r="A931" s="32"/>
      <c r="B931" s="38"/>
      <c r="C931" s="126"/>
      <c r="D931" s="38"/>
      <c r="E931" s="99"/>
      <c r="F931" s="122"/>
      <c r="G931" s="122"/>
      <c r="H931" s="122"/>
      <c r="I931" s="122"/>
      <c r="J931" s="122"/>
      <c r="K931" s="122"/>
      <c r="L931" s="38"/>
      <c r="M931" s="180"/>
      <c r="N931" s="38"/>
      <c r="O931" s="142"/>
      <c r="P931" s="47"/>
      <c r="Q931" s="47"/>
      <c r="R931" s="47"/>
      <c r="S931" s="47"/>
      <c r="T931" s="47"/>
      <c r="U931" s="47"/>
      <c r="V931" s="47"/>
      <c r="W931" s="47"/>
      <c r="X931" s="47"/>
      <c r="Y931" s="47"/>
      <c r="Z931" s="47"/>
    </row>
    <row r="932" spans="1:26" x14ac:dyDescent="0.25">
      <c r="A932" s="32"/>
      <c r="B932" s="38"/>
      <c r="C932" s="126"/>
      <c r="D932" s="38"/>
      <c r="E932" s="99"/>
      <c r="F932" s="122"/>
      <c r="G932" s="122"/>
      <c r="H932" s="122"/>
      <c r="I932" s="122"/>
      <c r="J932" s="122"/>
      <c r="K932" s="122"/>
      <c r="L932" s="38"/>
      <c r="M932" s="180"/>
      <c r="N932" s="38"/>
      <c r="O932" s="142"/>
      <c r="P932" s="47"/>
      <c r="Q932" s="47"/>
      <c r="R932" s="47"/>
      <c r="S932" s="47"/>
      <c r="T932" s="47"/>
      <c r="U932" s="47"/>
      <c r="V932" s="47"/>
      <c r="W932" s="47"/>
      <c r="X932" s="47"/>
      <c r="Y932" s="47"/>
      <c r="Z932" s="47"/>
    </row>
    <row r="933" spans="1:26" x14ac:dyDescent="0.25">
      <c r="A933" s="32"/>
      <c r="B933" s="38"/>
      <c r="C933" s="126"/>
      <c r="D933" s="38"/>
      <c r="E933" s="99"/>
      <c r="F933" s="122"/>
      <c r="G933" s="122"/>
      <c r="H933" s="122"/>
      <c r="I933" s="122"/>
      <c r="J933" s="122"/>
      <c r="K933" s="122"/>
      <c r="L933" s="38"/>
      <c r="M933" s="180"/>
      <c r="N933" s="38"/>
      <c r="O933" s="142"/>
      <c r="P933" s="47"/>
      <c r="Q933" s="47"/>
      <c r="R933" s="47"/>
      <c r="S933" s="47"/>
      <c r="T933" s="47"/>
      <c r="U933" s="47"/>
      <c r="V933" s="47"/>
      <c r="W933" s="47"/>
      <c r="X933" s="47"/>
      <c r="Y933" s="47"/>
      <c r="Z933" s="47"/>
    </row>
    <row r="934" spans="1:26" x14ac:dyDescent="0.25">
      <c r="A934" s="32"/>
      <c r="B934" s="38"/>
      <c r="C934" s="126"/>
      <c r="D934" s="38"/>
      <c r="E934" s="99"/>
      <c r="F934" s="122"/>
      <c r="G934" s="122"/>
      <c r="H934" s="122"/>
      <c r="I934" s="122"/>
      <c r="J934" s="122"/>
      <c r="K934" s="122"/>
      <c r="L934" s="38"/>
      <c r="M934" s="180"/>
      <c r="N934" s="38"/>
      <c r="O934" s="142"/>
      <c r="P934" s="47"/>
      <c r="Q934" s="47"/>
      <c r="R934" s="47"/>
      <c r="S934" s="47"/>
      <c r="T934" s="47"/>
      <c r="U934" s="47"/>
      <c r="V934" s="47"/>
      <c r="W934" s="47"/>
      <c r="X934" s="47"/>
      <c r="Y934" s="47"/>
      <c r="Z934" s="47"/>
    </row>
    <row r="935" spans="1:26" x14ac:dyDescent="0.25">
      <c r="A935" s="32"/>
      <c r="B935" s="38"/>
      <c r="C935" s="126"/>
      <c r="D935" s="38"/>
      <c r="E935" s="99"/>
      <c r="F935" s="122"/>
      <c r="G935" s="122"/>
      <c r="H935" s="122"/>
      <c r="I935" s="122"/>
      <c r="J935" s="122"/>
      <c r="K935" s="122"/>
      <c r="L935" s="38"/>
      <c r="M935" s="180"/>
      <c r="N935" s="38"/>
      <c r="O935" s="142"/>
      <c r="P935" s="47"/>
      <c r="Q935" s="47"/>
      <c r="R935" s="47"/>
      <c r="S935" s="47"/>
      <c r="T935" s="47"/>
      <c r="U935" s="47"/>
      <c r="V935" s="47"/>
      <c r="W935" s="47"/>
      <c r="X935" s="47"/>
      <c r="Y935" s="47"/>
      <c r="Z935" s="47"/>
    </row>
    <row r="936" spans="1:26" x14ac:dyDescent="0.25">
      <c r="A936" s="32"/>
      <c r="B936" s="38"/>
      <c r="C936" s="126"/>
      <c r="D936" s="38"/>
      <c r="E936" s="99"/>
      <c r="F936" s="122"/>
      <c r="G936" s="122"/>
      <c r="H936" s="122"/>
      <c r="I936" s="122"/>
      <c r="J936" s="122"/>
      <c r="K936" s="122"/>
      <c r="L936" s="38"/>
      <c r="M936" s="180"/>
      <c r="N936" s="38"/>
      <c r="O936" s="142"/>
      <c r="P936" s="47"/>
      <c r="Q936" s="47"/>
      <c r="R936" s="47"/>
      <c r="S936" s="47"/>
      <c r="T936" s="47"/>
      <c r="U936" s="47"/>
      <c r="V936" s="47"/>
      <c r="W936" s="47"/>
      <c r="X936" s="47"/>
      <c r="Y936" s="47"/>
      <c r="Z936" s="47"/>
    </row>
    <row r="937" spans="1:26" x14ac:dyDescent="0.25">
      <c r="A937" s="32"/>
      <c r="B937" s="38"/>
      <c r="C937" s="126"/>
      <c r="D937" s="38"/>
      <c r="E937" s="99"/>
      <c r="F937" s="122"/>
      <c r="G937" s="122"/>
      <c r="H937" s="122"/>
      <c r="I937" s="122"/>
      <c r="J937" s="122"/>
      <c r="K937" s="122"/>
      <c r="L937" s="38"/>
      <c r="M937" s="180"/>
      <c r="N937" s="38"/>
      <c r="O937" s="142"/>
      <c r="P937" s="47"/>
      <c r="Q937" s="47"/>
      <c r="R937" s="47"/>
      <c r="S937" s="47"/>
      <c r="T937" s="47"/>
      <c r="U937" s="47"/>
      <c r="V937" s="47"/>
      <c r="W937" s="47"/>
      <c r="X937" s="47"/>
      <c r="Y937" s="47"/>
      <c r="Z937" s="47"/>
    </row>
    <row r="938" spans="1:26" x14ac:dyDescent="0.25">
      <c r="A938" s="32"/>
      <c r="B938" s="38"/>
      <c r="C938" s="126"/>
      <c r="D938" s="38"/>
      <c r="E938" s="99"/>
      <c r="F938" s="122"/>
      <c r="G938" s="122"/>
      <c r="H938" s="122"/>
      <c r="I938" s="122"/>
      <c r="J938" s="122"/>
      <c r="K938" s="122"/>
      <c r="L938" s="38"/>
      <c r="M938" s="180"/>
      <c r="N938" s="38"/>
      <c r="O938" s="142"/>
      <c r="P938" s="47"/>
      <c r="Q938" s="47"/>
      <c r="R938" s="47"/>
      <c r="S938" s="47"/>
      <c r="T938" s="47"/>
      <c r="U938" s="47"/>
      <c r="V938" s="47"/>
      <c r="W938" s="47"/>
      <c r="X938" s="47"/>
      <c r="Y938" s="47"/>
      <c r="Z938" s="47"/>
    </row>
    <row r="939" spans="1:26" x14ac:dyDescent="0.25">
      <c r="A939" s="32"/>
      <c r="B939" s="38"/>
      <c r="C939" s="126"/>
      <c r="D939" s="38"/>
      <c r="E939" s="99"/>
      <c r="F939" s="122"/>
      <c r="G939" s="122"/>
      <c r="H939" s="122"/>
      <c r="I939" s="122"/>
      <c r="J939" s="122"/>
      <c r="K939" s="122"/>
      <c r="L939" s="38"/>
      <c r="M939" s="180"/>
      <c r="N939" s="38"/>
      <c r="O939" s="142"/>
      <c r="P939" s="47"/>
      <c r="Q939" s="47"/>
      <c r="R939" s="47"/>
      <c r="S939" s="47"/>
      <c r="T939" s="47"/>
      <c r="U939" s="47"/>
      <c r="V939" s="47"/>
      <c r="W939" s="47"/>
      <c r="X939" s="47"/>
      <c r="Y939" s="47"/>
      <c r="Z939" s="47"/>
    </row>
    <row r="940" spans="1:26" x14ac:dyDescent="0.25">
      <c r="A940" s="32"/>
      <c r="B940" s="38"/>
      <c r="C940" s="126"/>
      <c r="D940" s="38"/>
      <c r="E940" s="99"/>
      <c r="F940" s="122"/>
      <c r="G940" s="122"/>
      <c r="H940" s="122"/>
      <c r="I940" s="122"/>
      <c r="J940" s="122"/>
      <c r="K940" s="122"/>
      <c r="L940" s="38"/>
      <c r="M940" s="180"/>
      <c r="N940" s="38"/>
      <c r="O940" s="142"/>
      <c r="P940" s="47"/>
      <c r="Q940" s="47"/>
      <c r="R940" s="47"/>
      <c r="S940" s="47"/>
      <c r="T940" s="47"/>
      <c r="U940" s="47"/>
      <c r="V940" s="47"/>
      <c r="W940" s="47"/>
      <c r="X940" s="47"/>
      <c r="Y940" s="47"/>
      <c r="Z940" s="47"/>
    </row>
    <row r="941" spans="1:26" x14ac:dyDescent="0.25">
      <c r="A941" s="32"/>
      <c r="B941" s="38"/>
      <c r="C941" s="126"/>
      <c r="D941" s="38"/>
      <c r="E941" s="99"/>
      <c r="F941" s="122"/>
      <c r="G941" s="122"/>
      <c r="H941" s="122"/>
      <c r="I941" s="122"/>
      <c r="J941" s="122"/>
      <c r="K941" s="122"/>
      <c r="L941" s="38"/>
      <c r="M941" s="180"/>
      <c r="N941" s="38"/>
      <c r="O941" s="142"/>
      <c r="P941" s="47"/>
      <c r="Q941" s="47"/>
      <c r="R941" s="47"/>
      <c r="S941" s="47"/>
      <c r="T941" s="47"/>
      <c r="U941" s="47"/>
      <c r="V941" s="47"/>
      <c r="W941" s="47"/>
      <c r="X941" s="47"/>
      <c r="Y941" s="47"/>
      <c r="Z941" s="47"/>
    </row>
    <row r="942" spans="1:26" x14ac:dyDescent="0.25">
      <c r="A942" s="32"/>
      <c r="B942" s="38"/>
      <c r="C942" s="126"/>
      <c r="D942" s="38"/>
      <c r="E942" s="99"/>
      <c r="F942" s="122"/>
      <c r="G942" s="122"/>
      <c r="H942" s="122"/>
      <c r="I942" s="122"/>
      <c r="J942" s="122"/>
      <c r="K942" s="122"/>
      <c r="L942" s="38"/>
      <c r="M942" s="180"/>
      <c r="N942" s="38"/>
      <c r="O942" s="142"/>
      <c r="P942" s="47"/>
      <c r="Q942" s="47"/>
      <c r="R942" s="47"/>
      <c r="S942" s="47"/>
      <c r="T942" s="47"/>
      <c r="U942" s="47"/>
      <c r="V942" s="47"/>
      <c r="W942" s="47"/>
      <c r="X942" s="47"/>
      <c r="Y942" s="47"/>
      <c r="Z942" s="47"/>
    </row>
    <row r="943" spans="1:26" x14ac:dyDescent="0.25">
      <c r="A943" s="32"/>
      <c r="B943" s="38"/>
      <c r="C943" s="126"/>
      <c r="D943" s="38"/>
      <c r="E943" s="99"/>
      <c r="F943" s="122"/>
      <c r="G943" s="122"/>
      <c r="H943" s="122"/>
      <c r="I943" s="122"/>
      <c r="J943" s="122"/>
      <c r="K943" s="122"/>
      <c r="L943" s="38"/>
      <c r="M943" s="180"/>
      <c r="N943" s="38"/>
      <c r="O943" s="142"/>
      <c r="P943" s="47"/>
      <c r="Q943" s="47"/>
      <c r="R943" s="47"/>
      <c r="S943" s="47"/>
      <c r="T943" s="47"/>
      <c r="U943" s="47"/>
      <c r="V943" s="47"/>
      <c r="W943" s="47"/>
      <c r="X943" s="47"/>
      <c r="Y943" s="47"/>
      <c r="Z943" s="47"/>
    </row>
    <row r="944" spans="1:26" x14ac:dyDescent="0.25">
      <c r="A944" s="32"/>
      <c r="B944" s="38"/>
      <c r="C944" s="126"/>
      <c r="D944" s="38"/>
      <c r="E944" s="99"/>
      <c r="F944" s="122"/>
      <c r="G944" s="122"/>
      <c r="H944" s="122"/>
      <c r="I944" s="122"/>
      <c r="J944" s="122"/>
      <c r="K944" s="122"/>
      <c r="L944" s="38"/>
      <c r="M944" s="180"/>
      <c r="N944" s="38"/>
      <c r="O944" s="142"/>
      <c r="P944" s="47"/>
      <c r="Q944" s="47"/>
      <c r="R944" s="47"/>
      <c r="S944" s="47"/>
      <c r="T944" s="47"/>
      <c r="U944" s="47"/>
      <c r="V944" s="47"/>
      <c r="W944" s="47"/>
      <c r="X944" s="47"/>
      <c r="Y944" s="47"/>
      <c r="Z944" s="47"/>
    </row>
    <row r="945" spans="1:26" x14ac:dyDescent="0.25">
      <c r="A945" s="32"/>
      <c r="B945" s="38"/>
      <c r="C945" s="126"/>
      <c r="D945" s="38"/>
      <c r="E945" s="99"/>
      <c r="F945" s="122"/>
      <c r="G945" s="122"/>
      <c r="H945" s="122"/>
      <c r="I945" s="122"/>
      <c r="J945" s="122"/>
      <c r="K945" s="122"/>
      <c r="L945" s="38"/>
      <c r="M945" s="180"/>
      <c r="N945" s="38"/>
      <c r="O945" s="142"/>
      <c r="P945" s="47"/>
      <c r="Q945" s="47"/>
      <c r="R945" s="47"/>
      <c r="S945" s="47"/>
      <c r="T945" s="47"/>
      <c r="U945" s="47"/>
      <c r="V945" s="47"/>
      <c r="W945" s="47"/>
      <c r="X945" s="47"/>
      <c r="Y945" s="47"/>
      <c r="Z945" s="47"/>
    </row>
    <row r="946" spans="1:26" x14ac:dyDescent="0.25">
      <c r="A946" s="32"/>
      <c r="B946" s="38"/>
      <c r="C946" s="126"/>
      <c r="D946" s="38"/>
      <c r="E946" s="99"/>
      <c r="F946" s="122"/>
      <c r="G946" s="122"/>
      <c r="H946" s="122"/>
      <c r="I946" s="122"/>
      <c r="J946" s="122"/>
      <c r="K946" s="122"/>
      <c r="L946" s="38"/>
      <c r="M946" s="180"/>
      <c r="N946" s="38"/>
      <c r="O946" s="142"/>
      <c r="P946" s="47"/>
      <c r="Q946" s="47"/>
      <c r="R946" s="47"/>
      <c r="S946" s="47"/>
      <c r="T946" s="47"/>
      <c r="U946" s="47"/>
      <c r="V946" s="47"/>
      <c r="W946" s="47"/>
      <c r="X946" s="47"/>
      <c r="Y946" s="47"/>
      <c r="Z946" s="47"/>
    </row>
    <row r="947" spans="1:26" x14ac:dyDescent="0.25">
      <c r="A947" s="32"/>
      <c r="B947" s="38"/>
      <c r="C947" s="126"/>
      <c r="D947" s="38"/>
      <c r="E947" s="99"/>
      <c r="F947" s="122"/>
      <c r="G947" s="122"/>
      <c r="H947" s="122"/>
      <c r="I947" s="122"/>
      <c r="J947" s="122"/>
      <c r="K947" s="122"/>
      <c r="L947" s="38"/>
      <c r="M947" s="180"/>
      <c r="N947" s="38"/>
      <c r="O947" s="142"/>
      <c r="P947" s="47"/>
      <c r="Q947" s="47"/>
      <c r="R947" s="47"/>
      <c r="S947" s="47"/>
      <c r="T947" s="47"/>
      <c r="U947" s="47"/>
      <c r="V947" s="47"/>
      <c r="W947" s="47"/>
      <c r="X947" s="47"/>
      <c r="Y947" s="47"/>
      <c r="Z947" s="47"/>
    </row>
    <row r="948" spans="1:26" x14ac:dyDescent="0.25">
      <c r="A948" s="32"/>
      <c r="B948" s="38"/>
      <c r="C948" s="126"/>
      <c r="D948" s="38"/>
      <c r="E948" s="99"/>
      <c r="F948" s="122"/>
      <c r="G948" s="122"/>
      <c r="H948" s="122"/>
      <c r="I948" s="122"/>
      <c r="J948" s="122"/>
      <c r="K948" s="122"/>
      <c r="L948" s="38"/>
      <c r="M948" s="180"/>
      <c r="N948" s="38"/>
      <c r="O948" s="142"/>
      <c r="P948" s="47"/>
      <c r="Q948" s="47"/>
      <c r="R948" s="47"/>
      <c r="S948" s="47"/>
      <c r="T948" s="47"/>
      <c r="U948" s="47"/>
      <c r="V948" s="47"/>
      <c r="W948" s="47"/>
      <c r="X948" s="47"/>
      <c r="Y948" s="47"/>
      <c r="Z948" s="47"/>
    </row>
    <row r="949" spans="1:26" x14ac:dyDescent="0.25">
      <c r="A949" s="32"/>
      <c r="B949" s="38"/>
      <c r="C949" s="126"/>
      <c r="D949" s="38"/>
      <c r="E949" s="99"/>
      <c r="F949" s="122"/>
      <c r="G949" s="122"/>
      <c r="H949" s="122"/>
      <c r="I949" s="122"/>
      <c r="J949" s="122"/>
      <c r="K949" s="122"/>
      <c r="L949" s="38"/>
      <c r="M949" s="180"/>
      <c r="N949" s="38"/>
      <c r="O949" s="142"/>
      <c r="P949" s="47"/>
      <c r="Q949" s="47"/>
      <c r="R949" s="47"/>
      <c r="S949" s="47"/>
      <c r="T949" s="47"/>
      <c r="U949" s="47"/>
      <c r="V949" s="47"/>
      <c r="W949" s="47"/>
      <c r="X949" s="47"/>
      <c r="Y949" s="47"/>
      <c r="Z949" s="47"/>
    </row>
    <row r="950" spans="1:26" ht="15.75" customHeight="1" x14ac:dyDescent="0.25">
      <c r="B950" s="38"/>
      <c r="C950" s="126"/>
      <c r="D950" s="38"/>
      <c r="E950" s="99"/>
      <c r="F950" s="122"/>
      <c r="G950" s="122"/>
      <c r="H950" s="122"/>
      <c r="I950" s="122"/>
      <c r="J950" s="122"/>
      <c r="K950" s="122"/>
      <c r="L950" s="38"/>
      <c r="M950" s="180"/>
      <c r="N950" s="38"/>
      <c r="O950" s="142"/>
    </row>
    <row r="951" spans="1:26" ht="15.75" customHeight="1" x14ac:dyDescent="0.25">
      <c r="F951" s="122"/>
      <c r="G951" s="122"/>
      <c r="H951" s="122"/>
      <c r="I951" s="122"/>
      <c r="J951" s="122"/>
      <c r="K951" s="122"/>
      <c r="L951" s="38"/>
      <c r="M951" s="180"/>
      <c r="N951" s="38"/>
      <c r="O951" s="142"/>
    </row>
    <row r="952" spans="1:26" ht="15.75" customHeight="1" x14ac:dyDescent="0.25">
      <c r="F952" s="122"/>
      <c r="G952" s="122"/>
      <c r="H952" s="122"/>
      <c r="I952" s="122"/>
      <c r="J952" s="122"/>
      <c r="K952" s="122"/>
      <c r="L952" s="38"/>
      <c r="M952" s="180"/>
      <c r="N952" s="38"/>
      <c r="O952" s="142"/>
    </row>
    <row r="953" spans="1:26" ht="15.75" customHeight="1" x14ac:dyDescent="0.25">
      <c r="F953" s="122"/>
      <c r="G953" s="122"/>
      <c r="H953" s="122"/>
      <c r="I953" s="122"/>
      <c r="J953" s="122"/>
      <c r="K953" s="122"/>
      <c r="L953" s="38"/>
      <c r="M953" s="180"/>
      <c r="N953" s="38"/>
      <c r="O953" s="142"/>
    </row>
    <row r="954" spans="1:26" ht="15.75" customHeight="1" x14ac:dyDescent="0.25">
      <c r="F954" s="122"/>
      <c r="G954" s="122"/>
      <c r="H954" s="122"/>
      <c r="I954" s="122"/>
      <c r="J954" s="122"/>
      <c r="K954" s="122"/>
      <c r="L954" s="38"/>
      <c r="M954" s="180"/>
      <c r="N954" s="38"/>
      <c r="O954" s="142"/>
    </row>
    <row r="955" spans="1:26" ht="15.75" customHeight="1" x14ac:dyDescent="0.25">
      <c r="F955" s="122"/>
      <c r="G955" s="122"/>
      <c r="H955" s="122"/>
      <c r="I955" s="122"/>
      <c r="J955" s="122"/>
      <c r="K955" s="122"/>
      <c r="L955" s="38"/>
      <c r="M955" s="180"/>
      <c r="N955" s="38"/>
      <c r="O955" s="142"/>
    </row>
    <row r="956" spans="1:26" ht="15.75" customHeight="1" x14ac:dyDescent="0.25">
      <c r="F956" s="122"/>
      <c r="G956" s="122"/>
      <c r="H956" s="122"/>
      <c r="I956" s="122"/>
      <c r="J956" s="122"/>
      <c r="K956" s="122"/>
      <c r="L956" s="38"/>
      <c r="M956" s="180"/>
      <c r="N956" s="38"/>
      <c r="O956" s="142"/>
    </row>
    <row r="957" spans="1:26" ht="15.75" customHeight="1" x14ac:dyDescent="0.25">
      <c r="F957" s="122"/>
      <c r="G957" s="122"/>
      <c r="H957" s="122"/>
      <c r="I957" s="122"/>
      <c r="J957" s="122"/>
      <c r="K957" s="122"/>
      <c r="L957" s="38"/>
      <c r="M957" s="180"/>
      <c r="N957" s="38"/>
      <c r="O957" s="142"/>
    </row>
    <row r="958" spans="1:26" ht="15.75" customHeight="1" x14ac:dyDescent="0.25">
      <c r="F958" s="122"/>
      <c r="G958" s="122"/>
      <c r="H958" s="122"/>
      <c r="I958" s="122"/>
      <c r="J958" s="122"/>
      <c r="K958" s="122"/>
      <c r="L958" s="38"/>
      <c r="M958" s="180"/>
      <c r="N958" s="38"/>
      <c r="O958" s="142"/>
    </row>
    <row r="959" spans="1:26" ht="15.75" customHeight="1" x14ac:dyDescent="0.25">
      <c r="F959" s="122"/>
      <c r="G959" s="122"/>
      <c r="H959" s="122"/>
      <c r="I959" s="122"/>
      <c r="J959" s="122"/>
      <c r="K959" s="122"/>
      <c r="L959" s="38"/>
      <c r="M959" s="180"/>
      <c r="N959" s="38"/>
      <c r="O959" s="142"/>
    </row>
    <row r="960" spans="1:26" ht="15.75" customHeight="1" x14ac:dyDescent="0.25">
      <c r="F960" s="122"/>
      <c r="G960" s="122"/>
      <c r="H960" s="122"/>
      <c r="I960" s="122"/>
      <c r="J960" s="122"/>
      <c r="K960" s="122"/>
      <c r="L960" s="38"/>
      <c r="M960" s="180"/>
      <c r="N960" s="38"/>
      <c r="O960" s="142"/>
    </row>
    <row r="961" spans="6:15" ht="15.75" customHeight="1" x14ac:dyDescent="0.25">
      <c r="F961" s="122"/>
      <c r="G961" s="122"/>
      <c r="H961" s="122"/>
      <c r="I961" s="122"/>
      <c r="J961" s="122"/>
      <c r="K961" s="122"/>
      <c r="L961" s="38"/>
      <c r="M961" s="180"/>
      <c r="N961" s="38"/>
      <c r="O961" s="142"/>
    </row>
    <row r="962" spans="6:15" ht="15.75" customHeight="1" x14ac:dyDescent="0.25">
      <c r="F962" s="122"/>
      <c r="G962" s="122"/>
      <c r="H962" s="122"/>
      <c r="I962" s="122"/>
      <c r="J962" s="122"/>
      <c r="K962" s="122"/>
      <c r="L962" s="38"/>
      <c r="M962" s="180"/>
      <c r="N962" s="38"/>
      <c r="O962" s="142"/>
    </row>
    <row r="963" spans="6:15" ht="15.75" customHeight="1" x14ac:dyDescent="0.25">
      <c r="F963" s="122"/>
      <c r="G963" s="122"/>
      <c r="H963" s="122"/>
      <c r="I963" s="122"/>
      <c r="J963" s="122"/>
      <c r="K963" s="122"/>
      <c r="L963" s="38"/>
      <c r="M963" s="180"/>
      <c r="N963" s="38"/>
      <c r="O963" s="142"/>
    </row>
    <row r="964" spans="6:15" ht="15.75" customHeight="1" x14ac:dyDescent="0.25">
      <c r="F964" s="122"/>
      <c r="G964" s="122"/>
      <c r="H964" s="122"/>
      <c r="I964" s="122"/>
      <c r="J964" s="122"/>
      <c r="K964" s="122"/>
      <c r="L964" s="38"/>
      <c r="M964" s="180"/>
      <c r="N964" s="38"/>
      <c r="O964" s="142"/>
    </row>
    <row r="965" spans="6:15" ht="15.75" customHeight="1" x14ac:dyDescent="0.25">
      <c r="F965" s="122"/>
      <c r="G965" s="122"/>
      <c r="H965" s="122"/>
      <c r="I965" s="122"/>
      <c r="J965" s="122"/>
      <c r="K965" s="122"/>
      <c r="L965" s="38"/>
      <c r="M965" s="180"/>
      <c r="N965" s="38"/>
      <c r="O965" s="142"/>
    </row>
    <row r="966" spans="6:15" ht="15.75" customHeight="1" x14ac:dyDescent="0.25">
      <c r="F966" s="122"/>
      <c r="G966" s="122"/>
      <c r="H966" s="122"/>
      <c r="I966" s="122"/>
      <c r="J966" s="122"/>
      <c r="K966" s="122"/>
      <c r="L966" s="38"/>
      <c r="M966" s="180"/>
      <c r="N966" s="38"/>
      <c r="O966" s="142"/>
    </row>
    <row r="967" spans="6:15" ht="15.75" customHeight="1" x14ac:dyDescent="0.25">
      <c r="F967" s="122"/>
      <c r="G967" s="122"/>
      <c r="H967" s="122"/>
      <c r="I967" s="122"/>
      <c r="J967" s="122"/>
      <c r="K967" s="122"/>
      <c r="L967" s="38"/>
      <c r="M967" s="180"/>
      <c r="N967" s="38"/>
      <c r="O967" s="142"/>
    </row>
    <row r="968" spans="6:15" ht="15.75" customHeight="1" x14ac:dyDescent="0.25">
      <c r="F968" s="122"/>
      <c r="G968" s="122"/>
      <c r="H968" s="122"/>
      <c r="I968" s="122"/>
      <c r="J968" s="122"/>
      <c r="K968" s="122"/>
      <c r="L968" s="38"/>
      <c r="M968" s="180"/>
      <c r="N968" s="38"/>
      <c r="O968" s="142"/>
    </row>
    <row r="969" spans="6:15" ht="15.75" customHeight="1" x14ac:dyDescent="0.25">
      <c r="F969" s="122"/>
      <c r="G969" s="122"/>
      <c r="H969" s="122"/>
      <c r="I969" s="122"/>
      <c r="J969" s="122"/>
      <c r="K969" s="122"/>
      <c r="L969" s="38"/>
      <c r="M969" s="180"/>
      <c r="N969" s="38"/>
      <c r="O969" s="142"/>
    </row>
    <row r="970" spans="6:15" ht="15.75" customHeight="1" x14ac:dyDescent="0.25">
      <c r="F970" s="122"/>
      <c r="G970" s="122"/>
      <c r="H970" s="122"/>
      <c r="I970" s="122"/>
      <c r="J970" s="122"/>
      <c r="K970" s="122"/>
      <c r="L970" s="38"/>
      <c r="M970" s="180"/>
      <c r="N970" s="38"/>
      <c r="O970" s="142"/>
    </row>
    <row r="971" spans="6:15" ht="15.75" customHeight="1" x14ac:dyDescent="0.25">
      <c r="F971" s="122"/>
      <c r="G971" s="122"/>
      <c r="H971" s="122"/>
      <c r="I971" s="122"/>
      <c r="J971" s="122"/>
      <c r="K971" s="122"/>
      <c r="L971" s="38"/>
      <c r="M971" s="180"/>
      <c r="N971" s="38"/>
      <c r="O971" s="142"/>
    </row>
    <row r="972" spans="6:15" ht="15.75" customHeight="1" x14ac:dyDescent="0.25">
      <c r="F972" s="122"/>
      <c r="G972" s="122"/>
      <c r="H972" s="122"/>
      <c r="I972" s="122"/>
      <c r="J972" s="122"/>
      <c r="K972" s="122"/>
      <c r="L972" s="38"/>
      <c r="M972" s="180"/>
      <c r="N972" s="38"/>
      <c r="O972" s="142"/>
    </row>
    <row r="973" spans="6:15" ht="15.75" customHeight="1" x14ac:dyDescent="0.25">
      <c r="F973" s="122"/>
      <c r="G973" s="122"/>
      <c r="H973" s="122"/>
      <c r="I973" s="122"/>
      <c r="J973" s="122"/>
      <c r="K973" s="122"/>
      <c r="L973" s="38"/>
      <c r="M973" s="180"/>
      <c r="N973" s="38"/>
      <c r="O973" s="142"/>
    </row>
    <row r="974" spans="6:15" ht="15.75" customHeight="1" x14ac:dyDescent="0.25">
      <c r="F974" s="122"/>
      <c r="G974" s="122"/>
      <c r="H974" s="122"/>
      <c r="I974" s="122"/>
      <c r="J974" s="122"/>
      <c r="K974" s="122"/>
      <c r="L974" s="38"/>
      <c r="M974" s="180"/>
      <c r="N974" s="38"/>
      <c r="O974" s="142"/>
    </row>
    <row r="975" spans="6:15" ht="15.75" customHeight="1" x14ac:dyDescent="0.25">
      <c r="F975" s="122"/>
      <c r="G975" s="122"/>
      <c r="H975" s="122"/>
      <c r="I975" s="122"/>
      <c r="J975" s="122"/>
      <c r="K975" s="122"/>
      <c r="L975" s="38"/>
      <c r="M975" s="180"/>
      <c r="N975" s="38"/>
      <c r="O975" s="142"/>
    </row>
    <row r="976" spans="6:15" ht="15.75" customHeight="1" x14ac:dyDescent="0.25">
      <c r="F976" s="122"/>
      <c r="G976" s="122"/>
      <c r="H976" s="122"/>
      <c r="I976" s="122"/>
      <c r="J976" s="122"/>
      <c r="K976" s="122"/>
      <c r="L976" s="38"/>
      <c r="M976" s="180"/>
      <c r="N976" s="38"/>
      <c r="O976" s="142"/>
    </row>
    <row r="977" spans="6:15" ht="15.75" customHeight="1" x14ac:dyDescent="0.25">
      <c r="F977" s="122"/>
      <c r="G977" s="122"/>
      <c r="H977" s="122"/>
      <c r="I977" s="122"/>
      <c r="J977" s="122"/>
      <c r="K977" s="122"/>
      <c r="L977" s="38"/>
      <c r="M977" s="180"/>
      <c r="N977" s="38"/>
      <c r="O977" s="142"/>
    </row>
    <row r="978" spans="6:15" ht="15.75" customHeight="1" x14ac:dyDescent="0.25">
      <c r="F978" s="122"/>
      <c r="G978" s="122"/>
      <c r="H978" s="122"/>
      <c r="I978" s="122"/>
      <c r="J978" s="122"/>
      <c r="K978" s="122"/>
      <c r="L978" s="38"/>
      <c r="M978" s="180"/>
      <c r="N978" s="38"/>
      <c r="O978" s="142"/>
    </row>
    <row r="979" spans="6:15" ht="15.75" customHeight="1" x14ac:dyDescent="0.25">
      <c r="F979" s="122"/>
      <c r="G979" s="122"/>
      <c r="H979" s="122"/>
      <c r="I979" s="122"/>
      <c r="J979" s="122"/>
      <c r="K979" s="122"/>
      <c r="L979" s="38"/>
      <c r="M979" s="180"/>
      <c r="N979" s="38"/>
      <c r="O979" s="142"/>
    </row>
    <row r="980" spans="6:15" ht="15.75" customHeight="1" x14ac:dyDescent="0.25">
      <c r="F980" s="122"/>
      <c r="G980" s="122"/>
      <c r="H980" s="122"/>
      <c r="I980" s="122"/>
      <c r="J980" s="122"/>
      <c r="K980" s="122"/>
      <c r="L980" s="38"/>
      <c r="M980" s="180"/>
      <c r="N980" s="38"/>
      <c r="O980" s="142"/>
    </row>
    <row r="981" spans="6:15" ht="15.75" customHeight="1" x14ac:dyDescent="0.25">
      <c r="F981" s="122"/>
      <c r="G981" s="122"/>
      <c r="H981" s="122"/>
      <c r="I981" s="122"/>
      <c r="J981" s="122"/>
      <c r="K981" s="122"/>
      <c r="L981" s="38"/>
      <c r="M981" s="180"/>
      <c r="N981" s="38"/>
      <c r="O981" s="142"/>
    </row>
    <row r="982" spans="6:15" ht="15.75" customHeight="1" x14ac:dyDescent="0.25">
      <c r="F982" s="122"/>
      <c r="G982" s="122"/>
      <c r="H982" s="122"/>
      <c r="I982" s="122"/>
      <c r="J982" s="122"/>
      <c r="K982" s="122"/>
      <c r="L982" s="38"/>
      <c r="M982" s="180"/>
      <c r="N982" s="38"/>
      <c r="O982" s="142"/>
    </row>
    <row r="983" spans="6:15" ht="15.75" customHeight="1" x14ac:dyDescent="0.25">
      <c r="F983" s="122"/>
      <c r="G983" s="122"/>
      <c r="H983" s="122"/>
      <c r="I983" s="122"/>
      <c r="J983" s="122"/>
      <c r="K983" s="122"/>
      <c r="L983" s="38"/>
      <c r="M983" s="180"/>
      <c r="N983" s="38"/>
      <c r="O983" s="142"/>
    </row>
    <row r="984" spans="6:15" ht="15.75" customHeight="1" x14ac:dyDescent="0.25">
      <c r="F984" s="122"/>
      <c r="G984" s="122"/>
      <c r="H984" s="122"/>
      <c r="I984" s="122"/>
      <c r="J984" s="122"/>
      <c r="K984" s="122"/>
      <c r="L984" s="38"/>
      <c r="M984" s="180"/>
      <c r="N984" s="38"/>
      <c r="O984" s="142"/>
    </row>
    <row r="985" spans="6:15" ht="15.75" customHeight="1" x14ac:dyDescent="0.25">
      <c r="F985" s="122"/>
      <c r="G985" s="122"/>
      <c r="H985" s="122"/>
      <c r="I985" s="122"/>
      <c r="J985" s="122"/>
      <c r="K985" s="122"/>
      <c r="L985" s="38"/>
      <c r="M985" s="180"/>
      <c r="N985" s="38"/>
      <c r="O985" s="142"/>
    </row>
    <row r="986" spans="6:15" ht="15.75" customHeight="1" x14ac:dyDescent="0.25">
      <c r="F986" s="122"/>
      <c r="G986" s="122"/>
      <c r="H986" s="122"/>
      <c r="I986" s="122"/>
      <c r="J986" s="122"/>
      <c r="K986" s="122"/>
      <c r="L986" s="38"/>
      <c r="M986" s="180"/>
      <c r="N986" s="38"/>
      <c r="O986" s="142"/>
    </row>
    <row r="987" spans="6:15" ht="15.75" customHeight="1" x14ac:dyDescent="0.25">
      <c r="F987" s="122"/>
      <c r="G987" s="122"/>
      <c r="H987" s="122"/>
      <c r="I987" s="122"/>
      <c r="J987" s="122"/>
      <c r="K987" s="122"/>
      <c r="L987" s="38"/>
      <c r="M987" s="180"/>
      <c r="N987" s="38"/>
      <c r="O987" s="142"/>
    </row>
    <row r="988" spans="6:15" ht="15.75" customHeight="1" x14ac:dyDescent="0.25">
      <c r="F988" s="122"/>
      <c r="G988" s="122"/>
      <c r="H988" s="122"/>
      <c r="I988" s="122"/>
      <c r="J988" s="122"/>
      <c r="K988" s="122"/>
      <c r="L988" s="38"/>
      <c r="M988" s="180"/>
      <c r="N988" s="38"/>
      <c r="O988" s="142"/>
    </row>
    <row r="989" spans="6:15" ht="15.75" customHeight="1" x14ac:dyDescent="0.25">
      <c r="F989" s="122"/>
      <c r="G989" s="122"/>
      <c r="H989" s="122"/>
      <c r="I989" s="122"/>
      <c r="J989" s="122"/>
      <c r="K989" s="122"/>
      <c r="L989" s="38"/>
      <c r="M989" s="180"/>
      <c r="N989" s="38"/>
      <c r="O989" s="142"/>
    </row>
    <row r="990" spans="6:15" ht="15.75" customHeight="1" x14ac:dyDescent="0.25">
      <c r="F990" s="122"/>
      <c r="G990" s="122"/>
      <c r="H990" s="122"/>
      <c r="I990" s="122"/>
      <c r="J990" s="122"/>
      <c r="K990" s="122"/>
      <c r="L990" s="38"/>
      <c r="M990" s="180"/>
      <c r="N990" s="38"/>
      <c r="O990" s="142"/>
    </row>
    <row r="991" spans="6:15" ht="15.75" customHeight="1" x14ac:dyDescent="0.25">
      <c r="F991" s="122"/>
      <c r="G991" s="122"/>
      <c r="H991" s="122"/>
      <c r="I991" s="122"/>
      <c r="J991" s="122"/>
      <c r="K991" s="122"/>
      <c r="L991" s="38"/>
      <c r="M991" s="180"/>
      <c r="N991" s="38"/>
      <c r="O991" s="142"/>
    </row>
    <row r="992" spans="6:15" ht="15.75" customHeight="1" x14ac:dyDescent="0.25">
      <c r="F992" s="122"/>
      <c r="G992" s="122"/>
      <c r="H992" s="122"/>
      <c r="I992" s="122"/>
      <c r="J992" s="122"/>
      <c r="K992" s="122"/>
      <c r="L992" s="38"/>
      <c r="M992" s="180"/>
      <c r="N992" s="38"/>
      <c r="O992" s="142"/>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5">
      <c r="F996" s="122"/>
      <c r="G996" s="122"/>
      <c r="H996" s="122"/>
      <c r="I996" s="122"/>
      <c r="J996" s="122"/>
      <c r="K996" s="122"/>
      <c r="L996" s="38"/>
      <c r="M996" s="180"/>
      <c r="N996" s="38"/>
      <c r="O996" s="142"/>
    </row>
    <row r="997" spans="6:15" ht="15.75" customHeight="1" x14ac:dyDescent="0.25">
      <c r="F997" s="122"/>
      <c r="G997" s="122"/>
      <c r="H997" s="122"/>
      <c r="I997" s="122"/>
      <c r="J997" s="122"/>
      <c r="K997" s="122"/>
      <c r="L997" s="38"/>
      <c r="M997" s="180"/>
      <c r="N997" s="38"/>
      <c r="O997" s="142"/>
    </row>
    <row r="998" spans="6:15" ht="15.75" customHeight="1" x14ac:dyDescent="0.25">
      <c r="F998" s="122"/>
      <c r="G998" s="122"/>
      <c r="H998" s="122"/>
      <c r="I998" s="122"/>
      <c r="J998" s="122"/>
      <c r="K998" s="122"/>
      <c r="L998" s="38"/>
      <c r="M998" s="180"/>
      <c r="N998" s="38"/>
      <c r="O998" s="142"/>
    </row>
    <row r="999" spans="6:15" ht="15.75" customHeight="1" x14ac:dyDescent="0.25">
      <c r="F999" s="122"/>
      <c r="G999" s="122"/>
      <c r="H999" s="122"/>
      <c r="I999" s="122"/>
      <c r="J999" s="122"/>
      <c r="K999" s="122"/>
      <c r="L999" s="38"/>
      <c r="M999" s="180"/>
      <c r="N999" s="38"/>
      <c r="O999" s="142"/>
    </row>
    <row r="1000" spans="6:15" ht="15.75" customHeight="1" x14ac:dyDescent="0.25">
      <c r="F1000" s="122"/>
      <c r="G1000" s="122"/>
      <c r="H1000" s="122"/>
      <c r="I1000" s="122"/>
      <c r="J1000" s="122"/>
      <c r="K1000" s="122"/>
      <c r="L1000" s="38"/>
      <c r="M1000" s="180"/>
      <c r="N1000" s="38"/>
      <c r="O1000" s="142"/>
    </row>
    <row r="1001" spans="6:15" ht="15.75" customHeight="1" x14ac:dyDescent="0.2">
      <c r="I1001" s="122"/>
      <c r="J1001" s="122"/>
      <c r="K1001" s="122"/>
      <c r="L1001" s="38"/>
      <c r="M1001" s="180"/>
      <c r="N1001" s="38"/>
    </row>
  </sheetData>
  <sheetProtection algorithmName="SHA-512" hashValue="OhInYcDeghJ8r0/Eb2Tkf6F3dW9uJwWqbdqt057hKI9+3bK+hNuXQP/pGWkzzzETx6V8ksS/aY+3EU3f8Zw6Qw==" saltValue="TExN7WRmLCmb140Kx3wvAQ==" spinCount="100000" sheet="1" objects="1" scenarios="1" insertColumns="0" insertRows="0"/>
  <mergeCells count="10">
    <mergeCell ref="N1:N2"/>
    <mergeCell ref="B1:E1"/>
    <mergeCell ref="B15:E15"/>
    <mergeCell ref="J1:J2"/>
    <mergeCell ref="K1:K2"/>
    <mergeCell ref="F1:F2"/>
    <mergeCell ref="G1:G2"/>
    <mergeCell ref="H1:H2"/>
    <mergeCell ref="I1:I2"/>
    <mergeCell ref="L1:L2"/>
  </mergeCells>
  <conditionalFormatting sqref="H3:H14">
    <cfRule type="cellIs" dxfId="197" priority="33" operator="equal">
      <formula>"FILL IN COLUMN F"</formula>
    </cfRule>
    <cfRule type="cellIs" dxfId="196" priority="34" operator="equal">
      <formula>"FILL IN COLUMN G"</formula>
    </cfRule>
    <cfRule type="cellIs" dxfId="195" priority="35" operator="equal">
      <formula>"INTERVENE"</formula>
    </cfRule>
    <cfRule type="cellIs" dxfId="194" priority="36" operator="equal">
      <formula>"LEAVE"</formula>
    </cfRule>
  </conditionalFormatting>
  <conditionalFormatting sqref="L3:L6">
    <cfRule type="cellIs" dxfId="193" priority="7" operator="equal">
      <formula>"LEAVE IF NO ERRORS"</formula>
    </cfRule>
    <cfRule type="cellIs" dxfId="192" priority="8" operator="equal">
      <formula>"FILL IN COLUMN K"</formula>
    </cfRule>
    <cfRule type="cellIs" dxfId="191" priority="9" operator="equal">
      <formula>"CARRY OUT PROBE TEST"</formula>
    </cfRule>
    <cfRule type="cellIs" dxfId="190" priority="10" operator="equal">
      <formula>"LEAVE"</formula>
    </cfRule>
  </conditionalFormatting>
  <conditionalFormatting sqref="L6">
    <cfRule type="cellIs" dxfId="189" priority="5" operator="equal">
      <formula>"CARRY OUT PROBE TEST*"</formula>
    </cfRule>
  </conditionalFormatting>
  <conditionalFormatting sqref="L7:L14">
    <cfRule type="cellIs" dxfId="188" priority="29" operator="equal">
      <formula>"LEAVE IF NO ERRORS"</formula>
    </cfRule>
    <cfRule type="cellIs" dxfId="187" priority="30" operator="equal">
      <formula>"FILL IN COLUMN K"</formula>
    </cfRule>
    <cfRule type="cellIs" dxfId="186" priority="31" operator="equal">
      <formula>"CARRY OUT PROBE TEST"</formula>
    </cfRule>
    <cfRule type="cellIs" dxfId="185" priority="32" operator="equal">
      <formula>"LEAVE"</formula>
    </cfRule>
  </conditionalFormatting>
  <conditionalFormatting sqref="L19">
    <cfRule type="cellIs" dxfId="184" priority="105" operator="equal">
      <formula>"LEAVE IF NO ERRORS"</formula>
    </cfRule>
    <cfRule type="cellIs" dxfId="183" priority="106" operator="equal">
      <formula>"FILL IN COLUMN H"</formula>
    </cfRule>
    <cfRule type="cellIs" dxfId="182" priority="107" operator="equal">
      <formula>"CARRY OUT PROBE TEST"</formula>
    </cfRule>
    <cfRule type="cellIs" dxfId="181" priority="108" operator="equal">
      <formula>"LEAVE"</formula>
    </cfRule>
  </conditionalFormatting>
  <conditionalFormatting sqref="N14">
    <cfRule type="cellIs" dxfId="175" priority="25" operator="equal">
      <formula>"LEAVE IF NO ERRORS"</formula>
    </cfRule>
    <cfRule type="cellIs" dxfId="174" priority="26" operator="equal">
      <formula>"FILL IN COLUMN M"</formula>
    </cfRule>
    <cfRule type="cellIs" dxfId="173" priority="27" operator="equal">
      <formula>"INTERVENE"</formula>
    </cfRule>
    <cfRule type="cellIs" dxfId="172" priority="28" operator="equal">
      <formula>"LEAVE"</formula>
    </cfRule>
  </conditionalFormatting>
  <conditionalFormatting sqref="N19">
    <cfRule type="cellIs" dxfId="171" priority="101" operator="equal">
      <formula>"LEAVE IF NO ERRORS"</formula>
    </cfRule>
    <cfRule type="cellIs" dxfId="170" priority="102" operator="equal">
      <formula>"FILL IN COLUMN J"</formula>
    </cfRule>
    <cfRule type="cellIs" dxfId="169" priority="103" operator="equal">
      <formula>"INTERVENE"</formula>
    </cfRule>
    <cfRule type="cellIs" dxfId="168" priority="104" operator="equal">
      <formula>"LEAVE"</formula>
    </cfRule>
  </conditionalFormatting>
  <conditionalFormatting sqref="N3:N13">
    <cfRule type="cellIs" dxfId="31" priority="1" operator="equal">
      <formula>"LEAVE IF NO ERRORS"</formula>
    </cfRule>
    <cfRule type="cellIs" dxfId="30" priority="2" operator="equal">
      <formula>"FILL IN COLUMN M"</formula>
    </cfRule>
    <cfRule type="cellIs" dxfId="29" priority="3" operator="equal">
      <formula>"INTERVENE"</formula>
    </cfRule>
    <cfRule type="cellIs" dxfId="28" priority="4" operator="equal">
      <formula>"LEAVE"</formula>
    </cfRule>
  </conditionalFormatting>
  <dataValidations count="3">
    <dataValidation type="list" allowBlank="1" showInputMessage="1" showErrorMessage="1" error="choose yes/no from drop-down list" prompt="choose yes/no from drop-down list" sqref="K14" xr:uid="{30AF42DC-5B3C-4762-B918-9372F40FC08E}">
      <formula1>"Yes, No"</formula1>
    </dataValidation>
    <dataValidation type="decimal" allowBlank="1" showInputMessage="1" showErrorMessage="1" error="percentage score must be between 0 and 100%" prompt="enter % correct" sqref="M3:M14" xr:uid="{4FF41280-3A41-401B-AD5B-6C69D24BE9A1}">
      <formula1>0</formula1>
      <formula2>1</formula2>
    </dataValidation>
    <dataValidation type="list" allowBlank="1" showInputMessage="1" showErrorMessage="1" sqref="K3:K13" xr:uid="{5F054680-22E1-414A-98F4-95682A70B310}">
      <formula1>"Yes, No"</formula1>
    </dataValidation>
  </dataValidations>
  <pageMargins left="0.7" right="0.7" top="0.75" bottom="0.75" header="0.3" footer="0.3"/>
  <pageSetup paperSize="9" orientation="portrait" r:id="rId1"/>
  <ignoredErrors>
    <ignoredError sqref="N3:N6 L6" calculatedColumn="1"/>
  </ignoredErrors>
  <drawing r:id="rId2"/>
  <legacyDrawing r:id="rId3"/>
  <tableParts count="1">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74E02-18BE-413C-A39B-13E5BE8C6137}">
  <sheetPr codeName="Sheet9">
    <outlinePr summaryBelow="0" summaryRight="0"/>
  </sheetPr>
  <dimension ref="A1:AC990"/>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5" style="34" customWidth="1"/>
    <col min="2" max="2" width="20.5" style="34" customWidth="1"/>
    <col min="3" max="3" width="34.375" style="34" customWidth="1"/>
    <col min="4" max="4" width="32.5" style="34" customWidth="1"/>
    <col min="5" max="5" width="59.25" style="88" customWidth="1"/>
    <col min="6" max="6" width="16.375" style="139" customWidth="1"/>
    <col min="7" max="7" width="15.875" style="139" customWidth="1"/>
    <col min="8" max="8" width="17.375" style="139" customWidth="1"/>
    <col min="9" max="9" width="13.75" style="139" customWidth="1"/>
    <col min="10" max="10" width="8.875" style="139" customWidth="1"/>
    <col min="11" max="11" width="14.625" style="139" customWidth="1"/>
    <col min="12" max="12" width="15.125" style="139" customWidth="1"/>
    <col min="13" max="13" width="16.5" style="54" customWidth="1"/>
    <col min="14" max="14" width="12.625" style="183"/>
    <col min="15" max="15" width="16.25" style="54" customWidth="1"/>
    <col min="16" max="16" width="56.875" style="143" customWidth="1"/>
    <col min="17" max="16384" width="12.625" style="34"/>
  </cols>
  <sheetData>
    <row r="1" spans="1:29" ht="37.5" customHeight="1" x14ac:dyDescent="0.25">
      <c r="A1" s="32"/>
      <c r="B1" s="446" t="s">
        <v>775</v>
      </c>
      <c r="C1" s="446"/>
      <c r="D1" s="446"/>
      <c r="E1" s="446"/>
      <c r="F1" s="450" t="s">
        <v>298</v>
      </c>
      <c r="G1" s="450" t="s">
        <v>299</v>
      </c>
      <c r="H1" s="450" t="s">
        <v>300</v>
      </c>
      <c r="I1" s="448" t="s">
        <v>301</v>
      </c>
      <c r="J1" s="448" t="s">
        <v>776</v>
      </c>
      <c r="K1" s="448" t="s">
        <v>302</v>
      </c>
      <c r="L1" s="448" t="s">
        <v>303</v>
      </c>
      <c r="M1" s="35"/>
      <c r="N1" s="184"/>
      <c r="O1" s="454" t="s">
        <v>555</v>
      </c>
      <c r="P1" s="141"/>
      <c r="Q1" s="33"/>
      <c r="R1" s="33"/>
      <c r="S1" s="33"/>
      <c r="T1" s="33"/>
      <c r="U1" s="33"/>
      <c r="V1" s="33"/>
      <c r="W1" s="33"/>
      <c r="X1" s="33"/>
      <c r="Y1" s="33"/>
      <c r="Z1" s="33"/>
      <c r="AA1" s="33"/>
      <c r="AB1" s="33"/>
      <c r="AC1" s="33"/>
    </row>
    <row r="2" spans="1:29" ht="33.75" customHeight="1" x14ac:dyDescent="0.25">
      <c r="A2" s="32"/>
      <c r="B2" s="131" t="s">
        <v>625</v>
      </c>
      <c r="C2" s="373" t="s">
        <v>626</v>
      </c>
      <c r="D2" s="131" t="s">
        <v>627</v>
      </c>
      <c r="E2" s="172" t="s">
        <v>294</v>
      </c>
      <c r="F2" s="451"/>
      <c r="G2" s="451"/>
      <c r="H2" s="451"/>
      <c r="I2" s="449"/>
      <c r="J2" s="449" t="s">
        <v>776</v>
      </c>
      <c r="K2" s="449"/>
      <c r="L2" s="449"/>
      <c r="M2" s="129" t="s">
        <v>554</v>
      </c>
      <c r="N2" s="185" t="s">
        <v>305</v>
      </c>
      <c r="O2" s="455"/>
      <c r="P2" s="141" t="s">
        <v>307</v>
      </c>
      <c r="Q2" s="35"/>
      <c r="R2" s="35"/>
      <c r="S2" s="35"/>
      <c r="T2" s="35"/>
      <c r="U2" s="35"/>
      <c r="V2" s="35"/>
      <c r="W2" s="35"/>
      <c r="X2" s="35"/>
      <c r="Y2" s="35"/>
      <c r="Z2" s="35"/>
      <c r="AA2" s="35"/>
      <c r="AB2" s="35"/>
      <c r="AC2" s="35"/>
    </row>
    <row r="3" spans="1:29" s="377" customFormat="1" ht="78.75" x14ac:dyDescent="0.2">
      <c r="A3" s="345" t="s">
        <v>58</v>
      </c>
      <c r="B3" s="376" t="s">
        <v>777</v>
      </c>
      <c r="C3" s="374" t="s">
        <v>352</v>
      </c>
      <c r="D3" s="122" t="s">
        <v>778</v>
      </c>
      <c r="E3" s="370"/>
      <c r="F3" s="252"/>
      <c r="G3" s="252"/>
      <c r="H3" s="136" t="str">
        <f>IF(F3="","FILL IN COLUMN F", (IF(G3="","FILL IN COLUMN G", (IF(G3/(G3+F3)&gt;0.8,"LEAVE","INTERVENE")))))</f>
        <v>FILL IN COLUMN F</v>
      </c>
      <c r="I3" s="252"/>
      <c r="J3" s="38" t="s">
        <v>355</v>
      </c>
      <c r="K3" s="252"/>
      <c r="L3" s="252"/>
      <c r="M3" s="136" t="str">
        <f>IF(L3="no","CARRY OUT PROBE TEST",(IF(L3="","FILL IN COLUMN L",(IF(I3="","LEAVE IF NO ERRORS",(IF(((K3-I3)/(K3+I3))&lt;0.5,"CARRY OUT PROBE TEST","LEAVE")))))))</f>
        <v>FILL IN COLUMN L</v>
      </c>
      <c r="N3" s="252"/>
      <c r="O3" s="258" t="str">
        <f>IF(N3="",(IF(M3="LEAVE IF NO ERRORS","LEAVE IF NO ERRORS",(IF(M3="LEAVE","LEAVE","FILL IN COLUMN N")))),(IF(AND(N3&lt;0.899,MD3&gt;=0),"INTERVENE","LEAVE")))</f>
        <v>FILL IN COLUMN N</v>
      </c>
      <c r="P3" s="255"/>
      <c r="Q3" s="35"/>
      <c r="R3" s="35"/>
      <c r="S3" s="35"/>
      <c r="T3" s="35"/>
      <c r="U3" s="35"/>
      <c r="V3" s="35"/>
      <c r="W3" s="35"/>
      <c r="X3" s="35"/>
      <c r="Y3" s="35"/>
      <c r="Z3" s="35"/>
      <c r="AA3" s="35"/>
      <c r="AB3" s="35"/>
      <c r="AC3" s="35"/>
    </row>
    <row r="4" spans="1:29" s="377" customFormat="1" ht="66.75" customHeight="1" x14ac:dyDescent="0.2">
      <c r="A4" s="345" t="s">
        <v>78</v>
      </c>
      <c r="B4" s="357" t="s">
        <v>779</v>
      </c>
      <c r="C4" s="369" t="s">
        <v>402</v>
      </c>
      <c r="D4" s="121" t="s">
        <v>780</v>
      </c>
      <c r="E4" s="168"/>
      <c r="F4" s="251"/>
      <c r="G4" s="251"/>
      <c r="H4" s="136" t="str">
        <f>IF(F4="","FILL IN COLUMN F", (IF(G4="","FILL IN COLUMN G", (IF(G4/(G4+F4)&gt;0.8,"LEAVE","INTERVENE")))))</f>
        <v>FILL IN COLUMN F</v>
      </c>
      <c r="I4" s="251"/>
      <c r="J4" s="121"/>
      <c r="K4" s="251"/>
      <c r="L4" s="251"/>
      <c r="M4" s="136" t="str">
        <f t="shared" ref="M4" si="0">IF(L4="no","CARRY OUT PROBE TEST",(IF(L4="","FILL IN COLUMN L",(IF(I4="","LEAVE IF NO ERRORS",(IF(((K4-I4)/(K4+I4))&lt;0.5,"CARRY OUT PROBE TEST","LEAVE")))))))</f>
        <v>FILL IN COLUMN L</v>
      </c>
      <c r="N4" s="251"/>
      <c r="O4" s="258" t="str">
        <f t="shared" ref="O4:O12" si="1">IF(N4="",(IF(M4="LEAVE IF NO ERRORS","LEAVE IF NO ERRORS",(IF(M4="LEAVE","LEAVE","FILL IN COLUMN N")))),(IF(AND(N4&lt;0.899,MD4&gt;=0),"INTERVENE","LEAVE")))</f>
        <v>FILL IN COLUMN N</v>
      </c>
      <c r="P4" s="256"/>
      <c r="Q4" s="378"/>
      <c r="R4" s="378"/>
      <c r="S4" s="378"/>
      <c r="T4" s="378"/>
      <c r="U4" s="378"/>
      <c r="V4" s="378"/>
      <c r="W4" s="378"/>
      <c r="X4" s="378"/>
      <c r="Y4" s="378"/>
      <c r="Z4" s="378"/>
      <c r="AA4" s="378"/>
      <c r="AB4" s="378"/>
      <c r="AC4" s="378"/>
    </row>
    <row r="5" spans="1:29" s="371" customFormat="1" ht="63" x14ac:dyDescent="0.2">
      <c r="A5" s="345" t="s">
        <v>92</v>
      </c>
      <c r="B5" s="370" t="s">
        <v>781</v>
      </c>
      <c r="C5" s="368" t="s">
        <v>432</v>
      </c>
      <c r="D5" s="168" t="s">
        <v>782</v>
      </c>
      <c r="E5" s="370"/>
      <c r="F5" s="252"/>
      <c r="G5" s="252"/>
      <c r="H5" s="136" t="str">
        <f>IF(F5="","FILL IN COLUMN F", (IF(G5="","FILL IN COLUMN G", (IF(G5/(G5+F5)&gt;0.8,"LEAVE","INTERVENE")))))</f>
        <v>FILL IN COLUMN F</v>
      </c>
      <c r="I5" s="252"/>
      <c r="J5" s="122"/>
      <c r="K5" s="252"/>
      <c r="L5" s="252"/>
      <c r="M5" s="136" t="str">
        <f>IF(L5="no","CARRY OUT PROBE TEST",(IF(L5="","FILL IN COLUMN L",(IF(I5="","LEAVE IF NO ERRORS",(IF(((K5-I5)/(K5+I5))&lt;0.5,"CARRY OUT PROBE TEST","LEAVE")))))))</f>
        <v>FILL IN COLUMN L</v>
      </c>
      <c r="N5" s="252"/>
      <c r="O5" s="258" t="str">
        <f t="shared" si="1"/>
        <v>FILL IN COLUMN N</v>
      </c>
      <c r="P5" s="252"/>
      <c r="Q5" s="96"/>
      <c r="R5" s="96"/>
      <c r="S5" s="96"/>
      <c r="T5" s="96"/>
      <c r="U5" s="96"/>
      <c r="V5" s="96"/>
      <c r="W5" s="96"/>
      <c r="X5" s="96"/>
      <c r="Y5" s="96"/>
      <c r="Z5" s="96"/>
      <c r="AA5" s="96"/>
      <c r="AB5" s="96"/>
      <c r="AC5" s="96"/>
    </row>
    <row r="6" spans="1:29" s="372" customFormat="1" ht="66.75" customHeight="1" x14ac:dyDescent="0.2">
      <c r="A6" s="41" t="s">
        <v>171</v>
      </c>
      <c r="B6" s="357" t="s">
        <v>466</v>
      </c>
      <c r="C6" s="369" t="s">
        <v>465</v>
      </c>
      <c r="D6" s="121" t="s">
        <v>783</v>
      </c>
      <c r="E6" s="168"/>
      <c r="F6" s="251"/>
      <c r="G6" s="251"/>
      <c r="H6" s="136" t="str">
        <f>IF(F6="","FILL IN COLUMN F", (IF(G6="","FILL IN COLUMN G", (IF(G6/(G6+F6)&gt;0.8,"LEAVE","INTERVENE")))))</f>
        <v>FILL IN COLUMN F</v>
      </c>
      <c r="I6" s="251"/>
      <c r="J6" s="121"/>
      <c r="K6" s="251"/>
      <c r="L6" s="251"/>
      <c r="M6" s="136" t="str">
        <f>IF(L6="no","CARRY OUT PROBE TEST",(IF(L6="","FILL IN COLUMN L",(IF(I6="","LEAVE IF NO ERRORS",(IF(((K6-I6)/(K6+I6))&lt;0.5,"CARRY OUT PROBE TEST","LEAVE")))))))</f>
        <v>FILL IN COLUMN L</v>
      </c>
      <c r="N6" s="251"/>
      <c r="O6" s="258" t="str">
        <f t="shared" si="1"/>
        <v>FILL IN COLUMN N</v>
      </c>
      <c r="P6" s="251"/>
      <c r="Q6" s="211"/>
      <c r="R6" s="211"/>
      <c r="S6" s="211"/>
      <c r="T6" s="211"/>
      <c r="U6" s="211"/>
      <c r="V6" s="211"/>
      <c r="W6" s="211"/>
      <c r="X6" s="211"/>
      <c r="Y6" s="211"/>
      <c r="Z6" s="211"/>
      <c r="AA6" s="211"/>
      <c r="AB6" s="211"/>
      <c r="AC6" s="211"/>
    </row>
    <row r="7" spans="1:29" s="372" customFormat="1" ht="66.75" customHeight="1" x14ac:dyDescent="0.2">
      <c r="A7" s="41" t="s">
        <v>190</v>
      </c>
      <c r="B7" s="370" t="s">
        <v>784</v>
      </c>
      <c r="C7" s="368" t="s">
        <v>518</v>
      </c>
      <c r="D7" s="168" t="s">
        <v>785</v>
      </c>
      <c r="E7" s="370"/>
      <c r="F7" s="252"/>
      <c r="G7" s="252"/>
      <c r="H7" s="136" t="str">
        <f>IF(F7="","FILL IN COLUMN F", (IF(G7="","FILL IN COLUMN G", (IF(G7/(G7+F7)&gt;0.8,"LEAVE","INTERVENE")))))</f>
        <v>FILL IN COLUMN F</v>
      </c>
      <c r="I7" s="252"/>
      <c r="J7" s="122"/>
      <c r="K7" s="252"/>
      <c r="L7" s="252"/>
      <c r="M7" s="136" t="str">
        <f>IF(L7="no","CARRY OUT PROBE TEST",(IF(L7="","FILL IN COLUMN L",(IF(I7="","LEAVE IF NO ERRORS",(IF(((K7-I7)/(K7+I7))&lt;0.5,"CARRY OUT PROBE TEST","LEAVE")))))))</f>
        <v>FILL IN COLUMN L</v>
      </c>
      <c r="N7" s="252"/>
      <c r="O7" s="258" t="str">
        <f t="shared" si="1"/>
        <v>FILL IN COLUMN N</v>
      </c>
      <c r="P7" s="252"/>
      <c r="Q7" s="211"/>
      <c r="R7" s="211"/>
      <c r="S7" s="211"/>
      <c r="T7" s="211"/>
      <c r="U7" s="211"/>
      <c r="V7" s="211"/>
      <c r="W7" s="211"/>
      <c r="X7" s="211"/>
      <c r="Y7" s="211"/>
      <c r="Z7" s="211"/>
      <c r="AA7" s="211"/>
      <c r="AB7" s="211"/>
      <c r="AC7" s="211"/>
    </row>
    <row r="8" spans="1:29" s="372" customFormat="1" ht="15" x14ac:dyDescent="0.2">
      <c r="A8" s="457" t="s">
        <v>252</v>
      </c>
      <c r="B8" s="462" t="s">
        <v>514</v>
      </c>
      <c r="C8" s="463"/>
      <c r="D8" s="460" t="s">
        <v>786</v>
      </c>
      <c r="E8" s="461"/>
      <c r="F8" s="461"/>
      <c r="G8" s="461"/>
      <c r="H8" s="461"/>
      <c r="I8" s="461"/>
      <c r="J8" s="461"/>
      <c r="K8" s="461"/>
      <c r="L8" s="461"/>
      <c r="M8" s="461"/>
      <c r="N8" s="461"/>
      <c r="O8" s="461"/>
      <c r="P8" s="461"/>
      <c r="Q8" s="211"/>
      <c r="R8" s="211"/>
      <c r="S8" s="211"/>
      <c r="T8" s="211"/>
      <c r="U8" s="211"/>
      <c r="V8" s="211"/>
      <c r="W8" s="211"/>
      <c r="X8" s="211"/>
      <c r="Y8" s="211"/>
      <c r="Z8" s="211"/>
      <c r="AA8" s="211"/>
      <c r="AB8" s="211"/>
      <c r="AC8" s="211"/>
    </row>
    <row r="9" spans="1:29" s="372" customFormat="1" ht="48" customHeight="1" x14ac:dyDescent="0.2">
      <c r="A9" s="458"/>
      <c r="B9" s="370" t="s">
        <v>787</v>
      </c>
      <c r="C9" s="368" t="s">
        <v>516</v>
      </c>
      <c r="D9" s="168"/>
      <c r="E9" s="370"/>
      <c r="F9" s="252"/>
      <c r="G9" s="252"/>
      <c r="H9" s="136" t="str">
        <f>IF(F9="","FILL IN COLUMN F", (IF(G9="","FILL IN COLUMN G", (IF(G9/(G9+F9)&gt;0.8,"LEAVE","INTERVENE")))))</f>
        <v>FILL IN COLUMN F</v>
      </c>
      <c r="I9" s="252"/>
      <c r="J9" s="122"/>
      <c r="K9" s="252"/>
      <c r="L9" s="252"/>
      <c r="M9" s="136" t="str">
        <f>IF(L9="no","CARRY OUT PROBE TEST",(IF(L9="","FILL IN COLUMN L",(IF(I9="","LEAVE IF NO ERRORS",(IF(((K9-I9)/(K9+I9))&lt;0.5,"CARRY OUT PROBE TEST","LEAVE")))))))</f>
        <v>FILL IN COLUMN L</v>
      </c>
      <c r="N9" s="252"/>
      <c r="O9" s="258" t="str">
        <f t="shared" si="1"/>
        <v>FILL IN COLUMN N</v>
      </c>
      <c r="P9" s="252"/>
      <c r="Q9" s="49"/>
      <c r="R9" s="49"/>
      <c r="S9" s="49"/>
      <c r="T9" s="49"/>
      <c r="U9" s="49"/>
      <c r="V9" s="49"/>
      <c r="W9" s="49"/>
      <c r="X9" s="49"/>
      <c r="Y9" s="49"/>
      <c r="Z9" s="49"/>
      <c r="AA9" s="49"/>
      <c r="AB9" s="49"/>
      <c r="AC9" s="49"/>
    </row>
    <row r="10" spans="1:29" s="372" customFormat="1" ht="84.75" customHeight="1" x14ac:dyDescent="0.2">
      <c r="A10" s="458"/>
      <c r="B10" s="357" t="s">
        <v>788</v>
      </c>
      <c r="C10" s="369" t="s">
        <v>520</v>
      </c>
      <c r="D10" s="121"/>
      <c r="E10" s="168"/>
      <c r="F10" s="251"/>
      <c r="G10" s="251"/>
      <c r="H10" s="136" t="str">
        <f>IF(F10="","FILL IN COLUMN F", (IF(G10="","FILL IN COLUMN G", (IF(G10/(G10+F10)&gt;0.8,"LEAVE","INTERVENE")))))</f>
        <v>FILL IN COLUMN F</v>
      </c>
      <c r="I10" s="251"/>
      <c r="J10" s="121"/>
      <c r="K10" s="251"/>
      <c r="L10" s="251"/>
      <c r="M10" s="136" t="str">
        <f t="shared" ref="M10:M11" si="2">IF(L10="no","CARRY OUT PROBE TEST",(IF(L10="","FILL IN COLUMN L",(IF(I10="","LEAVE IF NO ERRORS",(IF(((K10-I10)/(K10+I10))&lt;0.5,"CARRY OUT PROBE TEST","LEAVE")))))))</f>
        <v>FILL IN COLUMN L</v>
      </c>
      <c r="N10" s="251"/>
      <c r="O10" s="258" t="str">
        <f t="shared" si="1"/>
        <v>FILL IN COLUMN N</v>
      </c>
      <c r="P10" s="251"/>
      <c r="Q10" s="49"/>
      <c r="R10" s="49"/>
      <c r="S10" s="49"/>
      <c r="T10" s="49"/>
      <c r="U10" s="49"/>
      <c r="V10" s="49"/>
      <c r="W10" s="49"/>
      <c r="X10" s="49"/>
      <c r="Y10" s="49"/>
      <c r="Z10" s="49"/>
      <c r="AA10" s="49"/>
      <c r="AB10" s="49"/>
      <c r="AC10" s="49"/>
    </row>
    <row r="11" spans="1:29" s="372" customFormat="1" ht="66.75" customHeight="1" x14ac:dyDescent="0.2">
      <c r="A11" s="458"/>
      <c r="B11" s="370" t="s">
        <v>789</v>
      </c>
      <c r="C11" s="368" t="s">
        <v>790</v>
      </c>
      <c r="D11" s="168"/>
      <c r="E11" s="370"/>
      <c r="F11" s="252"/>
      <c r="G11" s="252"/>
      <c r="H11" s="136" t="str">
        <f>IF(F11="","FILL IN COLUMN F", (IF(G11="","FILL IN COLUMN G", (IF(G11/(G11+F11)&gt;0.8,"LEAVE","INTERVENE")))))</f>
        <v>FILL IN COLUMN F</v>
      </c>
      <c r="I11" s="252"/>
      <c r="J11" s="122"/>
      <c r="K11" s="252"/>
      <c r="L11" s="252"/>
      <c r="M11" s="136" t="str">
        <f t="shared" si="2"/>
        <v>FILL IN COLUMN L</v>
      </c>
      <c r="N11" s="252"/>
      <c r="O11" s="258" t="str">
        <f t="shared" si="1"/>
        <v>FILL IN COLUMN N</v>
      </c>
      <c r="P11" s="252"/>
      <c r="Q11" s="49"/>
      <c r="R11" s="49"/>
      <c r="S11" s="49"/>
      <c r="T11" s="49"/>
      <c r="U11" s="49"/>
      <c r="V11" s="49"/>
      <c r="W11" s="49"/>
      <c r="X11" s="49"/>
      <c r="Y11" s="49"/>
      <c r="Z11" s="49"/>
      <c r="AA11" s="49"/>
      <c r="AB11" s="49"/>
      <c r="AC11" s="49"/>
    </row>
    <row r="12" spans="1:29" s="372" customFormat="1" ht="62.25" customHeight="1" x14ac:dyDescent="0.2">
      <c r="A12" s="458"/>
      <c r="B12" s="357" t="s">
        <v>791</v>
      </c>
      <c r="C12" s="369" t="s">
        <v>524</v>
      </c>
      <c r="D12" s="121"/>
      <c r="E12" s="168"/>
      <c r="F12" s="251"/>
      <c r="G12" s="251"/>
      <c r="H12" s="136" t="str">
        <f>IF(F12="","FILL IN COLUMN F", (IF(G12="","FILL IN COLUMN G", (IF(G12/(G12+F12)&gt;0.8,"LEAVE","INTERVENE")))))</f>
        <v>FILL IN COLUMN F</v>
      </c>
      <c r="I12" s="251"/>
      <c r="J12" s="121"/>
      <c r="K12" s="251"/>
      <c r="L12" s="251"/>
      <c r="M12" s="136" t="str">
        <f>IF(L12="no","CARRY OUT PROBE TEST",(IF(L12="","FILL IN COLUMN L",(IF(I12="","LEAVE IF NO ERRORS",(IF(((K12-I12)/(K12+I12))&lt;0.5,"CARRY OUT PROBE TEST","LEAVE")))))))</f>
        <v>FILL IN COLUMN L</v>
      </c>
      <c r="N12" s="251"/>
      <c r="O12" s="258" t="str">
        <f t="shared" si="1"/>
        <v>FILL IN COLUMN N</v>
      </c>
      <c r="P12" s="251"/>
      <c r="Q12" s="49"/>
      <c r="R12" s="49"/>
      <c r="S12" s="49"/>
      <c r="T12" s="49"/>
      <c r="U12" s="49"/>
      <c r="V12" s="49"/>
      <c r="W12" s="49"/>
      <c r="X12" s="49"/>
      <c r="Y12" s="49"/>
      <c r="Z12" s="49"/>
      <c r="AA12" s="49"/>
      <c r="AB12" s="49"/>
      <c r="AC12" s="49"/>
    </row>
    <row r="13" spans="1:29" ht="93" customHeight="1" x14ac:dyDescent="0.25">
      <c r="A13" s="32"/>
      <c r="B13" s="452" t="s">
        <v>792</v>
      </c>
      <c r="C13" s="452"/>
      <c r="D13" s="452"/>
      <c r="E13" s="452"/>
      <c r="F13" s="122"/>
      <c r="G13" s="122"/>
      <c r="H13" s="132"/>
      <c r="I13" s="77"/>
      <c r="J13" s="132"/>
      <c r="K13" s="132"/>
      <c r="L13" s="77"/>
      <c r="M13" s="132"/>
      <c r="N13" s="181"/>
      <c r="O13" s="136"/>
      <c r="P13" s="142"/>
      <c r="Q13" s="35"/>
      <c r="R13" s="35"/>
      <c r="S13" s="35"/>
      <c r="T13" s="35"/>
      <c r="U13" s="35"/>
      <c r="V13" s="35"/>
      <c r="W13" s="35"/>
      <c r="X13" s="35"/>
      <c r="Y13" s="35"/>
      <c r="Z13" s="35"/>
      <c r="AA13" s="35"/>
      <c r="AB13" s="35"/>
      <c r="AC13" s="35"/>
    </row>
    <row r="14" spans="1:29" x14ac:dyDescent="0.25">
      <c r="A14" s="50"/>
      <c r="B14" s="49"/>
      <c r="C14" s="375"/>
      <c r="D14" s="49"/>
      <c r="E14" s="102"/>
      <c r="F14" s="122"/>
      <c r="G14" s="122"/>
      <c r="H14" s="122"/>
      <c r="I14" s="133"/>
      <c r="J14" s="133"/>
      <c r="K14" s="133"/>
      <c r="L14" s="135"/>
      <c r="M14" s="182"/>
      <c r="N14" s="135"/>
      <c r="O14" s="225"/>
      <c r="P14" s="257"/>
      <c r="Q14" s="48"/>
      <c r="R14" s="48"/>
      <c r="S14" s="48"/>
      <c r="T14" s="48"/>
      <c r="U14" s="48"/>
      <c r="V14" s="48"/>
      <c r="W14" s="48"/>
      <c r="X14" s="48"/>
      <c r="Y14" s="48"/>
      <c r="Z14" s="48"/>
      <c r="AA14" s="48"/>
      <c r="AB14" s="48"/>
    </row>
    <row r="15" spans="1:29" x14ac:dyDescent="0.25">
      <c r="A15" s="50"/>
      <c r="B15" s="49"/>
      <c r="C15" s="375"/>
      <c r="D15" s="49"/>
      <c r="E15" s="102"/>
      <c r="F15" s="122"/>
      <c r="G15" s="122"/>
      <c r="H15" s="122"/>
      <c r="I15" s="122"/>
      <c r="J15" s="122"/>
      <c r="K15" s="122"/>
      <c r="L15" s="38"/>
      <c r="M15" s="180"/>
      <c r="N15" s="38"/>
      <c r="O15" s="225"/>
      <c r="P15" s="257"/>
      <c r="Q15" s="48"/>
      <c r="R15" s="48"/>
      <c r="S15" s="48"/>
      <c r="T15" s="48"/>
      <c r="U15" s="48"/>
      <c r="V15" s="48"/>
      <c r="W15" s="48"/>
      <c r="X15" s="48"/>
      <c r="Y15" s="48"/>
      <c r="Z15" s="48"/>
      <c r="AA15" s="48"/>
      <c r="AB15" s="48"/>
    </row>
    <row r="16" spans="1:29" x14ac:dyDescent="0.25">
      <c r="A16" s="50"/>
      <c r="B16" s="49"/>
      <c r="C16" s="375"/>
      <c r="D16" s="49"/>
      <c r="E16" s="102"/>
      <c r="F16" s="122"/>
      <c r="G16" s="122"/>
      <c r="H16" s="122"/>
      <c r="I16" s="122"/>
      <c r="J16" s="122"/>
      <c r="K16" s="122"/>
      <c r="L16" s="38"/>
      <c r="M16" s="180"/>
      <c r="N16" s="38"/>
      <c r="O16" s="225"/>
      <c r="P16" s="257"/>
      <c r="Q16" s="48"/>
      <c r="R16" s="48"/>
      <c r="S16" s="48"/>
      <c r="T16" s="48"/>
      <c r="U16" s="48"/>
      <c r="V16" s="48"/>
      <c r="W16" s="48"/>
      <c r="X16" s="48"/>
      <c r="Y16" s="48"/>
      <c r="Z16" s="48"/>
      <c r="AA16" s="48"/>
      <c r="AB16" s="48"/>
    </row>
    <row r="17" spans="1:29" x14ac:dyDescent="0.25">
      <c r="A17" s="50"/>
      <c r="B17" s="49"/>
      <c r="C17" s="375"/>
      <c r="D17" s="49"/>
      <c r="E17" s="102"/>
      <c r="F17" s="122"/>
      <c r="G17" s="122"/>
      <c r="H17" s="122"/>
      <c r="I17" s="122"/>
      <c r="J17" s="122"/>
      <c r="K17" s="122"/>
      <c r="L17" s="122"/>
      <c r="M17" s="38"/>
      <c r="N17" s="180"/>
      <c r="O17" s="38"/>
      <c r="P17" s="142"/>
      <c r="Q17" s="48"/>
      <c r="R17" s="48"/>
      <c r="S17" s="48"/>
      <c r="T17" s="48"/>
      <c r="U17" s="48"/>
      <c r="V17" s="48"/>
      <c r="W17" s="48"/>
      <c r="X17" s="48"/>
      <c r="Y17" s="48"/>
      <c r="Z17" s="48"/>
      <c r="AA17" s="48"/>
      <c r="AB17" s="48"/>
      <c r="AC17" s="48"/>
    </row>
    <row r="18" spans="1:29" x14ac:dyDescent="0.25">
      <c r="A18" s="50"/>
      <c r="B18" s="49"/>
      <c r="C18" s="375"/>
      <c r="D18" s="49"/>
      <c r="E18" s="102"/>
      <c r="F18" s="122"/>
      <c r="G18" s="122"/>
      <c r="H18" s="122"/>
      <c r="I18" s="122"/>
      <c r="J18" s="122"/>
      <c r="K18" s="122"/>
      <c r="L18" s="122"/>
      <c r="M18" s="38"/>
      <c r="N18" s="180"/>
      <c r="O18" s="38"/>
      <c r="P18" s="142"/>
      <c r="Q18" s="48"/>
      <c r="R18" s="48"/>
      <c r="S18" s="48"/>
      <c r="T18" s="48"/>
      <c r="U18" s="48"/>
      <c r="V18" s="48"/>
      <c r="W18" s="48"/>
      <c r="X18" s="48"/>
      <c r="Y18" s="48"/>
      <c r="Z18" s="48"/>
      <c r="AA18" s="48"/>
      <c r="AB18" s="48"/>
      <c r="AC18" s="48"/>
    </row>
    <row r="19" spans="1:29" x14ac:dyDescent="0.25">
      <c r="A19" s="50"/>
      <c r="B19" s="49"/>
      <c r="C19" s="375"/>
      <c r="D19" s="49"/>
      <c r="E19" s="102"/>
      <c r="F19" s="122"/>
      <c r="G19" s="122"/>
      <c r="H19" s="122"/>
      <c r="I19" s="122"/>
      <c r="J19" s="122"/>
      <c r="K19" s="122"/>
      <c r="L19" s="122"/>
      <c r="M19" s="38"/>
      <c r="N19" s="180"/>
      <c r="O19" s="38"/>
      <c r="P19" s="142"/>
      <c r="Q19" s="48"/>
      <c r="R19" s="48"/>
      <c r="S19" s="48"/>
      <c r="T19" s="48"/>
      <c r="U19" s="48"/>
      <c r="V19" s="48"/>
      <c r="W19" s="48"/>
      <c r="X19" s="48"/>
      <c r="Y19" s="48"/>
      <c r="Z19" s="48"/>
      <c r="AA19" s="48"/>
      <c r="AB19" s="48"/>
      <c r="AC19" s="48"/>
    </row>
    <row r="20" spans="1:29" x14ac:dyDescent="0.25">
      <c r="A20" s="50"/>
      <c r="B20" s="49"/>
      <c r="C20" s="375"/>
      <c r="D20" s="49"/>
      <c r="E20" s="102"/>
      <c r="F20" s="122"/>
      <c r="G20" s="122"/>
      <c r="H20" s="122"/>
      <c r="I20" s="122"/>
      <c r="J20" s="122"/>
      <c r="K20" s="122"/>
      <c r="L20" s="122"/>
      <c r="M20" s="38"/>
      <c r="N20" s="180"/>
      <c r="O20" s="38"/>
      <c r="P20" s="142"/>
      <c r="Q20" s="48"/>
      <c r="R20" s="48"/>
      <c r="S20" s="48"/>
      <c r="T20" s="48"/>
      <c r="U20" s="48"/>
      <c r="V20" s="48"/>
      <c r="W20" s="48"/>
      <c r="X20" s="48"/>
      <c r="Y20" s="48"/>
      <c r="Z20" s="48"/>
      <c r="AA20" s="48"/>
      <c r="AB20" s="48"/>
      <c r="AC20" s="48"/>
    </row>
    <row r="21" spans="1:29" x14ac:dyDescent="0.25">
      <c r="A21" s="50"/>
      <c r="B21" s="49"/>
      <c r="C21" s="459"/>
      <c r="D21" s="427"/>
      <c r="E21" s="427"/>
      <c r="F21" s="122"/>
      <c r="G21" s="122"/>
      <c r="H21" s="122"/>
      <c r="I21" s="122"/>
      <c r="J21" s="122"/>
      <c r="K21" s="122"/>
      <c r="L21" s="122"/>
      <c r="M21" s="38"/>
      <c r="N21" s="180"/>
      <c r="O21" s="38"/>
      <c r="P21" s="142"/>
      <c r="Q21" s="48"/>
      <c r="R21" s="48"/>
      <c r="S21" s="48"/>
      <c r="T21" s="48"/>
      <c r="U21" s="48"/>
      <c r="V21" s="48"/>
      <c r="W21" s="48"/>
      <c r="X21" s="48"/>
      <c r="Y21" s="48"/>
      <c r="Z21" s="48"/>
      <c r="AA21" s="48"/>
      <c r="AB21" s="48"/>
      <c r="AC21" s="48"/>
    </row>
    <row r="22" spans="1:29" x14ac:dyDescent="0.25">
      <c r="A22" s="50"/>
      <c r="B22" s="49"/>
      <c r="C22" s="375"/>
      <c r="D22" s="49"/>
      <c r="E22" s="102"/>
      <c r="F22" s="122"/>
      <c r="G22" s="122"/>
      <c r="H22" s="122"/>
      <c r="I22" s="122"/>
      <c r="J22" s="122"/>
      <c r="K22" s="122"/>
      <c r="L22" s="122"/>
      <c r="M22" s="38"/>
      <c r="N22" s="180"/>
      <c r="O22" s="38"/>
      <c r="P22" s="142"/>
      <c r="Q22" s="48"/>
      <c r="R22" s="48"/>
      <c r="S22" s="48"/>
      <c r="T22" s="48"/>
      <c r="U22" s="48"/>
      <c r="V22" s="48"/>
      <c r="W22" s="48"/>
      <c r="X22" s="48"/>
      <c r="Y22" s="48"/>
      <c r="Z22" s="48"/>
      <c r="AA22" s="48"/>
      <c r="AB22" s="48"/>
      <c r="AC22" s="48"/>
    </row>
    <row r="23" spans="1:29" x14ac:dyDescent="0.25">
      <c r="A23" s="50"/>
      <c r="B23" s="49"/>
      <c r="C23" s="375"/>
      <c r="D23" s="49"/>
      <c r="E23" s="102"/>
      <c r="F23" s="122"/>
      <c r="G23" s="122"/>
      <c r="H23" s="122"/>
      <c r="I23" s="122"/>
      <c r="J23" s="122"/>
      <c r="K23" s="122"/>
      <c r="L23" s="122"/>
      <c r="M23" s="38"/>
      <c r="N23" s="180"/>
      <c r="O23" s="38"/>
      <c r="P23" s="142"/>
      <c r="Q23" s="48"/>
      <c r="R23" s="48"/>
      <c r="S23" s="48"/>
      <c r="T23" s="48"/>
      <c r="U23" s="48"/>
      <c r="V23" s="48"/>
      <c r="W23" s="48"/>
      <c r="X23" s="48"/>
      <c r="Y23" s="48"/>
      <c r="Z23" s="48"/>
      <c r="AA23" s="48"/>
      <c r="AB23" s="48"/>
      <c r="AC23" s="48"/>
    </row>
    <row r="24" spans="1:29" x14ac:dyDescent="0.25">
      <c r="A24" s="50"/>
      <c r="B24" s="49"/>
      <c r="C24" s="375"/>
      <c r="D24" s="49"/>
      <c r="E24" s="102"/>
      <c r="F24" s="122"/>
      <c r="G24" s="122"/>
      <c r="H24" s="122"/>
      <c r="I24" s="122"/>
      <c r="J24" s="122"/>
      <c r="K24" s="122"/>
      <c r="L24" s="122"/>
      <c r="M24" s="38"/>
      <c r="N24" s="180"/>
      <c r="O24" s="38"/>
      <c r="P24" s="142"/>
      <c r="Q24" s="48"/>
      <c r="R24" s="48"/>
      <c r="S24" s="48"/>
      <c r="T24" s="48"/>
      <c r="U24" s="48"/>
      <c r="V24" s="48"/>
      <c r="W24" s="48"/>
      <c r="X24" s="48"/>
      <c r="Y24" s="48"/>
      <c r="Z24" s="48"/>
      <c r="AA24" s="48"/>
      <c r="AB24" s="48"/>
      <c r="AC24" s="48"/>
    </row>
    <row r="25" spans="1:29" x14ac:dyDescent="0.25">
      <c r="A25" s="50"/>
      <c r="B25" s="49"/>
      <c r="C25" s="375"/>
      <c r="D25" s="49"/>
      <c r="E25" s="102"/>
      <c r="F25" s="122"/>
      <c r="G25" s="122"/>
      <c r="H25" s="122"/>
      <c r="I25" s="122"/>
      <c r="J25" s="122"/>
      <c r="K25" s="122"/>
      <c r="L25" s="122"/>
      <c r="M25" s="38"/>
      <c r="N25" s="180"/>
      <c r="O25" s="38"/>
      <c r="P25" s="142"/>
      <c r="Q25" s="48"/>
      <c r="R25" s="48"/>
      <c r="S25" s="48"/>
      <c r="T25" s="48"/>
      <c r="U25" s="48"/>
      <c r="V25" s="48"/>
      <c r="W25" s="48"/>
      <c r="X25" s="48"/>
      <c r="Y25" s="48"/>
      <c r="Z25" s="48"/>
      <c r="AA25" s="48"/>
      <c r="AB25" s="48"/>
      <c r="AC25" s="48"/>
    </row>
    <row r="26" spans="1:29" x14ac:dyDescent="0.25">
      <c r="A26" s="50"/>
      <c r="B26" s="49"/>
      <c r="C26" s="375"/>
      <c r="D26" s="49"/>
      <c r="E26" s="102"/>
      <c r="F26" s="122"/>
      <c r="G26" s="122"/>
      <c r="H26" s="122"/>
      <c r="I26" s="122"/>
      <c r="J26" s="122"/>
      <c r="K26" s="122"/>
      <c r="L26" s="122"/>
      <c r="M26" s="38"/>
      <c r="N26" s="180"/>
      <c r="O26" s="38"/>
      <c r="P26" s="142"/>
      <c r="Q26" s="48"/>
      <c r="R26" s="48"/>
      <c r="S26" s="48"/>
      <c r="T26" s="48"/>
      <c r="U26" s="48"/>
      <c r="V26" s="48"/>
      <c r="W26" s="48"/>
      <c r="X26" s="48"/>
      <c r="Y26" s="48"/>
      <c r="Z26" s="48"/>
      <c r="AA26" s="48"/>
      <c r="AB26" s="48"/>
      <c r="AC26" s="48"/>
    </row>
    <row r="27" spans="1:29" x14ac:dyDescent="0.25">
      <c r="A27" s="50"/>
      <c r="B27" s="49"/>
      <c r="C27" s="375"/>
      <c r="D27" s="49"/>
      <c r="E27" s="102"/>
      <c r="F27" s="122"/>
      <c r="G27" s="122"/>
      <c r="H27" s="122"/>
      <c r="I27" s="122"/>
      <c r="J27" s="122"/>
      <c r="K27" s="122"/>
      <c r="L27" s="122"/>
      <c r="M27" s="38"/>
      <c r="N27" s="180"/>
      <c r="O27" s="38"/>
      <c r="P27" s="142"/>
      <c r="Q27" s="48"/>
      <c r="R27" s="48"/>
      <c r="S27" s="48"/>
      <c r="T27" s="48"/>
      <c r="U27" s="48"/>
      <c r="V27" s="48"/>
      <c r="W27" s="48"/>
      <c r="X27" s="48"/>
      <c r="Y27" s="48"/>
      <c r="Z27" s="48"/>
      <c r="AA27" s="48"/>
      <c r="AB27" s="48"/>
      <c r="AC27" s="48"/>
    </row>
    <row r="28" spans="1:29" x14ac:dyDescent="0.25">
      <c r="A28" s="50"/>
      <c r="B28" s="49"/>
      <c r="C28" s="375"/>
      <c r="D28" s="49"/>
      <c r="E28" s="102"/>
      <c r="F28" s="122"/>
      <c r="G28" s="122"/>
      <c r="H28" s="122"/>
      <c r="I28" s="122"/>
      <c r="J28" s="122"/>
      <c r="K28" s="122"/>
      <c r="L28" s="122"/>
      <c r="M28" s="38"/>
      <c r="N28" s="180"/>
      <c r="O28" s="38"/>
      <c r="P28" s="142"/>
      <c r="Q28" s="48"/>
      <c r="R28" s="48"/>
      <c r="S28" s="48"/>
      <c r="T28" s="48"/>
      <c r="U28" s="48"/>
      <c r="V28" s="48"/>
      <c r="W28" s="48"/>
      <c r="X28" s="48"/>
      <c r="Y28" s="48"/>
      <c r="Z28" s="48"/>
      <c r="AA28" s="48"/>
      <c r="AB28" s="48"/>
      <c r="AC28" s="48"/>
    </row>
    <row r="29" spans="1:29" x14ac:dyDescent="0.25">
      <c r="A29" s="50"/>
      <c r="B29" s="49"/>
      <c r="C29" s="375"/>
      <c r="D29" s="49"/>
      <c r="E29" s="102"/>
      <c r="F29" s="122"/>
      <c r="G29" s="122"/>
      <c r="H29" s="122"/>
      <c r="I29" s="122"/>
      <c r="J29" s="122"/>
      <c r="K29" s="122"/>
      <c r="L29" s="122"/>
      <c r="M29" s="38"/>
      <c r="N29" s="180"/>
      <c r="O29" s="38"/>
      <c r="P29" s="142"/>
      <c r="Q29" s="48"/>
      <c r="R29" s="48"/>
      <c r="S29" s="48"/>
      <c r="T29" s="48"/>
      <c r="U29" s="48"/>
      <c r="V29" s="48"/>
      <c r="W29" s="48"/>
      <c r="X29" s="48"/>
      <c r="Y29" s="48"/>
      <c r="Z29" s="48"/>
      <c r="AA29" s="48"/>
      <c r="AB29" s="48"/>
      <c r="AC29" s="48"/>
    </row>
    <row r="30" spans="1:29" x14ac:dyDescent="0.25">
      <c r="A30" s="50"/>
      <c r="B30" s="49"/>
      <c r="C30" s="375"/>
      <c r="D30" s="49"/>
      <c r="E30" s="102"/>
      <c r="F30" s="122"/>
      <c r="G30" s="122"/>
      <c r="H30" s="122"/>
      <c r="I30" s="122"/>
      <c r="J30" s="122"/>
      <c r="K30" s="122"/>
      <c r="L30" s="122"/>
      <c r="M30" s="38"/>
      <c r="N30" s="180"/>
      <c r="O30" s="38"/>
      <c r="P30" s="142"/>
      <c r="Q30" s="48"/>
      <c r="R30" s="48"/>
      <c r="S30" s="48"/>
      <c r="T30" s="48"/>
      <c r="U30" s="48"/>
      <c r="V30" s="48"/>
      <c r="W30" s="48"/>
      <c r="X30" s="48"/>
      <c r="Y30" s="48"/>
      <c r="Z30" s="48"/>
      <c r="AA30" s="48"/>
      <c r="AB30" s="48"/>
      <c r="AC30" s="48"/>
    </row>
    <row r="31" spans="1:29" x14ac:dyDescent="0.25">
      <c r="A31" s="50"/>
      <c r="B31" s="49"/>
      <c r="C31" s="375"/>
      <c r="D31" s="49"/>
      <c r="E31" s="102"/>
      <c r="F31" s="122"/>
      <c r="G31" s="122"/>
      <c r="H31" s="122"/>
      <c r="I31" s="122"/>
      <c r="J31" s="122"/>
      <c r="K31" s="122"/>
      <c r="L31" s="122"/>
      <c r="M31" s="38"/>
      <c r="N31" s="180"/>
      <c r="O31" s="38"/>
      <c r="P31" s="142"/>
      <c r="Q31" s="48"/>
      <c r="R31" s="48"/>
      <c r="S31" s="48"/>
      <c r="T31" s="48"/>
      <c r="U31" s="48"/>
      <c r="V31" s="48"/>
      <c r="W31" s="48"/>
      <c r="X31" s="48"/>
      <c r="Y31" s="48"/>
      <c r="Z31" s="48"/>
      <c r="AA31" s="48"/>
      <c r="AB31" s="48"/>
      <c r="AC31" s="48"/>
    </row>
    <row r="32" spans="1:29" x14ac:dyDescent="0.25">
      <c r="A32" s="50"/>
      <c r="B32" s="49"/>
      <c r="C32" s="375"/>
      <c r="D32" s="49"/>
      <c r="E32" s="102"/>
      <c r="F32" s="122"/>
      <c r="G32" s="122"/>
      <c r="H32" s="122"/>
      <c r="I32" s="122"/>
      <c r="J32" s="122"/>
      <c r="K32" s="122"/>
      <c r="L32" s="122"/>
      <c r="M32" s="38"/>
      <c r="N32" s="180"/>
      <c r="O32" s="38"/>
      <c r="P32" s="142"/>
      <c r="Q32" s="48"/>
      <c r="R32" s="48"/>
      <c r="S32" s="48"/>
      <c r="T32" s="48"/>
      <c r="U32" s="48"/>
      <c r="V32" s="48"/>
      <c r="W32" s="48"/>
      <c r="X32" s="48"/>
      <c r="Y32" s="48"/>
      <c r="Z32" s="48"/>
      <c r="AA32" s="48"/>
      <c r="AB32" s="48"/>
      <c r="AC32" s="48"/>
    </row>
    <row r="33" spans="1:29" x14ac:dyDescent="0.25">
      <c r="A33" s="50"/>
      <c r="B33" s="49"/>
      <c r="C33" s="375"/>
      <c r="D33" s="49"/>
      <c r="E33" s="102"/>
      <c r="F33" s="122"/>
      <c r="G33" s="122"/>
      <c r="H33" s="122"/>
      <c r="I33" s="122"/>
      <c r="J33" s="122"/>
      <c r="K33" s="122"/>
      <c r="L33" s="122"/>
      <c r="M33" s="38"/>
      <c r="N33" s="180"/>
      <c r="O33" s="38"/>
      <c r="P33" s="142"/>
      <c r="Q33" s="48"/>
      <c r="R33" s="48"/>
      <c r="S33" s="48"/>
      <c r="T33" s="48"/>
      <c r="U33" s="48"/>
      <c r="V33" s="48"/>
      <c r="W33" s="48"/>
      <c r="X33" s="48"/>
      <c r="Y33" s="48"/>
      <c r="Z33" s="48"/>
      <c r="AA33" s="48"/>
      <c r="AB33" s="48"/>
      <c r="AC33" s="48"/>
    </row>
    <row r="34" spans="1:29" x14ac:dyDescent="0.25">
      <c r="A34" s="50"/>
      <c r="B34" s="49"/>
      <c r="C34" s="375"/>
      <c r="D34" s="49"/>
      <c r="E34" s="102"/>
      <c r="F34" s="122"/>
      <c r="G34" s="122"/>
      <c r="H34" s="122"/>
      <c r="I34" s="122"/>
      <c r="J34" s="122"/>
      <c r="K34" s="122"/>
      <c r="L34" s="122"/>
      <c r="M34" s="38"/>
      <c r="N34" s="180"/>
      <c r="O34" s="38"/>
      <c r="P34" s="142"/>
      <c r="Q34" s="48"/>
      <c r="R34" s="48"/>
      <c r="S34" s="48"/>
      <c r="T34" s="48"/>
      <c r="U34" s="48"/>
      <c r="V34" s="48"/>
      <c r="W34" s="48"/>
      <c r="X34" s="48"/>
      <c r="Y34" s="48"/>
      <c r="Z34" s="48"/>
      <c r="AA34" s="48"/>
      <c r="AB34" s="48"/>
      <c r="AC34" s="48"/>
    </row>
    <row r="35" spans="1:29" x14ac:dyDescent="0.25">
      <c r="A35" s="50"/>
      <c r="B35" s="49"/>
      <c r="C35" s="375"/>
      <c r="D35" s="49"/>
      <c r="E35" s="102"/>
      <c r="F35" s="122"/>
      <c r="G35" s="122"/>
      <c r="H35" s="122"/>
      <c r="I35" s="122"/>
      <c r="J35" s="122"/>
      <c r="K35" s="122"/>
      <c r="L35" s="122"/>
      <c r="M35" s="38"/>
      <c r="N35" s="180"/>
      <c r="O35" s="38"/>
      <c r="P35" s="142"/>
      <c r="Q35" s="48"/>
      <c r="R35" s="48"/>
      <c r="S35" s="48"/>
      <c r="T35" s="48"/>
      <c r="U35" s="48"/>
      <c r="V35" s="48"/>
      <c r="W35" s="48"/>
      <c r="X35" s="48"/>
      <c r="Y35" s="48"/>
      <c r="Z35" s="48"/>
      <c r="AA35" s="48"/>
      <c r="AB35" s="48"/>
      <c r="AC35" s="48"/>
    </row>
    <row r="36" spans="1:29" x14ac:dyDescent="0.25">
      <c r="A36" s="50"/>
      <c r="B36" s="49"/>
      <c r="C36" s="375"/>
      <c r="D36" s="49"/>
      <c r="E36" s="102"/>
      <c r="F36" s="122"/>
      <c r="G36" s="122"/>
      <c r="H36" s="122"/>
      <c r="I36" s="122"/>
      <c r="J36" s="122"/>
      <c r="K36" s="122"/>
      <c r="L36" s="122"/>
      <c r="M36" s="38"/>
      <c r="N36" s="180"/>
      <c r="O36" s="38"/>
      <c r="P36" s="142"/>
      <c r="Q36" s="48"/>
      <c r="R36" s="48"/>
      <c r="S36" s="48"/>
      <c r="T36" s="48"/>
      <c r="U36" s="48"/>
      <c r="V36" s="48"/>
      <c r="W36" s="48"/>
      <c r="X36" s="48"/>
      <c r="Y36" s="48"/>
      <c r="Z36" s="48"/>
      <c r="AA36" s="48"/>
      <c r="AB36" s="48"/>
      <c r="AC36" s="48"/>
    </row>
    <row r="37" spans="1:29" x14ac:dyDescent="0.25">
      <c r="A37" s="50"/>
      <c r="B37" s="49"/>
      <c r="C37" s="375"/>
      <c r="D37" s="49"/>
      <c r="E37" s="102"/>
      <c r="F37" s="122"/>
      <c r="G37" s="122"/>
      <c r="H37" s="122"/>
      <c r="I37" s="122"/>
      <c r="J37" s="122"/>
      <c r="K37" s="122"/>
      <c r="L37" s="122"/>
      <c r="M37" s="38"/>
      <c r="N37" s="180"/>
      <c r="O37" s="38"/>
      <c r="P37" s="142"/>
      <c r="Q37" s="48"/>
      <c r="R37" s="48"/>
      <c r="S37" s="48"/>
      <c r="T37" s="48"/>
      <c r="U37" s="48"/>
      <c r="V37" s="48"/>
      <c r="W37" s="48"/>
      <c r="X37" s="48"/>
      <c r="Y37" s="48"/>
      <c r="Z37" s="48"/>
      <c r="AA37" s="48"/>
      <c r="AB37" s="48"/>
      <c r="AC37" s="48"/>
    </row>
    <row r="38" spans="1:29" x14ac:dyDescent="0.25">
      <c r="A38" s="50"/>
      <c r="B38" s="49"/>
      <c r="C38" s="375"/>
      <c r="D38" s="49"/>
      <c r="E38" s="102"/>
      <c r="F38" s="122"/>
      <c r="G38" s="122"/>
      <c r="H38" s="122"/>
      <c r="I38" s="122"/>
      <c r="J38" s="122"/>
      <c r="K38" s="122"/>
      <c r="L38" s="122"/>
      <c r="M38" s="38"/>
      <c r="N38" s="180"/>
      <c r="O38" s="38"/>
      <c r="P38" s="142"/>
      <c r="Q38" s="48"/>
      <c r="R38" s="48"/>
      <c r="S38" s="48"/>
      <c r="T38" s="48"/>
      <c r="U38" s="48"/>
      <c r="V38" s="48"/>
      <c r="W38" s="48"/>
      <c r="X38" s="48"/>
      <c r="Y38" s="48"/>
      <c r="Z38" s="48"/>
      <c r="AA38" s="48"/>
      <c r="AB38" s="48"/>
      <c r="AC38" s="48"/>
    </row>
    <row r="39" spans="1:29" x14ac:dyDescent="0.25">
      <c r="A39" s="50"/>
      <c r="B39" s="49"/>
      <c r="C39" s="375"/>
      <c r="D39" s="49"/>
      <c r="E39" s="102"/>
      <c r="F39" s="122"/>
      <c r="G39" s="122"/>
      <c r="H39" s="122"/>
      <c r="I39" s="122"/>
      <c r="J39" s="122"/>
      <c r="K39" s="122"/>
      <c r="L39" s="122"/>
      <c r="M39" s="38"/>
      <c r="N39" s="180"/>
      <c r="O39" s="38"/>
      <c r="P39" s="142"/>
      <c r="Q39" s="48"/>
      <c r="R39" s="48"/>
      <c r="S39" s="48"/>
      <c r="T39" s="48"/>
      <c r="U39" s="48"/>
      <c r="V39" s="48"/>
      <c r="W39" s="48"/>
      <c r="X39" s="48"/>
      <c r="Y39" s="48"/>
      <c r="Z39" s="48"/>
      <c r="AA39" s="48"/>
      <c r="AB39" s="48"/>
      <c r="AC39" s="48"/>
    </row>
    <row r="40" spans="1:29" x14ac:dyDescent="0.25">
      <c r="A40" s="50"/>
      <c r="B40" s="49"/>
      <c r="C40" s="375"/>
      <c r="D40" s="49"/>
      <c r="E40" s="102"/>
      <c r="F40" s="122"/>
      <c r="G40" s="122"/>
      <c r="H40" s="122"/>
      <c r="I40" s="122"/>
      <c r="J40" s="122"/>
      <c r="K40" s="122"/>
      <c r="L40" s="122"/>
      <c r="M40" s="38"/>
      <c r="N40" s="180"/>
      <c r="O40" s="38"/>
      <c r="P40" s="142"/>
      <c r="Q40" s="48"/>
      <c r="R40" s="48"/>
      <c r="S40" s="48"/>
      <c r="T40" s="48"/>
      <c r="U40" s="48"/>
      <c r="V40" s="48"/>
      <c r="W40" s="48"/>
      <c r="X40" s="48"/>
      <c r="Y40" s="48"/>
      <c r="Z40" s="48"/>
      <c r="AA40" s="48"/>
      <c r="AB40" s="48"/>
      <c r="AC40" s="48"/>
    </row>
    <row r="41" spans="1:29" x14ac:dyDescent="0.25">
      <c r="A41" s="50"/>
      <c r="B41" s="49"/>
      <c r="C41" s="375"/>
      <c r="D41" s="49"/>
      <c r="E41" s="102"/>
      <c r="F41" s="122"/>
      <c r="G41" s="122"/>
      <c r="H41" s="122"/>
      <c r="I41" s="122"/>
      <c r="J41" s="122"/>
      <c r="K41" s="122"/>
      <c r="L41" s="122"/>
      <c r="M41" s="38"/>
      <c r="N41" s="180"/>
      <c r="O41" s="38"/>
      <c r="P41" s="142"/>
      <c r="Q41" s="48"/>
      <c r="R41" s="48"/>
      <c r="S41" s="48"/>
      <c r="T41" s="48"/>
      <c r="U41" s="48"/>
      <c r="V41" s="48"/>
      <c r="W41" s="48"/>
      <c r="X41" s="48"/>
      <c r="Y41" s="48"/>
      <c r="Z41" s="48"/>
      <c r="AA41" s="48"/>
      <c r="AB41" s="48"/>
      <c r="AC41" s="48"/>
    </row>
    <row r="42" spans="1:29" x14ac:dyDescent="0.25">
      <c r="A42" s="50"/>
      <c r="B42" s="49"/>
      <c r="C42" s="375"/>
      <c r="D42" s="49"/>
      <c r="E42" s="102"/>
      <c r="F42" s="122"/>
      <c r="G42" s="122"/>
      <c r="H42" s="122"/>
      <c r="I42" s="122"/>
      <c r="J42" s="122"/>
      <c r="K42" s="122"/>
      <c r="L42" s="122"/>
      <c r="M42" s="38"/>
      <c r="N42" s="180"/>
      <c r="O42" s="38"/>
      <c r="P42" s="142"/>
      <c r="Q42" s="48"/>
      <c r="R42" s="48"/>
      <c r="S42" s="48"/>
      <c r="T42" s="48"/>
      <c r="U42" s="48"/>
      <c r="V42" s="48"/>
      <c r="W42" s="48"/>
      <c r="X42" s="48"/>
      <c r="Y42" s="48"/>
      <c r="Z42" s="48"/>
      <c r="AA42" s="48"/>
      <c r="AB42" s="48"/>
      <c r="AC42" s="48"/>
    </row>
    <row r="43" spans="1:29" x14ac:dyDescent="0.25">
      <c r="A43" s="50"/>
      <c r="B43" s="49"/>
      <c r="C43" s="375"/>
      <c r="D43" s="49"/>
      <c r="E43" s="102"/>
      <c r="F43" s="122"/>
      <c r="G43" s="122"/>
      <c r="H43" s="122"/>
      <c r="I43" s="122"/>
      <c r="J43" s="122"/>
      <c r="K43" s="122"/>
      <c r="L43" s="122"/>
      <c r="M43" s="38"/>
      <c r="N43" s="180"/>
      <c r="O43" s="38"/>
      <c r="P43" s="142"/>
      <c r="Q43" s="48"/>
      <c r="R43" s="48"/>
      <c r="S43" s="48"/>
      <c r="T43" s="48"/>
      <c r="U43" s="48"/>
      <c r="V43" s="48"/>
      <c r="W43" s="48"/>
      <c r="X43" s="48"/>
      <c r="Y43" s="48"/>
      <c r="Z43" s="48"/>
      <c r="AA43" s="48"/>
      <c r="AB43" s="48"/>
      <c r="AC43" s="48"/>
    </row>
    <row r="44" spans="1:29" x14ac:dyDescent="0.25">
      <c r="A44" s="50"/>
      <c r="B44" s="49"/>
      <c r="C44" s="375"/>
      <c r="D44" s="49"/>
      <c r="E44" s="102"/>
      <c r="F44" s="122"/>
      <c r="G44" s="122"/>
      <c r="H44" s="122"/>
      <c r="I44" s="122"/>
      <c r="J44" s="122"/>
      <c r="K44" s="122"/>
      <c r="L44" s="122"/>
      <c r="M44" s="38"/>
      <c r="N44" s="180"/>
      <c r="O44" s="38"/>
      <c r="P44" s="142"/>
      <c r="Q44" s="48"/>
      <c r="R44" s="48"/>
      <c r="S44" s="48"/>
      <c r="T44" s="48"/>
      <c r="U44" s="48"/>
      <c r="V44" s="48"/>
      <c r="W44" s="48"/>
      <c r="X44" s="48"/>
      <c r="Y44" s="48"/>
      <c r="Z44" s="48"/>
      <c r="AA44" s="48"/>
      <c r="AB44" s="48"/>
      <c r="AC44" s="48"/>
    </row>
    <row r="45" spans="1:29" x14ac:dyDescent="0.25">
      <c r="A45" s="50"/>
      <c r="B45" s="49"/>
      <c r="C45" s="375"/>
      <c r="D45" s="49"/>
      <c r="E45" s="102"/>
      <c r="F45" s="122"/>
      <c r="G45" s="122"/>
      <c r="H45" s="122"/>
      <c r="I45" s="122"/>
      <c r="J45" s="122"/>
      <c r="K45" s="122"/>
      <c r="L45" s="122"/>
      <c r="M45" s="38"/>
      <c r="N45" s="180"/>
      <c r="O45" s="38"/>
      <c r="P45" s="142"/>
      <c r="Q45" s="48"/>
      <c r="R45" s="48"/>
      <c r="S45" s="48"/>
      <c r="T45" s="48"/>
      <c r="U45" s="48"/>
      <c r="V45" s="48"/>
      <c r="W45" s="48"/>
      <c r="X45" s="48"/>
      <c r="Y45" s="48"/>
      <c r="Z45" s="48"/>
      <c r="AA45" s="48"/>
      <c r="AB45" s="48"/>
      <c r="AC45" s="48"/>
    </row>
    <row r="46" spans="1:29" x14ac:dyDescent="0.25">
      <c r="A46" s="50"/>
      <c r="B46" s="49"/>
      <c r="C46" s="375"/>
      <c r="D46" s="49"/>
      <c r="E46" s="102"/>
      <c r="F46" s="122"/>
      <c r="G46" s="122"/>
      <c r="H46" s="122"/>
      <c r="I46" s="122"/>
      <c r="J46" s="122"/>
      <c r="K46" s="122"/>
      <c r="L46" s="122"/>
      <c r="M46" s="38"/>
      <c r="N46" s="180"/>
      <c r="O46" s="38"/>
      <c r="P46" s="142"/>
      <c r="Q46" s="48"/>
      <c r="R46" s="48"/>
      <c r="S46" s="48"/>
      <c r="T46" s="48"/>
      <c r="U46" s="48"/>
      <c r="V46" s="48"/>
      <c r="W46" s="48"/>
      <c r="X46" s="48"/>
      <c r="Y46" s="48"/>
      <c r="Z46" s="48"/>
      <c r="AA46" s="48"/>
      <c r="AB46" s="48"/>
      <c r="AC46" s="48"/>
    </row>
    <row r="47" spans="1:29" x14ac:dyDescent="0.25">
      <c r="A47" s="50"/>
      <c r="B47" s="49"/>
      <c r="C47" s="375"/>
      <c r="D47" s="49"/>
      <c r="E47" s="102"/>
      <c r="F47" s="122"/>
      <c r="G47" s="122"/>
      <c r="H47" s="122"/>
      <c r="I47" s="122"/>
      <c r="J47" s="122"/>
      <c r="K47" s="122"/>
      <c r="L47" s="122"/>
      <c r="M47" s="38"/>
      <c r="N47" s="180"/>
      <c r="O47" s="38"/>
      <c r="P47" s="142"/>
      <c r="Q47" s="48"/>
      <c r="R47" s="48"/>
      <c r="S47" s="48"/>
      <c r="T47" s="48"/>
      <c r="U47" s="48"/>
      <c r="V47" s="48"/>
      <c r="W47" s="48"/>
      <c r="X47" s="48"/>
      <c r="Y47" s="48"/>
      <c r="Z47" s="48"/>
      <c r="AA47" s="48"/>
      <c r="AB47" s="48"/>
      <c r="AC47" s="48"/>
    </row>
    <row r="48" spans="1:29" x14ac:dyDescent="0.25">
      <c r="A48" s="50"/>
      <c r="B48" s="49"/>
      <c r="C48" s="375"/>
      <c r="D48" s="49"/>
      <c r="E48" s="102"/>
      <c r="F48" s="122"/>
      <c r="G48" s="122"/>
      <c r="H48" s="122"/>
      <c r="I48" s="122"/>
      <c r="J48" s="122"/>
      <c r="K48" s="122"/>
      <c r="L48" s="122"/>
      <c r="M48" s="38"/>
      <c r="N48" s="180"/>
      <c r="O48" s="38"/>
      <c r="P48" s="142"/>
      <c r="Q48" s="48"/>
      <c r="R48" s="48"/>
      <c r="S48" s="48"/>
      <c r="T48" s="48"/>
      <c r="U48" s="48"/>
      <c r="V48" s="48"/>
      <c r="W48" s="48"/>
      <c r="X48" s="48"/>
      <c r="Y48" s="48"/>
      <c r="Z48" s="48"/>
      <c r="AA48" s="48"/>
      <c r="AB48" s="48"/>
      <c r="AC48" s="48"/>
    </row>
    <row r="49" spans="1:29" x14ac:dyDescent="0.25">
      <c r="A49" s="50"/>
      <c r="B49" s="49"/>
      <c r="C49" s="375"/>
      <c r="D49" s="49"/>
      <c r="E49" s="102"/>
      <c r="F49" s="122"/>
      <c r="G49" s="122"/>
      <c r="H49" s="122"/>
      <c r="I49" s="122"/>
      <c r="J49" s="122"/>
      <c r="K49" s="122"/>
      <c r="L49" s="122"/>
      <c r="M49" s="38"/>
      <c r="N49" s="180"/>
      <c r="O49" s="38"/>
      <c r="P49" s="142"/>
      <c r="Q49" s="48"/>
      <c r="R49" s="48"/>
      <c r="S49" s="48"/>
      <c r="T49" s="48"/>
      <c r="U49" s="48"/>
      <c r="V49" s="48"/>
      <c r="W49" s="48"/>
      <c r="X49" s="48"/>
      <c r="Y49" s="48"/>
      <c r="Z49" s="48"/>
      <c r="AA49" s="48"/>
      <c r="AB49" s="48"/>
      <c r="AC49" s="48"/>
    </row>
    <row r="50" spans="1:29" x14ac:dyDescent="0.25">
      <c r="A50" s="50"/>
      <c r="B50" s="49"/>
      <c r="C50" s="375"/>
      <c r="D50" s="49"/>
      <c r="E50" s="102"/>
      <c r="F50" s="122"/>
      <c r="G50" s="122"/>
      <c r="H50" s="122"/>
      <c r="I50" s="122"/>
      <c r="J50" s="122"/>
      <c r="K50" s="122"/>
      <c r="L50" s="122"/>
      <c r="M50" s="38"/>
      <c r="N50" s="180"/>
      <c r="O50" s="38"/>
      <c r="P50" s="142"/>
      <c r="Q50" s="48"/>
      <c r="R50" s="48"/>
      <c r="S50" s="48"/>
      <c r="T50" s="48"/>
      <c r="U50" s="48"/>
      <c r="V50" s="48"/>
      <c r="W50" s="48"/>
      <c r="X50" s="48"/>
      <c r="Y50" s="48"/>
      <c r="Z50" s="48"/>
      <c r="AA50" s="48"/>
      <c r="AB50" s="48"/>
      <c r="AC50" s="48"/>
    </row>
    <row r="51" spans="1:29" x14ac:dyDescent="0.25">
      <c r="A51" s="50"/>
      <c r="B51" s="49"/>
      <c r="C51" s="375"/>
      <c r="D51" s="49"/>
      <c r="E51" s="102"/>
      <c r="F51" s="122"/>
      <c r="G51" s="122"/>
      <c r="H51" s="122"/>
      <c r="I51" s="122"/>
      <c r="J51" s="122"/>
      <c r="K51" s="122"/>
      <c r="L51" s="122"/>
      <c r="M51" s="38"/>
      <c r="N51" s="180"/>
      <c r="O51" s="38"/>
      <c r="P51" s="142"/>
      <c r="Q51" s="48"/>
      <c r="R51" s="48"/>
      <c r="S51" s="48"/>
      <c r="T51" s="48"/>
      <c r="U51" s="48"/>
      <c r="V51" s="48"/>
      <c r="W51" s="48"/>
      <c r="X51" s="48"/>
      <c r="Y51" s="48"/>
      <c r="Z51" s="48"/>
      <c r="AA51" s="48"/>
      <c r="AB51" s="48"/>
      <c r="AC51" s="48"/>
    </row>
    <row r="52" spans="1:29" x14ac:dyDescent="0.25">
      <c r="A52" s="50"/>
      <c r="B52" s="49"/>
      <c r="C52" s="375"/>
      <c r="D52" s="49"/>
      <c r="E52" s="102"/>
      <c r="F52" s="122"/>
      <c r="G52" s="122"/>
      <c r="H52" s="122"/>
      <c r="I52" s="122"/>
      <c r="J52" s="122"/>
      <c r="K52" s="122"/>
      <c r="L52" s="122"/>
      <c r="M52" s="38"/>
      <c r="N52" s="180"/>
      <c r="O52" s="38"/>
      <c r="P52" s="142"/>
      <c r="Q52" s="48"/>
      <c r="R52" s="48"/>
      <c r="S52" s="48"/>
      <c r="T52" s="48"/>
      <c r="U52" s="48"/>
      <c r="V52" s="48"/>
      <c r="W52" s="48"/>
      <c r="X52" s="48"/>
      <c r="Y52" s="48"/>
      <c r="Z52" s="48"/>
      <c r="AA52" s="48"/>
      <c r="AB52" s="48"/>
      <c r="AC52" s="48"/>
    </row>
    <row r="53" spans="1:29" x14ac:dyDescent="0.25">
      <c r="A53" s="50"/>
      <c r="B53" s="49"/>
      <c r="C53" s="375"/>
      <c r="D53" s="49"/>
      <c r="E53" s="102"/>
      <c r="F53" s="122"/>
      <c r="G53" s="122"/>
      <c r="H53" s="122"/>
      <c r="I53" s="122"/>
      <c r="J53" s="122"/>
      <c r="K53" s="122"/>
      <c r="L53" s="122"/>
      <c r="M53" s="38"/>
      <c r="N53" s="180"/>
      <c r="O53" s="38"/>
      <c r="P53" s="142"/>
      <c r="Q53" s="48"/>
      <c r="R53" s="48"/>
      <c r="S53" s="48"/>
      <c r="T53" s="48"/>
      <c r="U53" s="48"/>
      <c r="V53" s="48"/>
      <c r="W53" s="48"/>
      <c r="X53" s="48"/>
      <c r="Y53" s="48"/>
      <c r="Z53" s="48"/>
      <c r="AA53" s="48"/>
      <c r="AB53" s="48"/>
      <c r="AC53" s="48"/>
    </row>
    <row r="54" spans="1:29" x14ac:dyDescent="0.25">
      <c r="A54" s="50"/>
      <c r="B54" s="49"/>
      <c r="C54" s="375"/>
      <c r="D54" s="49"/>
      <c r="E54" s="102"/>
      <c r="F54" s="122"/>
      <c r="G54" s="122"/>
      <c r="H54" s="122"/>
      <c r="I54" s="122"/>
      <c r="J54" s="122"/>
      <c r="K54" s="122"/>
      <c r="L54" s="122"/>
      <c r="M54" s="38"/>
      <c r="N54" s="180"/>
      <c r="O54" s="38"/>
      <c r="P54" s="142"/>
      <c r="Q54" s="48"/>
      <c r="R54" s="48"/>
      <c r="S54" s="48"/>
      <c r="T54" s="48"/>
      <c r="U54" s="48"/>
      <c r="V54" s="48"/>
      <c r="W54" s="48"/>
      <c r="X54" s="48"/>
      <c r="Y54" s="48"/>
      <c r="Z54" s="48"/>
      <c r="AA54" s="48"/>
      <c r="AB54" s="48"/>
      <c r="AC54" s="48"/>
    </row>
    <row r="55" spans="1:29" x14ac:dyDescent="0.25">
      <c r="A55" s="50"/>
      <c r="B55" s="49"/>
      <c r="C55" s="375"/>
      <c r="D55" s="49"/>
      <c r="E55" s="102"/>
      <c r="F55" s="122"/>
      <c r="G55" s="122"/>
      <c r="H55" s="122"/>
      <c r="I55" s="122"/>
      <c r="J55" s="122"/>
      <c r="K55" s="122"/>
      <c r="L55" s="122"/>
      <c r="M55" s="38"/>
      <c r="N55" s="180"/>
      <c r="O55" s="38"/>
      <c r="P55" s="142"/>
      <c r="Q55" s="48"/>
      <c r="R55" s="48"/>
      <c r="S55" s="48"/>
      <c r="T55" s="48"/>
      <c r="U55" s="48"/>
      <c r="V55" s="48"/>
      <c r="W55" s="48"/>
      <c r="X55" s="48"/>
      <c r="Y55" s="48"/>
      <c r="Z55" s="48"/>
      <c r="AA55" s="48"/>
      <c r="AB55" s="48"/>
      <c r="AC55" s="48"/>
    </row>
    <row r="56" spans="1:29" x14ac:dyDescent="0.25">
      <c r="A56" s="50"/>
      <c r="B56" s="49"/>
      <c r="C56" s="375"/>
      <c r="D56" s="49"/>
      <c r="E56" s="102"/>
      <c r="F56" s="122"/>
      <c r="G56" s="122"/>
      <c r="H56" s="122"/>
      <c r="I56" s="122"/>
      <c r="J56" s="122"/>
      <c r="K56" s="122"/>
      <c r="L56" s="122"/>
      <c r="M56" s="38"/>
      <c r="N56" s="180"/>
      <c r="O56" s="38"/>
      <c r="P56" s="142"/>
      <c r="Q56" s="48"/>
      <c r="R56" s="48"/>
      <c r="S56" s="48"/>
      <c r="T56" s="48"/>
      <c r="U56" s="48"/>
      <c r="V56" s="48"/>
      <c r="W56" s="48"/>
      <c r="X56" s="48"/>
      <c r="Y56" s="48"/>
      <c r="Z56" s="48"/>
      <c r="AA56" s="48"/>
      <c r="AB56" s="48"/>
      <c r="AC56" s="48"/>
    </row>
    <row r="57" spans="1:29" x14ac:dyDescent="0.25">
      <c r="A57" s="50"/>
      <c r="B57" s="49"/>
      <c r="C57" s="375"/>
      <c r="D57" s="49"/>
      <c r="E57" s="102"/>
      <c r="F57" s="122"/>
      <c r="G57" s="122"/>
      <c r="H57" s="122"/>
      <c r="I57" s="122"/>
      <c r="J57" s="122"/>
      <c r="K57" s="122"/>
      <c r="L57" s="122"/>
      <c r="M57" s="38"/>
      <c r="N57" s="180"/>
      <c r="O57" s="38"/>
      <c r="P57" s="142"/>
      <c r="Q57" s="48"/>
      <c r="R57" s="48"/>
      <c r="S57" s="48"/>
      <c r="T57" s="48"/>
      <c r="U57" s="48"/>
      <c r="V57" s="48"/>
      <c r="W57" s="48"/>
      <c r="X57" s="48"/>
      <c r="Y57" s="48"/>
      <c r="Z57" s="48"/>
      <c r="AA57" s="48"/>
      <c r="AB57" s="48"/>
      <c r="AC57" s="48"/>
    </row>
    <row r="58" spans="1:29" x14ac:dyDescent="0.25">
      <c r="A58" s="50"/>
      <c r="B58" s="49"/>
      <c r="C58" s="375"/>
      <c r="D58" s="49"/>
      <c r="E58" s="102"/>
      <c r="F58" s="122"/>
      <c r="G58" s="122"/>
      <c r="H58" s="122"/>
      <c r="I58" s="122"/>
      <c r="J58" s="122"/>
      <c r="K58" s="122"/>
      <c r="L58" s="122"/>
      <c r="M58" s="38"/>
      <c r="N58" s="180"/>
      <c r="O58" s="38"/>
      <c r="P58" s="142"/>
      <c r="Q58" s="48"/>
      <c r="R58" s="48"/>
      <c r="S58" s="48"/>
      <c r="T58" s="48"/>
      <c r="U58" s="48"/>
      <c r="V58" s="48"/>
      <c r="W58" s="48"/>
      <c r="X58" s="48"/>
      <c r="Y58" s="48"/>
      <c r="Z58" s="48"/>
      <c r="AA58" s="48"/>
      <c r="AB58" s="48"/>
      <c r="AC58" s="48"/>
    </row>
    <row r="59" spans="1:29" x14ac:dyDescent="0.25">
      <c r="A59" s="50"/>
      <c r="B59" s="49"/>
      <c r="C59" s="375"/>
      <c r="D59" s="49"/>
      <c r="E59" s="102"/>
      <c r="F59" s="122"/>
      <c r="G59" s="122"/>
      <c r="H59" s="122"/>
      <c r="I59" s="122"/>
      <c r="J59" s="122"/>
      <c r="K59" s="122"/>
      <c r="L59" s="122"/>
      <c r="M59" s="38"/>
      <c r="N59" s="180"/>
      <c r="O59" s="38"/>
      <c r="P59" s="142"/>
      <c r="Q59" s="48"/>
      <c r="R59" s="48"/>
      <c r="S59" s="48"/>
      <c r="T59" s="48"/>
      <c r="U59" s="48"/>
      <c r="V59" s="48"/>
      <c r="W59" s="48"/>
      <c r="X59" s="48"/>
      <c r="Y59" s="48"/>
      <c r="Z59" s="48"/>
      <c r="AA59" s="48"/>
      <c r="AB59" s="48"/>
      <c r="AC59" s="48"/>
    </row>
    <row r="60" spans="1:29" x14ac:dyDescent="0.25">
      <c r="A60" s="50"/>
      <c r="B60" s="49"/>
      <c r="C60" s="375"/>
      <c r="D60" s="49"/>
      <c r="E60" s="102"/>
      <c r="F60" s="122"/>
      <c r="G60" s="122"/>
      <c r="H60" s="122"/>
      <c r="I60" s="122"/>
      <c r="J60" s="122"/>
      <c r="K60" s="122"/>
      <c r="L60" s="122"/>
      <c r="M60" s="38"/>
      <c r="N60" s="180"/>
      <c r="O60" s="38"/>
      <c r="P60" s="142"/>
      <c r="Q60" s="48"/>
      <c r="R60" s="48"/>
      <c r="S60" s="48"/>
      <c r="T60" s="48"/>
      <c r="U60" s="48"/>
      <c r="V60" s="48"/>
      <c r="W60" s="48"/>
      <c r="X60" s="48"/>
      <c r="Y60" s="48"/>
      <c r="Z60" s="48"/>
      <c r="AA60" s="48"/>
      <c r="AB60" s="48"/>
      <c r="AC60" s="48"/>
    </row>
    <row r="61" spans="1:29" x14ac:dyDescent="0.25">
      <c r="A61" s="50"/>
      <c r="B61" s="49"/>
      <c r="C61" s="375"/>
      <c r="D61" s="49"/>
      <c r="E61" s="102"/>
      <c r="F61" s="122"/>
      <c r="G61" s="122"/>
      <c r="H61" s="122"/>
      <c r="I61" s="122"/>
      <c r="J61" s="122"/>
      <c r="K61" s="122"/>
      <c r="L61" s="122"/>
      <c r="M61" s="38"/>
      <c r="N61" s="180"/>
      <c r="O61" s="38"/>
      <c r="P61" s="142"/>
      <c r="Q61" s="48"/>
      <c r="R61" s="48"/>
      <c r="S61" s="48"/>
      <c r="T61" s="48"/>
      <c r="U61" s="48"/>
      <c r="V61" s="48"/>
      <c r="W61" s="48"/>
      <c r="X61" s="48"/>
      <c r="Y61" s="48"/>
      <c r="Z61" s="48"/>
      <c r="AA61" s="48"/>
      <c r="AB61" s="48"/>
      <c r="AC61" s="48"/>
    </row>
    <row r="62" spans="1:29" x14ac:dyDescent="0.25">
      <c r="A62" s="50"/>
      <c r="B62" s="49"/>
      <c r="C62" s="375"/>
      <c r="D62" s="49"/>
      <c r="E62" s="102"/>
      <c r="F62" s="122"/>
      <c r="G62" s="122"/>
      <c r="H62" s="122"/>
      <c r="I62" s="122"/>
      <c r="J62" s="122"/>
      <c r="K62" s="122"/>
      <c r="L62" s="122"/>
      <c r="M62" s="38"/>
      <c r="N62" s="180"/>
      <c r="O62" s="38"/>
      <c r="P62" s="142"/>
      <c r="Q62" s="48"/>
      <c r="R62" s="48"/>
      <c r="S62" s="48"/>
      <c r="T62" s="48"/>
      <c r="U62" s="48"/>
      <c r="V62" s="48"/>
      <c r="W62" s="48"/>
      <c r="X62" s="48"/>
      <c r="Y62" s="48"/>
      <c r="Z62" s="48"/>
      <c r="AA62" s="48"/>
      <c r="AB62" s="48"/>
      <c r="AC62" s="48"/>
    </row>
    <row r="63" spans="1:29" x14ac:dyDescent="0.25">
      <c r="A63" s="50"/>
      <c r="B63" s="49"/>
      <c r="C63" s="375"/>
      <c r="D63" s="49"/>
      <c r="E63" s="102"/>
      <c r="F63" s="122"/>
      <c r="G63" s="122"/>
      <c r="H63" s="122"/>
      <c r="I63" s="122"/>
      <c r="J63" s="122"/>
      <c r="K63" s="122"/>
      <c r="L63" s="122"/>
      <c r="M63" s="38"/>
      <c r="N63" s="180"/>
      <c r="O63" s="38"/>
      <c r="P63" s="142"/>
      <c r="Q63" s="48"/>
      <c r="R63" s="48"/>
      <c r="S63" s="48"/>
      <c r="T63" s="48"/>
      <c r="U63" s="48"/>
      <c r="V63" s="48"/>
      <c r="W63" s="48"/>
      <c r="X63" s="48"/>
      <c r="Y63" s="48"/>
      <c r="Z63" s="48"/>
      <c r="AA63" s="48"/>
      <c r="AB63" s="48"/>
      <c r="AC63" s="48"/>
    </row>
    <row r="64" spans="1:29" x14ac:dyDescent="0.25">
      <c r="A64" s="50"/>
      <c r="B64" s="49"/>
      <c r="C64" s="375"/>
      <c r="D64" s="49"/>
      <c r="E64" s="102"/>
      <c r="F64" s="122"/>
      <c r="G64" s="122"/>
      <c r="H64" s="122"/>
      <c r="I64" s="122"/>
      <c r="J64" s="122"/>
      <c r="K64" s="122"/>
      <c r="L64" s="122"/>
      <c r="M64" s="38"/>
      <c r="N64" s="180"/>
      <c r="O64" s="38"/>
      <c r="P64" s="142"/>
      <c r="Q64" s="48"/>
      <c r="R64" s="48"/>
      <c r="S64" s="48"/>
      <c r="T64" s="48"/>
      <c r="U64" s="48"/>
      <c r="V64" s="48"/>
      <c r="W64" s="48"/>
      <c r="X64" s="48"/>
      <c r="Y64" s="48"/>
      <c r="Z64" s="48"/>
      <c r="AA64" s="48"/>
      <c r="AB64" s="48"/>
      <c r="AC64" s="48"/>
    </row>
    <row r="65" spans="1:29" x14ac:dyDescent="0.25">
      <c r="A65" s="50"/>
      <c r="B65" s="49"/>
      <c r="C65" s="375"/>
      <c r="D65" s="49"/>
      <c r="E65" s="102"/>
      <c r="F65" s="122"/>
      <c r="G65" s="122"/>
      <c r="H65" s="122"/>
      <c r="I65" s="122"/>
      <c r="J65" s="122"/>
      <c r="K65" s="122"/>
      <c r="L65" s="122"/>
      <c r="M65" s="38"/>
      <c r="N65" s="180"/>
      <c r="O65" s="38"/>
      <c r="P65" s="142"/>
      <c r="Q65" s="48"/>
      <c r="R65" s="48"/>
      <c r="S65" s="48"/>
      <c r="T65" s="48"/>
      <c r="U65" s="48"/>
      <c r="V65" s="48"/>
      <c r="W65" s="48"/>
      <c r="X65" s="48"/>
      <c r="Y65" s="48"/>
      <c r="Z65" s="48"/>
      <c r="AA65" s="48"/>
      <c r="AB65" s="48"/>
      <c r="AC65" s="48"/>
    </row>
    <row r="66" spans="1:29" x14ac:dyDescent="0.25">
      <c r="A66" s="50"/>
      <c r="B66" s="49"/>
      <c r="C66" s="375"/>
      <c r="D66" s="49"/>
      <c r="E66" s="102"/>
      <c r="F66" s="122"/>
      <c r="G66" s="122"/>
      <c r="H66" s="122"/>
      <c r="I66" s="122"/>
      <c r="J66" s="122"/>
      <c r="K66" s="122"/>
      <c r="L66" s="122"/>
      <c r="M66" s="38"/>
      <c r="N66" s="180"/>
      <c r="O66" s="38"/>
      <c r="P66" s="142"/>
      <c r="Q66" s="48"/>
      <c r="R66" s="48"/>
      <c r="S66" s="48"/>
      <c r="T66" s="48"/>
      <c r="U66" s="48"/>
      <c r="V66" s="48"/>
      <c r="W66" s="48"/>
      <c r="X66" s="48"/>
      <c r="Y66" s="48"/>
      <c r="Z66" s="48"/>
      <c r="AA66" s="48"/>
      <c r="AB66" s="48"/>
      <c r="AC66" s="48"/>
    </row>
    <row r="67" spans="1:29" x14ac:dyDescent="0.25">
      <c r="A67" s="50"/>
      <c r="B67" s="49"/>
      <c r="C67" s="375"/>
      <c r="D67" s="49"/>
      <c r="E67" s="102"/>
      <c r="F67" s="122"/>
      <c r="G67" s="122"/>
      <c r="H67" s="122"/>
      <c r="I67" s="122"/>
      <c r="J67" s="122"/>
      <c r="K67" s="122"/>
      <c r="L67" s="122"/>
      <c r="M67" s="38"/>
      <c r="N67" s="180"/>
      <c r="O67" s="38"/>
      <c r="P67" s="142"/>
      <c r="Q67" s="48"/>
      <c r="R67" s="48"/>
      <c r="S67" s="48"/>
      <c r="T67" s="48"/>
      <c r="U67" s="48"/>
      <c r="V67" s="48"/>
      <c r="W67" s="48"/>
      <c r="X67" s="48"/>
      <c r="Y67" s="48"/>
      <c r="Z67" s="48"/>
      <c r="AA67" s="48"/>
      <c r="AB67" s="48"/>
      <c r="AC67" s="48"/>
    </row>
    <row r="68" spans="1:29" x14ac:dyDescent="0.25">
      <c r="A68" s="50"/>
      <c r="B68" s="49"/>
      <c r="C68" s="375"/>
      <c r="D68" s="49"/>
      <c r="E68" s="102"/>
      <c r="F68" s="122"/>
      <c r="G68" s="122"/>
      <c r="H68" s="122"/>
      <c r="I68" s="122"/>
      <c r="J68" s="122"/>
      <c r="K68" s="122"/>
      <c r="L68" s="122"/>
      <c r="M68" s="38"/>
      <c r="N68" s="180"/>
      <c r="O68" s="38"/>
      <c r="P68" s="142"/>
      <c r="Q68" s="48"/>
      <c r="R68" s="48"/>
      <c r="S68" s="48"/>
      <c r="T68" s="48"/>
      <c r="U68" s="48"/>
      <c r="V68" s="48"/>
      <c r="W68" s="48"/>
      <c r="X68" s="48"/>
      <c r="Y68" s="48"/>
      <c r="Z68" s="48"/>
      <c r="AA68" s="48"/>
      <c r="AB68" s="48"/>
      <c r="AC68" s="48"/>
    </row>
    <row r="69" spans="1:29" x14ac:dyDescent="0.25">
      <c r="A69" s="50"/>
      <c r="B69" s="49"/>
      <c r="C69" s="375"/>
      <c r="D69" s="49"/>
      <c r="E69" s="102"/>
      <c r="F69" s="122"/>
      <c r="G69" s="122"/>
      <c r="H69" s="122"/>
      <c r="I69" s="122"/>
      <c r="J69" s="122"/>
      <c r="K69" s="122"/>
      <c r="L69" s="122"/>
      <c r="M69" s="38"/>
      <c r="N69" s="180"/>
      <c r="O69" s="38"/>
      <c r="P69" s="142"/>
      <c r="Q69" s="48"/>
      <c r="R69" s="48"/>
      <c r="S69" s="48"/>
      <c r="T69" s="48"/>
      <c r="U69" s="48"/>
      <c r="V69" s="48"/>
      <c r="W69" s="48"/>
      <c r="X69" s="48"/>
      <c r="Y69" s="48"/>
      <c r="Z69" s="48"/>
      <c r="AA69" s="48"/>
      <c r="AB69" s="48"/>
      <c r="AC69" s="48"/>
    </row>
    <row r="70" spans="1:29" x14ac:dyDescent="0.25">
      <c r="A70" s="50"/>
      <c r="B70" s="49"/>
      <c r="C70" s="375"/>
      <c r="D70" s="49"/>
      <c r="E70" s="102"/>
      <c r="F70" s="122"/>
      <c r="G70" s="122"/>
      <c r="H70" s="122"/>
      <c r="I70" s="122"/>
      <c r="J70" s="122"/>
      <c r="K70" s="122"/>
      <c r="L70" s="122"/>
      <c r="M70" s="38"/>
      <c r="N70" s="180"/>
      <c r="O70" s="38"/>
      <c r="P70" s="142"/>
      <c r="Q70" s="48"/>
      <c r="R70" s="48"/>
      <c r="S70" s="48"/>
      <c r="T70" s="48"/>
      <c r="U70" s="48"/>
      <c r="V70" s="48"/>
      <c r="W70" s="48"/>
      <c r="X70" s="48"/>
      <c r="Y70" s="48"/>
      <c r="Z70" s="48"/>
      <c r="AA70" s="48"/>
      <c r="AB70" s="48"/>
      <c r="AC70" s="48"/>
    </row>
    <row r="71" spans="1:29" x14ac:dyDescent="0.25">
      <c r="A71" s="50"/>
      <c r="B71" s="49"/>
      <c r="C71" s="375"/>
      <c r="D71" s="49"/>
      <c r="E71" s="102"/>
      <c r="F71" s="122"/>
      <c r="G71" s="122"/>
      <c r="H71" s="122"/>
      <c r="I71" s="122"/>
      <c r="J71" s="122"/>
      <c r="K71" s="122"/>
      <c r="L71" s="122"/>
      <c r="M71" s="38"/>
      <c r="N71" s="180"/>
      <c r="O71" s="38"/>
      <c r="P71" s="142"/>
      <c r="Q71" s="48"/>
      <c r="R71" s="48"/>
      <c r="S71" s="48"/>
      <c r="T71" s="48"/>
      <c r="U71" s="48"/>
      <c r="V71" s="48"/>
      <c r="W71" s="48"/>
      <c r="X71" s="48"/>
      <c r="Y71" s="48"/>
      <c r="Z71" s="48"/>
      <c r="AA71" s="48"/>
      <c r="AB71" s="48"/>
      <c r="AC71" s="48"/>
    </row>
    <row r="72" spans="1:29" x14ac:dyDescent="0.25">
      <c r="A72" s="50"/>
      <c r="B72" s="49"/>
      <c r="C72" s="375"/>
      <c r="D72" s="49"/>
      <c r="E72" s="102"/>
      <c r="F72" s="122"/>
      <c r="G72" s="122"/>
      <c r="H72" s="122"/>
      <c r="I72" s="122"/>
      <c r="J72" s="122"/>
      <c r="K72" s="122"/>
      <c r="L72" s="122"/>
      <c r="M72" s="38"/>
      <c r="N72" s="180"/>
      <c r="O72" s="38"/>
      <c r="P72" s="142"/>
      <c r="Q72" s="48"/>
      <c r="R72" s="48"/>
      <c r="S72" s="48"/>
      <c r="T72" s="48"/>
      <c r="U72" s="48"/>
      <c r="V72" s="48"/>
      <c r="W72" s="48"/>
      <c r="X72" s="48"/>
      <c r="Y72" s="48"/>
      <c r="Z72" s="48"/>
      <c r="AA72" s="48"/>
      <c r="AB72" s="48"/>
      <c r="AC72" s="48"/>
    </row>
    <row r="73" spans="1:29" x14ac:dyDescent="0.25">
      <c r="A73" s="50"/>
      <c r="B73" s="49"/>
      <c r="C73" s="375"/>
      <c r="D73" s="49"/>
      <c r="E73" s="102"/>
      <c r="F73" s="122"/>
      <c r="G73" s="122"/>
      <c r="H73" s="122"/>
      <c r="I73" s="122"/>
      <c r="J73" s="122"/>
      <c r="K73" s="122"/>
      <c r="L73" s="122"/>
      <c r="M73" s="38"/>
      <c r="N73" s="180"/>
      <c r="O73" s="38"/>
      <c r="P73" s="142"/>
      <c r="Q73" s="48"/>
      <c r="R73" s="48"/>
      <c r="S73" s="48"/>
      <c r="T73" s="48"/>
      <c r="U73" s="48"/>
      <c r="V73" s="48"/>
      <c r="W73" s="48"/>
      <c r="X73" s="48"/>
      <c r="Y73" s="48"/>
      <c r="Z73" s="48"/>
      <c r="AA73" s="48"/>
      <c r="AB73" s="48"/>
      <c r="AC73" s="48"/>
    </row>
    <row r="74" spans="1:29" x14ac:dyDescent="0.25">
      <c r="A74" s="50"/>
      <c r="B74" s="49"/>
      <c r="C74" s="375"/>
      <c r="D74" s="49"/>
      <c r="E74" s="102"/>
      <c r="F74" s="122"/>
      <c r="G74" s="122"/>
      <c r="H74" s="122"/>
      <c r="I74" s="122"/>
      <c r="J74" s="122"/>
      <c r="K74" s="122"/>
      <c r="L74" s="122"/>
      <c r="M74" s="38"/>
      <c r="N74" s="180"/>
      <c r="O74" s="38"/>
      <c r="P74" s="142"/>
      <c r="Q74" s="48"/>
      <c r="R74" s="48"/>
      <c r="S74" s="48"/>
      <c r="T74" s="48"/>
      <c r="U74" s="48"/>
      <c r="V74" s="48"/>
      <c r="W74" s="48"/>
      <c r="X74" s="48"/>
      <c r="Y74" s="48"/>
      <c r="Z74" s="48"/>
      <c r="AA74" s="48"/>
      <c r="AB74" s="48"/>
      <c r="AC74" s="48"/>
    </row>
    <row r="75" spans="1:29" x14ac:dyDescent="0.25">
      <c r="A75" s="50"/>
      <c r="B75" s="49"/>
      <c r="C75" s="375"/>
      <c r="D75" s="49"/>
      <c r="E75" s="102"/>
      <c r="F75" s="122"/>
      <c r="G75" s="122"/>
      <c r="H75" s="122"/>
      <c r="I75" s="122"/>
      <c r="J75" s="122"/>
      <c r="K75" s="122"/>
      <c r="L75" s="122"/>
      <c r="M75" s="38"/>
      <c r="N75" s="180"/>
      <c r="O75" s="38"/>
      <c r="P75" s="142"/>
      <c r="Q75" s="48"/>
      <c r="R75" s="48"/>
      <c r="S75" s="48"/>
      <c r="T75" s="48"/>
      <c r="U75" s="48"/>
      <c r="V75" s="48"/>
      <c r="W75" s="48"/>
      <c r="X75" s="48"/>
      <c r="Y75" s="48"/>
      <c r="Z75" s="48"/>
      <c r="AA75" s="48"/>
      <c r="AB75" s="48"/>
      <c r="AC75" s="48"/>
    </row>
    <row r="76" spans="1:29" x14ac:dyDescent="0.25">
      <c r="A76" s="50"/>
      <c r="B76" s="49"/>
      <c r="C76" s="375"/>
      <c r="D76" s="49"/>
      <c r="E76" s="102"/>
      <c r="F76" s="122"/>
      <c r="G76" s="122"/>
      <c r="H76" s="122"/>
      <c r="I76" s="122"/>
      <c r="J76" s="122"/>
      <c r="K76" s="122"/>
      <c r="L76" s="122"/>
      <c r="M76" s="38"/>
      <c r="N76" s="180"/>
      <c r="O76" s="38"/>
      <c r="P76" s="142"/>
      <c r="Q76" s="48"/>
      <c r="R76" s="48"/>
      <c r="S76" s="48"/>
      <c r="T76" s="48"/>
      <c r="U76" s="48"/>
      <c r="V76" s="48"/>
      <c r="W76" s="48"/>
      <c r="X76" s="48"/>
      <c r="Y76" s="48"/>
      <c r="Z76" s="48"/>
      <c r="AA76" s="48"/>
      <c r="AB76" s="48"/>
      <c r="AC76" s="48"/>
    </row>
    <row r="77" spans="1:29" x14ac:dyDescent="0.25">
      <c r="A77" s="50"/>
      <c r="B77" s="49"/>
      <c r="C77" s="375"/>
      <c r="D77" s="49"/>
      <c r="E77" s="102"/>
      <c r="F77" s="122"/>
      <c r="G77" s="122"/>
      <c r="H77" s="122"/>
      <c r="I77" s="122"/>
      <c r="J77" s="122"/>
      <c r="K77" s="122"/>
      <c r="L77" s="122"/>
      <c r="M77" s="38"/>
      <c r="N77" s="180"/>
      <c r="O77" s="38"/>
      <c r="P77" s="142"/>
      <c r="Q77" s="48"/>
      <c r="R77" s="48"/>
      <c r="S77" s="48"/>
      <c r="T77" s="48"/>
      <c r="U77" s="48"/>
      <c r="V77" s="48"/>
      <c r="W77" s="48"/>
      <c r="X77" s="48"/>
      <c r="Y77" s="48"/>
      <c r="Z77" s="48"/>
      <c r="AA77" s="48"/>
      <c r="AB77" s="48"/>
      <c r="AC77" s="48"/>
    </row>
    <row r="78" spans="1:29" x14ac:dyDescent="0.25">
      <c r="A78" s="50"/>
      <c r="B78" s="49"/>
      <c r="C78" s="375"/>
      <c r="D78" s="49"/>
      <c r="E78" s="102"/>
      <c r="F78" s="122"/>
      <c r="G78" s="122"/>
      <c r="H78" s="122"/>
      <c r="I78" s="122"/>
      <c r="J78" s="122"/>
      <c r="K78" s="122"/>
      <c r="L78" s="122"/>
      <c r="M78" s="38"/>
      <c r="N78" s="180"/>
      <c r="O78" s="38"/>
      <c r="P78" s="142"/>
      <c r="Q78" s="48"/>
      <c r="R78" s="48"/>
      <c r="S78" s="48"/>
      <c r="T78" s="48"/>
      <c r="U78" s="48"/>
      <c r="V78" s="48"/>
      <c r="W78" s="48"/>
      <c r="X78" s="48"/>
      <c r="Y78" s="48"/>
      <c r="Z78" s="48"/>
      <c r="AA78" s="48"/>
      <c r="AB78" s="48"/>
      <c r="AC78" s="48"/>
    </row>
    <row r="79" spans="1:29" x14ac:dyDescent="0.25">
      <c r="A79" s="50"/>
      <c r="B79" s="49"/>
      <c r="C79" s="375"/>
      <c r="D79" s="49"/>
      <c r="E79" s="102"/>
      <c r="F79" s="122"/>
      <c r="G79" s="122"/>
      <c r="H79" s="122"/>
      <c r="I79" s="122"/>
      <c r="J79" s="122"/>
      <c r="K79" s="122"/>
      <c r="L79" s="122"/>
      <c r="M79" s="38"/>
      <c r="N79" s="180"/>
      <c r="O79" s="38"/>
      <c r="P79" s="142"/>
      <c r="Q79" s="48"/>
      <c r="R79" s="48"/>
      <c r="S79" s="48"/>
      <c r="T79" s="48"/>
      <c r="U79" s="48"/>
      <c r="V79" s="48"/>
      <c r="W79" s="48"/>
      <c r="X79" s="48"/>
      <c r="Y79" s="48"/>
      <c r="Z79" s="48"/>
      <c r="AA79" s="48"/>
      <c r="AB79" s="48"/>
      <c r="AC79" s="48"/>
    </row>
    <row r="80" spans="1:29" x14ac:dyDescent="0.25">
      <c r="A80" s="50"/>
      <c r="B80" s="49"/>
      <c r="C80" s="375"/>
      <c r="D80" s="49"/>
      <c r="E80" s="102"/>
      <c r="F80" s="122"/>
      <c r="G80" s="122"/>
      <c r="H80" s="122"/>
      <c r="I80" s="122"/>
      <c r="J80" s="122"/>
      <c r="K80" s="122"/>
      <c r="L80" s="122"/>
      <c r="M80" s="38"/>
      <c r="N80" s="180"/>
      <c r="O80" s="38"/>
      <c r="P80" s="142"/>
      <c r="Q80" s="48"/>
      <c r="R80" s="48"/>
      <c r="S80" s="48"/>
      <c r="T80" s="48"/>
      <c r="U80" s="48"/>
      <c r="V80" s="48"/>
      <c r="W80" s="48"/>
      <c r="X80" s="48"/>
      <c r="Y80" s="48"/>
      <c r="Z80" s="48"/>
      <c r="AA80" s="48"/>
      <c r="AB80" s="48"/>
      <c r="AC80" s="48"/>
    </row>
    <row r="81" spans="1:29" x14ac:dyDescent="0.25">
      <c r="A81" s="50"/>
      <c r="B81" s="49"/>
      <c r="C81" s="375"/>
      <c r="D81" s="49"/>
      <c r="E81" s="102"/>
      <c r="F81" s="122"/>
      <c r="G81" s="122"/>
      <c r="H81" s="122"/>
      <c r="I81" s="122"/>
      <c r="J81" s="122"/>
      <c r="K81" s="122"/>
      <c r="L81" s="122"/>
      <c r="M81" s="38"/>
      <c r="N81" s="180"/>
      <c r="O81" s="38"/>
      <c r="P81" s="142"/>
      <c r="Q81" s="48"/>
      <c r="R81" s="48"/>
      <c r="S81" s="48"/>
      <c r="T81" s="48"/>
      <c r="U81" s="48"/>
      <c r="V81" s="48"/>
      <c r="W81" s="48"/>
      <c r="X81" s="48"/>
      <c r="Y81" s="48"/>
      <c r="Z81" s="48"/>
      <c r="AA81" s="48"/>
      <c r="AB81" s="48"/>
      <c r="AC81" s="48"/>
    </row>
    <row r="82" spans="1:29" x14ac:dyDescent="0.25">
      <c r="A82" s="50"/>
      <c r="B82" s="49"/>
      <c r="C82" s="375"/>
      <c r="D82" s="49"/>
      <c r="E82" s="102"/>
      <c r="F82" s="122"/>
      <c r="G82" s="122"/>
      <c r="H82" s="122"/>
      <c r="I82" s="122"/>
      <c r="J82" s="122"/>
      <c r="K82" s="122"/>
      <c r="L82" s="122"/>
      <c r="M82" s="38"/>
      <c r="N82" s="180"/>
      <c r="O82" s="38"/>
      <c r="P82" s="142"/>
      <c r="Q82" s="48"/>
      <c r="R82" s="48"/>
      <c r="S82" s="48"/>
      <c r="T82" s="48"/>
      <c r="U82" s="48"/>
      <c r="V82" s="48"/>
      <c r="W82" s="48"/>
      <c r="X82" s="48"/>
      <c r="Y82" s="48"/>
      <c r="Z82" s="48"/>
      <c r="AA82" s="48"/>
      <c r="AB82" s="48"/>
      <c r="AC82" s="48"/>
    </row>
    <row r="83" spans="1:29" x14ac:dyDescent="0.25">
      <c r="A83" s="50"/>
      <c r="B83" s="49"/>
      <c r="C83" s="375"/>
      <c r="D83" s="49"/>
      <c r="E83" s="102"/>
      <c r="F83" s="122"/>
      <c r="G83" s="122"/>
      <c r="H83" s="122"/>
      <c r="I83" s="122"/>
      <c r="J83" s="122"/>
      <c r="K83" s="122"/>
      <c r="L83" s="122"/>
      <c r="M83" s="38"/>
      <c r="N83" s="180"/>
      <c r="O83" s="38"/>
      <c r="P83" s="142"/>
      <c r="Q83" s="48"/>
      <c r="R83" s="48"/>
      <c r="S83" s="48"/>
      <c r="T83" s="48"/>
      <c r="U83" s="48"/>
      <c r="V83" s="48"/>
      <c r="W83" s="48"/>
      <c r="X83" s="48"/>
      <c r="Y83" s="48"/>
      <c r="Z83" s="48"/>
      <c r="AA83" s="48"/>
      <c r="AB83" s="48"/>
      <c r="AC83" s="48"/>
    </row>
    <row r="84" spans="1:29" x14ac:dyDescent="0.25">
      <c r="A84" s="50"/>
      <c r="B84" s="49"/>
      <c r="C84" s="375"/>
      <c r="D84" s="49"/>
      <c r="E84" s="102"/>
      <c r="F84" s="122"/>
      <c r="G84" s="122"/>
      <c r="H84" s="122"/>
      <c r="I84" s="122"/>
      <c r="J84" s="122"/>
      <c r="K84" s="122"/>
      <c r="L84" s="122"/>
      <c r="M84" s="38"/>
      <c r="N84" s="180"/>
      <c r="O84" s="38"/>
      <c r="P84" s="142"/>
      <c r="Q84" s="48"/>
      <c r="R84" s="48"/>
      <c r="S84" s="48"/>
      <c r="T84" s="48"/>
      <c r="U84" s="48"/>
      <c r="V84" s="48"/>
      <c r="W84" s="48"/>
      <c r="X84" s="48"/>
      <c r="Y84" s="48"/>
      <c r="Z84" s="48"/>
      <c r="AA84" s="48"/>
      <c r="AB84" s="48"/>
      <c r="AC84" s="48"/>
    </row>
    <row r="85" spans="1:29" x14ac:dyDescent="0.25">
      <c r="A85" s="50"/>
      <c r="B85" s="49"/>
      <c r="C85" s="375"/>
      <c r="D85" s="49"/>
      <c r="E85" s="102"/>
      <c r="F85" s="122"/>
      <c r="G85" s="122"/>
      <c r="H85" s="122"/>
      <c r="I85" s="122"/>
      <c r="J85" s="122"/>
      <c r="K85" s="122"/>
      <c r="L85" s="122"/>
      <c r="M85" s="38"/>
      <c r="N85" s="180"/>
      <c r="O85" s="38"/>
      <c r="P85" s="142"/>
      <c r="Q85" s="48"/>
      <c r="R85" s="48"/>
      <c r="S85" s="48"/>
      <c r="T85" s="48"/>
      <c r="U85" s="48"/>
      <c r="V85" s="48"/>
      <c r="W85" s="48"/>
      <c r="X85" s="48"/>
      <c r="Y85" s="48"/>
      <c r="Z85" s="48"/>
      <c r="AA85" s="48"/>
      <c r="AB85" s="48"/>
      <c r="AC85" s="48"/>
    </row>
    <row r="86" spans="1:29" x14ac:dyDescent="0.25">
      <c r="A86" s="50"/>
      <c r="B86" s="49"/>
      <c r="C86" s="375"/>
      <c r="D86" s="49"/>
      <c r="E86" s="102"/>
      <c r="F86" s="122"/>
      <c r="G86" s="122"/>
      <c r="H86" s="122"/>
      <c r="I86" s="122"/>
      <c r="J86" s="122"/>
      <c r="K86" s="122"/>
      <c r="L86" s="122"/>
      <c r="M86" s="38"/>
      <c r="N86" s="180"/>
      <c r="O86" s="38"/>
      <c r="P86" s="142"/>
      <c r="Q86" s="48"/>
      <c r="R86" s="48"/>
      <c r="S86" s="48"/>
      <c r="T86" s="48"/>
      <c r="U86" s="48"/>
      <c r="V86" s="48"/>
      <c r="W86" s="48"/>
      <c r="X86" s="48"/>
      <c r="Y86" s="48"/>
      <c r="Z86" s="48"/>
      <c r="AA86" s="48"/>
      <c r="AB86" s="48"/>
      <c r="AC86" s="48"/>
    </row>
    <row r="87" spans="1:29" x14ac:dyDescent="0.25">
      <c r="A87" s="50"/>
      <c r="B87" s="49"/>
      <c r="C87" s="375"/>
      <c r="D87" s="49"/>
      <c r="E87" s="102"/>
      <c r="F87" s="122"/>
      <c r="G87" s="122"/>
      <c r="H87" s="122"/>
      <c r="I87" s="122"/>
      <c r="J87" s="122"/>
      <c r="K87" s="122"/>
      <c r="L87" s="122"/>
      <c r="M87" s="38"/>
      <c r="N87" s="180"/>
      <c r="O87" s="38"/>
      <c r="P87" s="142"/>
      <c r="Q87" s="48"/>
      <c r="R87" s="48"/>
      <c r="S87" s="48"/>
      <c r="T87" s="48"/>
      <c r="U87" s="48"/>
      <c r="V87" s="48"/>
      <c r="W87" s="48"/>
      <c r="X87" s="48"/>
      <c r="Y87" s="48"/>
      <c r="Z87" s="48"/>
      <c r="AA87" s="48"/>
      <c r="AB87" s="48"/>
      <c r="AC87" s="48"/>
    </row>
    <row r="88" spans="1:29" x14ac:dyDescent="0.25">
      <c r="A88" s="50"/>
      <c r="B88" s="49"/>
      <c r="C88" s="375"/>
      <c r="D88" s="49"/>
      <c r="E88" s="102"/>
      <c r="F88" s="122"/>
      <c r="G88" s="122"/>
      <c r="H88" s="122"/>
      <c r="I88" s="122"/>
      <c r="J88" s="122"/>
      <c r="K88" s="122"/>
      <c r="L88" s="122"/>
      <c r="M88" s="38"/>
      <c r="N88" s="180"/>
      <c r="O88" s="38"/>
      <c r="P88" s="142"/>
      <c r="Q88" s="48"/>
      <c r="R88" s="48"/>
      <c r="S88" s="48"/>
      <c r="T88" s="48"/>
      <c r="U88" s="48"/>
      <c r="V88" s="48"/>
      <c r="W88" s="48"/>
      <c r="X88" s="48"/>
      <c r="Y88" s="48"/>
      <c r="Z88" s="48"/>
      <c r="AA88" s="48"/>
      <c r="AB88" s="48"/>
      <c r="AC88" s="48"/>
    </row>
    <row r="89" spans="1:29" x14ac:dyDescent="0.25">
      <c r="A89" s="50"/>
      <c r="B89" s="49"/>
      <c r="C89" s="375"/>
      <c r="D89" s="49"/>
      <c r="E89" s="102"/>
      <c r="F89" s="122"/>
      <c r="G89" s="122"/>
      <c r="H89" s="122"/>
      <c r="I89" s="122"/>
      <c r="J89" s="122"/>
      <c r="K89" s="122"/>
      <c r="L89" s="122"/>
      <c r="M89" s="38"/>
      <c r="N89" s="180"/>
      <c r="O89" s="38"/>
      <c r="P89" s="142"/>
      <c r="Q89" s="48"/>
      <c r="R89" s="48"/>
      <c r="S89" s="48"/>
      <c r="T89" s="48"/>
      <c r="U89" s="48"/>
      <c r="V89" s="48"/>
      <c r="W89" s="48"/>
      <c r="X89" s="48"/>
      <c r="Y89" s="48"/>
      <c r="Z89" s="48"/>
      <c r="AA89" s="48"/>
      <c r="AB89" s="48"/>
      <c r="AC89" s="48"/>
    </row>
    <row r="90" spans="1:29" x14ac:dyDescent="0.25">
      <c r="A90" s="50"/>
      <c r="B90" s="49"/>
      <c r="C90" s="375"/>
      <c r="D90" s="49"/>
      <c r="E90" s="102"/>
      <c r="F90" s="122"/>
      <c r="G90" s="122"/>
      <c r="H90" s="122"/>
      <c r="I90" s="122"/>
      <c r="J90" s="122"/>
      <c r="K90" s="122"/>
      <c r="L90" s="122"/>
      <c r="M90" s="38"/>
      <c r="N90" s="180"/>
      <c r="O90" s="38"/>
      <c r="P90" s="142"/>
      <c r="Q90" s="48"/>
      <c r="R90" s="48"/>
      <c r="S90" s="48"/>
      <c r="T90" s="48"/>
      <c r="U90" s="48"/>
      <c r="V90" s="48"/>
      <c r="W90" s="48"/>
      <c r="X90" s="48"/>
      <c r="Y90" s="48"/>
      <c r="Z90" s="48"/>
      <c r="AA90" s="48"/>
      <c r="AB90" s="48"/>
      <c r="AC90" s="48"/>
    </row>
    <row r="91" spans="1:29" x14ac:dyDescent="0.25">
      <c r="A91" s="50"/>
      <c r="B91" s="49"/>
      <c r="C91" s="375"/>
      <c r="D91" s="49"/>
      <c r="E91" s="102"/>
      <c r="F91" s="122"/>
      <c r="G91" s="122"/>
      <c r="H91" s="122"/>
      <c r="I91" s="122"/>
      <c r="J91" s="122"/>
      <c r="K91" s="122"/>
      <c r="L91" s="122"/>
      <c r="M91" s="38"/>
      <c r="N91" s="180"/>
      <c r="O91" s="38"/>
      <c r="P91" s="142"/>
      <c r="Q91" s="48"/>
      <c r="R91" s="48"/>
      <c r="S91" s="48"/>
      <c r="T91" s="48"/>
      <c r="U91" s="48"/>
      <c r="V91" s="48"/>
      <c r="W91" s="48"/>
      <c r="X91" s="48"/>
      <c r="Y91" s="48"/>
      <c r="Z91" s="48"/>
      <c r="AA91" s="48"/>
      <c r="AB91" s="48"/>
      <c r="AC91" s="48"/>
    </row>
    <row r="92" spans="1:29" x14ac:dyDescent="0.25">
      <c r="A92" s="50"/>
      <c r="B92" s="49"/>
      <c r="C92" s="375"/>
      <c r="D92" s="49"/>
      <c r="E92" s="102"/>
      <c r="F92" s="122"/>
      <c r="G92" s="122"/>
      <c r="H92" s="122"/>
      <c r="I92" s="122"/>
      <c r="J92" s="122"/>
      <c r="K92" s="122"/>
      <c r="L92" s="122"/>
      <c r="M92" s="38"/>
      <c r="N92" s="180"/>
      <c r="O92" s="38"/>
      <c r="P92" s="142"/>
      <c r="Q92" s="48"/>
      <c r="R92" s="48"/>
      <c r="S92" s="48"/>
      <c r="T92" s="48"/>
      <c r="U92" s="48"/>
      <c r="V92" s="48"/>
      <c r="W92" s="48"/>
      <c r="X92" s="48"/>
      <c r="Y92" s="48"/>
      <c r="Z92" s="48"/>
      <c r="AA92" s="48"/>
      <c r="AB92" s="48"/>
      <c r="AC92" s="48"/>
    </row>
    <row r="93" spans="1:29" x14ac:dyDescent="0.25">
      <c r="A93" s="50"/>
      <c r="B93" s="49"/>
      <c r="C93" s="375"/>
      <c r="D93" s="49"/>
      <c r="E93" s="102"/>
      <c r="F93" s="122"/>
      <c r="G93" s="122"/>
      <c r="H93" s="122"/>
      <c r="I93" s="122"/>
      <c r="J93" s="122"/>
      <c r="K93" s="122"/>
      <c r="L93" s="122"/>
      <c r="M93" s="38"/>
      <c r="N93" s="180"/>
      <c r="O93" s="38"/>
      <c r="P93" s="142"/>
      <c r="Q93" s="48"/>
      <c r="R93" s="48"/>
      <c r="S93" s="48"/>
      <c r="T93" s="48"/>
      <c r="U93" s="48"/>
      <c r="V93" s="48"/>
      <c r="W93" s="48"/>
      <c r="X93" s="48"/>
      <c r="Y93" s="48"/>
      <c r="Z93" s="48"/>
      <c r="AA93" s="48"/>
      <c r="AB93" s="48"/>
      <c r="AC93" s="48"/>
    </row>
    <row r="94" spans="1:29" x14ac:dyDescent="0.25">
      <c r="A94" s="50"/>
      <c r="B94" s="49"/>
      <c r="C94" s="375"/>
      <c r="D94" s="49"/>
      <c r="E94" s="102"/>
      <c r="F94" s="122"/>
      <c r="G94" s="122"/>
      <c r="H94" s="122"/>
      <c r="I94" s="122"/>
      <c r="J94" s="122"/>
      <c r="K94" s="122"/>
      <c r="L94" s="122"/>
      <c r="M94" s="38"/>
      <c r="N94" s="180"/>
      <c r="O94" s="38"/>
      <c r="P94" s="142"/>
      <c r="Q94" s="48"/>
      <c r="R94" s="48"/>
      <c r="S94" s="48"/>
      <c r="T94" s="48"/>
      <c r="U94" s="48"/>
      <c r="V94" s="48"/>
      <c r="W94" s="48"/>
      <c r="X94" s="48"/>
      <c r="Y94" s="48"/>
      <c r="Z94" s="48"/>
      <c r="AA94" s="48"/>
      <c r="AB94" s="48"/>
      <c r="AC94" s="48"/>
    </row>
    <row r="95" spans="1:29" x14ac:dyDescent="0.25">
      <c r="A95" s="50"/>
      <c r="B95" s="49"/>
      <c r="C95" s="375"/>
      <c r="D95" s="49"/>
      <c r="E95" s="102"/>
      <c r="F95" s="122"/>
      <c r="G95" s="122"/>
      <c r="H95" s="122"/>
      <c r="I95" s="122"/>
      <c r="J95" s="122"/>
      <c r="K95" s="122"/>
      <c r="L95" s="122"/>
      <c r="M95" s="38"/>
      <c r="N95" s="180"/>
      <c r="O95" s="38"/>
      <c r="P95" s="142"/>
      <c r="Q95" s="48"/>
      <c r="R95" s="48"/>
      <c r="S95" s="48"/>
      <c r="T95" s="48"/>
      <c r="U95" s="48"/>
      <c r="V95" s="48"/>
      <c r="W95" s="48"/>
      <c r="X95" s="48"/>
      <c r="Y95" s="48"/>
      <c r="Z95" s="48"/>
      <c r="AA95" s="48"/>
      <c r="AB95" s="48"/>
      <c r="AC95" s="48"/>
    </row>
    <row r="96" spans="1:29" x14ac:dyDescent="0.25">
      <c r="A96" s="50"/>
      <c r="B96" s="49"/>
      <c r="C96" s="375"/>
      <c r="D96" s="49"/>
      <c r="E96" s="102"/>
      <c r="F96" s="122"/>
      <c r="G96" s="122"/>
      <c r="H96" s="122"/>
      <c r="I96" s="122"/>
      <c r="J96" s="122"/>
      <c r="K96" s="122"/>
      <c r="L96" s="122"/>
      <c r="M96" s="38"/>
      <c r="N96" s="180"/>
      <c r="O96" s="38"/>
      <c r="P96" s="142"/>
      <c r="Q96" s="48"/>
      <c r="R96" s="48"/>
      <c r="S96" s="48"/>
      <c r="T96" s="48"/>
      <c r="U96" s="48"/>
      <c r="V96" s="48"/>
      <c r="W96" s="48"/>
      <c r="X96" s="48"/>
      <c r="Y96" s="48"/>
      <c r="Z96" s="48"/>
      <c r="AA96" s="48"/>
      <c r="AB96" s="48"/>
      <c r="AC96" s="48"/>
    </row>
    <row r="97" spans="1:29" x14ac:dyDescent="0.25">
      <c r="A97" s="50"/>
      <c r="B97" s="49"/>
      <c r="C97" s="375"/>
      <c r="D97" s="49"/>
      <c r="E97" s="102"/>
      <c r="F97" s="122"/>
      <c r="G97" s="122"/>
      <c r="H97" s="122"/>
      <c r="I97" s="122"/>
      <c r="J97" s="122"/>
      <c r="K97" s="122"/>
      <c r="L97" s="122"/>
      <c r="M97" s="38"/>
      <c r="N97" s="180"/>
      <c r="O97" s="38"/>
      <c r="P97" s="142"/>
      <c r="Q97" s="48"/>
      <c r="R97" s="48"/>
      <c r="S97" s="48"/>
      <c r="T97" s="48"/>
      <c r="U97" s="48"/>
      <c r="V97" s="48"/>
      <c r="W97" s="48"/>
      <c r="X97" s="48"/>
      <c r="Y97" s="48"/>
      <c r="Z97" s="48"/>
      <c r="AA97" s="48"/>
      <c r="AB97" s="48"/>
      <c r="AC97" s="48"/>
    </row>
    <row r="98" spans="1:29" x14ac:dyDescent="0.25">
      <c r="A98" s="50"/>
      <c r="B98" s="49"/>
      <c r="C98" s="375"/>
      <c r="D98" s="49"/>
      <c r="E98" s="102"/>
      <c r="F98" s="122"/>
      <c r="G98" s="122"/>
      <c r="H98" s="122"/>
      <c r="I98" s="122"/>
      <c r="J98" s="122"/>
      <c r="K98" s="122"/>
      <c r="L98" s="122"/>
      <c r="M98" s="38"/>
      <c r="N98" s="180"/>
      <c r="O98" s="38"/>
      <c r="P98" s="142"/>
      <c r="Q98" s="48"/>
      <c r="R98" s="48"/>
      <c r="S98" s="48"/>
      <c r="T98" s="48"/>
      <c r="U98" s="48"/>
      <c r="V98" s="48"/>
      <c r="W98" s="48"/>
      <c r="X98" s="48"/>
      <c r="Y98" s="48"/>
      <c r="Z98" s="48"/>
      <c r="AA98" s="48"/>
      <c r="AB98" s="48"/>
      <c r="AC98" s="48"/>
    </row>
    <row r="99" spans="1:29" x14ac:dyDescent="0.25">
      <c r="A99" s="50"/>
      <c r="B99" s="49"/>
      <c r="C99" s="375"/>
      <c r="D99" s="49"/>
      <c r="E99" s="102"/>
      <c r="F99" s="122"/>
      <c r="G99" s="122"/>
      <c r="H99" s="122"/>
      <c r="I99" s="122"/>
      <c r="J99" s="122"/>
      <c r="K99" s="122"/>
      <c r="L99" s="122"/>
      <c r="M99" s="38"/>
      <c r="N99" s="180"/>
      <c r="O99" s="38"/>
      <c r="P99" s="142"/>
      <c r="Q99" s="48"/>
      <c r="R99" s="48"/>
      <c r="S99" s="48"/>
      <c r="T99" s="48"/>
      <c r="U99" s="48"/>
      <c r="V99" s="48"/>
      <c r="W99" s="48"/>
      <c r="X99" s="48"/>
      <c r="Y99" s="48"/>
      <c r="Z99" s="48"/>
      <c r="AA99" s="48"/>
      <c r="AB99" s="48"/>
      <c r="AC99" s="48"/>
    </row>
    <row r="100" spans="1:29" x14ac:dyDescent="0.25">
      <c r="A100" s="50"/>
      <c r="B100" s="49"/>
      <c r="C100" s="375"/>
      <c r="D100" s="49"/>
      <c r="E100" s="102"/>
      <c r="F100" s="122"/>
      <c r="G100" s="122"/>
      <c r="H100" s="122"/>
      <c r="I100" s="122"/>
      <c r="J100" s="122"/>
      <c r="K100" s="122"/>
      <c r="L100" s="122"/>
      <c r="M100" s="38"/>
      <c r="N100" s="180"/>
      <c r="O100" s="38"/>
      <c r="P100" s="142"/>
      <c r="Q100" s="48"/>
      <c r="R100" s="48"/>
      <c r="S100" s="48"/>
      <c r="T100" s="48"/>
      <c r="U100" s="48"/>
      <c r="V100" s="48"/>
      <c r="W100" s="48"/>
      <c r="X100" s="48"/>
      <c r="Y100" s="48"/>
      <c r="Z100" s="48"/>
      <c r="AA100" s="48"/>
      <c r="AB100" s="48"/>
      <c r="AC100" s="48"/>
    </row>
    <row r="101" spans="1:29" x14ac:dyDescent="0.25">
      <c r="A101" s="50"/>
      <c r="B101" s="49"/>
      <c r="C101" s="375"/>
      <c r="D101" s="49"/>
      <c r="E101" s="102"/>
      <c r="F101" s="122"/>
      <c r="G101" s="122"/>
      <c r="H101" s="122"/>
      <c r="I101" s="122"/>
      <c r="J101" s="122"/>
      <c r="K101" s="122"/>
      <c r="L101" s="122"/>
      <c r="M101" s="38"/>
      <c r="N101" s="180"/>
      <c r="O101" s="38"/>
      <c r="P101" s="142"/>
      <c r="Q101" s="48"/>
      <c r="R101" s="48"/>
      <c r="S101" s="48"/>
      <c r="T101" s="48"/>
      <c r="U101" s="48"/>
      <c r="V101" s="48"/>
      <c r="W101" s="48"/>
      <c r="X101" s="48"/>
      <c r="Y101" s="48"/>
      <c r="Z101" s="48"/>
      <c r="AA101" s="48"/>
      <c r="AB101" s="48"/>
      <c r="AC101" s="48"/>
    </row>
    <row r="102" spans="1:29" x14ac:dyDescent="0.25">
      <c r="A102" s="50"/>
      <c r="B102" s="49"/>
      <c r="C102" s="375"/>
      <c r="D102" s="49"/>
      <c r="E102" s="102"/>
      <c r="F102" s="122"/>
      <c r="G102" s="122"/>
      <c r="H102" s="122"/>
      <c r="I102" s="122"/>
      <c r="J102" s="122"/>
      <c r="K102" s="122"/>
      <c r="L102" s="122"/>
      <c r="M102" s="38"/>
      <c r="N102" s="180"/>
      <c r="O102" s="38"/>
      <c r="P102" s="142"/>
      <c r="Q102" s="48"/>
      <c r="R102" s="48"/>
      <c r="S102" s="48"/>
      <c r="T102" s="48"/>
      <c r="U102" s="48"/>
      <c r="V102" s="48"/>
      <c r="W102" s="48"/>
      <c r="X102" s="48"/>
      <c r="Y102" s="48"/>
      <c r="Z102" s="48"/>
      <c r="AA102" s="48"/>
      <c r="AB102" s="48"/>
      <c r="AC102" s="48"/>
    </row>
    <row r="103" spans="1:29" x14ac:dyDescent="0.25">
      <c r="A103" s="50"/>
      <c r="B103" s="49"/>
      <c r="C103" s="375"/>
      <c r="D103" s="49"/>
      <c r="E103" s="102"/>
      <c r="F103" s="122"/>
      <c r="G103" s="122"/>
      <c r="H103" s="122"/>
      <c r="I103" s="122"/>
      <c r="J103" s="122"/>
      <c r="K103" s="122"/>
      <c r="L103" s="122"/>
      <c r="M103" s="38"/>
      <c r="N103" s="180"/>
      <c r="O103" s="38"/>
      <c r="P103" s="142"/>
      <c r="Q103" s="48"/>
      <c r="R103" s="48"/>
      <c r="S103" s="48"/>
      <c r="T103" s="48"/>
      <c r="U103" s="48"/>
      <c r="V103" s="48"/>
      <c r="W103" s="48"/>
      <c r="X103" s="48"/>
      <c r="Y103" s="48"/>
      <c r="Z103" s="48"/>
      <c r="AA103" s="48"/>
      <c r="AB103" s="48"/>
      <c r="AC103" s="48"/>
    </row>
    <row r="104" spans="1:29" x14ac:dyDescent="0.25">
      <c r="A104" s="50"/>
      <c r="B104" s="49"/>
      <c r="C104" s="375"/>
      <c r="D104" s="49"/>
      <c r="E104" s="102"/>
      <c r="F104" s="122"/>
      <c r="G104" s="122"/>
      <c r="H104" s="122"/>
      <c r="I104" s="122"/>
      <c r="J104" s="122"/>
      <c r="K104" s="122"/>
      <c r="L104" s="122"/>
      <c r="M104" s="38"/>
      <c r="N104" s="180"/>
      <c r="O104" s="38"/>
      <c r="P104" s="142"/>
      <c r="Q104" s="48"/>
      <c r="R104" s="48"/>
      <c r="S104" s="48"/>
      <c r="T104" s="48"/>
      <c r="U104" s="48"/>
      <c r="V104" s="48"/>
      <c r="W104" s="48"/>
      <c r="X104" s="48"/>
      <c r="Y104" s="48"/>
      <c r="Z104" s="48"/>
      <c r="AA104" s="48"/>
      <c r="AB104" s="48"/>
      <c r="AC104" s="48"/>
    </row>
    <row r="105" spans="1:29" x14ac:dyDescent="0.25">
      <c r="A105" s="50"/>
      <c r="B105" s="49"/>
      <c r="C105" s="375"/>
      <c r="D105" s="49"/>
      <c r="E105" s="102"/>
      <c r="F105" s="122"/>
      <c r="G105" s="122"/>
      <c r="H105" s="122"/>
      <c r="I105" s="122"/>
      <c r="J105" s="122"/>
      <c r="K105" s="122"/>
      <c r="L105" s="122"/>
      <c r="M105" s="38"/>
      <c r="N105" s="180"/>
      <c r="O105" s="38"/>
      <c r="P105" s="142"/>
      <c r="Q105" s="48"/>
      <c r="R105" s="48"/>
      <c r="S105" s="48"/>
      <c r="T105" s="48"/>
      <c r="U105" s="48"/>
      <c r="V105" s="48"/>
      <c r="W105" s="48"/>
      <c r="X105" s="48"/>
      <c r="Y105" s="48"/>
      <c r="Z105" s="48"/>
      <c r="AA105" s="48"/>
      <c r="AB105" s="48"/>
      <c r="AC105" s="48"/>
    </row>
    <row r="106" spans="1:29" x14ac:dyDescent="0.25">
      <c r="A106" s="50"/>
      <c r="B106" s="49"/>
      <c r="C106" s="375"/>
      <c r="D106" s="49"/>
      <c r="E106" s="102"/>
      <c r="F106" s="122"/>
      <c r="G106" s="122"/>
      <c r="H106" s="122"/>
      <c r="I106" s="122"/>
      <c r="J106" s="122"/>
      <c r="K106" s="122"/>
      <c r="L106" s="122"/>
      <c r="M106" s="38"/>
      <c r="N106" s="180"/>
      <c r="O106" s="38"/>
      <c r="P106" s="142"/>
      <c r="Q106" s="48"/>
      <c r="R106" s="48"/>
      <c r="S106" s="48"/>
      <c r="T106" s="48"/>
      <c r="U106" s="48"/>
      <c r="V106" s="48"/>
      <c r="W106" s="48"/>
      <c r="X106" s="48"/>
      <c r="Y106" s="48"/>
      <c r="Z106" s="48"/>
      <c r="AA106" s="48"/>
      <c r="AB106" s="48"/>
      <c r="AC106" s="48"/>
    </row>
    <row r="107" spans="1:29" x14ac:dyDescent="0.25">
      <c r="A107" s="50"/>
      <c r="B107" s="49"/>
      <c r="C107" s="375"/>
      <c r="D107" s="49"/>
      <c r="E107" s="102"/>
      <c r="F107" s="122"/>
      <c r="G107" s="122"/>
      <c r="H107" s="122"/>
      <c r="I107" s="122"/>
      <c r="J107" s="122"/>
      <c r="K107" s="122"/>
      <c r="L107" s="122"/>
      <c r="M107" s="38"/>
      <c r="N107" s="180"/>
      <c r="O107" s="38"/>
      <c r="P107" s="142"/>
      <c r="Q107" s="48"/>
      <c r="R107" s="48"/>
      <c r="S107" s="48"/>
      <c r="T107" s="48"/>
      <c r="U107" s="48"/>
      <c r="V107" s="48"/>
      <c r="W107" s="48"/>
      <c r="X107" s="48"/>
      <c r="Y107" s="48"/>
      <c r="Z107" s="48"/>
      <c r="AA107" s="48"/>
      <c r="AB107" s="48"/>
      <c r="AC107" s="48"/>
    </row>
    <row r="108" spans="1:29" x14ac:dyDescent="0.25">
      <c r="A108" s="50"/>
      <c r="B108" s="49"/>
      <c r="C108" s="375"/>
      <c r="D108" s="49"/>
      <c r="E108" s="102"/>
      <c r="F108" s="122"/>
      <c r="G108" s="122"/>
      <c r="H108" s="122"/>
      <c r="I108" s="122"/>
      <c r="J108" s="122"/>
      <c r="K108" s="122"/>
      <c r="L108" s="122"/>
      <c r="M108" s="38"/>
      <c r="N108" s="180"/>
      <c r="O108" s="38"/>
      <c r="P108" s="142"/>
      <c r="Q108" s="48"/>
      <c r="R108" s="48"/>
      <c r="S108" s="48"/>
      <c r="T108" s="48"/>
      <c r="U108" s="48"/>
      <c r="V108" s="48"/>
      <c r="W108" s="48"/>
      <c r="X108" s="48"/>
      <c r="Y108" s="48"/>
      <c r="Z108" s="48"/>
      <c r="AA108" s="48"/>
      <c r="AB108" s="48"/>
      <c r="AC108" s="48"/>
    </row>
    <row r="109" spans="1:29" x14ac:dyDescent="0.25">
      <c r="A109" s="50"/>
      <c r="B109" s="49"/>
      <c r="C109" s="375"/>
      <c r="D109" s="49"/>
      <c r="E109" s="102"/>
      <c r="F109" s="122"/>
      <c r="G109" s="122"/>
      <c r="H109" s="122"/>
      <c r="I109" s="122"/>
      <c r="J109" s="122"/>
      <c r="K109" s="122"/>
      <c r="L109" s="122"/>
      <c r="M109" s="38"/>
      <c r="N109" s="180"/>
      <c r="O109" s="38"/>
      <c r="P109" s="142"/>
      <c r="Q109" s="48"/>
      <c r="R109" s="48"/>
      <c r="S109" s="48"/>
      <c r="T109" s="48"/>
      <c r="U109" s="48"/>
      <c r="V109" s="48"/>
      <c r="W109" s="48"/>
      <c r="X109" s="48"/>
      <c r="Y109" s="48"/>
      <c r="Z109" s="48"/>
      <c r="AA109" s="48"/>
      <c r="AB109" s="48"/>
      <c r="AC109" s="48"/>
    </row>
    <row r="110" spans="1:29" x14ac:dyDescent="0.25">
      <c r="A110" s="50"/>
      <c r="B110" s="49"/>
      <c r="C110" s="375"/>
      <c r="D110" s="49"/>
      <c r="E110" s="102"/>
      <c r="F110" s="122"/>
      <c r="G110" s="122"/>
      <c r="H110" s="122"/>
      <c r="I110" s="122"/>
      <c r="J110" s="122"/>
      <c r="K110" s="122"/>
      <c r="L110" s="122"/>
      <c r="M110" s="38"/>
      <c r="N110" s="180"/>
      <c r="O110" s="38"/>
      <c r="P110" s="142"/>
      <c r="Q110" s="48"/>
      <c r="R110" s="48"/>
      <c r="S110" s="48"/>
      <c r="T110" s="48"/>
      <c r="U110" s="48"/>
      <c r="V110" s="48"/>
      <c r="W110" s="48"/>
      <c r="X110" s="48"/>
      <c r="Y110" s="48"/>
      <c r="Z110" s="48"/>
      <c r="AA110" s="48"/>
      <c r="AB110" s="48"/>
      <c r="AC110" s="48"/>
    </row>
    <row r="111" spans="1:29" x14ac:dyDescent="0.25">
      <c r="A111" s="50"/>
      <c r="B111" s="49"/>
      <c r="C111" s="375"/>
      <c r="D111" s="49"/>
      <c r="E111" s="102"/>
      <c r="F111" s="122"/>
      <c r="G111" s="122"/>
      <c r="H111" s="122"/>
      <c r="I111" s="122"/>
      <c r="J111" s="122"/>
      <c r="K111" s="122"/>
      <c r="L111" s="122"/>
      <c r="M111" s="38"/>
      <c r="N111" s="180"/>
      <c r="O111" s="38"/>
      <c r="P111" s="142"/>
      <c r="Q111" s="48"/>
      <c r="R111" s="48"/>
      <c r="S111" s="48"/>
      <c r="T111" s="48"/>
      <c r="U111" s="48"/>
      <c r="V111" s="48"/>
      <c r="W111" s="48"/>
      <c r="X111" s="48"/>
      <c r="Y111" s="48"/>
      <c r="Z111" s="48"/>
      <c r="AA111" s="48"/>
      <c r="AB111" s="48"/>
      <c r="AC111" s="48"/>
    </row>
    <row r="112" spans="1:29" x14ac:dyDescent="0.25">
      <c r="A112" s="50"/>
      <c r="B112" s="49"/>
      <c r="C112" s="375"/>
      <c r="D112" s="49"/>
      <c r="E112" s="102"/>
      <c r="F112" s="122"/>
      <c r="G112" s="122"/>
      <c r="H112" s="122"/>
      <c r="I112" s="122"/>
      <c r="J112" s="122"/>
      <c r="K112" s="122"/>
      <c r="L112" s="122"/>
      <c r="M112" s="38"/>
      <c r="N112" s="180"/>
      <c r="O112" s="38"/>
      <c r="P112" s="142"/>
      <c r="Q112" s="48"/>
      <c r="R112" s="48"/>
      <c r="S112" s="48"/>
      <c r="T112" s="48"/>
      <c r="U112" s="48"/>
      <c r="V112" s="48"/>
      <c r="W112" s="48"/>
      <c r="X112" s="48"/>
      <c r="Y112" s="48"/>
      <c r="Z112" s="48"/>
      <c r="AA112" s="48"/>
      <c r="AB112" s="48"/>
      <c r="AC112" s="48"/>
    </row>
    <row r="113" spans="1:29" x14ac:dyDescent="0.25">
      <c r="A113" s="50"/>
      <c r="B113" s="49"/>
      <c r="C113" s="375"/>
      <c r="D113" s="49"/>
      <c r="E113" s="102"/>
      <c r="F113" s="122"/>
      <c r="G113" s="122"/>
      <c r="H113" s="122"/>
      <c r="I113" s="122"/>
      <c r="J113" s="122"/>
      <c r="K113" s="122"/>
      <c r="L113" s="122"/>
      <c r="M113" s="38"/>
      <c r="N113" s="180"/>
      <c r="O113" s="38"/>
      <c r="P113" s="142"/>
      <c r="Q113" s="48"/>
      <c r="R113" s="48"/>
      <c r="S113" s="48"/>
      <c r="T113" s="48"/>
      <c r="U113" s="48"/>
      <c r="V113" s="48"/>
      <c r="W113" s="48"/>
      <c r="X113" s="48"/>
      <c r="Y113" s="48"/>
      <c r="Z113" s="48"/>
      <c r="AA113" s="48"/>
      <c r="AB113" s="48"/>
      <c r="AC113" s="48"/>
    </row>
    <row r="114" spans="1:29" x14ac:dyDescent="0.25">
      <c r="A114" s="50"/>
      <c r="B114" s="49"/>
      <c r="C114" s="375"/>
      <c r="D114" s="49"/>
      <c r="E114" s="102"/>
      <c r="F114" s="122"/>
      <c r="G114" s="122"/>
      <c r="H114" s="122"/>
      <c r="I114" s="122"/>
      <c r="J114" s="122"/>
      <c r="K114" s="122"/>
      <c r="L114" s="122"/>
      <c r="M114" s="38"/>
      <c r="N114" s="180"/>
      <c r="O114" s="38"/>
      <c r="P114" s="142"/>
      <c r="Q114" s="48"/>
      <c r="R114" s="48"/>
      <c r="S114" s="48"/>
      <c r="T114" s="48"/>
      <c r="U114" s="48"/>
      <c r="V114" s="48"/>
      <c r="W114" s="48"/>
      <c r="X114" s="48"/>
      <c r="Y114" s="48"/>
      <c r="Z114" s="48"/>
      <c r="AA114" s="48"/>
      <c r="AB114" s="48"/>
      <c r="AC114" s="48"/>
    </row>
    <row r="115" spans="1:29" x14ac:dyDescent="0.25">
      <c r="A115" s="50"/>
      <c r="B115" s="49"/>
      <c r="C115" s="375"/>
      <c r="D115" s="49"/>
      <c r="E115" s="102"/>
      <c r="F115" s="122"/>
      <c r="G115" s="122"/>
      <c r="H115" s="122"/>
      <c r="I115" s="122"/>
      <c r="J115" s="122"/>
      <c r="K115" s="122"/>
      <c r="L115" s="122"/>
      <c r="M115" s="38"/>
      <c r="N115" s="180"/>
      <c r="O115" s="38"/>
      <c r="P115" s="142"/>
      <c r="Q115" s="48"/>
      <c r="R115" s="48"/>
      <c r="S115" s="48"/>
      <c r="T115" s="48"/>
      <c r="U115" s="48"/>
      <c r="V115" s="48"/>
      <c r="W115" s="48"/>
      <c r="X115" s="48"/>
      <c r="Y115" s="48"/>
      <c r="Z115" s="48"/>
      <c r="AA115" s="48"/>
      <c r="AB115" s="48"/>
      <c r="AC115" s="48"/>
    </row>
    <row r="116" spans="1:29" x14ac:dyDescent="0.25">
      <c r="A116" s="50"/>
      <c r="B116" s="49"/>
      <c r="C116" s="375"/>
      <c r="D116" s="49"/>
      <c r="E116" s="102"/>
      <c r="F116" s="122"/>
      <c r="G116" s="122"/>
      <c r="H116" s="122"/>
      <c r="I116" s="122"/>
      <c r="J116" s="122"/>
      <c r="K116" s="122"/>
      <c r="L116" s="122"/>
      <c r="M116" s="38"/>
      <c r="N116" s="180"/>
      <c r="O116" s="38"/>
      <c r="P116" s="142"/>
      <c r="Q116" s="48"/>
      <c r="R116" s="48"/>
      <c r="S116" s="48"/>
      <c r="T116" s="48"/>
      <c r="U116" s="48"/>
      <c r="V116" s="48"/>
      <c r="W116" s="48"/>
      <c r="X116" s="48"/>
      <c r="Y116" s="48"/>
      <c r="Z116" s="48"/>
      <c r="AA116" s="48"/>
      <c r="AB116" s="48"/>
      <c r="AC116" s="48"/>
    </row>
    <row r="117" spans="1:29" x14ac:dyDescent="0.25">
      <c r="A117" s="50"/>
      <c r="B117" s="49"/>
      <c r="C117" s="375"/>
      <c r="D117" s="49"/>
      <c r="E117" s="102"/>
      <c r="F117" s="122"/>
      <c r="G117" s="122"/>
      <c r="H117" s="122"/>
      <c r="I117" s="122"/>
      <c r="J117" s="122"/>
      <c r="K117" s="122"/>
      <c r="L117" s="122"/>
      <c r="M117" s="38"/>
      <c r="N117" s="180"/>
      <c r="O117" s="38"/>
      <c r="P117" s="142"/>
      <c r="Q117" s="48"/>
      <c r="R117" s="48"/>
      <c r="S117" s="48"/>
      <c r="T117" s="48"/>
      <c r="U117" s="48"/>
      <c r="V117" s="48"/>
      <c r="W117" s="48"/>
      <c r="X117" s="48"/>
      <c r="Y117" s="48"/>
      <c r="Z117" s="48"/>
      <c r="AA117" s="48"/>
      <c r="AB117" s="48"/>
      <c r="AC117" s="48"/>
    </row>
    <row r="118" spans="1:29" x14ac:dyDescent="0.25">
      <c r="A118" s="50"/>
      <c r="B118" s="49"/>
      <c r="C118" s="375"/>
      <c r="D118" s="49"/>
      <c r="E118" s="102"/>
      <c r="F118" s="122"/>
      <c r="G118" s="122"/>
      <c r="H118" s="122"/>
      <c r="I118" s="122"/>
      <c r="J118" s="122"/>
      <c r="K118" s="122"/>
      <c r="L118" s="122"/>
      <c r="M118" s="38"/>
      <c r="N118" s="180"/>
      <c r="O118" s="38"/>
      <c r="P118" s="142"/>
      <c r="Q118" s="48"/>
      <c r="R118" s="48"/>
      <c r="S118" s="48"/>
      <c r="T118" s="48"/>
      <c r="U118" s="48"/>
      <c r="V118" s="48"/>
      <c r="W118" s="48"/>
      <c r="X118" s="48"/>
      <c r="Y118" s="48"/>
      <c r="Z118" s="48"/>
      <c r="AA118" s="48"/>
      <c r="AB118" s="48"/>
      <c r="AC118" s="48"/>
    </row>
    <row r="119" spans="1:29" x14ac:dyDescent="0.25">
      <c r="A119" s="50"/>
      <c r="B119" s="49"/>
      <c r="C119" s="375"/>
      <c r="D119" s="49"/>
      <c r="E119" s="102"/>
      <c r="F119" s="122"/>
      <c r="G119" s="122"/>
      <c r="H119" s="122"/>
      <c r="I119" s="122"/>
      <c r="J119" s="122"/>
      <c r="K119" s="122"/>
      <c r="L119" s="122"/>
      <c r="M119" s="38"/>
      <c r="N119" s="180"/>
      <c r="O119" s="38"/>
      <c r="P119" s="142"/>
      <c r="Q119" s="48"/>
      <c r="R119" s="48"/>
      <c r="S119" s="48"/>
      <c r="T119" s="48"/>
      <c r="U119" s="48"/>
      <c r="V119" s="48"/>
      <c r="W119" s="48"/>
      <c r="X119" s="48"/>
      <c r="Y119" s="48"/>
      <c r="Z119" s="48"/>
      <c r="AA119" s="48"/>
      <c r="AB119" s="48"/>
      <c r="AC119" s="48"/>
    </row>
    <row r="120" spans="1:29" x14ac:dyDescent="0.25">
      <c r="A120" s="50"/>
      <c r="B120" s="49"/>
      <c r="C120" s="375"/>
      <c r="D120" s="49"/>
      <c r="E120" s="102"/>
      <c r="F120" s="122"/>
      <c r="G120" s="122"/>
      <c r="H120" s="122"/>
      <c r="I120" s="122"/>
      <c r="J120" s="122"/>
      <c r="K120" s="122"/>
      <c r="L120" s="122"/>
      <c r="M120" s="38"/>
      <c r="N120" s="180"/>
      <c r="O120" s="38"/>
      <c r="P120" s="142"/>
      <c r="Q120" s="48"/>
      <c r="R120" s="48"/>
      <c r="S120" s="48"/>
      <c r="T120" s="48"/>
      <c r="U120" s="48"/>
      <c r="V120" s="48"/>
      <c r="W120" s="48"/>
      <c r="X120" s="48"/>
      <c r="Y120" s="48"/>
      <c r="Z120" s="48"/>
      <c r="AA120" s="48"/>
      <c r="AB120" s="48"/>
      <c r="AC120" s="48"/>
    </row>
    <row r="121" spans="1:29" x14ac:dyDescent="0.25">
      <c r="A121" s="50"/>
      <c r="B121" s="49"/>
      <c r="C121" s="375"/>
      <c r="D121" s="49"/>
      <c r="E121" s="102"/>
      <c r="F121" s="122"/>
      <c r="G121" s="122"/>
      <c r="H121" s="122"/>
      <c r="I121" s="122"/>
      <c r="J121" s="122"/>
      <c r="K121" s="122"/>
      <c r="L121" s="122"/>
      <c r="M121" s="38"/>
      <c r="N121" s="180"/>
      <c r="O121" s="38"/>
      <c r="P121" s="142"/>
      <c r="Q121" s="48"/>
      <c r="R121" s="48"/>
      <c r="S121" s="48"/>
      <c r="T121" s="48"/>
      <c r="U121" s="48"/>
      <c r="V121" s="48"/>
      <c r="W121" s="48"/>
      <c r="X121" s="48"/>
      <c r="Y121" s="48"/>
      <c r="Z121" s="48"/>
      <c r="AA121" s="48"/>
      <c r="AB121" s="48"/>
      <c r="AC121" s="48"/>
    </row>
    <row r="122" spans="1:29" x14ac:dyDescent="0.25">
      <c r="A122" s="50"/>
      <c r="B122" s="49"/>
      <c r="C122" s="375"/>
      <c r="D122" s="49"/>
      <c r="E122" s="102"/>
      <c r="F122" s="122"/>
      <c r="G122" s="122"/>
      <c r="H122" s="122"/>
      <c r="I122" s="122"/>
      <c r="J122" s="122"/>
      <c r="K122" s="122"/>
      <c r="L122" s="122"/>
      <c r="M122" s="38"/>
      <c r="N122" s="180"/>
      <c r="O122" s="38"/>
      <c r="P122" s="142"/>
      <c r="Q122" s="48"/>
      <c r="R122" s="48"/>
      <c r="S122" s="48"/>
      <c r="T122" s="48"/>
      <c r="U122" s="48"/>
      <c r="V122" s="48"/>
      <c r="W122" s="48"/>
      <c r="X122" s="48"/>
      <c r="Y122" s="48"/>
      <c r="Z122" s="48"/>
      <c r="AA122" s="48"/>
      <c r="AB122" s="48"/>
      <c r="AC122" s="48"/>
    </row>
    <row r="123" spans="1:29" x14ac:dyDescent="0.25">
      <c r="A123" s="50"/>
      <c r="B123" s="49"/>
      <c r="C123" s="375"/>
      <c r="D123" s="49"/>
      <c r="E123" s="102"/>
      <c r="F123" s="122"/>
      <c r="G123" s="122"/>
      <c r="H123" s="122"/>
      <c r="I123" s="122"/>
      <c r="J123" s="122"/>
      <c r="K123" s="122"/>
      <c r="L123" s="122"/>
      <c r="M123" s="38"/>
      <c r="N123" s="180"/>
      <c r="O123" s="38"/>
      <c r="P123" s="142"/>
      <c r="Q123" s="48"/>
      <c r="R123" s="48"/>
      <c r="S123" s="48"/>
      <c r="T123" s="48"/>
      <c r="U123" s="48"/>
      <c r="V123" s="48"/>
      <c r="W123" s="48"/>
      <c r="X123" s="48"/>
      <c r="Y123" s="48"/>
      <c r="Z123" s="48"/>
      <c r="AA123" s="48"/>
      <c r="AB123" s="48"/>
      <c r="AC123" s="48"/>
    </row>
    <row r="124" spans="1:29" x14ac:dyDescent="0.25">
      <c r="A124" s="50"/>
      <c r="B124" s="49"/>
      <c r="C124" s="375"/>
      <c r="D124" s="49"/>
      <c r="E124" s="102"/>
      <c r="F124" s="122"/>
      <c r="G124" s="122"/>
      <c r="H124" s="122"/>
      <c r="I124" s="122"/>
      <c r="J124" s="122"/>
      <c r="K124" s="122"/>
      <c r="L124" s="122"/>
      <c r="M124" s="38"/>
      <c r="N124" s="180"/>
      <c r="O124" s="38"/>
      <c r="P124" s="142"/>
      <c r="Q124" s="48"/>
      <c r="R124" s="48"/>
      <c r="S124" s="48"/>
      <c r="T124" s="48"/>
      <c r="U124" s="48"/>
      <c r="V124" s="48"/>
      <c r="W124" s="48"/>
      <c r="X124" s="48"/>
      <c r="Y124" s="48"/>
      <c r="Z124" s="48"/>
      <c r="AA124" s="48"/>
      <c r="AB124" s="48"/>
      <c r="AC124" s="48"/>
    </row>
    <row r="125" spans="1:29" x14ac:dyDescent="0.25">
      <c r="A125" s="50"/>
      <c r="B125" s="49"/>
      <c r="C125" s="375"/>
      <c r="D125" s="49"/>
      <c r="E125" s="102"/>
      <c r="F125" s="122"/>
      <c r="G125" s="122"/>
      <c r="H125" s="122"/>
      <c r="I125" s="122"/>
      <c r="J125" s="122"/>
      <c r="K125" s="122"/>
      <c r="L125" s="122"/>
      <c r="M125" s="38"/>
      <c r="N125" s="180"/>
      <c r="O125" s="38"/>
      <c r="P125" s="142"/>
      <c r="Q125" s="48"/>
      <c r="R125" s="48"/>
      <c r="S125" s="48"/>
      <c r="T125" s="48"/>
      <c r="U125" s="48"/>
      <c r="V125" s="48"/>
      <c r="W125" s="48"/>
      <c r="X125" s="48"/>
      <c r="Y125" s="48"/>
      <c r="Z125" s="48"/>
      <c r="AA125" s="48"/>
      <c r="AB125" s="48"/>
      <c r="AC125" s="48"/>
    </row>
    <row r="126" spans="1:29" x14ac:dyDescent="0.25">
      <c r="A126" s="50"/>
      <c r="B126" s="49"/>
      <c r="C126" s="375"/>
      <c r="D126" s="49"/>
      <c r="E126" s="102"/>
      <c r="F126" s="122"/>
      <c r="G126" s="122"/>
      <c r="H126" s="122"/>
      <c r="I126" s="122"/>
      <c r="J126" s="122"/>
      <c r="K126" s="122"/>
      <c r="L126" s="122"/>
      <c r="M126" s="38"/>
      <c r="N126" s="180"/>
      <c r="O126" s="38"/>
      <c r="P126" s="142"/>
      <c r="Q126" s="48"/>
      <c r="R126" s="48"/>
      <c r="S126" s="48"/>
      <c r="T126" s="48"/>
      <c r="U126" s="48"/>
      <c r="V126" s="48"/>
      <c r="W126" s="48"/>
      <c r="X126" s="48"/>
      <c r="Y126" s="48"/>
      <c r="Z126" s="48"/>
      <c r="AA126" s="48"/>
      <c r="AB126" s="48"/>
      <c r="AC126" s="48"/>
    </row>
    <row r="127" spans="1:29" x14ac:dyDescent="0.25">
      <c r="A127" s="50"/>
      <c r="B127" s="49"/>
      <c r="C127" s="375"/>
      <c r="D127" s="49"/>
      <c r="E127" s="102"/>
      <c r="F127" s="122"/>
      <c r="G127" s="122"/>
      <c r="H127" s="122"/>
      <c r="I127" s="122"/>
      <c r="J127" s="122"/>
      <c r="K127" s="122"/>
      <c r="L127" s="122"/>
      <c r="M127" s="38"/>
      <c r="N127" s="180"/>
      <c r="O127" s="38"/>
      <c r="P127" s="142"/>
      <c r="Q127" s="48"/>
      <c r="R127" s="48"/>
      <c r="S127" s="48"/>
      <c r="T127" s="48"/>
      <c r="U127" s="48"/>
      <c r="V127" s="48"/>
      <c r="W127" s="48"/>
      <c r="X127" s="48"/>
      <c r="Y127" s="48"/>
      <c r="Z127" s="48"/>
      <c r="AA127" s="48"/>
      <c r="AB127" s="48"/>
      <c r="AC127" s="48"/>
    </row>
    <row r="128" spans="1:29" x14ac:dyDescent="0.25">
      <c r="A128" s="50"/>
      <c r="B128" s="49"/>
      <c r="C128" s="375"/>
      <c r="D128" s="49"/>
      <c r="E128" s="102"/>
      <c r="F128" s="122"/>
      <c r="G128" s="122"/>
      <c r="H128" s="122"/>
      <c r="I128" s="122"/>
      <c r="J128" s="122"/>
      <c r="K128" s="122"/>
      <c r="L128" s="122"/>
      <c r="M128" s="38"/>
      <c r="N128" s="180"/>
      <c r="O128" s="38"/>
      <c r="P128" s="142"/>
      <c r="Q128" s="48"/>
      <c r="R128" s="48"/>
      <c r="S128" s="48"/>
      <c r="T128" s="48"/>
      <c r="U128" s="48"/>
      <c r="V128" s="48"/>
      <c r="W128" s="48"/>
      <c r="X128" s="48"/>
      <c r="Y128" s="48"/>
      <c r="Z128" s="48"/>
      <c r="AA128" s="48"/>
      <c r="AB128" s="48"/>
      <c r="AC128" s="48"/>
    </row>
    <row r="129" spans="1:29" x14ac:dyDescent="0.25">
      <c r="A129" s="50"/>
      <c r="B129" s="49"/>
      <c r="C129" s="375"/>
      <c r="D129" s="49"/>
      <c r="E129" s="102"/>
      <c r="F129" s="122"/>
      <c r="G129" s="122"/>
      <c r="H129" s="122"/>
      <c r="I129" s="122"/>
      <c r="J129" s="122"/>
      <c r="K129" s="122"/>
      <c r="L129" s="122"/>
      <c r="M129" s="38"/>
      <c r="N129" s="180"/>
      <c r="O129" s="38"/>
      <c r="P129" s="142"/>
      <c r="Q129" s="48"/>
      <c r="R129" s="48"/>
      <c r="S129" s="48"/>
      <c r="T129" s="48"/>
      <c r="U129" s="48"/>
      <c r="V129" s="48"/>
      <c r="W129" s="48"/>
      <c r="X129" s="48"/>
      <c r="Y129" s="48"/>
      <c r="Z129" s="48"/>
      <c r="AA129" s="48"/>
      <c r="AB129" s="48"/>
      <c r="AC129" s="48"/>
    </row>
    <row r="130" spans="1:29" x14ac:dyDescent="0.25">
      <c r="A130" s="50"/>
      <c r="B130" s="49"/>
      <c r="C130" s="375"/>
      <c r="D130" s="49"/>
      <c r="E130" s="102"/>
      <c r="F130" s="122"/>
      <c r="G130" s="122"/>
      <c r="H130" s="122"/>
      <c r="I130" s="122"/>
      <c r="J130" s="122"/>
      <c r="K130" s="122"/>
      <c r="L130" s="122"/>
      <c r="M130" s="38"/>
      <c r="N130" s="180"/>
      <c r="O130" s="38"/>
      <c r="P130" s="142"/>
      <c r="Q130" s="48"/>
      <c r="R130" s="48"/>
      <c r="S130" s="48"/>
      <c r="T130" s="48"/>
      <c r="U130" s="48"/>
      <c r="V130" s="48"/>
      <c r="W130" s="48"/>
      <c r="X130" s="48"/>
      <c r="Y130" s="48"/>
      <c r="Z130" s="48"/>
      <c r="AA130" s="48"/>
      <c r="AB130" s="48"/>
      <c r="AC130" s="48"/>
    </row>
    <row r="131" spans="1:29" x14ac:dyDescent="0.25">
      <c r="A131" s="50"/>
      <c r="B131" s="49"/>
      <c r="C131" s="375"/>
      <c r="D131" s="49"/>
      <c r="E131" s="102"/>
      <c r="F131" s="122"/>
      <c r="G131" s="122"/>
      <c r="H131" s="122"/>
      <c r="I131" s="122"/>
      <c r="J131" s="122"/>
      <c r="K131" s="122"/>
      <c r="L131" s="122"/>
      <c r="M131" s="38"/>
      <c r="N131" s="180"/>
      <c r="O131" s="38"/>
      <c r="P131" s="142"/>
      <c r="Q131" s="48"/>
      <c r="R131" s="48"/>
      <c r="S131" s="48"/>
      <c r="T131" s="48"/>
      <c r="U131" s="48"/>
      <c r="V131" s="48"/>
      <c r="W131" s="48"/>
      <c r="X131" s="48"/>
      <c r="Y131" s="48"/>
      <c r="Z131" s="48"/>
      <c r="AA131" s="48"/>
      <c r="AB131" s="48"/>
      <c r="AC131" s="48"/>
    </row>
    <row r="132" spans="1:29" x14ac:dyDescent="0.25">
      <c r="A132" s="50"/>
      <c r="B132" s="49"/>
      <c r="C132" s="375"/>
      <c r="D132" s="49"/>
      <c r="E132" s="102"/>
      <c r="F132" s="122"/>
      <c r="G132" s="122"/>
      <c r="H132" s="122"/>
      <c r="I132" s="122"/>
      <c r="J132" s="122"/>
      <c r="K132" s="122"/>
      <c r="L132" s="122"/>
      <c r="M132" s="38"/>
      <c r="N132" s="180"/>
      <c r="O132" s="38"/>
      <c r="P132" s="142"/>
      <c r="Q132" s="48"/>
      <c r="R132" s="48"/>
      <c r="S132" s="48"/>
      <c r="T132" s="48"/>
      <c r="U132" s="48"/>
      <c r="V132" s="48"/>
      <c r="W132" s="48"/>
      <c r="X132" s="48"/>
      <c r="Y132" s="48"/>
      <c r="Z132" s="48"/>
      <c r="AA132" s="48"/>
      <c r="AB132" s="48"/>
      <c r="AC132" s="48"/>
    </row>
    <row r="133" spans="1:29" x14ac:dyDescent="0.25">
      <c r="A133" s="50"/>
      <c r="B133" s="49"/>
      <c r="C133" s="375"/>
      <c r="D133" s="49"/>
      <c r="E133" s="102"/>
      <c r="F133" s="122"/>
      <c r="G133" s="122"/>
      <c r="H133" s="122"/>
      <c r="I133" s="122"/>
      <c r="J133" s="122"/>
      <c r="K133" s="122"/>
      <c r="L133" s="122"/>
      <c r="M133" s="38"/>
      <c r="N133" s="180"/>
      <c r="O133" s="38"/>
      <c r="P133" s="142"/>
      <c r="Q133" s="48"/>
      <c r="R133" s="48"/>
      <c r="S133" s="48"/>
      <c r="T133" s="48"/>
      <c r="U133" s="48"/>
      <c r="V133" s="48"/>
      <c r="W133" s="48"/>
      <c r="X133" s="48"/>
      <c r="Y133" s="48"/>
      <c r="Z133" s="48"/>
      <c r="AA133" s="48"/>
      <c r="AB133" s="48"/>
      <c r="AC133" s="48"/>
    </row>
    <row r="134" spans="1:29" x14ac:dyDescent="0.25">
      <c r="A134" s="50"/>
      <c r="B134" s="49"/>
      <c r="C134" s="375"/>
      <c r="D134" s="49"/>
      <c r="E134" s="102"/>
      <c r="F134" s="122"/>
      <c r="G134" s="122"/>
      <c r="H134" s="122"/>
      <c r="I134" s="122"/>
      <c r="J134" s="122"/>
      <c r="K134" s="122"/>
      <c r="L134" s="122"/>
      <c r="M134" s="38"/>
      <c r="N134" s="180"/>
      <c r="O134" s="38"/>
      <c r="P134" s="142"/>
      <c r="Q134" s="48"/>
      <c r="R134" s="48"/>
      <c r="S134" s="48"/>
      <c r="T134" s="48"/>
      <c r="U134" s="48"/>
      <c r="V134" s="48"/>
      <c r="W134" s="48"/>
      <c r="X134" s="48"/>
      <c r="Y134" s="48"/>
      <c r="Z134" s="48"/>
      <c r="AA134" s="48"/>
      <c r="AB134" s="48"/>
      <c r="AC134" s="48"/>
    </row>
    <row r="135" spans="1:29" x14ac:dyDescent="0.25">
      <c r="A135" s="50"/>
      <c r="B135" s="49"/>
      <c r="C135" s="375"/>
      <c r="D135" s="49"/>
      <c r="E135" s="102"/>
      <c r="F135" s="122"/>
      <c r="G135" s="122"/>
      <c r="H135" s="122"/>
      <c r="I135" s="122"/>
      <c r="J135" s="122"/>
      <c r="K135" s="122"/>
      <c r="L135" s="122"/>
      <c r="M135" s="38"/>
      <c r="N135" s="180"/>
      <c r="O135" s="38"/>
      <c r="P135" s="142"/>
      <c r="Q135" s="48"/>
      <c r="R135" s="48"/>
      <c r="S135" s="48"/>
      <c r="T135" s="48"/>
      <c r="U135" s="48"/>
      <c r="V135" s="48"/>
      <c r="W135" s="48"/>
      <c r="X135" s="48"/>
      <c r="Y135" s="48"/>
      <c r="Z135" s="48"/>
      <c r="AA135" s="48"/>
      <c r="AB135" s="48"/>
      <c r="AC135" s="48"/>
    </row>
    <row r="136" spans="1:29" x14ac:dyDescent="0.25">
      <c r="A136" s="50"/>
      <c r="B136" s="49"/>
      <c r="C136" s="375"/>
      <c r="D136" s="49"/>
      <c r="E136" s="102"/>
      <c r="F136" s="122"/>
      <c r="G136" s="122"/>
      <c r="H136" s="122"/>
      <c r="I136" s="122"/>
      <c r="J136" s="122"/>
      <c r="K136" s="122"/>
      <c r="L136" s="122"/>
      <c r="M136" s="38"/>
      <c r="N136" s="180"/>
      <c r="O136" s="38"/>
      <c r="P136" s="142"/>
      <c r="Q136" s="48"/>
      <c r="R136" s="48"/>
      <c r="S136" s="48"/>
      <c r="T136" s="48"/>
      <c r="U136" s="48"/>
      <c r="V136" s="48"/>
      <c r="W136" s="48"/>
      <c r="X136" s="48"/>
      <c r="Y136" s="48"/>
      <c r="Z136" s="48"/>
      <c r="AA136" s="48"/>
      <c r="AB136" s="48"/>
      <c r="AC136" s="48"/>
    </row>
    <row r="137" spans="1:29" x14ac:dyDescent="0.25">
      <c r="A137" s="50"/>
      <c r="B137" s="49"/>
      <c r="C137" s="375"/>
      <c r="D137" s="49"/>
      <c r="E137" s="102"/>
      <c r="F137" s="122"/>
      <c r="G137" s="122"/>
      <c r="H137" s="122"/>
      <c r="I137" s="122"/>
      <c r="J137" s="122"/>
      <c r="K137" s="122"/>
      <c r="L137" s="122"/>
      <c r="M137" s="38"/>
      <c r="N137" s="180"/>
      <c r="O137" s="38"/>
      <c r="P137" s="142"/>
      <c r="Q137" s="48"/>
      <c r="R137" s="48"/>
      <c r="S137" s="48"/>
      <c r="T137" s="48"/>
      <c r="U137" s="48"/>
      <c r="V137" s="48"/>
      <c r="W137" s="48"/>
      <c r="X137" s="48"/>
      <c r="Y137" s="48"/>
      <c r="Z137" s="48"/>
      <c r="AA137" s="48"/>
      <c r="AB137" s="48"/>
      <c r="AC137" s="48"/>
    </row>
    <row r="138" spans="1:29" x14ac:dyDescent="0.25">
      <c r="A138" s="50"/>
      <c r="B138" s="49"/>
      <c r="C138" s="375"/>
      <c r="D138" s="49"/>
      <c r="E138" s="102"/>
      <c r="F138" s="122"/>
      <c r="G138" s="122"/>
      <c r="H138" s="122"/>
      <c r="I138" s="122"/>
      <c r="J138" s="122"/>
      <c r="K138" s="122"/>
      <c r="L138" s="122"/>
      <c r="M138" s="38"/>
      <c r="N138" s="180"/>
      <c r="O138" s="38"/>
      <c r="P138" s="142"/>
      <c r="Q138" s="48"/>
      <c r="R138" s="48"/>
      <c r="S138" s="48"/>
      <c r="T138" s="48"/>
      <c r="U138" s="48"/>
      <c r="V138" s="48"/>
      <c r="W138" s="48"/>
      <c r="X138" s="48"/>
      <c r="Y138" s="48"/>
      <c r="Z138" s="48"/>
      <c r="AA138" s="48"/>
      <c r="AB138" s="48"/>
      <c r="AC138" s="48"/>
    </row>
    <row r="139" spans="1:29" x14ac:dyDescent="0.25">
      <c r="A139" s="50"/>
      <c r="B139" s="49"/>
      <c r="C139" s="375"/>
      <c r="D139" s="49"/>
      <c r="E139" s="102"/>
      <c r="F139" s="122"/>
      <c r="G139" s="122"/>
      <c r="H139" s="122"/>
      <c r="I139" s="122"/>
      <c r="J139" s="122"/>
      <c r="K139" s="122"/>
      <c r="L139" s="122"/>
      <c r="M139" s="38"/>
      <c r="N139" s="180"/>
      <c r="O139" s="38"/>
      <c r="P139" s="142"/>
      <c r="Q139" s="48"/>
      <c r="R139" s="48"/>
      <c r="S139" s="48"/>
      <c r="T139" s="48"/>
      <c r="U139" s="48"/>
      <c r="V139" s="48"/>
      <c r="W139" s="48"/>
      <c r="X139" s="48"/>
      <c r="Y139" s="48"/>
      <c r="Z139" s="48"/>
      <c r="AA139" s="48"/>
      <c r="AB139" s="48"/>
      <c r="AC139" s="48"/>
    </row>
    <row r="140" spans="1:29" x14ac:dyDescent="0.25">
      <c r="A140" s="50"/>
      <c r="B140" s="49"/>
      <c r="C140" s="375"/>
      <c r="D140" s="49"/>
      <c r="E140" s="102"/>
      <c r="F140" s="122"/>
      <c r="G140" s="122"/>
      <c r="H140" s="122"/>
      <c r="I140" s="122"/>
      <c r="J140" s="122"/>
      <c r="K140" s="122"/>
      <c r="L140" s="122"/>
      <c r="M140" s="38"/>
      <c r="N140" s="180"/>
      <c r="O140" s="38"/>
      <c r="P140" s="142"/>
      <c r="Q140" s="48"/>
      <c r="R140" s="48"/>
      <c r="S140" s="48"/>
      <c r="T140" s="48"/>
      <c r="U140" s="48"/>
      <c r="V140" s="48"/>
      <c r="W140" s="48"/>
      <c r="X140" s="48"/>
      <c r="Y140" s="48"/>
      <c r="Z140" s="48"/>
      <c r="AA140" s="48"/>
      <c r="AB140" s="48"/>
      <c r="AC140" s="48"/>
    </row>
    <row r="141" spans="1:29" x14ac:dyDescent="0.25">
      <c r="A141" s="50"/>
      <c r="B141" s="49"/>
      <c r="C141" s="375"/>
      <c r="D141" s="49"/>
      <c r="E141" s="102"/>
      <c r="F141" s="122"/>
      <c r="G141" s="122"/>
      <c r="H141" s="122"/>
      <c r="I141" s="122"/>
      <c r="J141" s="122"/>
      <c r="K141" s="122"/>
      <c r="L141" s="122"/>
      <c r="M141" s="38"/>
      <c r="N141" s="180"/>
      <c r="O141" s="38"/>
      <c r="P141" s="142"/>
      <c r="Q141" s="48"/>
      <c r="R141" s="48"/>
      <c r="S141" s="48"/>
      <c r="T141" s="48"/>
      <c r="U141" s="48"/>
      <c r="V141" s="48"/>
      <c r="W141" s="48"/>
      <c r="X141" s="48"/>
      <c r="Y141" s="48"/>
      <c r="Z141" s="48"/>
      <c r="AA141" s="48"/>
      <c r="AB141" s="48"/>
      <c r="AC141" s="48"/>
    </row>
    <row r="142" spans="1:29" x14ac:dyDescent="0.25">
      <c r="A142" s="50"/>
      <c r="B142" s="49"/>
      <c r="C142" s="375"/>
      <c r="D142" s="49"/>
      <c r="E142" s="102"/>
      <c r="F142" s="122"/>
      <c r="G142" s="122"/>
      <c r="H142" s="122"/>
      <c r="I142" s="122"/>
      <c r="J142" s="122"/>
      <c r="K142" s="122"/>
      <c r="L142" s="122"/>
      <c r="M142" s="38"/>
      <c r="N142" s="180"/>
      <c r="O142" s="38"/>
      <c r="P142" s="142"/>
      <c r="Q142" s="48"/>
      <c r="R142" s="48"/>
      <c r="S142" s="48"/>
      <c r="T142" s="48"/>
      <c r="U142" s="48"/>
      <c r="V142" s="48"/>
      <c r="W142" s="48"/>
      <c r="X142" s="48"/>
      <c r="Y142" s="48"/>
      <c r="Z142" s="48"/>
      <c r="AA142" s="48"/>
      <c r="AB142" s="48"/>
      <c r="AC142" s="48"/>
    </row>
    <row r="143" spans="1:29" x14ac:dyDescent="0.25">
      <c r="A143" s="50"/>
      <c r="B143" s="49"/>
      <c r="C143" s="375"/>
      <c r="D143" s="49"/>
      <c r="E143" s="102"/>
      <c r="F143" s="122"/>
      <c r="G143" s="122"/>
      <c r="H143" s="122"/>
      <c r="I143" s="122"/>
      <c r="J143" s="122"/>
      <c r="K143" s="122"/>
      <c r="L143" s="122"/>
      <c r="M143" s="38"/>
      <c r="N143" s="180"/>
      <c r="O143" s="38"/>
      <c r="P143" s="142"/>
      <c r="Q143" s="48"/>
      <c r="R143" s="48"/>
      <c r="S143" s="48"/>
      <c r="T143" s="48"/>
      <c r="U143" s="48"/>
      <c r="V143" s="48"/>
      <c r="W143" s="48"/>
      <c r="X143" s="48"/>
      <c r="Y143" s="48"/>
      <c r="Z143" s="48"/>
      <c r="AA143" s="48"/>
      <c r="AB143" s="48"/>
      <c r="AC143" s="48"/>
    </row>
    <row r="144" spans="1:29" x14ac:dyDescent="0.25">
      <c r="A144" s="50"/>
      <c r="B144" s="49"/>
      <c r="C144" s="375"/>
      <c r="D144" s="49"/>
      <c r="E144" s="102"/>
      <c r="F144" s="122"/>
      <c r="G144" s="122"/>
      <c r="H144" s="122"/>
      <c r="I144" s="122"/>
      <c r="J144" s="122"/>
      <c r="K144" s="122"/>
      <c r="L144" s="122"/>
      <c r="M144" s="38"/>
      <c r="N144" s="180"/>
      <c r="O144" s="38"/>
      <c r="P144" s="142"/>
      <c r="Q144" s="48"/>
      <c r="R144" s="48"/>
      <c r="S144" s="48"/>
      <c r="T144" s="48"/>
      <c r="U144" s="48"/>
      <c r="V144" s="48"/>
      <c r="W144" s="48"/>
      <c r="X144" s="48"/>
      <c r="Y144" s="48"/>
      <c r="Z144" s="48"/>
      <c r="AA144" s="48"/>
      <c r="AB144" s="48"/>
      <c r="AC144" s="48"/>
    </row>
    <row r="145" spans="1:29" x14ac:dyDescent="0.25">
      <c r="A145" s="50"/>
      <c r="B145" s="49"/>
      <c r="C145" s="375"/>
      <c r="D145" s="49"/>
      <c r="E145" s="102"/>
      <c r="F145" s="122"/>
      <c r="G145" s="122"/>
      <c r="H145" s="122"/>
      <c r="I145" s="122"/>
      <c r="J145" s="122"/>
      <c r="K145" s="122"/>
      <c r="L145" s="122"/>
      <c r="M145" s="38"/>
      <c r="N145" s="180"/>
      <c r="O145" s="38"/>
      <c r="P145" s="142"/>
      <c r="Q145" s="48"/>
      <c r="R145" s="48"/>
      <c r="S145" s="48"/>
      <c r="T145" s="48"/>
      <c r="U145" s="48"/>
      <c r="V145" s="48"/>
      <c r="W145" s="48"/>
      <c r="X145" s="48"/>
      <c r="Y145" s="48"/>
      <c r="Z145" s="48"/>
      <c r="AA145" s="48"/>
      <c r="AB145" s="48"/>
      <c r="AC145" s="48"/>
    </row>
    <row r="146" spans="1:29" x14ac:dyDescent="0.25">
      <c r="A146" s="50"/>
      <c r="B146" s="49"/>
      <c r="C146" s="375"/>
      <c r="D146" s="49"/>
      <c r="E146" s="102"/>
      <c r="F146" s="122"/>
      <c r="G146" s="122"/>
      <c r="H146" s="122"/>
      <c r="I146" s="122"/>
      <c r="J146" s="122"/>
      <c r="K146" s="122"/>
      <c r="L146" s="122"/>
      <c r="M146" s="38"/>
      <c r="N146" s="180"/>
      <c r="O146" s="38"/>
      <c r="P146" s="142"/>
      <c r="Q146" s="48"/>
      <c r="R146" s="48"/>
      <c r="S146" s="48"/>
      <c r="T146" s="48"/>
      <c r="U146" s="48"/>
      <c r="V146" s="48"/>
      <c r="W146" s="48"/>
      <c r="X146" s="48"/>
      <c r="Y146" s="48"/>
      <c r="Z146" s="48"/>
      <c r="AA146" s="48"/>
      <c r="AB146" s="48"/>
      <c r="AC146" s="48"/>
    </row>
    <row r="147" spans="1:29" x14ac:dyDescent="0.25">
      <c r="A147" s="50"/>
      <c r="B147" s="49"/>
      <c r="C147" s="375"/>
      <c r="D147" s="49"/>
      <c r="E147" s="102"/>
      <c r="F147" s="122"/>
      <c r="G147" s="122"/>
      <c r="H147" s="122"/>
      <c r="I147" s="122"/>
      <c r="J147" s="122"/>
      <c r="K147" s="122"/>
      <c r="L147" s="122"/>
      <c r="M147" s="38"/>
      <c r="N147" s="180"/>
      <c r="O147" s="38"/>
      <c r="P147" s="142"/>
      <c r="Q147" s="48"/>
      <c r="R147" s="48"/>
      <c r="S147" s="48"/>
      <c r="T147" s="48"/>
      <c r="U147" s="48"/>
      <c r="V147" s="48"/>
      <c r="W147" s="48"/>
      <c r="X147" s="48"/>
      <c r="Y147" s="48"/>
      <c r="Z147" s="48"/>
      <c r="AA147" s="48"/>
      <c r="AB147" s="48"/>
      <c r="AC147" s="48"/>
    </row>
    <row r="148" spans="1:29" x14ac:dyDescent="0.25">
      <c r="A148" s="50"/>
      <c r="B148" s="49"/>
      <c r="C148" s="375"/>
      <c r="D148" s="49"/>
      <c r="E148" s="102"/>
      <c r="F148" s="122"/>
      <c r="G148" s="122"/>
      <c r="H148" s="122"/>
      <c r="I148" s="122"/>
      <c r="J148" s="122"/>
      <c r="K148" s="122"/>
      <c r="L148" s="122"/>
      <c r="M148" s="38"/>
      <c r="N148" s="180"/>
      <c r="O148" s="38"/>
      <c r="P148" s="142"/>
      <c r="Q148" s="48"/>
      <c r="R148" s="48"/>
      <c r="S148" s="48"/>
      <c r="T148" s="48"/>
      <c r="U148" s="48"/>
      <c r="V148" s="48"/>
      <c r="W148" s="48"/>
      <c r="X148" s="48"/>
      <c r="Y148" s="48"/>
      <c r="Z148" s="48"/>
      <c r="AA148" s="48"/>
      <c r="AB148" s="48"/>
      <c r="AC148" s="48"/>
    </row>
    <row r="149" spans="1:29" x14ac:dyDescent="0.25">
      <c r="A149" s="50"/>
      <c r="B149" s="49"/>
      <c r="C149" s="375"/>
      <c r="D149" s="49"/>
      <c r="E149" s="102"/>
      <c r="F149" s="122"/>
      <c r="G149" s="122"/>
      <c r="H149" s="122"/>
      <c r="I149" s="122"/>
      <c r="J149" s="122"/>
      <c r="K149" s="122"/>
      <c r="L149" s="122"/>
      <c r="M149" s="38"/>
      <c r="N149" s="180"/>
      <c r="O149" s="38"/>
      <c r="P149" s="142"/>
      <c r="Q149" s="48"/>
      <c r="R149" s="48"/>
      <c r="S149" s="48"/>
      <c r="T149" s="48"/>
      <c r="U149" s="48"/>
      <c r="V149" s="48"/>
      <c r="W149" s="48"/>
      <c r="X149" s="48"/>
      <c r="Y149" s="48"/>
      <c r="Z149" s="48"/>
      <c r="AA149" s="48"/>
      <c r="AB149" s="48"/>
      <c r="AC149" s="48"/>
    </row>
    <row r="150" spans="1:29" x14ac:dyDescent="0.25">
      <c r="A150" s="50"/>
      <c r="B150" s="49"/>
      <c r="C150" s="375"/>
      <c r="D150" s="49"/>
      <c r="E150" s="102"/>
      <c r="F150" s="122"/>
      <c r="G150" s="122"/>
      <c r="H150" s="122"/>
      <c r="I150" s="122"/>
      <c r="J150" s="122"/>
      <c r="K150" s="122"/>
      <c r="L150" s="122"/>
      <c r="M150" s="38"/>
      <c r="N150" s="180"/>
      <c r="O150" s="38"/>
      <c r="P150" s="142"/>
      <c r="Q150" s="48"/>
      <c r="R150" s="48"/>
      <c r="S150" s="48"/>
      <c r="T150" s="48"/>
      <c r="U150" s="48"/>
      <c r="V150" s="48"/>
      <c r="W150" s="48"/>
      <c r="X150" s="48"/>
      <c r="Y150" s="48"/>
      <c r="Z150" s="48"/>
      <c r="AA150" s="48"/>
      <c r="AB150" s="48"/>
      <c r="AC150" s="48"/>
    </row>
    <row r="151" spans="1:29" x14ac:dyDescent="0.25">
      <c r="A151" s="50"/>
      <c r="B151" s="49"/>
      <c r="C151" s="375"/>
      <c r="D151" s="49"/>
      <c r="E151" s="102"/>
      <c r="F151" s="122"/>
      <c r="G151" s="122"/>
      <c r="H151" s="122"/>
      <c r="I151" s="122"/>
      <c r="J151" s="122"/>
      <c r="K151" s="122"/>
      <c r="L151" s="122"/>
      <c r="M151" s="38"/>
      <c r="N151" s="180"/>
      <c r="O151" s="38"/>
      <c r="P151" s="142"/>
      <c r="Q151" s="48"/>
      <c r="R151" s="48"/>
      <c r="S151" s="48"/>
      <c r="T151" s="48"/>
      <c r="U151" s="48"/>
      <c r="V151" s="48"/>
      <c r="W151" s="48"/>
      <c r="X151" s="48"/>
      <c r="Y151" s="48"/>
      <c r="Z151" s="48"/>
      <c r="AA151" s="48"/>
      <c r="AB151" s="48"/>
      <c r="AC151" s="48"/>
    </row>
    <row r="152" spans="1:29" x14ac:dyDescent="0.25">
      <c r="A152" s="50"/>
      <c r="B152" s="49"/>
      <c r="C152" s="375"/>
      <c r="D152" s="49"/>
      <c r="E152" s="102"/>
      <c r="F152" s="122"/>
      <c r="G152" s="122"/>
      <c r="H152" s="122"/>
      <c r="I152" s="122"/>
      <c r="J152" s="122"/>
      <c r="K152" s="122"/>
      <c r="L152" s="122"/>
      <c r="M152" s="38"/>
      <c r="N152" s="180"/>
      <c r="O152" s="38"/>
      <c r="P152" s="142"/>
      <c r="Q152" s="48"/>
      <c r="R152" s="48"/>
      <c r="S152" s="48"/>
      <c r="T152" s="48"/>
      <c r="U152" s="48"/>
      <c r="V152" s="48"/>
      <c r="W152" s="48"/>
      <c r="X152" s="48"/>
      <c r="Y152" s="48"/>
      <c r="Z152" s="48"/>
      <c r="AA152" s="48"/>
      <c r="AB152" s="48"/>
      <c r="AC152" s="48"/>
    </row>
    <row r="153" spans="1:29" x14ac:dyDescent="0.25">
      <c r="A153" s="50"/>
      <c r="B153" s="49"/>
      <c r="C153" s="375"/>
      <c r="D153" s="49"/>
      <c r="E153" s="102"/>
      <c r="F153" s="122"/>
      <c r="G153" s="122"/>
      <c r="H153" s="122"/>
      <c r="I153" s="122"/>
      <c r="J153" s="122"/>
      <c r="K153" s="122"/>
      <c r="L153" s="122"/>
      <c r="M153" s="38"/>
      <c r="N153" s="180"/>
      <c r="O153" s="38"/>
      <c r="P153" s="142"/>
      <c r="Q153" s="48"/>
      <c r="R153" s="48"/>
      <c r="S153" s="48"/>
      <c r="T153" s="48"/>
      <c r="U153" s="48"/>
      <c r="V153" s="48"/>
      <c r="W153" s="48"/>
      <c r="X153" s="48"/>
      <c r="Y153" s="48"/>
      <c r="Z153" s="48"/>
      <c r="AA153" s="48"/>
      <c r="AB153" s="48"/>
      <c r="AC153" s="48"/>
    </row>
    <row r="154" spans="1:29" x14ac:dyDescent="0.25">
      <c r="A154" s="50"/>
      <c r="B154" s="49"/>
      <c r="C154" s="375"/>
      <c r="D154" s="49"/>
      <c r="E154" s="102"/>
      <c r="F154" s="122"/>
      <c r="G154" s="122"/>
      <c r="H154" s="122"/>
      <c r="I154" s="122"/>
      <c r="J154" s="122"/>
      <c r="K154" s="122"/>
      <c r="L154" s="122"/>
      <c r="M154" s="38"/>
      <c r="N154" s="180"/>
      <c r="O154" s="38"/>
      <c r="P154" s="142"/>
      <c r="Q154" s="48"/>
      <c r="R154" s="48"/>
      <c r="S154" s="48"/>
      <c r="T154" s="48"/>
      <c r="U154" s="48"/>
      <c r="V154" s="48"/>
      <c r="W154" s="48"/>
      <c r="X154" s="48"/>
      <c r="Y154" s="48"/>
      <c r="Z154" s="48"/>
      <c r="AA154" s="48"/>
      <c r="AB154" s="48"/>
      <c r="AC154" s="48"/>
    </row>
    <row r="155" spans="1:29" x14ac:dyDescent="0.25">
      <c r="A155" s="50"/>
      <c r="B155" s="49"/>
      <c r="C155" s="375"/>
      <c r="D155" s="49"/>
      <c r="E155" s="102"/>
      <c r="F155" s="122"/>
      <c r="G155" s="122"/>
      <c r="H155" s="122"/>
      <c r="I155" s="122"/>
      <c r="J155" s="122"/>
      <c r="K155" s="122"/>
      <c r="L155" s="122"/>
      <c r="M155" s="38"/>
      <c r="N155" s="180"/>
      <c r="O155" s="38"/>
      <c r="P155" s="142"/>
      <c r="Q155" s="48"/>
      <c r="R155" s="48"/>
      <c r="S155" s="48"/>
      <c r="T155" s="48"/>
      <c r="U155" s="48"/>
      <c r="V155" s="48"/>
      <c r="W155" s="48"/>
      <c r="X155" s="48"/>
      <c r="Y155" s="48"/>
      <c r="Z155" s="48"/>
      <c r="AA155" s="48"/>
      <c r="AB155" s="48"/>
      <c r="AC155" s="48"/>
    </row>
    <row r="156" spans="1:29" x14ac:dyDescent="0.25">
      <c r="A156" s="50"/>
      <c r="B156" s="49"/>
      <c r="C156" s="375"/>
      <c r="D156" s="49"/>
      <c r="E156" s="102"/>
      <c r="F156" s="122"/>
      <c r="G156" s="122"/>
      <c r="H156" s="122"/>
      <c r="I156" s="122"/>
      <c r="J156" s="122"/>
      <c r="K156" s="122"/>
      <c r="L156" s="122"/>
      <c r="M156" s="38"/>
      <c r="N156" s="180"/>
      <c r="O156" s="38"/>
      <c r="P156" s="142"/>
      <c r="Q156" s="48"/>
      <c r="R156" s="48"/>
      <c r="S156" s="48"/>
      <c r="T156" s="48"/>
      <c r="U156" s="48"/>
      <c r="V156" s="48"/>
      <c r="W156" s="48"/>
      <c r="X156" s="48"/>
      <c r="Y156" s="48"/>
      <c r="Z156" s="48"/>
      <c r="AA156" s="48"/>
      <c r="AB156" s="48"/>
      <c r="AC156" s="48"/>
    </row>
    <row r="157" spans="1:29" x14ac:dyDescent="0.25">
      <c r="A157" s="50"/>
      <c r="B157" s="49"/>
      <c r="C157" s="375"/>
      <c r="D157" s="49"/>
      <c r="E157" s="102"/>
      <c r="F157" s="122"/>
      <c r="G157" s="122"/>
      <c r="H157" s="122"/>
      <c r="I157" s="122"/>
      <c r="J157" s="122"/>
      <c r="K157" s="122"/>
      <c r="L157" s="122"/>
      <c r="M157" s="38"/>
      <c r="N157" s="180"/>
      <c r="O157" s="38"/>
      <c r="P157" s="142"/>
      <c r="Q157" s="48"/>
      <c r="R157" s="48"/>
      <c r="S157" s="48"/>
      <c r="T157" s="48"/>
      <c r="U157" s="48"/>
      <c r="V157" s="48"/>
      <c r="W157" s="48"/>
      <c r="X157" s="48"/>
      <c r="Y157" s="48"/>
      <c r="Z157" s="48"/>
      <c r="AA157" s="48"/>
      <c r="AB157" s="48"/>
      <c r="AC157" s="48"/>
    </row>
    <row r="158" spans="1:29" x14ac:dyDescent="0.25">
      <c r="A158" s="50"/>
      <c r="B158" s="49"/>
      <c r="C158" s="375"/>
      <c r="D158" s="49"/>
      <c r="E158" s="102"/>
      <c r="F158" s="122"/>
      <c r="G158" s="122"/>
      <c r="H158" s="122"/>
      <c r="I158" s="122"/>
      <c r="J158" s="122"/>
      <c r="K158" s="122"/>
      <c r="L158" s="122"/>
      <c r="M158" s="38"/>
      <c r="N158" s="180"/>
      <c r="O158" s="38"/>
      <c r="P158" s="142"/>
      <c r="Q158" s="48"/>
      <c r="R158" s="48"/>
      <c r="S158" s="48"/>
      <c r="T158" s="48"/>
      <c r="U158" s="48"/>
      <c r="V158" s="48"/>
      <c r="W158" s="48"/>
      <c r="X158" s="48"/>
      <c r="Y158" s="48"/>
      <c r="Z158" s="48"/>
      <c r="AA158" s="48"/>
      <c r="AB158" s="48"/>
      <c r="AC158" s="48"/>
    </row>
    <row r="159" spans="1:29" x14ac:dyDescent="0.25">
      <c r="A159" s="50"/>
      <c r="B159" s="49"/>
      <c r="C159" s="375"/>
      <c r="D159" s="49"/>
      <c r="E159" s="102"/>
      <c r="F159" s="122"/>
      <c r="G159" s="122"/>
      <c r="H159" s="122"/>
      <c r="I159" s="122"/>
      <c r="J159" s="122"/>
      <c r="K159" s="122"/>
      <c r="L159" s="122"/>
      <c r="M159" s="38"/>
      <c r="N159" s="180"/>
      <c r="O159" s="38"/>
      <c r="P159" s="142"/>
      <c r="Q159" s="48"/>
      <c r="R159" s="48"/>
      <c r="S159" s="48"/>
      <c r="T159" s="48"/>
      <c r="U159" s="48"/>
      <c r="V159" s="48"/>
      <c r="W159" s="48"/>
      <c r="X159" s="48"/>
      <c r="Y159" s="48"/>
      <c r="Z159" s="48"/>
      <c r="AA159" s="48"/>
      <c r="AB159" s="48"/>
      <c r="AC159" s="48"/>
    </row>
    <row r="160" spans="1:29" x14ac:dyDescent="0.25">
      <c r="A160" s="50"/>
      <c r="B160" s="49"/>
      <c r="C160" s="375"/>
      <c r="D160" s="49"/>
      <c r="E160" s="102"/>
      <c r="F160" s="122"/>
      <c r="G160" s="122"/>
      <c r="H160" s="122"/>
      <c r="I160" s="122"/>
      <c r="J160" s="122"/>
      <c r="K160" s="122"/>
      <c r="L160" s="122"/>
      <c r="M160" s="38"/>
      <c r="N160" s="180"/>
      <c r="O160" s="38"/>
      <c r="P160" s="142"/>
      <c r="Q160" s="48"/>
      <c r="R160" s="48"/>
      <c r="S160" s="48"/>
      <c r="T160" s="48"/>
      <c r="U160" s="48"/>
      <c r="V160" s="48"/>
      <c r="W160" s="48"/>
      <c r="X160" s="48"/>
      <c r="Y160" s="48"/>
      <c r="Z160" s="48"/>
      <c r="AA160" s="48"/>
      <c r="AB160" s="48"/>
      <c r="AC160" s="48"/>
    </row>
    <row r="161" spans="1:29" x14ac:dyDescent="0.25">
      <c r="A161" s="50"/>
      <c r="B161" s="49"/>
      <c r="C161" s="375"/>
      <c r="D161" s="49"/>
      <c r="E161" s="102"/>
      <c r="F161" s="122"/>
      <c r="G161" s="122"/>
      <c r="H161" s="122"/>
      <c r="I161" s="122"/>
      <c r="J161" s="122"/>
      <c r="K161" s="122"/>
      <c r="L161" s="122"/>
      <c r="M161" s="38"/>
      <c r="N161" s="180"/>
      <c r="O161" s="38"/>
      <c r="P161" s="142"/>
      <c r="Q161" s="48"/>
      <c r="R161" s="48"/>
      <c r="S161" s="48"/>
      <c r="T161" s="48"/>
      <c r="U161" s="48"/>
      <c r="V161" s="48"/>
      <c r="W161" s="48"/>
      <c r="X161" s="48"/>
      <c r="Y161" s="48"/>
      <c r="Z161" s="48"/>
      <c r="AA161" s="48"/>
      <c r="AB161" s="48"/>
      <c r="AC161" s="48"/>
    </row>
    <row r="162" spans="1:29" x14ac:dyDescent="0.25">
      <c r="A162" s="50"/>
      <c r="B162" s="49"/>
      <c r="C162" s="375"/>
      <c r="D162" s="49"/>
      <c r="E162" s="102"/>
      <c r="F162" s="122"/>
      <c r="G162" s="122"/>
      <c r="H162" s="122"/>
      <c r="I162" s="122"/>
      <c r="J162" s="122"/>
      <c r="K162" s="122"/>
      <c r="L162" s="122"/>
      <c r="M162" s="38"/>
      <c r="N162" s="180"/>
      <c r="O162" s="38"/>
      <c r="P162" s="142"/>
      <c r="Q162" s="48"/>
      <c r="R162" s="48"/>
      <c r="S162" s="48"/>
      <c r="T162" s="48"/>
      <c r="U162" s="48"/>
      <c r="V162" s="48"/>
      <c r="W162" s="48"/>
      <c r="X162" s="48"/>
      <c r="Y162" s="48"/>
      <c r="Z162" s="48"/>
      <c r="AA162" s="48"/>
      <c r="AB162" s="48"/>
      <c r="AC162" s="48"/>
    </row>
    <row r="163" spans="1:29" x14ac:dyDescent="0.25">
      <c r="A163" s="50"/>
      <c r="B163" s="49"/>
      <c r="C163" s="375"/>
      <c r="D163" s="49"/>
      <c r="E163" s="102"/>
      <c r="F163" s="122"/>
      <c r="G163" s="122"/>
      <c r="H163" s="122"/>
      <c r="I163" s="122"/>
      <c r="J163" s="122"/>
      <c r="K163" s="122"/>
      <c r="L163" s="122"/>
      <c r="M163" s="38"/>
      <c r="N163" s="180"/>
      <c r="O163" s="38"/>
      <c r="P163" s="142"/>
      <c r="Q163" s="48"/>
      <c r="R163" s="48"/>
      <c r="S163" s="48"/>
      <c r="T163" s="48"/>
      <c r="U163" s="48"/>
      <c r="V163" s="48"/>
      <c r="W163" s="48"/>
      <c r="X163" s="48"/>
      <c r="Y163" s="48"/>
      <c r="Z163" s="48"/>
      <c r="AA163" s="48"/>
      <c r="AB163" s="48"/>
      <c r="AC163" s="48"/>
    </row>
    <row r="164" spans="1:29" x14ac:dyDescent="0.25">
      <c r="A164" s="50"/>
      <c r="B164" s="49"/>
      <c r="C164" s="375"/>
      <c r="D164" s="49"/>
      <c r="E164" s="102"/>
      <c r="F164" s="122"/>
      <c r="G164" s="122"/>
      <c r="H164" s="122"/>
      <c r="I164" s="122"/>
      <c r="J164" s="122"/>
      <c r="K164" s="122"/>
      <c r="L164" s="122"/>
      <c r="M164" s="38"/>
      <c r="N164" s="180"/>
      <c r="O164" s="38"/>
      <c r="P164" s="142"/>
      <c r="Q164" s="48"/>
      <c r="R164" s="48"/>
      <c r="S164" s="48"/>
      <c r="T164" s="48"/>
      <c r="U164" s="48"/>
      <c r="V164" s="48"/>
      <c r="W164" s="48"/>
      <c r="X164" s="48"/>
      <c r="Y164" s="48"/>
      <c r="Z164" s="48"/>
      <c r="AA164" s="48"/>
      <c r="AB164" s="48"/>
      <c r="AC164" s="48"/>
    </row>
    <row r="165" spans="1:29" x14ac:dyDescent="0.25">
      <c r="A165" s="50"/>
      <c r="B165" s="49"/>
      <c r="C165" s="375"/>
      <c r="D165" s="49"/>
      <c r="E165" s="102"/>
      <c r="F165" s="122"/>
      <c r="G165" s="122"/>
      <c r="H165" s="122"/>
      <c r="I165" s="122"/>
      <c r="J165" s="122"/>
      <c r="K165" s="122"/>
      <c r="L165" s="122"/>
      <c r="M165" s="38"/>
      <c r="N165" s="180"/>
      <c r="O165" s="38"/>
      <c r="P165" s="142"/>
      <c r="Q165" s="48"/>
      <c r="R165" s="48"/>
      <c r="S165" s="48"/>
      <c r="T165" s="48"/>
      <c r="U165" s="48"/>
      <c r="V165" s="48"/>
      <c r="W165" s="48"/>
      <c r="X165" s="48"/>
      <c r="Y165" s="48"/>
      <c r="Z165" s="48"/>
      <c r="AA165" s="48"/>
      <c r="AB165" s="48"/>
      <c r="AC165" s="48"/>
    </row>
    <row r="166" spans="1:29" x14ac:dyDescent="0.25">
      <c r="A166" s="50"/>
      <c r="B166" s="49"/>
      <c r="C166" s="375"/>
      <c r="D166" s="49"/>
      <c r="E166" s="102"/>
      <c r="F166" s="122"/>
      <c r="G166" s="122"/>
      <c r="H166" s="122"/>
      <c r="I166" s="122"/>
      <c r="J166" s="122"/>
      <c r="K166" s="122"/>
      <c r="L166" s="122"/>
      <c r="M166" s="38"/>
      <c r="N166" s="180"/>
      <c r="O166" s="38"/>
      <c r="P166" s="142"/>
      <c r="Q166" s="48"/>
      <c r="R166" s="48"/>
      <c r="S166" s="48"/>
      <c r="T166" s="48"/>
      <c r="U166" s="48"/>
      <c r="V166" s="48"/>
      <c r="W166" s="48"/>
      <c r="X166" s="48"/>
      <c r="Y166" s="48"/>
      <c r="Z166" s="48"/>
      <c r="AA166" s="48"/>
      <c r="AB166" s="48"/>
      <c r="AC166" s="48"/>
    </row>
    <row r="167" spans="1:29" x14ac:dyDescent="0.25">
      <c r="A167" s="50"/>
      <c r="B167" s="49"/>
      <c r="C167" s="375"/>
      <c r="D167" s="49"/>
      <c r="E167" s="102"/>
      <c r="F167" s="122"/>
      <c r="G167" s="122"/>
      <c r="H167" s="122"/>
      <c r="I167" s="122"/>
      <c r="J167" s="122"/>
      <c r="K167" s="122"/>
      <c r="L167" s="122"/>
      <c r="M167" s="38"/>
      <c r="N167" s="180"/>
      <c r="O167" s="38"/>
      <c r="P167" s="142"/>
      <c r="Q167" s="48"/>
      <c r="R167" s="48"/>
      <c r="S167" s="48"/>
      <c r="T167" s="48"/>
      <c r="U167" s="48"/>
      <c r="V167" s="48"/>
      <c r="W167" s="48"/>
      <c r="X167" s="48"/>
      <c r="Y167" s="48"/>
      <c r="Z167" s="48"/>
      <c r="AA167" s="48"/>
      <c r="AB167" s="48"/>
      <c r="AC167" s="48"/>
    </row>
    <row r="168" spans="1:29" x14ac:dyDescent="0.25">
      <c r="A168" s="50"/>
      <c r="B168" s="49"/>
      <c r="C168" s="375"/>
      <c r="D168" s="49"/>
      <c r="E168" s="102"/>
      <c r="F168" s="122"/>
      <c r="G168" s="122"/>
      <c r="H168" s="122"/>
      <c r="I168" s="122"/>
      <c r="J168" s="122"/>
      <c r="K168" s="122"/>
      <c r="L168" s="122"/>
      <c r="M168" s="38"/>
      <c r="N168" s="180"/>
      <c r="O168" s="38"/>
      <c r="P168" s="142"/>
      <c r="Q168" s="48"/>
      <c r="R168" s="48"/>
      <c r="S168" s="48"/>
      <c r="T168" s="48"/>
      <c r="U168" s="48"/>
      <c r="V168" s="48"/>
      <c r="W168" s="48"/>
      <c r="X168" s="48"/>
      <c r="Y168" s="48"/>
      <c r="Z168" s="48"/>
      <c r="AA168" s="48"/>
      <c r="AB168" s="48"/>
      <c r="AC168" s="48"/>
    </row>
    <row r="169" spans="1:29" x14ac:dyDescent="0.25">
      <c r="A169" s="50"/>
      <c r="B169" s="49"/>
      <c r="C169" s="375"/>
      <c r="D169" s="49"/>
      <c r="E169" s="102"/>
      <c r="F169" s="122"/>
      <c r="G169" s="122"/>
      <c r="H169" s="122"/>
      <c r="I169" s="122"/>
      <c r="J169" s="122"/>
      <c r="K169" s="122"/>
      <c r="L169" s="122"/>
      <c r="M169" s="38"/>
      <c r="N169" s="180"/>
      <c r="O169" s="38"/>
      <c r="P169" s="142"/>
      <c r="Q169" s="48"/>
      <c r="R169" s="48"/>
      <c r="S169" s="48"/>
      <c r="T169" s="48"/>
      <c r="U169" s="48"/>
      <c r="V169" s="48"/>
      <c r="W169" s="48"/>
      <c r="X169" s="48"/>
      <c r="Y169" s="48"/>
      <c r="Z169" s="48"/>
      <c r="AA169" s="48"/>
      <c r="AB169" s="48"/>
      <c r="AC169" s="48"/>
    </row>
    <row r="170" spans="1:29" x14ac:dyDescent="0.25">
      <c r="A170" s="50"/>
      <c r="B170" s="49"/>
      <c r="C170" s="375"/>
      <c r="D170" s="49"/>
      <c r="E170" s="102"/>
      <c r="F170" s="122"/>
      <c r="G170" s="122"/>
      <c r="H170" s="122"/>
      <c r="I170" s="122"/>
      <c r="J170" s="122"/>
      <c r="K170" s="122"/>
      <c r="L170" s="122"/>
      <c r="M170" s="38"/>
      <c r="N170" s="180"/>
      <c r="O170" s="38"/>
      <c r="P170" s="142"/>
      <c r="Q170" s="48"/>
      <c r="R170" s="48"/>
      <c r="S170" s="48"/>
      <c r="T170" s="48"/>
      <c r="U170" s="48"/>
      <c r="V170" s="48"/>
      <c r="W170" s="48"/>
      <c r="X170" s="48"/>
      <c r="Y170" s="48"/>
      <c r="Z170" s="48"/>
      <c r="AA170" s="48"/>
      <c r="AB170" s="48"/>
      <c r="AC170" s="48"/>
    </row>
    <row r="171" spans="1:29" x14ac:dyDescent="0.25">
      <c r="A171" s="50"/>
      <c r="B171" s="49"/>
      <c r="C171" s="375"/>
      <c r="D171" s="49"/>
      <c r="E171" s="102"/>
      <c r="F171" s="122"/>
      <c r="G171" s="122"/>
      <c r="H171" s="122"/>
      <c r="I171" s="122"/>
      <c r="J171" s="122"/>
      <c r="K171" s="122"/>
      <c r="L171" s="122"/>
      <c r="M171" s="38"/>
      <c r="N171" s="180"/>
      <c r="O171" s="38"/>
      <c r="P171" s="142"/>
      <c r="Q171" s="48"/>
      <c r="R171" s="48"/>
      <c r="S171" s="48"/>
      <c r="T171" s="48"/>
      <c r="U171" s="48"/>
      <c r="V171" s="48"/>
      <c r="W171" s="48"/>
      <c r="X171" s="48"/>
      <c r="Y171" s="48"/>
      <c r="Z171" s="48"/>
      <c r="AA171" s="48"/>
      <c r="AB171" s="48"/>
      <c r="AC171" s="48"/>
    </row>
    <row r="172" spans="1:29" x14ac:dyDescent="0.25">
      <c r="A172" s="50"/>
      <c r="B172" s="49"/>
      <c r="C172" s="375"/>
      <c r="D172" s="49"/>
      <c r="E172" s="102"/>
      <c r="F172" s="122"/>
      <c r="G172" s="122"/>
      <c r="H172" s="122"/>
      <c r="I172" s="122"/>
      <c r="J172" s="122"/>
      <c r="K172" s="122"/>
      <c r="L172" s="122"/>
      <c r="M172" s="38"/>
      <c r="N172" s="180"/>
      <c r="O172" s="38"/>
      <c r="P172" s="142"/>
      <c r="Q172" s="48"/>
      <c r="R172" s="48"/>
      <c r="S172" s="48"/>
      <c r="T172" s="48"/>
      <c r="U172" s="48"/>
      <c r="V172" s="48"/>
      <c r="W172" s="48"/>
      <c r="X172" s="48"/>
      <c r="Y172" s="48"/>
      <c r="Z172" s="48"/>
      <c r="AA172" s="48"/>
      <c r="AB172" s="48"/>
      <c r="AC172" s="48"/>
    </row>
    <row r="173" spans="1:29" x14ac:dyDescent="0.25">
      <c r="A173" s="50"/>
      <c r="B173" s="49"/>
      <c r="C173" s="375"/>
      <c r="D173" s="49"/>
      <c r="E173" s="102"/>
      <c r="F173" s="122"/>
      <c r="G173" s="122"/>
      <c r="H173" s="122"/>
      <c r="I173" s="122"/>
      <c r="J173" s="122"/>
      <c r="K173" s="122"/>
      <c r="L173" s="122"/>
      <c r="M173" s="38"/>
      <c r="N173" s="180"/>
      <c r="O173" s="38"/>
      <c r="P173" s="142"/>
      <c r="Q173" s="48"/>
      <c r="R173" s="48"/>
      <c r="S173" s="48"/>
      <c r="T173" s="48"/>
      <c r="U173" s="48"/>
      <c r="V173" s="48"/>
      <c r="W173" s="48"/>
      <c r="X173" s="48"/>
      <c r="Y173" s="48"/>
      <c r="Z173" s="48"/>
      <c r="AA173" s="48"/>
      <c r="AB173" s="48"/>
      <c r="AC173" s="48"/>
    </row>
    <row r="174" spans="1:29" x14ac:dyDescent="0.25">
      <c r="A174" s="50"/>
      <c r="B174" s="49"/>
      <c r="C174" s="375"/>
      <c r="D174" s="49"/>
      <c r="E174" s="102"/>
      <c r="F174" s="122"/>
      <c r="G174" s="122"/>
      <c r="H174" s="122"/>
      <c r="I174" s="122"/>
      <c r="J174" s="122"/>
      <c r="K174" s="122"/>
      <c r="L174" s="122"/>
      <c r="M174" s="38"/>
      <c r="N174" s="180"/>
      <c r="O174" s="38"/>
      <c r="P174" s="142"/>
      <c r="Q174" s="48"/>
      <c r="R174" s="48"/>
      <c r="S174" s="48"/>
      <c r="T174" s="48"/>
      <c r="U174" s="48"/>
      <c r="V174" s="48"/>
      <c r="W174" s="48"/>
      <c r="X174" s="48"/>
      <c r="Y174" s="48"/>
      <c r="Z174" s="48"/>
      <c r="AA174" s="48"/>
      <c r="AB174" s="48"/>
      <c r="AC174" s="48"/>
    </row>
    <row r="175" spans="1:29" x14ac:dyDescent="0.25">
      <c r="A175" s="50"/>
      <c r="B175" s="49"/>
      <c r="C175" s="375"/>
      <c r="D175" s="49"/>
      <c r="E175" s="102"/>
      <c r="F175" s="122"/>
      <c r="G175" s="122"/>
      <c r="H175" s="122"/>
      <c r="I175" s="122"/>
      <c r="J175" s="122"/>
      <c r="K175" s="122"/>
      <c r="L175" s="122"/>
      <c r="M175" s="38"/>
      <c r="N175" s="180"/>
      <c r="O175" s="38"/>
      <c r="P175" s="142"/>
      <c r="Q175" s="48"/>
      <c r="R175" s="48"/>
      <c r="S175" s="48"/>
      <c r="T175" s="48"/>
      <c r="U175" s="48"/>
      <c r="V175" s="48"/>
      <c r="W175" s="48"/>
      <c r="X175" s="48"/>
      <c r="Y175" s="48"/>
      <c r="Z175" s="48"/>
      <c r="AA175" s="48"/>
      <c r="AB175" s="48"/>
      <c r="AC175" s="48"/>
    </row>
    <row r="176" spans="1:29" x14ac:dyDescent="0.25">
      <c r="A176" s="50"/>
      <c r="B176" s="49"/>
      <c r="C176" s="375"/>
      <c r="D176" s="49"/>
      <c r="E176" s="102"/>
      <c r="F176" s="122"/>
      <c r="G176" s="122"/>
      <c r="H176" s="122"/>
      <c r="I176" s="122"/>
      <c r="J176" s="122"/>
      <c r="K176" s="122"/>
      <c r="L176" s="122"/>
      <c r="M176" s="38"/>
      <c r="N176" s="180"/>
      <c r="O176" s="38"/>
      <c r="P176" s="142"/>
      <c r="Q176" s="48"/>
      <c r="R176" s="48"/>
      <c r="S176" s="48"/>
      <c r="T176" s="48"/>
      <c r="U176" s="48"/>
      <c r="V176" s="48"/>
      <c r="W176" s="48"/>
      <c r="X176" s="48"/>
      <c r="Y176" s="48"/>
      <c r="Z176" s="48"/>
      <c r="AA176" s="48"/>
      <c r="AB176" s="48"/>
      <c r="AC176" s="48"/>
    </row>
    <row r="177" spans="1:29" x14ac:dyDescent="0.25">
      <c r="A177" s="50"/>
      <c r="B177" s="49"/>
      <c r="C177" s="375"/>
      <c r="D177" s="49"/>
      <c r="E177" s="102"/>
      <c r="F177" s="122"/>
      <c r="G177" s="122"/>
      <c r="H177" s="122"/>
      <c r="I177" s="122"/>
      <c r="J177" s="122"/>
      <c r="K177" s="122"/>
      <c r="L177" s="122"/>
      <c r="M177" s="38"/>
      <c r="N177" s="180"/>
      <c r="O177" s="38"/>
      <c r="P177" s="142"/>
      <c r="Q177" s="48"/>
      <c r="R177" s="48"/>
      <c r="S177" s="48"/>
      <c r="T177" s="48"/>
      <c r="U177" s="48"/>
      <c r="V177" s="48"/>
      <c r="W177" s="48"/>
      <c r="X177" s="48"/>
      <c r="Y177" s="48"/>
      <c r="Z177" s="48"/>
      <c r="AA177" s="48"/>
      <c r="AB177" s="48"/>
      <c r="AC177" s="48"/>
    </row>
    <row r="178" spans="1:29" x14ac:dyDescent="0.25">
      <c r="A178" s="50"/>
      <c r="B178" s="49"/>
      <c r="C178" s="375"/>
      <c r="D178" s="49"/>
      <c r="E178" s="102"/>
      <c r="F178" s="122"/>
      <c r="G178" s="122"/>
      <c r="H178" s="122"/>
      <c r="I178" s="122"/>
      <c r="J178" s="122"/>
      <c r="K178" s="122"/>
      <c r="L178" s="122"/>
      <c r="M178" s="38"/>
      <c r="N178" s="180"/>
      <c r="O178" s="38"/>
      <c r="P178" s="142"/>
      <c r="Q178" s="48"/>
      <c r="R178" s="48"/>
      <c r="S178" s="48"/>
      <c r="T178" s="48"/>
      <c r="U178" s="48"/>
      <c r="V178" s="48"/>
      <c r="W178" s="48"/>
      <c r="X178" s="48"/>
      <c r="Y178" s="48"/>
      <c r="Z178" s="48"/>
      <c r="AA178" s="48"/>
      <c r="AB178" s="48"/>
      <c r="AC178" s="48"/>
    </row>
    <row r="179" spans="1:29" x14ac:dyDescent="0.25">
      <c r="A179" s="50"/>
      <c r="B179" s="49"/>
      <c r="C179" s="375"/>
      <c r="D179" s="49"/>
      <c r="E179" s="102"/>
      <c r="F179" s="122"/>
      <c r="G179" s="122"/>
      <c r="H179" s="122"/>
      <c r="I179" s="122"/>
      <c r="J179" s="122"/>
      <c r="K179" s="122"/>
      <c r="L179" s="122"/>
      <c r="M179" s="38"/>
      <c r="N179" s="180"/>
      <c r="O179" s="38"/>
      <c r="P179" s="142"/>
      <c r="Q179" s="48"/>
      <c r="R179" s="48"/>
      <c r="S179" s="48"/>
      <c r="T179" s="48"/>
      <c r="U179" s="48"/>
      <c r="V179" s="48"/>
      <c r="W179" s="48"/>
      <c r="X179" s="48"/>
      <c r="Y179" s="48"/>
      <c r="Z179" s="48"/>
      <c r="AA179" s="48"/>
      <c r="AB179" s="48"/>
      <c r="AC179" s="48"/>
    </row>
    <row r="180" spans="1:29" x14ac:dyDescent="0.25">
      <c r="A180" s="50"/>
      <c r="B180" s="49"/>
      <c r="C180" s="375"/>
      <c r="D180" s="49"/>
      <c r="E180" s="102"/>
      <c r="F180" s="122"/>
      <c r="G180" s="122"/>
      <c r="H180" s="122"/>
      <c r="I180" s="122"/>
      <c r="J180" s="122"/>
      <c r="K180" s="122"/>
      <c r="L180" s="122"/>
      <c r="M180" s="38"/>
      <c r="N180" s="180"/>
      <c r="O180" s="38"/>
      <c r="P180" s="142"/>
      <c r="Q180" s="48"/>
      <c r="R180" s="48"/>
      <c r="S180" s="48"/>
      <c r="T180" s="48"/>
      <c r="U180" s="48"/>
      <c r="V180" s="48"/>
      <c r="W180" s="48"/>
      <c r="X180" s="48"/>
      <c r="Y180" s="48"/>
      <c r="Z180" s="48"/>
      <c r="AA180" s="48"/>
      <c r="AB180" s="48"/>
      <c r="AC180" s="48"/>
    </row>
    <row r="181" spans="1:29" x14ac:dyDescent="0.25">
      <c r="A181" s="50"/>
      <c r="B181" s="49"/>
      <c r="C181" s="375"/>
      <c r="D181" s="49"/>
      <c r="E181" s="102"/>
      <c r="F181" s="122"/>
      <c r="G181" s="122"/>
      <c r="H181" s="122"/>
      <c r="I181" s="122"/>
      <c r="J181" s="122"/>
      <c r="K181" s="122"/>
      <c r="L181" s="122"/>
      <c r="M181" s="38"/>
      <c r="N181" s="180"/>
      <c r="O181" s="38"/>
      <c r="P181" s="142"/>
      <c r="Q181" s="48"/>
      <c r="R181" s="48"/>
      <c r="S181" s="48"/>
      <c r="T181" s="48"/>
      <c r="U181" s="48"/>
      <c r="V181" s="48"/>
      <c r="W181" s="48"/>
      <c r="X181" s="48"/>
      <c r="Y181" s="48"/>
      <c r="Z181" s="48"/>
      <c r="AA181" s="48"/>
      <c r="AB181" s="48"/>
      <c r="AC181" s="48"/>
    </row>
    <row r="182" spans="1:29" x14ac:dyDescent="0.25">
      <c r="A182" s="50"/>
      <c r="B182" s="49"/>
      <c r="C182" s="375"/>
      <c r="D182" s="49"/>
      <c r="E182" s="102"/>
      <c r="F182" s="122"/>
      <c r="G182" s="122"/>
      <c r="H182" s="122"/>
      <c r="I182" s="122"/>
      <c r="J182" s="122"/>
      <c r="K182" s="122"/>
      <c r="L182" s="122"/>
      <c r="M182" s="38"/>
      <c r="N182" s="180"/>
      <c r="O182" s="38"/>
      <c r="P182" s="142"/>
      <c r="Q182" s="48"/>
      <c r="R182" s="48"/>
      <c r="S182" s="48"/>
      <c r="T182" s="48"/>
      <c r="U182" s="48"/>
      <c r="V182" s="48"/>
      <c r="W182" s="48"/>
      <c r="X182" s="48"/>
      <c r="Y182" s="48"/>
      <c r="Z182" s="48"/>
      <c r="AA182" s="48"/>
      <c r="AB182" s="48"/>
      <c r="AC182" s="48"/>
    </row>
    <row r="183" spans="1:29" x14ac:dyDescent="0.25">
      <c r="A183" s="50"/>
      <c r="B183" s="49"/>
      <c r="C183" s="375"/>
      <c r="D183" s="49"/>
      <c r="E183" s="102"/>
      <c r="F183" s="122"/>
      <c r="G183" s="122"/>
      <c r="H183" s="122"/>
      <c r="I183" s="122"/>
      <c r="J183" s="122"/>
      <c r="K183" s="122"/>
      <c r="L183" s="122"/>
      <c r="M183" s="38"/>
      <c r="N183" s="180"/>
      <c r="O183" s="38"/>
      <c r="P183" s="142"/>
      <c r="Q183" s="48"/>
      <c r="R183" s="48"/>
      <c r="S183" s="48"/>
      <c r="T183" s="48"/>
      <c r="U183" s="48"/>
      <c r="V183" s="48"/>
      <c r="W183" s="48"/>
      <c r="X183" s="48"/>
      <c r="Y183" s="48"/>
      <c r="Z183" s="48"/>
      <c r="AA183" s="48"/>
      <c r="AB183" s="48"/>
      <c r="AC183" s="48"/>
    </row>
    <row r="184" spans="1:29" x14ac:dyDescent="0.25">
      <c r="A184" s="50"/>
      <c r="B184" s="49"/>
      <c r="C184" s="375"/>
      <c r="D184" s="49"/>
      <c r="E184" s="102"/>
      <c r="F184" s="122"/>
      <c r="G184" s="122"/>
      <c r="H184" s="122"/>
      <c r="I184" s="122"/>
      <c r="J184" s="122"/>
      <c r="K184" s="122"/>
      <c r="L184" s="122"/>
      <c r="M184" s="38"/>
      <c r="N184" s="180"/>
      <c r="O184" s="38"/>
      <c r="P184" s="142"/>
      <c r="Q184" s="48"/>
      <c r="R184" s="48"/>
      <c r="S184" s="48"/>
      <c r="T184" s="48"/>
      <c r="U184" s="48"/>
      <c r="V184" s="48"/>
      <c r="W184" s="48"/>
      <c r="X184" s="48"/>
      <c r="Y184" s="48"/>
      <c r="Z184" s="48"/>
      <c r="AA184" s="48"/>
      <c r="AB184" s="48"/>
      <c r="AC184" s="48"/>
    </row>
    <row r="185" spans="1:29" x14ac:dyDescent="0.25">
      <c r="A185" s="50"/>
      <c r="B185" s="49"/>
      <c r="C185" s="375"/>
      <c r="D185" s="49"/>
      <c r="E185" s="102"/>
      <c r="F185" s="122"/>
      <c r="G185" s="122"/>
      <c r="H185" s="122"/>
      <c r="I185" s="122"/>
      <c r="J185" s="122"/>
      <c r="K185" s="122"/>
      <c r="L185" s="122"/>
      <c r="M185" s="38"/>
      <c r="N185" s="180"/>
      <c r="O185" s="38"/>
      <c r="P185" s="142"/>
      <c r="Q185" s="48"/>
      <c r="R185" s="48"/>
      <c r="S185" s="48"/>
      <c r="T185" s="48"/>
      <c r="U185" s="48"/>
      <c r="V185" s="48"/>
      <c r="W185" s="48"/>
      <c r="X185" s="48"/>
      <c r="Y185" s="48"/>
      <c r="Z185" s="48"/>
      <c r="AA185" s="48"/>
      <c r="AB185" s="48"/>
      <c r="AC185" s="48"/>
    </row>
    <row r="186" spans="1:29" x14ac:dyDescent="0.25">
      <c r="A186" s="50"/>
      <c r="B186" s="49"/>
      <c r="C186" s="375"/>
      <c r="D186" s="49"/>
      <c r="E186" s="102"/>
      <c r="F186" s="122"/>
      <c r="G186" s="122"/>
      <c r="H186" s="122"/>
      <c r="I186" s="122"/>
      <c r="J186" s="122"/>
      <c r="K186" s="122"/>
      <c r="L186" s="122"/>
      <c r="M186" s="38"/>
      <c r="N186" s="180"/>
      <c r="O186" s="38"/>
      <c r="P186" s="142"/>
      <c r="Q186" s="48"/>
      <c r="R186" s="48"/>
      <c r="S186" s="48"/>
      <c r="T186" s="48"/>
      <c r="U186" s="48"/>
      <c r="V186" s="48"/>
      <c r="W186" s="48"/>
      <c r="X186" s="48"/>
      <c r="Y186" s="48"/>
      <c r="Z186" s="48"/>
      <c r="AA186" s="48"/>
      <c r="AB186" s="48"/>
      <c r="AC186" s="48"/>
    </row>
    <row r="187" spans="1:29" x14ac:dyDescent="0.25">
      <c r="A187" s="50"/>
      <c r="B187" s="49"/>
      <c r="C187" s="375"/>
      <c r="D187" s="49"/>
      <c r="E187" s="102"/>
      <c r="F187" s="122"/>
      <c r="G187" s="122"/>
      <c r="H187" s="122"/>
      <c r="I187" s="122"/>
      <c r="J187" s="122"/>
      <c r="K187" s="122"/>
      <c r="L187" s="122"/>
      <c r="M187" s="38"/>
      <c r="N187" s="180"/>
      <c r="O187" s="38"/>
      <c r="P187" s="142"/>
      <c r="Q187" s="48"/>
      <c r="R187" s="48"/>
      <c r="S187" s="48"/>
      <c r="T187" s="48"/>
      <c r="U187" s="48"/>
      <c r="V187" s="48"/>
      <c r="W187" s="48"/>
      <c r="X187" s="48"/>
      <c r="Y187" s="48"/>
      <c r="Z187" s="48"/>
      <c r="AA187" s="48"/>
      <c r="AB187" s="48"/>
      <c r="AC187" s="48"/>
    </row>
    <row r="188" spans="1:29" x14ac:dyDescent="0.25">
      <c r="A188" s="50"/>
      <c r="B188" s="49"/>
      <c r="C188" s="375"/>
      <c r="D188" s="49"/>
      <c r="E188" s="102"/>
      <c r="F188" s="122"/>
      <c r="G188" s="122"/>
      <c r="H188" s="122"/>
      <c r="I188" s="122"/>
      <c r="J188" s="122"/>
      <c r="K188" s="122"/>
      <c r="L188" s="122"/>
      <c r="M188" s="38"/>
      <c r="N188" s="180"/>
      <c r="O188" s="38"/>
      <c r="P188" s="142"/>
      <c r="Q188" s="48"/>
      <c r="R188" s="48"/>
      <c r="S188" s="48"/>
      <c r="T188" s="48"/>
      <c r="U188" s="48"/>
      <c r="V188" s="48"/>
      <c r="W188" s="48"/>
      <c r="X188" s="48"/>
      <c r="Y188" s="48"/>
      <c r="Z188" s="48"/>
      <c r="AA188" s="48"/>
      <c r="AB188" s="48"/>
      <c r="AC188" s="48"/>
    </row>
    <row r="189" spans="1:29" x14ac:dyDescent="0.25">
      <c r="A189" s="50"/>
      <c r="B189" s="49"/>
      <c r="C189" s="375"/>
      <c r="D189" s="49"/>
      <c r="E189" s="102"/>
      <c r="F189" s="122"/>
      <c r="G189" s="122"/>
      <c r="H189" s="122"/>
      <c r="I189" s="122"/>
      <c r="J189" s="122"/>
      <c r="K189" s="122"/>
      <c r="L189" s="122"/>
      <c r="M189" s="38"/>
      <c r="N189" s="180"/>
      <c r="O189" s="38"/>
      <c r="P189" s="142"/>
      <c r="Q189" s="48"/>
      <c r="R189" s="48"/>
      <c r="S189" s="48"/>
      <c r="T189" s="48"/>
      <c r="U189" s="48"/>
      <c r="V189" s="48"/>
      <c r="W189" s="48"/>
      <c r="X189" s="48"/>
      <c r="Y189" s="48"/>
      <c r="Z189" s="48"/>
      <c r="AA189" s="48"/>
      <c r="AB189" s="48"/>
      <c r="AC189" s="48"/>
    </row>
    <row r="190" spans="1:29" x14ac:dyDescent="0.25">
      <c r="A190" s="50"/>
      <c r="B190" s="49"/>
      <c r="C190" s="375"/>
      <c r="D190" s="49"/>
      <c r="E190" s="102"/>
      <c r="F190" s="122"/>
      <c r="G190" s="122"/>
      <c r="H190" s="122"/>
      <c r="I190" s="122"/>
      <c r="J190" s="122"/>
      <c r="K190" s="122"/>
      <c r="L190" s="122"/>
      <c r="M190" s="38"/>
      <c r="N190" s="180"/>
      <c r="O190" s="38"/>
      <c r="P190" s="142"/>
      <c r="Q190" s="48"/>
      <c r="R190" s="48"/>
      <c r="S190" s="48"/>
      <c r="T190" s="48"/>
      <c r="U190" s="48"/>
      <c r="V190" s="48"/>
      <c r="W190" s="48"/>
      <c r="X190" s="48"/>
      <c r="Y190" s="48"/>
      <c r="Z190" s="48"/>
      <c r="AA190" s="48"/>
      <c r="AB190" s="48"/>
      <c r="AC190" s="48"/>
    </row>
    <row r="191" spans="1:29" x14ac:dyDescent="0.25">
      <c r="A191" s="50"/>
      <c r="B191" s="49"/>
      <c r="C191" s="375"/>
      <c r="D191" s="49"/>
      <c r="E191" s="102"/>
      <c r="F191" s="122"/>
      <c r="G191" s="122"/>
      <c r="H191" s="122"/>
      <c r="I191" s="122"/>
      <c r="J191" s="122"/>
      <c r="K191" s="122"/>
      <c r="L191" s="122"/>
      <c r="M191" s="38"/>
      <c r="N191" s="180"/>
      <c r="O191" s="38"/>
      <c r="P191" s="142"/>
      <c r="Q191" s="48"/>
      <c r="R191" s="48"/>
      <c r="S191" s="48"/>
      <c r="T191" s="48"/>
      <c r="U191" s="48"/>
      <c r="V191" s="48"/>
      <c r="W191" s="48"/>
      <c r="X191" s="48"/>
      <c r="Y191" s="48"/>
      <c r="Z191" s="48"/>
      <c r="AA191" s="48"/>
      <c r="AB191" s="48"/>
      <c r="AC191" s="48"/>
    </row>
    <row r="192" spans="1:29" x14ac:dyDescent="0.25">
      <c r="A192" s="50"/>
      <c r="B192" s="49"/>
      <c r="C192" s="375"/>
      <c r="D192" s="49"/>
      <c r="E192" s="102"/>
      <c r="F192" s="122"/>
      <c r="G192" s="122"/>
      <c r="H192" s="122"/>
      <c r="I192" s="122"/>
      <c r="J192" s="122"/>
      <c r="K192" s="122"/>
      <c r="L192" s="122"/>
      <c r="M192" s="38"/>
      <c r="N192" s="180"/>
      <c r="O192" s="38"/>
      <c r="P192" s="142"/>
      <c r="Q192" s="48"/>
      <c r="R192" s="48"/>
      <c r="S192" s="48"/>
      <c r="T192" s="48"/>
      <c r="U192" s="48"/>
      <c r="V192" s="48"/>
      <c r="W192" s="48"/>
      <c r="X192" s="48"/>
      <c r="Y192" s="48"/>
      <c r="Z192" s="48"/>
      <c r="AA192" s="48"/>
      <c r="AB192" s="48"/>
      <c r="AC192" s="48"/>
    </row>
    <row r="193" spans="1:29" x14ac:dyDescent="0.25">
      <c r="A193" s="50"/>
      <c r="B193" s="49"/>
      <c r="C193" s="375"/>
      <c r="D193" s="49"/>
      <c r="E193" s="102"/>
      <c r="F193" s="122"/>
      <c r="G193" s="122"/>
      <c r="H193" s="122"/>
      <c r="I193" s="122"/>
      <c r="J193" s="122"/>
      <c r="K193" s="122"/>
      <c r="L193" s="122"/>
      <c r="M193" s="38"/>
      <c r="N193" s="180"/>
      <c r="O193" s="38"/>
      <c r="P193" s="142"/>
      <c r="Q193" s="48"/>
      <c r="R193" s="48"/>
      <c r="S193" s="48"/>
      <c r="T193" s="48"/>
      <c r="U193" s="48"/>
      <c r="V193" s="48"/>
      <c r="W193" s="48"/>
      <c r="X193" s="48"/>
      <c r="Y193" s="48"/>
      <c r="Z193" s="48"/>
      <c r="AA193" s="48"/>
      <c r="AB193" s="48"/>
      <c r="AC193" s="48"/>
    </row>
    <row r="194" spans="1:29" x14ac:dyDescent="0.25">
      <c r="A194" s="50"/>
      <c r="B194" s="49"/>
      <c r="C194" s="375"/>
      <c r="D194" s="49"/>
      <c r="E194" s="102"/>
      <c r="F194" s="122"/>
      <c r="G194" s="122"/>
      <c r="H194" s="122"/>
      <c r="I194" s="122"/>
      <c r="J194" s="122"/>
      <c r="K194" s="122"/>
      <c r="L194" s="122"/>
      <c r="M194" s="38"/>
      <c r="N194" s="180"/>
      <c r="O194" s="38"/>
      <c r="P194" s="142"/>
      <c r="Q194" s="48"/>
      <c r="R194" s="48"/>
      <c r="S194" s="48"/>
      <c r="T194" s="48"/>
      <c r="U194" s="48"/>
      <c r="V194" s="48"/>
      <c r="W194" s="48"/>
      <c r="X194" s="48"/>
      <c r="Y194" s="48"/>
      <c r="Z194" s="48"/>
      <c r="AA194" s="48"/>
      <c r="AB194" s="48"/>
      <c r="AC194" s="48"/>
    </row>
    <row r="195" spans="1:29" x14ac:dyDescent="0.25">
      <c r="A195" s="50"/>
      <c r="B195" s="49"/>
      <c r="C195" s="375"/>
      <c r="D195" s="49"/>
      <c r="E195" s="102"/>
      <c r="F195" s="122"/>
      <c r="G195" s="122"/>
      <c r="H195" s="122"/>
      <c r="I195" s="122"/>
      <c r="J195" s="122"/>
      <c r="K195" s="122"/>
      <c r="L195" s="122"/>
      <c r="M195" s="38"/>
      <c r="N195" s="180"/>
      <c r="O195" s="38"/>
      <c r="P195" s="142"/>
      <c r="Q195" s="48"/>
      <c r="R195" s="48"/>
      <c r="S195" s="48"/>
      <c r="T195" s="48"/>
      <c r="U195" s="48"/>
      <c r="V195" s="48"/>
      <c r="W195" s="48"/>
      <c r="X195" s="48"/>
      <c r="Y195" s="48"/>
      <c r="Z195" s="48"/>
      <c r="AA195" s="48"/>
      <c r="AB195" s="48"/>
      <c r="AC195" s="48"/>
    </row>
    <row r="196" spans="1:29" x14ac:dyDescent="0.25">
      <c r="A196" s="50"/>
      <c r="B196" s="49"/>
      <c r="C196" s="375"/>
      <c r="D196" s="49"/>
      <c r="E196" s="102"/>
      <c r="F196" s="122"/>
      <c r="G196" s="122"/>
      <c r="H196" s="122"/>
      <c r="I196" s="122"/>
      <c r="J196" s="122"/>
      <c r="K196" s="122"/>
      <c r="L196" s="122"/>
      <c r="M196" s="38"/>
      <c r="N196" s="180"/>
      <c r="O196" s="38"/>
      <c r="P196" s="142"/>
      <c r="Q196" s="48"/>
      <c r="R196" s="48"/>
      <c r="S196" s="48"/>
      <c r="T196" s="48"/>
      <c r="U196" s="48"/>
      <c r="V196" s="48"/>
      <c r="W196" s="48"/>
      <c r="X196" s="48"/>
      <c r="Y196" s="48"/>
      <c r="Z196" s="48"/>
      <c r="AA196" s="48"/>
      <c r="AB196" s="48"/>
      <c r="AC196" s="48"/>
    </row>
    <row r="197" spans="1:29" x14ac:dyDescent="0.25">
      <c r="A197" s="50"/>
      <c r="B197" s="49"/>
      <c r="C197" s="375"/>
      <c r="D197" s="49"/>
      <c r="E197" s="102"/>
      <c r="F197" s="122"/>
      <c r="G197" s="122"/>
      <c r="H197" s="122"/>
      <c r="I197" s="122"/>
      <c r="J197" s="122"/>
      <c r="K197" s="122"/>
      <c r="L197" s="122"/>
      <c r="M197" s="38"/>
      <c r="N197" s="180"/>
      <c r="O197" s="38"/>
      <c r="P197" s="142"/>
      <c r="Q197" s="48"/>
      <c r="R197" s="48"/>
      <c r="S197" s="48"/>
      <c r="T197" s="48"/>
      <c r="U197" s="48"/>
      <c r="V197" s="48"/>
      <c r="W197" s="48"/>
      <c r="X197" s="48"/>
      <c r="Y197" s="48"/>
      <c r="Z197" s="48"/>
      <c r="AA197" s="48"/>
      <c r="AB197" s="48"/>
      <c r="AC197" s="48"/>
    </row>
    <row r="198" spans="1:29" x14ac:dyDescent="0.25">
      <c r="A198" s="50"/>
      <c r="B198" s="49"/>
      <c r="C198" s="375"/>
      <c r="D198" s="49"/>
      <c r="E198" s="102"/>
      <c r="F198" s="122"/>
      <c r="G198" s="122"/>
      <c r="H198" s="122"/>
      <c r="I198" s="122"/>
      <c r="J198" s="122"/>
      <c r="K198" s="122"/>
      <c r="L198" s="122"/>
      <c r="M198" s="38"/>
      <c r="N198" s="180"/>
      <c r="O198" s="38"/>
      <c r="P198" s="142"/>
      <c r="Q198" s="48"/>
      <c r="R198" s="48"/>
      <c r="S198" s="48"/>
      <c r="T198" s="48"/>
      <c r="U198" s="48"/>
      <c r="V198" s="48"/>
      <c r="W198" s="48"/>
      <c r="X198" s="48"/>
      <c r="Y198" s="48"/>
      <c r="Z198" s="48"/>
      <c r="AA198" s="48"/>
      <c r="AB198" s="48"/>
      <c r="AC198" s="48"/>
    </row>
    <row r="199" spans="1:29" x14ac:dyDescent="0.25">
      <c r="A199" s="50"/>
      <c r="B199" s="49"/>
      <c r="C199" s="375"/>
      <c r="D199" s="49"/>
      <c r="E199" s="102"/>
      <c r="F199" s="122"/>
      <c r="G199" s="122"/>
      <c r="H199" s="122"/>
      <c r="I199" s="122"/>
      <c r="J199" s="122"/>
      <c r="K199" s="122"/>
      <c r="L199" s="122"/>
      <c r="M199" s="38"/>
      <c r="N199" s="180"/>
      <c r="O199" s="38"/>
      <c r="P199" s="142"/>
      <c r="Q199" s="48"/>
      <c r="R199" s="48"/>
      <c r="S199" s="48"/>
      <c r="T199" s="48"/>
      <c r="U199" s="48"/>
      <c r="V199" s="48"/>
      <c r="W199" s="48"/>
      <c r="X199" s="48"/>
      <c r="Y199" s="48"/>
      <c r="Z199" s="48"/>
      <c r="AA199" s="48"/>
      <c r="AB199" s="48"/>
      <c r="AC199" s="48"/>
    </row>
    <row r="200" spans="1:29" x14ac:dyDescent="0.25">
      <c r="A200" s="50"/>
      <c r="B200" s="49"/>
      <c r="C200" s="375"/>
      <c r="D200" s="49"/>
      <c r="E200" s="102"/>
      <c r="F200" s="122"/>
      <c r="G200" s="122"/>
      <c r="H200" s="122"/>
      <c r="I200" s="122"/>
      <c r="J200" s="122"/>
      <c r="K200" s="122"/>
      <c r="L200" s="122"/>
      <c r="M200" s="38"/>
      <c r="N200" s="180"/>
      <c r="O200" s="38"/>
      <c r="P200" s="142"/>
      <c r="Q200" s="48"/>
      <c r="R200" s="48"/>
      <c r="S200" s="48"/>
      <c r="T200" s="48"/>
      <c r="U200" s="48"/>
      <c r="V200" s="48"/>
      <c r="W200" s="48"/>
      <c r="X200" s="48"/>
      <c r="Y200" s="48"/>
      <c r="Z200" s="48"/>
      <c r="AA200" s="48"/>
      <c r="AB200" s="48"/>
      <c r="AC200" s="48"/>
    </row>
    <row r="201" spans="1:29" x14ac:dyDescent="0.25">
      <c r="A201" s="50"/>
      <c r="B201" s="49"/>
      <c r="C201" s="375"/>
      <c r="D201" s="49"/>
      <c r="E201" s="102"/>
      <c r="F201" s="122"/>
      <c r="G201" s="122"/>
      <c r="H201" s="122"/>
      <c r="I201" s="122"/>
      <c r="J201" s="122"/>
      <c r="K201" s="122"/>
      <c r="L201" s="122"/>
      <c r="M201" s="38"/>
      <c r="N201" s="180"/>
      <c r="O201" s="38"/>
      <c r="P201" s="142"/>
      <c r="Q201" s="48"/>
      <c r="R201" s="48"/>
      <c r="S201" s="48"/>
      <c r="T201" s="48"/>
      <c r="U201" s="48"/>
      <c r="V201" s="48"/>
      <c r="W201" s="48"/>
      <c r="X201" s="48"/>
      <c r="Y201" s="48"/>
      <c r="Z201" s="48"/>
      <c r="AA201" s="48"/>
      <c r="AB201" s="48"/>
      <c r="AC201" s="48"/>
    </row>
    <row r="202" spans="1:29" x14ac:dyDescent="0.25">
      <c r="A202" s="50"/>
      <c r="B202" s="49"/>
      <c r="C202" s="375"/>
      <c r="D202" s="49"/>
      <c r="E202" s="102"/>
      <c r="F202" s="122"/>
      <c r="G202" s="122"/>
      <c r="H202" s="122"/>
      <c r="I202" s="122"/>
      <c r="J202" s="122"/>
      <c r="K202" s="122"/>
      <c r="L202" s="122"/>
      <c r="M202" s="38"/>
      <c r="N202" s="180"/>
      <c r="O202" s="38"/>
      <c r="P202" s="142"/>
      <c r="Q202" s="48"/>
      <c r="R202" s="48"/>
      <c r="S202" s="48"/>
      <c r="T202" s="48"/>
      <c r="U202" s="48"/>
      <c r="V202" s="48"/>
      <c r="W202" s="48"/>
      <c r="X202" s="48"/>
      <c r="Y202" s="48"/>
      <c r="Z202" s="48"/>
      <c r="AA202" s="48"/>
      <c r="AB202" s="48"/>
      <c r="AC202" s="48"/>
    </row>
    <row r="203" spans="1:29" x14ac:dyDescent="0.25">
      <c r="A203" s="50"/>
      <c r="B203" s="49"/>
      <c r="C203" s="375"/>
      <c r="D203" s="49"/>
      <c r="E203" s="102"/>
      <c r="F203" s="122"/>
      <c r="G203" s="122"/>
      <c r="H203" s="122"/>
      <c r="I203" s="122"/>
      <c r="J203" s="122"/>
      <c r="K203" s="122"/>
      <c r="L203" s="122"/>
      <c r="M203" s="38"/>
      <c r="N203" s="180"/>
      <c r="O203" s="38"/>
      <c r="P203" s="142"/>
      <c r="Q203" s="48"/>
      <c r="R203" s="48"/>
      <c r="S203" s="48"/>
      <c r="T203" s="48"/>
      <c r="U203" s="48"/>
      <c r="V203" s="48"/>
      <c r="W203" s="48"/>
      <c r="X203" s="48"/>
      <c r="Y203" s="48"/>
      <c r="Z203" s="48"/>
      <c r="AA203" s="48"/>
      <c r="AB203" s="48"/>
      <c r="AC203" s="48"/>
    </row>
    <row r="204" spans="1:29" x14ac:dyDescent="0.25">
      <c r="A204" s="50"/>
      <c r="B204" s="49"/>
      <c r="C204" s="375"/>
      <c r="D204" s="49"/>
      <c r="E204" s="102"/>
      <c r="F204" s="122"/>
      <c r="G204" s="122"/>
      <c r="H204" s="122"/>
      <c r="I204" s="122"/>
      <c r="J204" s="122"/>
      <c r="K204" s="122"/>
      <c r="L204" s="122"/>
      <c r="M204" s="38"/>
      <c r="N204" s="180"/>
      <c r="O204" s="38"/>
      <c r="P204" s="142"/>
      <c r="Q204" s="48"/>
      <c r="R204" s="48"/>
      <c r="S204" s="48"/>
      <c r="T204" s="48"/>
      <c r="U204" s="48"/>
      <c r="V204" s="48"/>
      <c r="W204" s="48"/>
      <c r="X204" s="48"/>
      <c r="Y204" s="48"/>
      <c r="Z204" s="48"/>
      <c r="AA204" s="48"/>
      <c r="AB204" s="48"/>
      <c r="AC204" s="48"/>
    </row>
    <row r="205" spans="1:29" x14ac:dyDescent="0.25">
      <c r="A205" s="50"/>
      <c r="B205" s="49"/>
      <c r="C205" s="375"/>
      <c r="D205" s="49"/>
      <c r="E205" s="102"/>
      <c r="F205" s="122"/>
      <c r="G205" s="122"/>
      <c r="H205" s="122"/>
      <c r="I205" s="122"/>
      <c r="J205" s="122"/>
      <c r="K205" s="122"/>
      <c r="L205" s="122"/>
      <c r="M205" s="38"/>
      <c r="N205" s="180"/>
      <c r="O205" s="38"/>
      <c r="P205" s="142"/>
      <c r="Q205" s="48"/>
      <c r="R205" s="48"/>
      <c r="S205" s="48"/>
      <c r="T205" s="48"/>
      <c r="U205" s="48"/>
      <c r="V205" s="48"/>
      <c r="W205" s="48"/>
      <c r="X205" s="48"/>
      <c r="Y205" s="48"/>
      <c r="Z205" s="48"/>
      <c r="AA205" s="48"/>
      <c r="AB205" s="48"/>
      <c r="AC205" s="48"/>
    </row>
    <row r="206" spans="1:29" x14ac:dyDescent="0.25">
      <c r="A206" s="50"/>
      <c r="B206" s="49"/>
      <c r="C206" s="375"/>
      <c r="D206" s="49"/>
      <c r="E206" s="102"/>
      <c r="F206" s="122"/>
      <c r="G206" s="122"/>
      <c r="H206" s="122"/>
      <c r="I206" s="122"/>
      <c r="J206" s="122"/>
      <c r="K206" s="122"/>
      <c r="L206" s="122"/>
      <c r="M206" s="38"/>
      <c r="N206" s="180"/>
      <c r="O206" s="38"/>
      <c r="P206" s="142"/>
      <c r="Q206" s="48"/>
      <c r="R206" s="48"/>
      <c r="S206" s="48"/>
      <c r="T206" s="48"/>
      <c r="U206" s="48"/>
      <c r="V206" s="48"/>
      <c r="W206" s="48"/>
      <c r="X206" s="48"/>
      <c r="Y206" s="48"/>
      <c r="Z206" s="48"/>
      <c r="AA206" s="48"/>
      <c r="AB206" s="48"/>
      <c r="AC206" s="48"/>
    </row>
    <row r="207" spans="1:29" x14ac:dyDescent="0.25">
      <c r="A207" s="50"/>
      <c r="B207" s="49"/>
      <c r="C207" s="375"/>
      <c r="D207" s="49"/>
      <c r="E207" s="102"/>
      <c r="F207" s="122"/>
      <c r="G207" s="122"/>
      <c r="H207" s="122"/>
      <c r="I207" s="122"/>
      <c r="J207" s="122"/>
      <c r="K207" s="122"/>
      <c r="L207" s="122"/>
      <c r="M207" s="38"/>
      <c r="N207" s="180"/>
      <c r="O207" s="38"/>
      <c r="P207" s="142"/>
      <c r="Q207" s="48"/>
      <c r="R207" s="48"/>
      <c r="S207" s="48"/>
      <c r="T207" s="48"/>
      <c r="U207" s="48"/>
      <c r="V207" s="48"/>
      <c r="W207" s="48"/>
      <c r="X207" s="48"/>
      <c r="Y207" s="48"/>
      <c r="Z207" s="48"/>
      <c r="AA207" s="48"/>
      <c r="AB207" s="48"/>
      <c r="AC207" s="48"/>
    </row>
    <row r="208" spans="1:29" x14ac:dyDescent="0.25">
      <c r="A208" s="50"/>
      <c r="B208" s="49"/>
      <c r="C208" s="375"/>
      <c r="D208" s="49"/>
      <c r="E208" s="102"/>
      <c r="F208" s="122"/>
      <c r="G208" s="122"/>
      <c r="H208" s="122"/>
      <c r="I208" s="122"/>
      <c r="J208" s="122"/>
      <c r="K208" s="122"/>
      <c r="L208" s="122"/>
      <c r="M208" s="38"/>
      <c r="N208" s="180"/>
      <c r="O208" s="38"/>
      <c r="P208" s="142"/>
      <c r="Q208" s="48"/>
      <c r="R208" s="48"/>
      <c r="S208" s="48"/>
      <c r="T208" s="48"/>
      <c r="U208" s="48"/>
      <c r="V208" s="48"/>
      <c r="W208" s="48"/>
      <c r="X208" s="48"/>
      <c r="Y208" s="48"/>
      <c r="Z208" s="48"/>
      <c r="AA208" s="48"/>
      <c r="AB208" s="48"/>
      <c r="AC208" s="48"/>
    </row>
    <row r="209" spans="1:29" x14ac:dyDescent="0.25">
      <c r="A209" s="50"/>
      <c r="B209" s="49"/>
      <c r="C209" s="375"/>
      <c r="D209" s="49"/>
      <c r="E209" s="102"/>
      <c r="F209" s="122"/>
      <c r="G209" s="122"/>
      <c r="H209" s="122"/>
      <c r="I209" s="122"/>
      <c r="J209" s="122"/>
      <c r="K209" s="122"/>
      <c r="L209" s="122"/>
      <c r="M209" s="38"/>
      <c r="N209" s="180"/>
      <c r="O209" s="38"/>
      <c r="P209" s="142"/>
      <c r="Q209" s="48"/>
      <c r="R209" s="48"/>
      <c r="S209" s="48"/>
      <c r="T209" s="48"/>
      <c r="U209" s="48"/>
      <c r="V209" s="48"/>
      <c r="W209" s="48"/>
      <c r="X209" s="48"/>
      <c r="Y209" s="48"/>
      <c r="Z209" s="48"/>
      <c r="AA209" s="48"/>
      <c r="AB209" s="48"/>
      <c r="AC209" s="48"/>
    </row>
    <row r="210" spans="1:29" x14ac:dyDescent="0.25">
      <c r="A210" s="50"/>
      <c r="B210" s="49"/>
      <c r="C210" s="375"/>
      <c r="D210" s="49"/>
      <c r="E210" s="102"/>
      <c r="F210" s="122"/>
      <c r="G210" s="122"/>
      <c r="H210" s="122"/>
      <c r="I210" s="122"/>
      <c r="J210" s="122"/>
      <c r="K210" s="122"/>
      <c r="L210" s="122"/>
      <c r="M210" s="38"/>
      <c r="N210" s="180"/>
      <c r="O210" s="38"/>
      <c r="P210" s="142"/>
      <c r="Q210" s="48"/>
      <c r="R210" s="48"/>
      <c r="S210" s="48"/>
      <c r="T210" s="48"/>
      <c r="U210" s="48"/>
      <c r="V210" s="48"/>
      <c r="W210" s="48"/>
      <c r="X210" s="48"/>
      <c r="Y210" s="48"/>
      <c r="Z210" s="48"/>
      <c r="AA210" s="48"/>
      <c r="AB210" s="48"/>
      <c r="AC210" s="48"/>
    </row>
    <row r="211" spans="1:29" x14ac:dyDescent="0.25">
      <c r="A211" s="50"/>
      <c r="B211" s="49"/>
      <c r="C211" s="375"/>
      <c r="D211" s="49"/>
      <c r="E211" s="102"/>
      <c r="F211" s="122"/>
      <c r="G211" s="122"/>
      <c r="H211" s="122"/>
      <c r="I211" s="122"/>
      <c r="J211" s="122"/>
      <c r="K211" s="122"/>
      <c r="L211" s="122"/>
      <c r="M211" s="38"/>
      <c r="N211" s="180"/>
      <c r="O211" s="38"/>
      <c r="P211" s="142"/>
      <c r="Q211" s="48"/>
      <c r="R211" s="48"/>
      <c r="S211" s="48"/>
      <c r="T211" s="48"/>
      <c r="U211" s="48"/>
      <c r="V211" s="48"/>
      <c r="W211" s="48"/>
      <c r="X211" s="48"/>
      <c r="Y211" s="48"/>
      <c r="Z211" s="48"/>
      <c r="AA211" s="48"/>
      <c r="AB211" s="48"/>
      <c r="AC211" s="48"/>
    </row>
    <row r="212" spans="1:29" x14ac:dyDescent="0.25">
      <c r="A212" s="50"/>
      <c r="B212" s="49"/>
      <c r="C212" s="375"/>
      <c r="D212" s="49"/>
      <c r="E212" s="102"/>
      <c r="F212" s="122"/>
      <c r="G212" s="122"/>
      <c r="H212" s="122"/>
      <c r="I212" s="122"/>
      <c r="J212" s="122"/>
      <c r="K212" s="122"/>
      <c r="L212" s="122"/>
      <c r="M212" s="38"/>
      <c r="N212" s="180"/>
      <c r="O212" s="38"/>
      <c r="P212" s="142"/>
      <c r="Q212" s="48"/>
      <c r="R212" s="48"/>
      <c r="S212" s="48"/>
      <c r="T212" s="48"/>
      <c r="U212" s="48"/>
      <c r="V212" s="48"/>
      <c r="W212" s="48"/>
      <c r="X212" s="48"/>
      <c r="Y212" s="48"/>
      <c r="Z212" s="48"/>
      <c r="AA212" s="48"/>
      <c r="AB212" s="48"/>
      <c r="AC212" s="48"/>
    </row>
    <row r="213" spans="1:29" x14ac:dyDescent="0.25">
      <c r="A213" s="50"/>
      <c r="B213" s="49"/>
      <c r="C213" s="375"/>
      <c r="D213" s="49"/>
      <c r="E213" s="102"/>
      <c r="F213" s="122"/>
      <c r="G213" s="122"/>
      <c r="H213" s="122"/>
      <c r="I213" s="122"/>
      <c r="J213" s="122"/>
      <c r="K213" s="122"/>
      <c r="L213" s="122"/>
      <c r="M213" s="38"/>
      <c r="N213" s="180"/>
      <c r="O213" s="38"/>
      <c r="P213" s="142"/>
      <c r="Q213" s="48"/>
      <c r="R213" s="48"/>
      <c r="S213" s="48"/>
      <c r="T213" s="48"/>
      <c r="U213" s="48"/>
      <c r="V213" s="48"/>
      <c r="W213" s="48"/>
      <c r="X213" s="48"/>
      <c r="Y213" s="48"/>
      <c r="Z213" s="48"/>
      <c r="AA213" s="48"/>
      <c r="AB213" s="48"/>
      <c r="AC213" s="48"/>
    </row>
    <row r="214" spans="1:29" x14ac:dyDescent="0.25">
      <c r="A214" s="50"/>
      <c r="B214" s="49"/>
      <c r="C214" s="375"/>
      <c r="D214" s="49"/>
      <c r="E214" s="102"/>
      <c r="F214" s="122"/>
      <c r="G214" s="122"/>
      <c r="H214" s="122"/>
      <c r="I214" s="122"/>
      <c r="J214" s="122"/>
      <c r="K214" s="122"/>
      <c r="L214" s="122"/>
      <c r="M214" s="38"/>
      <c r="N214" s="180"/>
      <c r="O214" s="38"/>
      <c r="P214" s="142"/>
      <c r="Q214" s="48"/>
      <c r="R214" s="48"/>
      <c r="S214" s="48"/>
      <c r="T214" s="48"/>
      <c r="U214" s="48"/>
      <c r="V214" s="48"/>
      <c r="W214" s="48"/>
      <c r="X214" s="48"/>
      <c r="Y214" s="48"/>
      <c r="Z214" s="48"/>
      <c r="AA214" s="48"/>
      <c r="AB214" s="48"/>
      <c r="AC214" s="48"/>
    </row>
    <row r="215" spans="1:29" x14ac:dyDescent="0.25">
      <c r="A215" s="50"/>
      <c r="B215" s="49"/>
      <c r="C215" s="375"/>
      <c r="D215" s="49"/>
      <c r="E215" s="102"/>
      <c r="F215" s="122"/>
      <c r="G215" s="122"/>
      <c r="H215" s="122"/>
      <c r="I215" s="122"/>
      <c r="J215" s="122"/>
      <c r="K215" s="122"/>
      <c r="L215" s="122"/>
      <c r="M215" s="38"/>
      <c r="N215" s="180"/>
      <c r="O215" s="38"/>
      <c r="P215" s="142"/>
      <c r="Q215" s="48"/>
      <c r="R215" s="48"/>
      <c r="S215" s="48"/>
      <c r="T215" s="48"/>
      <c r="U215" s="48"/>
      <c r="V215" s="48"/>
      <c r="W215" s="48"/>
      <c r="X215" s="48"/>
      <c r="Y215" s="48"/>
      <c r="Z215" s="48"/>
      <c r="AA215" s="48"/>
      <c r="AB215" s="48"/>
      <c r="AC215" s="48"/>
    </row>
    <row r="216" spans="1:29" x14ac:dyDescent="0.25">
      <c r="A216" s="50"/>
      <c r="B216" s="49"/>
      <c r="C216" s="375"/>
      <c r="D216" s="49"/>
      <c r="E216" s="102"/>
      <c r="F216" s="122"/>
      <c r="G216" s="122"/>
      <c r="H216" s="122"/>
      <c r="I216" s="122"/>
      <c r="J216" s="122"/>
      <c r="K216" s="122"/>
      <c r="L216" s="122"/>
      <c r="M216" s="38"/>
      <c r="N216" s="180"/>
      <c r="O216" s="38"/>
      <c r="P216" s="142"/>
      <c r="Q216" s="48"/>
      <c r="R216" s="48"/>
      <c r="S216" s="48"/>
      <c r="T216" s="48"/>
      <c r="U216" s="48"/>
      <c r="V216" s="48"/>
      <c r="W216" s="48"/>
      <c r="X216" s="48"/>
      <c r="Y216" s="48"/>
      <c r="Z216" s="48"/>
      <c r="AA216" s="48"/>
      <c r="AB216" s="48"/>
      <c r="AC216" s="48"/>
    </row>
    <row r="217" spans="1:29" x14ac:dyDescent="0.25">
      <c r="A217" s="50"/>
      <c r="B217" s="49"/>
      <c r="C217" s="375"/>
      <c r="D217" s="49"/>
      <c r="E217" s="102"/>
      <c r="F217" s="122"/>
      <c r="G217" s="122"/>
      <c r="H217" s="122"/>
      <c r="I217" s="122"/>
      <c r="J217" s="122"/>
      <c r="K217" s="122"/>
      <c r="L217" s="122"/>
      <c r="M217" s="38"/>
      <c r="N217" s="180"/>
      <c r="O217" s="38"/>
      <c r="P217" s="142"/>
      <c r="Q217" s="48"/>
      <c r="R217" s="48"/>
      <c r="S217" s="48"/>
      <c r="T217" s="48"/>
      <c r="U217" s="48"/>
      <c r="V217" s="48"/>
      <c r="W217" s="48"/>
      <c r="X217" s="48"/>
      <c r="Y217" s="48"/>
      <c r="Z217" s="48"/>
      <c r="AA217" s="48"/>
      <c r="AB217" s="48"/>
      <c r="AC217" s="48"/>
    </row>
    <row r="218" spans="1:29" x14ac:dyDescent="0.25">
      <c r="A218" s="50"/>
      <c r="B218" s="49"/>
      <c r="C218" s="375"/>
      <c r="D218" s="49"/>
      <c r="E218" s="102"/>
      <c r="F218" s="122"/>
      <c r="G218" s="122"/>
      <c r="H218" s="122"/>
      <c r="I218" s="122"/>
      <c r="J218" s="122"/>
      <c r="K218" s="122"/>
      <c r="L218" s="122"/>
      <c r="M218" s="38"/>
      <c r="N218" s="180"/>
      <c r="O218" s="38"/>
      <c r="P218" s="142"/>
      <c r="Q218" s="48"/>
      <c r="R218" s="48"/>
      <c r="S218" s="48"/>
      <c r="T218" s="48"/>
      <c r="U218" s="48"/>
      <c r="V218" s="48"/>
      <c r="W218" s="48"/>
      <c r="X218" s="48"/>
      <c r="Y218" s="48"/>
      <c r="Z218" s="48"/>
      <c r="AA218" s="48"/>
      <c r="AB218" s="48"/>
      <c r="AC218" s="48"/>
    </row>
    <row r="219" spans="1:29" x14ac:dyDescent="0.25">
      <c r="A219" s="50"/>
      <c r="B219" s="49"/>
      <c r="C219" s="375"/>
      <c r="D219" s="49"/>
      <c r="E219" s="102"/>
      <c r="F219" s="122"/>
      <c r="G219" s="122"/>
      <c r="H219" s="122"/>
      <c r="I219" s="122"/>
      <c r="J219" s="122"/>
      <c r="K219" s="122"/>
      <c r="L219" s="122"/>
      <c r="M219" s="38"/>
      <c r="N219" s="180"/>
      <c r="O219" s="38"/>
      <c r="P219" s="142"/>
      <c r="Q219" s="48"/>
      <c r="R219" s="48"/>
      <c r="S219" s="48"/>
      <c r="T219" s="48"/>
      <c r="U219" s="48"/>
      <c r="V219" s="48"/>
      <c r="W219" s="48"/>
      <c r="X219" s="48"/>
      <c r="Y219" s="48"/>
      <c r="Z219" s="48"/>
      <c r="AA219" s="48"/>
      <c r="AB219" s="48"/>
      <c r="AC219" s="48"/>
    </row>
    <row r="220" spans="1:29" x14ac:dyDescent="0.25">
      <c r="A220" s="50"/>
      <c r="B220" s="49"/>
      <c r="C220" s="375"/>
      <c r="D220" s="49"/>
      <c r="E220" s="102"/>
      <c r="F220" s="122"/>
      <c r="G220" s="122"/>
      <c r="H220" s="122"/>
      <c r="I220" s="122"/>
      <c r="J220" s="122"/>
      <c r="K220" s="122"/>
      <c r="L220" s="122"/>
      <c r="M220" s="38"/>
      <c r="N220" s="180"/>
      <c r="O220" s="38"/>
      <c r="P220" s="142"/>
      <c r="Q220" s="48"/>
      <c r="R220" s="48"/>
      <c r="S220" s="48"/>
      <c r="T220" s="48"/>
      <c r="U220" s="48"/>
      <c r="V220" s="48"/>
      <c r="W220" s="48"/>
      <c r="X220" s="48"/>
      <c r="Y220" s="48"/>
      <c r="Z220" s="48"/>
      <c r="AA220" s="48"/>
      <c r="AB220" s="48"/>
      <c r="AC220" s="48"/>
    </row>
    <row r="221" spans="1:29" x14ac:dyDescent="0.25">
      <c r="A221" s="50"/>
      <c r="B221" s="49"/>
      <c r="C221" s="375"/>
      <c r="D221" s="49"/>
      <c r="E221" s="102"/>
      <c r="F221" s="122"/>
      <c r="G221" s="122"/>
      <c r="H221" s="122"/>
      <c r="I221" s="122"/>
      <c r="J221" s="122"/>
      <c r="K221" s="122"/>
      <c r="L221" s="122"/>
      <c r="M221" s="38"/>
      <c r="N221" s="180"/>
      <c r="O221" s="38"/>
      <c r="P221" s="142"/>
      <c r="Q221" s="48"/>
      <c r="R221" s="48"/>
      <c r="S221" s="48"/>
      <c r="T221" s="48"/>
      <c r="U221" s="48"/>
      <c r="V221" s="48"/>
      <c r="W221" s="48"/>
      <c r="X221" s="48"/>
      <c r="Y221" s="48"/>
      <c r="Z221" s="48"/>
      <c r="AA221" s="48"/>
      <c r="AB221" s="48"/>
      <c r="AC221" s="48"/>
    </row>
    <row r="222" spans="1:29" x14ac:dyDescent="0.25">
      <c r="A222" s="50"/>
      <c r="B222" s="49"/>
      <c r="C222" s="375"/>
      <c r="D222" s="49"/>
      <c r="E222" s="102"/>
      <c r="F222" s="122"/>
      <c r="G222" s="122"/>
      <c r="H222" s="122"/>
      <c r="I222" s="122"/>
      <c r="J222" s="122"/>
      <c r="K222" s="122"/>
      <c r="L222" s="122"/>
      <c r="M222" s="38"/>
      <c r="N222" s="180"/>
      <c r="O222" s="38"/>
      <c r="P222" s="142"/>
      <c r="Q222" s="48"/>
      <c r="R222" s="48"/>
      <c r="S222" s="48"/>
      <c r="T222" s="48"/>
      <c r="U222" s="48"/>
      <c r="V222" s="48"/>
      <c r="W222" s="48"/>
      <c r="X222" s="48"/>
      <c r="Y222" s="48"/>
      <c r="Z222" s="48"/>
      <c r="AA222" s="48"/>
      <c r="AB222" s="48"/>
      <c r="AC222" s="48"/>
    </row>
    <row r="223" spans="1:29" x14ac:dyDescent="0.25">
      <c r="A223" s="50"/>
      <c r="B223" s="49"/>
      <c r="C223" s="375"/>
      <c r="D223" s="49"/>
      <c r="E223" s="102"/>
      <c r="F223" s="122"/>
      <c r="G223" s="122"/>
      <c r="H223" s="122"/>
      <c r="I223" s="122"/>
      <c r="J223" s="122"/>
      <c r="K223" s="122"/>
      <c r="L223" s="122"/>
      <c r="M223" s="38"/>
      <c r="N223" s="180"/>
      <c r="O223" s="38"/>
      <c r="P223" s="142"/>
      <c r="Q223" s="48"/>
      <c r="R223" s="48"/>
      <c r="S223" s="48"/>
      <c r="T223" s="48"/>
      <c r="U223" s="48"/>
      <c r="V223" s="48"/>
      <c r="W223" s="48"/>
      <c r="X223" s="48"/>
      <c r="Y223" s="48"/>
      <c r="Z223" s="48"/>
      <c r="AA223" s="48"/>
      <c r="AB223" s="48"/>
      <c r="AC223" s="48"/>
    </row>
    <row r="224" spans="1:29" x14ac:dyDescent="0.25">
      <c r="A224" s="50"/>
      <c r="B224" s="49"/>
      <c r="C224" s="375"/>
      <c r="D224" s="49"/>
      <c r="E224" s="102"/>
      <c r="F224" s="122"/>
      <c r="G224" s="122"/>
      <c r="H224" s="122"/>
      <c r="I224" s="122"/>
      <c r="J224" s="122"/>
      <c r="K224" s="122"/>
      <c r="L224" s="122"/>
      <c r="M224" s="38"/>
      <c r="N224" s="180"/>
      <c r="O224" s="38"/>
      <c r="P224" s="142"/>
      <c r="Q224" s="48"/>
      <c r="R224" s="48"/>
      <c r="S224" s="48"/>
      <c r="T224" s="48"/>
      <c r="U224" s="48"/>
      <c r="V224" s="48"/>
      <c r="W224" s="48"/>
      <c r="X224" s="48"/>
      <c r="Y224" s="48"/>
      <c r="Z224" s="48"/>
      <c r="AA224" s="48"/>
      <c r="AB224" s="48"/>
      <c r="AC224" s="48"/>
    </row>
    <row r="225" spans="1:29" x14ac:dyDescent="0.25">
      <c r="A225" s="50"/>
      <c r="B225" s="49"/>
      <c r="C225" s="375"/>
      <c r="D225" s="49"/>
      <c r="E225" s="102"/>
      <c r="F225" s="122"/>
      <c r="G225" s="122"/>
      <c r="H225" s="122"/>
      <c r="I225" s="122"/>
      <c r="J225" s="122"/>
      <c r="K225" s="122"/>
      <c r="L225" s="122"/>
      <c r="M225" s="38"/>
      <c r="N225" s="180"/>
      <c r="O225" s="38"/>
      <c r="P225" s="142"/>
      <c r="Q225" s="48"/>
      <c r="R225" s="48"/>
      <c r="S225" s="48"/>
      <c r="T225" s="48"/>
      <c r="U225" s="48"/>
      <c r="V225" s="48"/>
      <c r="W225" s="48"/>
      <c r="X225" s="48"/>
      <c r="Y225" s="48"/>
      <c r="Z225" s="48"/>
      <c r="AA225" s="48"/>
      <c r="AB225" s="48"/>
      <c r="AC225" s="48"/>
    </row>
    <row r="226" spans="1:29" x14ac:dyDescent="0.25">
      <c r="A226" s="50"/>
      <c r="B226" s="49"/>
      <c r="C226" s="375"/>
      <c r="D226" s="49"/>
      <c r="E226" s="102"/>
      <c r="F226" s="122"/>
      <c r="G226" s="122"/>
      <c r="H226" s="122"/>
      <c r="I226" s="122"/>
      <c r="J226" s="122"/>
      <c r="K226" s="122"/>
      <c r="L226" s="122"/>
      <c r="M226" s="38"/>
      <c r="N226" s="180"/>
      <c r="O226" s="38"/>
      <c r="P226" s="142"/>
      <c r="Q226" s="48"/>
      <c r="R226" s="48"/>
      <c r="S226" s="48"/>
      <c r="T226" s="48"/>
      <c r="U226" s="48"/>
      <c r="V226" s="48"/>
      <c r="W226" s="48"/>
      <c r="X226" s="48"/>
      <c r="Y226" s="48"/>
      <c r="Z226" s="48"/>
      <c r="AA226" s="48"/>
      <c r="AB226" s="48"/>
      <c r="AC226" s="48"/>
    </row>
    <row r="227" spans="1:29" x14ac:dyDescent="0.25">
      <c r="A227" s="50"/>
      <c r="B227" s="49"/>
      <c r="C227" s="375"/>
      <c r="D227" s="49"/>
      <c r="E227" s="102"/>
      <c r="F227" s="122"/>
      <c r="G227" s="122"/>
      <c r="H227" s="122"/>
      <c r="I227" s="122"/>
      <c r="J227" s="122"/>
      <c r="K227" s="122"/>
      <c r="L227" s="122"/>
      <c r="M227" s="38"/>
      <c r="N227" s="180"/>
      <c r="O227" s="38"/>
      <c r="P227" s="142"/>
      <c r="Q227" s="48"/>
      <c r="R227" s="48"/>
      <c r="S227" s="48"/>
      <c r="T227" s="48"/>
      <c r="U227" s="48"/>
      <c r="V227" s="48"/>
      <c r="W227" s="48"/>
      <c r="X227" s="48"/>
      <c r="Y227" s="48"/>
      <c r="Z227" s="48"/>
      <c r="AA227" s="48"/>
      <c r="AB227" s="48"/>
      <c r="AC227" s="48"/>
    </row>
    <row r="228" spans="1:29" x14ac:dyDescent="0.25">
      <c r="A228" s="50"/>
      <c r="B228" s="49"/>
      <c r="C228" s="375"/>
      <c r="D228" s="49"/>
      <c r="E228" s="102"/>
      <c r="F228" s="122"/>
      <c r="G228" s="122"/>
      <c r="H228" s="122"/>
      <c r="I228" s="122"/>
      <c r="J228" s="122"/>
      <c r="K228" s="122"/>
      <c r="L228" s="122"/>
      <c r="M228" s="38"/>
      <c r="N228" s="180"/>
      <c r="O228" s="38"/>
      <c r="P228" s="142"/>
      <c r="Q228" s="48"/>
      <c r="R228" s="48"/>
      <c r="S228" s="48"/>
      <c r="T228" s="48"/>
      <c r="U228" s="48"/>
      <c r="V228" s="48"/>
      <c r="W228" s="48"/>
      <c r="X228" s="48"/>
      <c r="Y228" s="48"/>
      <c r="Z228" s="48"/>
      <c r="AA228" s="48"/>
      <c r="AB228" s="48"/>
      <c r="AC228" s="48"/>
    </row>
    <row r="229" spans="1:29" x14ac:dyDescent="0.25">
      <c r="A229" s="50"/>
      <c r="B229" s="49"/>
      <c r="C229" s="375"/>
      <c r="D229" s="49"/>
      <c r="E229" s="102"/>
      <c r="F229" s="122"/>
      <c r="G229" s="122"/>
      <c r="H229" s="122"/>
      <c r="I229" s="122"/>
      <c r="J229" s="122"/>
      <c r="K229" s="122"/>
      <c r="L229" s="122"/>
      <c r="M229" s="38"/>
      <c r="N229" s="180"/>
      <c r="O229" s="38"/>
      <c r="P229" s="142"/>
      <c r="Q229" s="48"/>
      <c r="R229" s="48"/>
      <c r="S229" s="48"/>
      <c r="T229" s="48"/>
      <c r="U229" s="48"/>
      <c r="V229" s="48"/>
      <c r="W229" s="48"/>
      <c r="X229" s="48"/>
      <c r="Y229" s="48"/>
      <c r="Z229" s="48"/>
      <c r="AA229" s="48"/>
      <c r="AB229" s="48"/>
      <c r="AC229" s="48"/>
    </row>
    <row r="230" spans="1:29" x14ac:dyDescent="0.25">
      <c r="A230" s="50"/>
      <c r="B230" s="49"/>
      <c r="C230" s="375"/>
      <c r="D230" s="49"/>
      <c r="E230" s="102"/>
      <c r="F230" s="122"/>
      <c r="G230" s="122"/>
      <c r="H230" s="122"/>
      <c r="I230" s="122"/>
      <c r="J230" s="122"/>
      <c r="K230" s="122"/>
      <c r="L230" s="122"/>
      <c r="M230" s="38"/>
      <c r="N230" s="180"/>
      <c r="O230" s="38"/>
      <c r="P230" s="142"/>
      <c r="Q230" s="48"/>
      <c r="R230" s="48"/>
      <c r="S230" s="48"/>
      <c r="T230" s="48"/>
      <c r="U230" s="48"/>
      <c r="V230" s="48"/>
      <c r="W230" s="48"/>
      <c r="X230" s="48"/>
      <c r="Y230" s="48"/>
      <c r="Z230" s="48"/>
      <c r="AA230" s="48"/>
      <c r="AB230" s="48"/>
      <c r="AC230" s="48"/>
    </row>
    <row r="231" spans="1:29" x14ac:dyDescent="0.25">
      <c r="A231" s="50"/>
      <c r="B231" s="49"/>
      <c r="C231" s="375"/>
      <c r="D231" s="49"/>
      <c r="E231" s="102"/>
      <c r="F231" s="122"/>
      <c r="G231" s="122"/>
      <c r="H231" s="122"/>
      <c r="I231" s="122"/>
      <c r="J231" s="122"/>
      <c r="K231" s="122"/>
      <c r="L231" s="122"/>
      <c r="M231" s="38"/>
      <c r="N231" s="180"/>
      <c r="O231" s="38"/>
      <c r="P231" s="142"/>
      <c r="Q231" s="48"/>
      <c r="R231" s="48"/>
      <c r="S231" s="48"/>
      <c r="T231" s="48"/>
      <c r="U231" s="48"/>
      <c r="V231" s="48"/>
      <c r="W231" s="48"/>
      <c r="X231" s="48"/>
      <c r="Y231" s="48"/>
      <c r="Z231" s="48"/>
      <c r="AA231" s="48"/>
      <c r="AB231" s="48"/>
      <c r="AC231" s="48"/>
    </row>
    <row r="232" spans="1:29" x14ac:dyDescent="0.25">
      <c r="A232" s="50"/>
      <c r="B232" s="49"/>
      <c r="C232" s="375"/>
      <c r="D232" s="49"/>
      <c r="E232" s="102"/>
      <c r="F232" s="122"/>
      <c r="G232" s="122"/>
      <c r="H232" s="122"/>
      <c r="I232" s="122"/>
      <c r="J232" s="122"/>
      <c r="K232" s="122"/>
      <c r="L232" s="122"/>
      <c r="M232" s="38"/>
      <c r="N232" s="180"/>
      <c r="O232" s="38"/>
      <c r="P232" s="142"/>
      <c r="Q232" s="48"/>
      <c r="R232" s="48"/>
      <c r="S232" s="48"/>
      <c r="T232" s="48"/>
      <c r="U232" s="48"/>
      <c r="V232" s="48"/>
      <c r="W232" s="48"/>
      <c r="X232" s="48"/>
      <c r="Y232" s="48"/>
      <c r="Z232" s="48"/>
      <c r="AA232" s="48"/>
      <c r="AB232" s="48"/>
      <c r="AC232" s="48"/>
    </row>
    <row r="233" spans="1:29" x14ac:dyDescent="0.25">
      <c r="A233" s="50"/>
      <c r="B233" s="49"/>
      <c r="C233" s="375"/>
      <c r="D233" s="49"/>
      <c r="E233" s="102"/>
      <c r="F233" s="122"/>
      <c r="G233" s="122"/>
      <c r="H233" s="122"/>
      <c r="I233" s="122"/>
      <c r="J233" s="122"/>
      <c r="K233" s="122"/>
      <c r="L233" s="122"/>
      <c r="M233" s="38"/>
      <c r="N233" s="180"/>
      <c r="O233" s="38"/>
      <c r="P233" s="142"/>
      <c r="Q233" s="48"/>
      <c r="R233" s="48"/>
      <c r="S233" s="48"/>
      <c r="T233" s="48"/>
      <c r="U233" s="48"/>
      <c r="V233" s="48"/>
      <c r="W233" s="48"/>
      <c r="X233" s="48"/>
      <c r="Y233" s="48"/>
      <c r="Z233" s="48"/>
      <c r="AA233" s="48"/>
      <c r="AB233" s="48"/>
      <c r="AC233" s="48"/>
    </row>
    <row r="234" spans="1:29" x14ac:dyDescent="0.25">
      <c r="A234" s="50"/>
      <c r="B234" s="49"/>
      <c r="C234" s="375"/>
      <c r="D234" s="49"/>
      <c r="E234" s="102"/>
      <c r="F234" s="122"/>
      <c r="G234" s="122"/>
      <c r="H234" s="122"/>
      <c r="I234" s="122"/>
      <c r="J234" s="122"/>
      <c r="K234" s="122"/>
      <c r="L234" s="122"/>
      <c r="M234" s="38"/>
      <c r="N234" s="180"/>
      <c r="O234" s="38"/>
      <c r="P234" s="142"/>
      <c r="Q234" s="48"/>
      <c r="R234" s="48"/>
      <c r="S234" s="48"/>
      <c r="T234" s="48"/>
      <c r="U234" s="48"/>
      <c r="V234" s="48"/>
      <c r="W234" s="48"/>
      <c r="X234" s="48"/>
      <c r="Y234" s="48"/>
      <c r="Z234" s="48"/>
      <c r="AA234" s="48"/>
      <c r="AB234" s="48"/>
      <c r="AC234" s="48"/>
    </row>
    <row r="235" spans="1:29" x14ac:dyDescent="0.25">
      <c r="A235" s="50"/>
      <c r="B235" s="49"/>
      <c r="C235" s="375"/>
      <c r="D235" s="49"/>
      <c r="E235" s="102"/>
      <c r="F235" s="122"/>
      <c r="G235" s="122"/>
      <c r="H235" s="122"/>
      <c r="I235" s="122"/>
      <c r="J235" s="122"/>
      <c r="K235" s="122"/>
      <c r="L235" s="122"/>
      <c r="M235" s="38"/>
      <c r="N235" s="180"/>
      <c r="O235" s="38"/>
      <c r="P235" s="142"/>
      <c r="Q235" s="48"/>
      <c r="R235" s="48"/>
      <c r="S235" s="48"/>
      <c r="T235" s="48"/>
      <c r="U235" s="48"/>
      <c r="V235" s="48"/>
      <c r="W235" s="48"/>
      <c r="X235" s="48"/>
      <c r="Y235" s="48"/>
      <c r="Z235" s="48"/>
      <c r="AA235" s="48"/>
      <c r="AB235" s="48"/>
      <c r="AC235" s="48"/>
    </row>
    <row r="236" spans="1:29" x14ac:dyDescent="0.25">
      <c r="A236" s="50"/>
      <c r="B236" s="49"/>
      <c r="C236" s="375"/>
      <c r="D236" s="49"/>
      <c r="E236" s="102"/>
      <c r="F236" s="122"/>
      <c r="G236" s="122"/>
      <c r="H236" s="122"/>
      <c r="I236" s="122"/>
      <c r="J236" s="122"/>
      <c r="K236" s="122"/>
      <c r="L236" s="122"/>
      <c r="M236" s="38"/>
      <c r="N236" s="180"/>
      <c r="O236" s="38"/>
      <c r="P236" s="142"/>
      <c r="Q236" s="48"/>
      <c r="R236" s="48"/>
      <c r="S236" s="48"/>
      <c r="T236" s="48"/>
      <c r="U236" s="48"/>
      <c r="V236" s="48"/>
      <c r="W236" s="48"/>
      <c r="X236" s="48"/>
      <c r="Y236" s="48"/>
      <c r="Z236" s="48"/>
      <c r="AA236" s="48"/>
      <c r="AB236" s="48"/>
      <c r="AC236" s="48"/>
    </row>
    <row r="237" spans="1:29" x14ac:dyDescent="0.25">
      <c r="A237" s="50"/>
      <c r="B237" s="49"/>
      <c r="C237" s="375"/>
      <c r="D237" s="49"/>
      <c r="E237" s="102"/>
      <c r="F237" s="122"/>
      <c r="G237" s="122"/>
      <c r="H237" s="122"/>
      <c r="I237" s="122"/>
      <c r="J237" s="122"/>
      <c r="K237" s="122"/>
      <c r="L237" s="122"/>
      <c r="M237" s="38"/>
      <c r="N237" s="180"/>
      <c r="O237" s="38"/>
      <c r="P237" s="142"/>
      <c r="Q237" s="48"/>
      <c r="R237" s="48"/>
      <c r="S237" s="48"/>
      <c r="T237" s="48"/>
      <c r="U237" s="48"/>
      <c r="V237" s="48"/>
      <c r="W237" s="48"/>
      <c r="X237" s="48"/>
      <c r="Y237" s="48"/>
      <c r="Z237" s="48"/>
      <c r="AA237" s="48"/>
      <c r="AB237" s="48"/>
      <c r="AC237" s="48"/>
    </row>
    <row r="238" spans="1:29" x14ac:dyDescent="0.25">
      <c r="A238" s="50"/>
      <c r="B238" s="49"/>
      <c r="C238" s="375"/>
      <c r="D238" s="49"/>
      <c r="E238" s="102"/>
      <c r="F238" s="122"/>
      <c r="G238" s="122"/>
      <c r="H238" s="122"/>
      <c r="I238" s="122"/>
      <c r="J238" s="122"/>
      <c r="K238" s="122"/>
      <c r="L238" s="122"/>
      <c r="M238" s="38"/>
      <c r="N238" s="180"/>
      <c r="O238" s="38"/>
      <c r="P238" s="142"/>
      <c r="Q238" s="48"/>
      <c r="R238" s="48"/>
      <c r="S238" s="48"/>
      <c r="T238" s="48"/>
      <c r="U238" s="48"/>
      <c r="V238" s="48"/>
      <c r="W238" s="48"/>
      <c r="X238" s="48"/>
      <c r="Y238" s="48"/>
      <c r="Z238" s="48"/>
      <c r="AA238" s="48"/>
      <c r="AB238" s="48"/>
      <c r="AC238" s="48"/>
    </row>
    <row r="239" spans="1:29" x14ac:dyDescent="0.25">
      <c r="A239" s="50"/>
      <c r="B239" s="49"/>
      <c r="C239" s="375"/>
      <c r="D239" s="49"/>
      <c r="E239" s="102"/>
      <c r="F239" s="122"/>
      <c r="G239" s="122"/>
      <c r="H239" s="122"/>
      <c r="I239" s="122"/>
      <c r="J239" s="122"/>
      <c r="K239" s="122"/>
      <c r="L239" s="122"/>
      <c r="M239" s="38"/>
      <c r="N239" s="180"/>
      <c r="O239" s="38"/>
      <c r="P239" s="142"/>
      <c r="Q239" s="48"/>
      <c r="R239" s="48"/>
      <c r="S239" s="48"/>
      <c r="T239" s="48"/>
      <c r="U239" s="48"/>
      <c r="V239" s="48"/>
      <c r="W239" s="48"/>
      <c r="X239" s="48"/>
      <c r="Y239" s="48"/>
      <c r="Z239" s="48"/>
      <c r="AA239" s="48"/>
      <c r="AB239" s="48"/>
      <c r="AC239" s="48"/>
    </row>
    <row r="240" spans="1:29" x14ac:dyDescent="0.25">
      <c r="A240" s="50"/>
      <c r="B240" s="49"/>
      <c r="C240" s="375"/>
      <c r="D240" s="49"/>
      <c r="E240" s="102"/>
      <c r="F240" s="122"/>
      <c r="G240" s="122"/>
      <c r="H240" s="122"/>
      <c r="I240" s="122"/>
      <c r="J240" s="122"/>
      <c r="K240" s="122"/>
      <c r="L240" s="122"/>
      <c r="M240" s="38"/>
      <c r="N240" s="180"/>
      <c r="O240" s="38"/>
      <c r="P240" s="142"/>
      <c r="Q240" s="48"/>
      <c r="R240" s="48"/>
      <c r="S240" s="48"/>
      <c r="T240" s="48"/>
      <c r="U240" s="48"/>
      <c r="V240" s="48"/>
      <c r="W240" s="48"/>
      <c r="X240" s="48"/>
      <c r="Y240" s="48"/>
      <c r="Z240" s="48"/>
      <c r="AA240" s="48"/>
      <c r="AB240" s="48"/>
      <c r="AC240" s="48"/>
    </row>
    <row r="241" spans="1:29" x14ac:dyDescent="0.25">
      <c r="A241" s="50"/>
      <c r="B241" s="49"/>
      <c r="C241" s="375"/>
      <c r="D241" s="49"/>
      <c r="E241" s="102"/>
      <c r="F241" s="122"/>
      <c r="G241" s="122"/>
      <c r="H241" s="122"/>
      <c r="I241" s="122"/>
      <c r="J241" s="122"/>
      <c r="K241" s="122"/>
      <c r="L241" s="122"/>
      <c r="M241" s="38"/>
      <c r="N241" s="180"/>
      <c r="O241" s="38"/>
      <c r="P241" s="142"/>
      <c r="Q241" s="48"/>
      <c r="R241" s="48"/>
      <c r="S241" s="48"/>
      <c r="T241" s="48"/>
      <c r="U241" s="48"/>
      <c r="V241" s="48"/>
      <c r="W241" s="48"/>
      <c r="X241" s="48"/>
      <c r="Y241" s="48"/>
      <c r="Z241" s="48"/>
      <c r="AA241" s="48"/>
      <c r="AB241" s="48"/>
      <c r="AC241" s="48"/>
    </row>
    <row r="242" spans="1:29" x14ac:dyDescent="0.25">
      <c r="A242" s="50"/>
      <c r="B242" s="49"/>
      <c r="C242" s="375"/>
      <c r="D242" s="49"/>
      <c r="E242" s="102"/>
      <c r="F242" s="122"/>
      <c r="G242" s="122"/>
      <c r="H242" s="122"/>
      <c r="I242" s="122"/>
      <c r="J242" s="122"/>
      <c r="K242" s="122"/>
      <c r="L242" s="122"/>
      <c r="M242" s="38"/>
      <c r="N242" s="180"/>
      <c r="O242" s="38"/>
      <c r="P242" s="142"/>
      <c r="Q242" s="48"/>
      <c r="R242" s="48"/>
      <c r="S242" s="48"/>
      <c r="T242" s="48"/>
      <c r="U242" s="48"/>
      <c r="V242" s="48"/>
      <c r="W242" s="48"/>
      <c r="X242" s="48"/>
      <c r="Y242" s="48"/>
      <c r="Z242" s="48"/>
      <c r="AA242" s="48"/>
      <c r="AB242" s="48"/>
      <c r="AC242" s="48"/>
    </row>
    <row r="243" spans="1:29" x14ac:dyDescent="0.25">
      <c r="A243" s="50"/>
      <c r="B243" s="49"/>
      <c r="C243" s="375"/>
      <c r="D243" s="49"/>
      <c r="E243" s="102"/>
      <c r="F243" s="122"/>
      <c r="G243" s="122"/>
      <c r="H243" s="122"/>
      <c r="I243" s="122"/>
      <c r="J243" s="122"/>
      <c r="K243" s="122"/>
      <c r="L243" s="122"/>
      <c r="M243" s="38"/>
      <c r="N243" s="180"/>
      <c r="O243" s="38"/>
      <c r="P243" s="142"/>
      <c r="Q243" s="48"/>
      <c r="R243" s="48"/>
      <c r="S243" s="48"/>
      <c r="T243" s="48"/>
      <c r="U243" s="48"/>
      <c r="V243" s="48"/>
      <c r="W243" s="48"/>
      <c r="X243" s="48"/>
      <c r="Y243" s="48"/>
      <c r="Z243" s="48"/>
      <c r="AA243" s="48"/>
      <c r="AB243" s="48"/>
      <c r="AC243" s="48"/>
    </row>
    <row r="244" spans="1:29" x14ac:dyDescent="0.25">
      <c r="A244" s="50"/>
      <c r="B244" s="49"/>
      <c r="C244" s="375"/>
      <c r="D244" s="49"/>
      <c r="E244" s="102"/>
      <c r="F244" s="122"/>
      <c r="G244" s="122"/>
      <c r="H244" s="122"/>
      <c r="I244" s="122"/>
      <c r="J244" s="122"/>
      <c r="K244" s="122"/>
      <c r="L244" s="122"/>
      <c r="M244" s="38"/>
      <c r="N244" s="180"/>
      <c r="O244" s="38"/>
      <c r="P244" s="142"/>
      <c r="Q244" s="48"/>
      <c r="R244" s="48"/>
      <c r="S244" s="48"/>
      <c r="T244" s="48"/>
      <c r="U244" s="48"/>
      <c r="V244" s="48"/>
      <c r="W244" s="48"/>
      <c r="X244" s="48"/>
      <c r="Y244" s="48"/>
      <c r="Z244" s="48"/>
      <c r="AA244" s="48"/>
      <c r="AB244" s="48"/>
      <c r="AC244" s="48"/>
    </row>
    <row r="245" spans="1:29" x14ac:dyDescent="0.25">
      <c r="A245" s="50"/>
      <c r="B245" s="49"/>
      <c r="C245" s="375"/>
      <c r="D245" s="49"/>
      <c r="E245" s="102"/>
      <c r="F245" s="122"/>
      <c r="G245" s="122"/>
      <c r="H245" s="122"/>
      <c r="I245" s="122"/>
      <c r="J245" s="122"/>
      <c r="K245" s="122"/>
      <c r="L245" s="122"/>
      <c r="M245" s="38"/>
      <c r="N245" s="180"/>
      <c r="O245" s="38"/>
      <c r="P245" s="142"/>
      <c r="Q245" s="48"/>
      <c r="R245" s="48"/>
      <c r="S245" s="48"/>
      <c r="T245" s="48"/>
      <c r="U245" s="48"/>
      <c r="V245" s="48"/>
      <c r="W245" s="48"/>
      <c r="X245" s="48"/>
      <c r="Y245" s="48"/>
      <c r="Z245" s="48"/>
      <c r="AA245" s="48"/>
      <c r="AB245" s="48"/>
      <c r="AC245" s="48"/>
    </row>
    <row r="246" spans="1:29" x14ac:dyDescent="0.25">
      <c r="A246" s="50"/>
      <c r="B246" s="49"/>
      <c r="C246" s="375"/>
      <c r="D246" s="49"/>
      <c r="E246" s="102"/>
      <c r="F246" s="122"/>
      <c r="G246" s="122"/>
      <c r="H246" s="122"/>
      <c r="I246" s="122"/>
      <c r="J246" s="122"/>
      <c r="K246" s="122"/>
      <c r="L246" s="122"/>
      <c r="M246" s="38"/>
      <c r="N246" s="180"/>
      <c r="O246" s="38"/>
      <c r="P246" s="142"/>
      <c r="Q246" s="48"/>
      <c r="R246" s="48"/>
      <c r="S246" s="48"/>
      <c r="T246" s="48"/>
      <c r="U246" s="48"/>
      <c r="V246" s="48"/>
      <c r="W246" s="48"/>
      <c r="X246" s="48"/>
      <c r="Y246" s="48"/>
      <c r="Z246" s="48"/>
      <c r="AA246" s="48"/>
      <c r="AB246" s="48"/>
      <c r="AC246" s="48"/>
    </row>
    <row r="247" spans="1:29" x14ac:dyDescent="0.25">
      <c r="A247" s="50"/>
      <c r="B247" s="49"/>
      <c r="C247" s="375"/>
      <c r="D247" s="49"/>
      <c r="E247" s="102"/>
      <c r="F247" s="122"/>
      <c r="G247" s="122"/>
      <c r="H247" s="122"/>
      <c r="I247" s="122"/>
      <c r="J247" s="122"/>
      <c r="K247" s="122"/>
      <c r="L247" s="122"/>
      <c r="M247" s="38"/>
      <c r="N247" s="180"/>
      <c r="O247" s="38"/>
      <c r="P247" s="142"/>
      <c r="Q247" s="48"/>
      <c r="R247" s="48"/>
      <c r="S247" s="48"/>
      <c r="T247" s="48"/>
      <c r="U247" s="48"/>
      <c r="V247" s="48"/>
      <c r="W247" s="48"/>
      <c r="X247" s="48"/>
      <c r="Y247" s="48"/>
      <c r="Z247" s="48"/>
      <c r="AA247" s="48"/>
      <c r="AB247" s="48"/>
      <c r="AC247" s="48"/>
    </row>
    <row r="248" spans="1:29" x14ac:dyDescent="0.25">
      <c r="A248" s="50"/>
      <c r="B248" s="49"/>
      <c r="C248" s="375"/>
      <c r="D248" s="49"/>
      <c r="E248" s="102"/>
      <c r="F248" s="122"/>
      <c r="G248" s="122"/>
      <c r="H248" s="122"/>
      <c r="I248" s="122"/>
      <c r="J248" s="122"/>
      <c r="K248" s="122"/>
      <c r="L248" s="122"/>
      <c r="M248" s="38"/>
      <c r="N248" s="180"/>
      <c r="O248" s="38"/>
      <c r="P248" s="142"/>
      <c r="Q248" s="48"/>
      <c r="R248" s="48"/>
      <c r="S248" s="48"/>
      <c r="T248" s="48"/>
      <c r="U248" s="48"/>
      <c r="V248" s="48"/>
      <c r="W248" s="48"/>
      <c r="X248" s="48"/>
      <c r="Y248" s="48"/>
      <c r="Z248" s="48"/>
      <c r="AA248" s="48"/>
      <c r="AB248" s="48"/>
      <c r="AC248" s="48"/>
    </row>
    <row r="249" spans="1:29" x14ac:dyDescent="0.25">
      <c r="A249" s="50"/>
      <c r="B249" s="49"/>
      <c r="C249" s="375"/>
      <c r="D249" s="49"/>
      <c r="E249" s="102"/>
      <c r="F249" s="122"/>
      <c r="G249" s="122"/>
      <c r="H249" s="122"/>
      <c r="I249" s="122"/>
      <c r="J249" s="122"/>
      <c r="K249" s="122"/>
      <c r="L249" s="122"/>
      <c r="M249" s="38"/>
      <c r="N249" s="180"/>
      <c r="O249" s="38"/>
      <c r="P249" s="142"/>
      <c r="Q249" s="48"/>
      <c r="R249" s="48"/>
      <c r="S249" s="48"/>
      <c r="T249" s="48"/>
      <c r="U249" s="48"/>
      <c r="V249" s="48"/>
      <c r="W249" s="48"/>
      <c r="X249" s="48"/>
      <c r="Y249" s="48"/>
      <c r="Z249" s="48"/>
      <c r="AA249" s="48"/>
      <c r="AB249" s="48"/>
      <c r="AC249" s="48"/>
    </row>
    <row r="250" spans="1:29" x14ac:dyDescent="0.25">
      <c r="A250" s="50"/>
      <c r="B250" s="49"/>
      <c r="C250" s="375"/>
      <c r="D250" s="49"/>
      <c r="E250" s="102"/>
      <c r="F250" s="122"/>
      <c r="G250" s="122"/>
      <c r="H250" s="122"/>
      <c r="I250" s="122"/>
      <c r="J250" s="122"/>
      <c r="K250" s="122"/>
      <c r="L250" s="122"/>
      <c r="M250" s="38"/>
      <c r="N250" s="180"/>
      <c r="O250" s="38"/>
      <c r="P250" s="142"/>
      <c r="Q250" s="48"/>
      <c r="R250" s="48"/>
      <c r="S250" s="48"/>
      <c r="T250" s="48"/>
      <c r="U250" s="48"/>
      <c r="V250" s="48"/>
      <c r="W250" s="48"/>
      <c r="X250" s="48"/>
      <c r="Y250" s="48"/>
      <c r="Z250" s="48"/>
      <c r="AA250" s="48"/>
      <c r="AB250" s="48"/>
      <c r="AC250" s="48"/>
    </row>
    <row r="251" spans="1:29" x14ac:dyDescent="0.25">
      <c r="A251" s="50"/>
      <c r="B251" s="49"/>
      <c r="C251" s="375"/>
      <c r="D251" s="49"/>
      <c r="E251" s="102"/>
      <c r="F251" s="122"/>
      <c r="G251" s="122"/>
      <c r="H251" s="122"/>
      <c r="I251" s="122"/>
      <c r="J251" s="122"/>
      <c r="K251" s="122"/>
      <c r="L251" s="122"/>
      <c r="M251" s="38"/>
      <c r="N251" s="180"/>
      <c r="O251" s="38"/>
      <c r="P251" s="142"/>
      <c r="Q251" s="48"/>
      <c r="R251" s="48"/>
      <c r="S251" s="48"/>
      <c r="T251" s="48"/>
      <c r="U251" s="48"/>
      <c r="V251" s="48"/>
      <c r="W251" s="48"/>
      <c r="X251" s="48"/>
      <c r="Y251" s="48"/>
      <c r="Z251" s="48"/>
      <c r="AA251" s="48"/>
      <c r="AB251" s="48"/>
      <c r="AC251" s="48"/>
    </row>
    <row r="252" spans="1:29" x14ac:dyDescent="0.25">
      <c r="A252" s="50"/>
      <c r="B252" s="49"/>
      <c r="C252" s="375"/>
      <c r="D252" s="49"/>
      <c r="E252" s="102"/>
      <c r="F252" s="122"/>
      <c r="G252" s="122"/>
      <c r="H252" s="122"/>
      <c r="I252" s="122"/>
      <c r="J252" s="122"/>
      <c r="K252" s="122"/>
      <c r="L252" s="122"/>
      <c r="M252" s="38"/>
      <c r="N252" s="180"/>
      <c r="O252" s="38"/>
      <c r="P252" s="142"/>
      <c r="Q252" s="48"/>
      <c r="R252" s="48"/>
      <c r="S252" s="48"/>
      <c r="T252" s="48"/>
      <c r="U252" s="48"/>
      <c r="V252" s="48"/>
      <c r="W252" s="48"/>
      <c r="X252" s="48"/>
      <c r="Y252" s="48"/>
      <c r="Z252" s="48"/>
      <c r="AA252" s="48"/>
      <c r="AB252" s="48"/>
      <c r="AC252" s="48"/>
    </row>
    <row r="253" spans="1:29" x14ac:dyDescent="0.25">
      <c r="A253" s="50"/>
      <c r="B253" s="49"/>
      <c r="C253" s="375"/>
      <c r="D253" s="49"/>
      <c r="E253" s="102"/>
      <c r="F253" s="122"/>
      <c r="G253" s="122"/>
      <c r="H253" s="122"/>
      <c r="I253" s="122"/>
      <c r="J253" s="122"/>
      <c r="K253" s="122"/>
      <c r="L253" s="122"/>
      <c r="M253" s="38"/>
      <c r="N253" s="180"/>
      <c r="O253" s="38"/>
      <c r="P253" s="142"/>
      <c r="Q253" s="48"/>
      <c r="R253" s="48"/>
      <c r="S253" s="48"/>
      <c r="T253" s="48"/>
      <c r="U253" s="48"/>
      <c r="V253" s="48"/>
      <c r="W253" s="48"/>
      <c r="X253" s="48"/>
      <c r="Y253" s="48"/>
      <c r="Z253" s="48"/>
      <c r="AA253" s="48"/>
      <c r="AB253" s="48"/>
      <c r="AC253" s="48"/>
    </row>
    <row r="254" spans="1:29" x14ac:dyDescent="0.25">
      <c r="A254" s="50"/>
      <c r="B254" s="49"/>
      <c r="C254" s="375"/>
      <c r="D254" s="49"/>
      <c r="E254" s="102"/>
      <c r="F254" s="122"/>
      <c r="G254" s="122"/>
      <c r="H254" s="122"/>
      <c r="I254" s="122"/>
      <c r="J254" s="122"/>
      <c r="K254" s="122"/>
      <c r="L254" s="122"/>
      <c r="M254" s="38"/>
      <c r="N254" s="180"/>
      <c r="O254" s="38"/>
      <c r="P254" s="142"/>
      <c r="Q254" s="48"/>
      <c r="R254" s="48"/>
      <c r="S254" s="48"/>
      <c r="T254" s="48"/>
      <c r="U254" s="48"/>
      <c r="V254" s="48"/>
      <c r="W254" s="48"/>
      <c r="X254" s="48"/>
      <c r="Y254" s="48"/>
      <c r="Z254" s="48"/>
      <c r="AA254" s="48"/>
      <c r="AB254" s="48"/>
      <c r="AC254" s="48"/>
    </row>
    <row r="255" spans="1:29" x14ac:dyDescent="0.25">
      <c r="A255" s="50"/>
      <c r="B255" s="49"/>
      <c r="C255" s="375"/>
      <c r="D255" s="49"/>
      <c r="E255" s="102"/>
      <c r="F255" s="122"/>
      <c r="G255" s="122"/>
      <c r="H255" s="122"/>
      <c r="I255" s="122"/>
      <c r="J255" s="122"/>
      <c r="K255" s="122"/>
      <c r="L255" s="122"/>
      <c r="M255" s="38"/>
      <c r="N255" s="180"/>
      <c r="O255" s="38"/>
      <c r="P255" s="142"/>
      <c r="Q255" s="48"/>
      <c r="R255" s="48"/>
      <c r="S255" s="48"/>
      <c r="T255" s="48"/>
      <c r="U255" s="48"/>
      <c r="V255" s="48"/>
      <c r="W255" s="48"/>
      <c r="X255" s="48"/>
      <c r="Y255" s="48"/>
      <c r="Z255" s="48"/>
      <c r="AA255" s="48"/>
      <c r="AB255" s="48"/>
      <c r="AC255" s="48"/>
    </row>
    <row r="256" spans="1:29" x14ac:dyDescent="0.25">
      <c r="A256" s="50"/>
      <c r="B256" s="49"/>
      <c r="C256" s="375"/>
      <c r="D256" s="49"/>
      <c r="E256" s="102"/>
      <c r="F256" s="122"/>
      <c r="G256" s="122"/>
      <c r="H256" s="122"/>
      <c r="I256" s="122"/>
      <c r="J256" s="122"/>
      <c r="K256" s="122"/>
      <c r="L256" s="122"/>
      <c r="M256" s="38"/>
      <c r="N256" s="180"/>
      <c r="O256" s="38"/>
      <c r="P256" s="142"/>
      <c r="Q256" s="48"/>
      <c r="R256" s="48"/>
      <c r="S256" s="48"/>
      <c r="T256" s="48"/>
      <c r="U256" s="48"/>
      <c r="V256" s="48"/>
      <c r="W256" s="48"/>
      <c r="X256" s="48"/>
      <c r="Y256" s="48"/>
      <c r="Z256" s="48"/>
      <c r="AA256" s="48"/>
      <c r="AB256" s="48"/>
      <c r="AC256" s="48"/>
    </row>
    <row r="257" spans="1:29" x14ac:dyDescent="0.25">
      <c r="A257" s="50"/>
      <c r="B257" s="49"/>
      <c r="C257" s="375"/>
      <c r="D257" s="49"/>
      <c r="E257" s="102"/>
      <c r="F257" s="122"/>
      <c r="G257" s="122"/>
      <c r="H257" s="122"/>
      <c r="I257" s="122"/>
      <c r="J257" s="122"/>
      <c r="K257" s="122"/>
      <c r="L257" s="122"/>
      <c r="M257" s="38"/>
      <c r="N257" s="180"/>
      <c r="O257" s="38"/>
      <c r="P257" s="142"/>
      <c r="Q257" s="48"/>
      <c r="R257" s="48"/>
      <c r="S257" s="48"/>
      <c r="T257" s="48"/>
      <c r="U257" s="48"/>
      <c r="V257" s="48"/>
      <c r="W257" s="48"/>
      <c r="X257" s="48"/>
      <c r="Y257" s="48"/>
      <c r="Z257" s="48"/>
      <c r="AA257" s="48"/>
      <c r="AB257" s="48"/>
      <c r="AC257" s="48"/>
    </row>
    <row r="258" spans="1:29" x14ac:dyDescent="0.25">
      <c r="A258" s="50"/>
      <c r="B258" s="49"/>
      <c r="C258" s="375"/>
      <c r="D258" s="49"/>
      <c r="E258" s="102"/>
      <c r="F258" s="122"/>
      <c r="G258" s="122"/>
      <c r="H258" s="122"/>
      <c r="I258" s="122"/>
      <c r="J258" s="122"/>
      <c r="K258" s="122"/>
      <c r="L258" s="122"/>
      <c r="M258" s="38"/>
      <c r="N258" s="180"/>
      <c r="O258" s="38"/>
      <c r="P258" s="142"/>
      <c r="Q258" s="48"/>
      <c r="R258" s="48"/>
      <c r="S258" s="48"/>
      <c r="T258" s="48"/>
      <c r="U258" s="48"/>
      <c r="V258" s="48"/>
      <c r="W258" s="48"/>
      <c r="X258" s="48"/>
      <c r="Y258" s="48"/>
      <c r="Z258" s="48"/>
      <c r="AA258" s="48"/>
      <c r="AB258" s="48"/>
      <c r="AC258" s="48"/>
    </row>
    <row r="259" spans="1:29" x14ac:dyDescent="0.25">
      <c r="A259" s="50"/>
      <c r="B259" s="49"/>
      <c r="C259" s="375"/>
      <c r="D259" s="49"/>
      <c r="E259" s="102"/>
      <c r="F259" s="122"/>
      <c r="G259" s="122"/>
      <c r="H259" s="122"/>
      <c r="I259" s="122"/>
      <c r="J259" s="122"/>
      <c r="K259" s="122"/>
      <c r="L259" s="122"/>
      <c r="M259" s="38"/>
      <c r="N259" s="180"/>
      <c r="O259" s="38"/>
      <c r="P259" s="142"/>
      <c r="Q259" s="48"/>
      <c r="R259" s="48"/>
      <c r="S259" s="48"/>
      <c r="T259" s="48"/>
      <c r="U259" s="48"/>
      <c r="V259" s="48"/>
      <c r="W259" s="48"/>
      <c r="X259" s="48"/>
      <c r="Y259" s="48"/>
      <c r="Z259" s="48"/>
      <c r="AA259" s="48"/>
      <c r="AB259" s="48"/>
      <c r="AC259" s="48"/>
    </row>
    <row r="260" spans="1:29" x14ac:dyDescent="0.25">
      <c r="A260" s="50"/>
      <c r="B260" s="49"/>
      <c r="C260" s="375"/>
      <c r="D260" s="49"/>
      <c r="E260" s="102"/>
      <c r="F260" s="122"/>
      <c r="G260" s="122"/>
      <c r="H260" s="122"/>
      <c r="I260" s="122"/>
      <c r="J260" s="122"/>
      <c r="K260" s="122"/>
      <c r="L260" s="122"/>
      <c r="M260" s="38"/>
      <c r="N260" s="180"/>
      <c r="O260" s="38"/>
      <c r="P260" s="142"/>
      <c r="Q260" s="48"/>
      <c r="R260" s="48"/>
      <c r="S260" s="48"/>
      <c r="T260" s="48"/>
      <c r="U260" s="48"/>
      <c r="V260" s="48"/>
      <c r="W260" s="48"/>
      <c r="X260" s="48"/>
      <c r="Y260" s="48"/>
      <c r="Z260" s="48"/>
      <c r="AA260" s="48"/>
      <c r="AB260" s="48"/>
      <c r="AC260" s="48"/>
    </row>
    <row r="261" spans="1:29" x14ac:dyDescent="0.25">
      <c r="A261" s="50"/>
      <c r="B261" s="49"/>
      <c r="C261" s="375"/>
      <c r="D261" s="49"/>
      <c r="E261" s="102"/>
      <c r="F261" s="122"/>
      <c r="G261" s="122"/>
      <c r="H261" s="122"/>
      <c r="I261" s="122"/>
      <c r="J261" s="122"/>
      <c r="K261" s="122"/>
      <c r="L261" s="122"/>
      <c r="M261" s="38"/>
      <c r="N261" s="180"/>
      <c r="O261" s="38"/>
      <c r="P261" s="142"/>
      <c r="Q261" s="48"/>
      <c r="R261" s="48"/>
      <c r="S261" s="48"/>
      <c r="T261" s="48"/>
      <c r="U261" s="48"/>
      <c r="V261" s="48"/>
      <c r="W261" s="48"/>
      <c r="X261" s="48"/>
      <c r="Y261" s="48"/>
      <c r="Z261" s="48"/>
      <c r="AA261" s="48"/>
      <c r="AB261" s="48"/>
      <c r="AC261" s="48"/>
    </row>
    <row r="262" spans="1:29" x14ac:dyDescent="0.25">
      <c r="A262" s="50"/>
      <c r="B262" s="49"/>
      <c r="C262" s="375"/>
      <c r="D262" s="49"/>
      <c r="E262" s="102"/>
      <c r="F262" s="122"/>
      <c r="G262" s="122"/>
      <c r="H262" s="122"/>
      <c r="I262" s="122"/>
      <c r="J262" s="122"/>
      <c r="K262" s="122"/>
      <c r="L262" s="122"/>
      <c r="M262" s="38"/>
      <c r="N262" s="180"/>
      <c r="O262" s="38"/>
      <c r="P262" s="142"/>
      <c r="Q262" s="48"/>
      <c r="R262" s="48"/>
      <c r="S262" s="48"/>
      <c r="T262" s="48"/>
      <c r="U262" s="48"/>
      <c r="V262" s="48"/>
      <c r="W262" s="48"/>
      <c r="X262" s="48"/>
      <c r="Y262" s="48"/>
      <c r="Z262" s="48"/>
      <c r="AA262" s="48"/>
      <c r="AB262" s="48"/>
      <c r="AC262" s="48"/>
    </row>
    <row r="263" spans="1:29" x14ac:dyDescent="0.25">
      <c r="A263" s="50"/>
      <c r="B263" s="49"/>
      <c r="C263" s="375"/>
      <c r="D263" s="49"/>
      <c r="E263" s="102"/>
      <c r="F263" s="122"/>
      <c r="G263" s="122"/>
      <c r="H263" s="122"/>
      <c r="I263" s="122"/>
      <c r="J263" s="122"/>
      <c r="K263" s="122"/>
      <c r="L263" s="122"/>
      <c r="M263" s="38"/>
      <c r="N263" s="180"/>
      <c r="O263" s="38"/>
      <c r="P263" s="142"/>
      <c r="Q263" s="48"/>
      <c r="R263" s="48"/>
      <c r="S263" s="48"/>
      <c r="T263" s="48"/>
      <c r="U263" s="48"/>
      <c r="V263" s="48"/>
      <c r="W263" s="48"/>
      <c r="X263" s="48"/>
      <c r="Y263" s="48"/>
      <c r="Z263" s="48"/>
      <c r="AA263" s="48"/>
      <c r="AB263" s="48"/>
      <c r="AC263" s="48"/>
    </row>
    <row r="264" spans="1:29" x14ac:dyDescent="0.25">
      <c r="A264" s="50"/>
      <c r="B264" s="49"/>
      <c r="C264" s="375"/>
      <c r="D264" s="49"/>
      <c r="E264" s="102"/>
      <c r="F264" s="122"/>
      <c r="G264" s="122"/>
      <c r="H264" s="122"/>
      <c r="I264" s="122"/>
      <c r="J264" s="122"/>
      <c r="K264" s="122"/>
      <c r="L264" s="122"/>
      <c r="M264" s="38"/>
      <c r="N264" s="180"/>
      <c r="O264" s="38"/>
      <c r="P264" s="142"/>
      <c r="Q264" s="48"/>
      <c r="R264" s="48"/>
      <c r="S264" s="48"/>
      <c r="T264" s="48"/>
      <c r="U264" s="48"/>
      <c r="V264" s="48"/>
      <c r="W264" s="48"/>
      <c r="X264" s="48"/>
      <c r="Y264" s="48"/>
      <c r="Z264" s="48"/>
      <c r="AA264" s="48"/>
      <c r="AB264" s="48"/>
      <c r="AC264" s="48"/>
    </row>
    <row r="265" spans="1:29" x14ac:dyDescent="0.25">
      <c r="A265" s="50"/>
      <c r="B265" s="49"/>
      <c r="C265" s="375"/>
      <c r="D265" s="49"/>
      <c r="E265" s="102"/>
      <c r="F265" s="122"/>
      <c r="G265" s="122"/>
      <c r="H265" s="122"/>
      <c r="I265" s="122"/>
      <c r="J265" s="122"/>
      <c r="K265" s="122"/>
      <c r="L265" s="122"/>
      <c r="M265" s="38"/>
      <c r="N265" s="180"/>
      <c r="O265" s="38"/>
      <c r="P265" s="142"/>
      <c r="Q265" s="48"/>
      <c r="R265" s="48"/>
      <c r="S265" s="48"/>
      <c r="T265" s="48"/>
      <c r="U265" s="48"/>
      <c r="V265" s="48"/>
      <c r="W265" s="48"/>
      <c r="X265" s="48"/>
      <c r="Y265" s="48"/>
      <c r="Z265" s="48"/>
      <c r="AA265" s="48"/>
      <c r="AB265" s="48"/>
      <c r="AC265" s="48"/>
    </row>
    <row r="266" spans="1:29" x14ac:dyDescent="0.25">
      <c r="A266" s="50"/>
      <c r="B266" s="49"/>
      <c r="C266" s="375"/>
      <c r="D266" s="49"/>
      <c r="E266" s="102"/>
      <c r="F266" s="122"/>
      <c r="G266" s="122"/>
      <c r="H266" s="122"/>
      <c r="I266" s="122"/>
      <c r="J266" s="122"/>
      <c r="K266" s="122"/>
      <c r="L266" s="122"/>
      <c r="M266" s="38"/>
      <c r="N266" s="180"/>
      <c r="O266" s="38"/>
      <c r="P266" s="142"/>
      <c r="Q266" s="48"/>
      <c r="R266" s="48"/>
      <c r="S266" s="48"/>
      <c r="T266" s="48"/>
      <c r="U266" s="48"/>
      <c r="V266" s="48"/>
      <c r="W266" s="48"/>
      <c r="X266" s="48"/>
      <c r="Y266" s="48"/>
      <c r="Z266" s="48"/>
      <c r="AA266" s="48"/>
      <c r="AB266" s="48"/>
      <c r="AC266" s="48"/>
    </row>
    <row r="267" spans="1:29" x14ac:dyDescent="0.25">
      <c r="A267" s="50"/>
      <c r="B267" s="49"/>
      <c r="C267" s="375"/>
      <c r="D267" s="49"/>
      <c r="E267" s="102"/>
      <c r="F267" s="122"/>
      <c r="G267" s="122"/>
      <c r="H267" s="122"/>
      <c r="I267" s="122"/>
      <c r="J267" s="122"/>
      <c r="K267" s="122"/>
      <c r="L267" s="122"/>
      <c r="M267" s="38"/>
      <c r="N267" s="180"/>
      <c r="O267" s="38"/>
      <c r="P267" s="142"/>
      <c r="Q267" s="48"/>
      <c r="R267" s="48"/>
      <c r="S267" s="48"/>
      <c r="T267" s="48"/>
      <c r="U267" s="48"/>
      <c r="V267" s="48"/>
      <c r="W267" s="48"/>
      <c r="X267" s="48"/>
      <c r="Y267" s="48"/>
      <c r="Z267" s="48"/>
      <c r="AA267" s="48"/>
      <c r="AB267" s="48"/>
      <c r="AC267" s="48"/>
    </row>
    <row r="268" spans="1:29" x14ac:dyDescent="0.25">
      <c r="A268" s="50"/>
      <c r="B268" s="49"/>
      <c r="C268" s="375"/>
      <c r="D268" s="49"/>
      <c r="E268" s="102"/>
      <c r="F268" s="122"/>
      <c r="G268" s="122"/>
      <c r="H268" s="122"/>
      <c r="I268" s="122"/>
      <c r="J268" s="122"/>
      <c r="K268" s="122"/>
      <c r="L268" s="122"/>
      <c r="M268" s="38"/>
      <c r="N268" s="180"/>
      <c r="O268" s="38"/>
      <c r="P268" s="142"/>
      <c r="Q268" s="48"/>
      <c r="R268" s="48"/>
      <c r="S268" s="48"/>
      <c r="T268" s="48"/>
      <c r="U268" s="48"/>
      <c r="V268" s="48"/>
      <c r="W268" s="48"/>
      <c r="X268" s="48"/>
      <c r="Y268" s="48"/>
      <c r="Z268" s="48"/>
      <c r="AA268" s="48"/>
      <c r="AB268" s="48"/>
      <c r="AC268" s="48"/>
    </row>
    <row r="269" spans="1:29" x14ac:dyDescent="0.25">
      <c r="A269" s="50"/>
      <c r="B269" s="49"/>
      <c r="C269" s="375"/>
      <c r="D269" s="49"/>
      <c r="E269" s="102"/>
      <c r="F269" s="122"/>
      <c r="G269" s="122"/>
      <c r="H269" s="122"/>
      <c r="I269" s="122"/>
      <c r="J269" s="122"/>
      <c r="K269" s="122"/>
      <c r="L269" s="122"/>
      <c r="M269" s="38"/>
      <c r="N269" s="180"/>
      <c r="O269" s="38"/>
      <c r="P269" s="142"/>
      <c r="Q269" s="48"/>
      <c r="R269" s="48"/>
      <c r="S269" s="48"/>
      <c r="T269" s="48"/>
      <c r="U269" s="48"/>
      <c r="V269" s="48"/>
      <c r="W269" s="48"/>
      <c r="X269" s="48"/>
      <c r="Y269" s="48"/>
      <c r="Z269" s="48"/>
      <c r="AA269" s="48"/>
      <c r="AB269" s="48"/>
      <c r="AC269" s="48"/>
    </row>
    <row r="270" spans="1:29" x14ac:dyDescent="0.25">
      <c r="A270" s="50"/>
      <c r="B270" s="49"/>
      <c r="C270" s="375"/>
      <c r="D270" s="49"/>
      <c r="E270" s="102"/>
      <c r="F270" s="122"/>
      <c r="G270" s="122"/>
      <c r="H270" s="122"/>
      <c r="I270" s="122"/>
      <c r="J270" s="122"/>
      <c r="K270" s="122"/>
      <c r="L270" s="122"/>
      <c r="M270" s="38"/>
      <c r="N270" s="180"/>
      <c r="O270" s="38"/>
      <c r="P270" s="142"/>
      <c r="Q270" s="48"/>
      <c r="R270" s="48"/>
      <c r="S270" s="48"/>
      <c r="T270" s="48"/>
      <c r="U270" s="48"/>
      <c r="V270" s="48"/>
      <c r="W270" s="48"/>
      <c r="X270" s="48"/>
      <c r="Y270" s="48"/>
      <c r="Z270" s="48"/>
      <c r="AA270" s="48"/>
      <c r="AB270" s="48"/>
      <c r="AC270" s="48"/>
    </row>
    <row r="271" spans="1:29" x14ac:dyDescent="0.25">
      <c r="A271" s="50"/>
      <c r="B271" s="49"/>
      <c r="C271" s="375"/>
      <c r="D271" s="49"/>
      <c r="E271" s="102"/>
      <c r="F271" s="122"/>
      <c r="G271" s="122"/>
      <c r="H271" s="122"/>
      <c r="I271" s="122"/>
      <c r="J271" s="122"/>
      <c r="K271" s="122"/>
      <c r="L271" s="122"/>
      <c r="M271" s="38"/>
      <c r="N271" s="180"/>
      <c r="O271" s="38"/>
      <c r="P271" s="142"/>
      <c r="Q271" s="48"/>
      <c r="R271" s="48"/>
      <c r="S271" s="48"/>
      <c r="T271" s="48"/>
      <c r="U271" s="48"/>
      <c r="V271" s="48"/>
      <c r="W271" s="48"/>
      <c r="X271" s="48"/>
      <c r="Y271" s="48"/>
      <c r="Z271" s="48"/>
      <c r="AA271" s="48"/>
      <c r="AB271" s="48"/>
      <c r="AC271" s="48"/>
    </row>
    <row r="272" spans="1:29" x14ac:dyDescent="0.25">
      <c r="A272" s="50"/>
      <c r="B272" s="49"/>
      <c r="C272" s="375"/>
      <c r="D272" s="49"/>
      <c r="E272" s="102"/>
      <c r="F272" s="122"/>
      <c r="G272" s="122"/>
      <c r="H272" s="122"/>
      <c r="I272" s="122"/>
      <c r="J272" s="122"/>
      <c r="K272" s="122"/>
      <c r="L272" s="122"/>
      <c r="M272" s="38"/>
      <c r="N272" s="180"/>
      <c r="O272" s="38"/>
      <c r="P272" s="142"/>
      <c r="Q272" s="48"/>
      <c r="R272" s="48"/>
      <c r="S272" s="48"/>
      <c r="T272" s="48"/>
      <c r="U272" s="48"/>
      <c r="V272" s="48"/>
      <c r="W272" s="48"/>
      <c r="X272" s="48"/>
      <c r="Y272" s="48"/>
      <c r="Z272" s="48"/>
      <c r="AA272" s="48"/>
      <c r="AB272" s="48"/>
      <c r="AC272" s="48"/>
    </row>
    <row r="273" spans="1:29" x14ac:dyDescent="0.25">
      <c r="A273" s="50"/>
      <c r="B273" s="49"/>
      <c r="C273" s="375"/>
      <c r="D273" s="49"/>
      <c r="E273" s="102"/>
      <c r="F273" s="122"/>
      <c r="G273" s="122"/>
      <c r="H273" s="122"/>
      <c r="I273" s="122"/>
      <c r="J273" s="122"/>
      <c r="K273" s="122"/>
      <c r="L273" s="122"/>
      <c r="M273" s="38"/>
      <c r="N273" s="180"/>
      <c r="O273" s="38"/>
      <c r="P273" s="142"/>
      <c r="Q273" s="48"/>
      <c r="R273" s="48"/>
      <c r="S273" s="48"/>
      <c r="T273" s="48"/>
      <c r="U273" s="48"/>
      <c r="V273" s="48"/>
      <c r="W273" s="48"/>
      <c r="X273" s="48"/>
      <c r="Y273" s="48"/>
      <c r="Z273" s="48"/>
      <c r="AA273" s="48"/>
      <c r="AB273" s="48"/>
      <c r="AC273" s="48"/>
    </row>
    <row r="274" spans="1:29" x14ac:dyDescent="0.25">
      <c r="A274" s="50"/>
      <c r="B274" s="49"/>
      <c r="C274" s="375"/>
      <c r="D274" s="49"/>
      <c r="E274" s="102"/>
      <c r="F274" s="122"/>
      <c r="G274" s="122"/>
      <c r="H274" s="122"/>
      <c r="I274" s="122"/>
      <c r="J274" s="122"/>
      <c r="K274" s="122"/>
      <c r="L274" s="122"/>
      <c r="M274" s="38"/>
      <c r="N274" s="180"/>
      <c r="O274" s="38"/>
      <c r="P274" s="142"/>
      <c r="Q274" s="48"/>
      <c r="R274" s="48"/>
      <c r="S274" s="48"/>
      <c r="T274" s="48"/>
      <c r="U274" s="48"/>
      <c r="V274" s="48"/>
      <c r="W274" s="48"/>
      <c r="X274" s="48"/>
      <c r="Y274" s="48"/>
      <c r="Z274" s="48"/>
      <c r="AA274" s="48"/>
      <c r="AB274" s="48"/>
      <c r="AC274" s="48"/>
    </row>
    <row r="275" spans="1:29" x14ac:dyDescent="0.25">
      <c r="A275" s="50"/>
      <c r="B275" s="49"/>
      <c r="C275" s="375"/>
      <c r="D275" s="49"/>
      <c r="E275" s="102"/>
      <c r="F275" s="122"/>
      <c r="G275" s="122"/>
      <c r="H275" s="122"/>
      <c r="I275" s="122"/>
      <c r="J275" s="122"/>
      <c r="K275" s="122"/>
      <c r="L275" s="122"/>
      <c r="M275" s="38"/>
      <c r="N275" s="180"/>
      <c r="O275" s="38"/>
      <c r="P275" s="142"/>
      <c r="Q275" s="48"/>
      <c r="R275" s="48"/>
      <c r="S275" s="48"/>
      <c r="T275" s="48"/>
      <c r="U275" s="48"/>
      <c r="V275" s="48"/>
      <c r="W275" s="48"/>
      <c r="X275" s="48"/>
      <c r="Y275" s="48"/>
      <c r="Z275" s="48"/>
      <c r="AA275" s="48"/>
      <c r="AB275" s="48"/>
      <c r="AC275" s="48"/>
    </row>
    <row r="276" spans="1:29" x14ac:dyDescent="0.25">
      <c r="A276" s="50"/>
      <c r="B276" s="49"/>
      <c r="C276" s="375"/>
      <c r="D276" s="49"/>
      <c r="E276" s="102"/>
      <c r="F276" s="122"/>
      <c r="G276" s="122"/>
      <c r="H276" s="122"/>
      <c r="I276" s="122"/>
      <c r="J276" s="122"/>
      <c r="K276" s="122"/>
      <c r="L276" s="122"/>
      <c r="M276" s="38"/>
      <c r="N276" s="180"/>
      <c r="O276" s="38"/>
      <c r="P276" s="142"/>
      <c r="Q276" s="48"/>
      <c r="R276" s="48"/>
      <c r="S276" s="48"/>
      <c r="T276" s="48"/>
      <c r="U276" s="48"/>
      <c r="V276" s="48"/>
      <c r="W276" s="48"/>
      <c r="X276" s="48"/>
      <c r="Y276" s="48"/>
      <c r="Z276" s="48"/>
      <c r="AA276" s="48"/>
      <c r="AB276" s="48"/>
      <c r="AC276" s="48"/>
    </row>
    <row r="277" spans="1:29" x14ac:dyDescent="0.25">
      <c r="A277" s="50"/>
      <c r="B277" s="49"/>
      <c r="C277" s="375"/>
      <c r="D277" s="49"/>
      <c r="E277" s="102"/>
      <c r="F277" s="122"/>
      <c r="G277" s="122"/>
      <c r="H277" s="122"/>
      <c r="I277" s="122"/>
      <c r="J277" s="122"/>
      <c r="K277" s="122"/>
      <c r="L277" s="122"/>
      <c r="M277" s="38"/>
      <c r="N277" s="180"/>
      <c r="O277" s="38"/>
      <c r="P277" s="142"/>
      <c r="Q277" s="48"/>
      <c r="R277" s="48"/>
      <c r="S277" s="48"/>
      <c r="T277" s="48"/>
      <c r="U277" s="48"/>
      <c r="V277" s="48"/>
      <c r="W277" s="48"/>
      <c r="X277" s="48"/>
      <c r="Y277" s="48"/>
      <c r="Z277" s="48"/>
      <c r="AA277" s="48"/>
      <c r="AB277" s="48"/>
      <c r="AC277" s="48"/>
    </row>
    <row r="278" spans="1:29" x14ac:dyDescent="0.25">
      <c r="A278" s="50"/>
      <c r="B278" s="49"/>
      <c r="C278" s="375"/>
      <c r="D278" s="49"/>
      <c r="E278" s="102"/>
      <c r="F278" s="122"/>
      <c r="G278" s="122"/>
      <c r="H278" s="122"/>
      <c r="I278" s="122"/>
      <c r="J278" s="122"/>
      <c r="K278" s="122"/>
      <c r="L278" s="122"/>
      <c r="M278" s="38"/>
      <c r="N278" s="180"/>
      <c r="O278" s="38"/>
      <c r="P278" s="142"/>
      <c r="Q278" s="48"/>
      <c r="R278" s="48"/>
      <c r="S278" s="48"/>
      <c r="T278" s="48"/>
      <c r="U278" s="48"/>
      <c r="V278" s="48"/>
      <c r="W278" s="48"/>
      <c r="X278" s="48"/>
      <c r="Y278" s="48"/>
      <c r="Z278" s="48"/>
      <c r="AA278" s="48"/>
      <c r="AB278" s="48"/>
      <c r="AC278" s="48"/>
    </row>
    <row r="279" spans="1:29" x14ac:dyDescent="0.25">
      <c r="A279" s="50"/>
      <c r="B279" s="49"/>
      <c r="C279" s="375"/>
      <c r="D279" s="49"/>
      <c r="E279" s="102"/>
      <c r="F279" s="122"/>
      <c r="G279" s="122"/>
      <c r="H279" s="122"/>
      <c r="I279" s="122"/>
      <c r="J279" s="122"/>
      <c r="K279" s="122"/>
      <c r="L279" s="122"/>
      <c r="M279" s="38"/>
      <c r="N279" s="180"/>
      <c r="O279" s="38"/>
      <c r="P279" s="142"/>
      <c r="Q279" s="48"/>
      <c r="R279" s="48"/>
      <c r="S279" s="48"/>
      <c r="T279" s="48"/>
      <c r="U279" s="48"/>
      <c r="V279" s="48"/>
      <c r="W279" s="48"/>
      <c r="X279" s="48"/>
      <c r="Y279" s="48"/>
      <c r="Z279" s="48"/>
      <c r="AA279" s="48"/>
      <c r="AB279" s="48"/>
      <c r="AC279" s="48"/>
    </row>
    <row r="280" spans="1:29" x14ac:dyDescent="0.25">
      <c r="A280" s="50"/>
      <c r="B280" s="49"/>
      <c r="C280" s="375"/>
      <c r="D280" s="49"/>
      <c r="E280" s="102"/>
      <c r="F280" s="122"/>
      <c r="G280" s="122"/>
      <c r="H280" s="122"/>
      <c r="I280" s="122"/>
      <c r="J280" s="122"/>
      <c r="K280" s="122"/>
      <c r="L280" s="122"/>
      <c r="M280" s="38"/>
      <c r="N280" s="180"/>
      <c r="O280" s="38"/>
      <c r="P280" s="142"/>
      <c r="Q280" s="48"/>
      <c r="R280" s="48"/>
      <c r="S280" s="48"/>
      <c r="T280" s="48"/>
      <c r="U280" s="48"/>
      <c r="V280" s="48"/>
      <c r="W280" s="48"/>
      <c r="X280" s="48"/>
      <c r="Y280" s="48"/>
      <c r="Z280" s="48"/>
      <c r="AA280" s="48"/>
      <c r="AB280" s="48"/>
      <c r="AC280" s="48"/>
    </row>
    <row r="281" spans="1:29" x14ac:dyDescent="0.25">
      <c r="A281" s="50"/>
      <c r="B281" s="49"/>
      <c r="C281" s="375"/>
      <c r="D281" s="49"/>
      <c r="E281" s="102"/>
      <c r="F281" s="122"/>
      <c r="G281" s="122"/>
      <c r="H281" s="122"/>
      <c r="I281" s="122"/>
      <c r="J281" s="122"/>
      <c r="K281" s="122"/>
      <c r="L281" s="122"/>
      <c r="M281" s="38"/>
      <c r="N281" s="180"/>
      <c r="O281" s="38"/>
      <c r="P281" s="142"/>
      <c r="Q281" s="48"/>
      <c r="R281" s="48"/>
      <c r="S281" s="48"/>
      <c r="T281" s="48"/>
      <c r="U281" s="48"/>
      <c r="V281" s="48"/>
      <c r="W281" s="48"/>
      <c r="X281" s="48"/>
      <c r="Y281" s="48"/>
      <c r="Z281" s="48"/>
      <c r="AA281" s="48"/>
      <c r="AB281" s="48"/>
      <c r="AC281" s="48"/>
    </row>
    <row r="282" spans="1:29" x14ac:dyDescent="0.25">
      <c r="A282" s="50"/>
      <c r="B282" s="49"/>
      <c r="C282" s="375"/>
      <c r="D282" s="49"/>
      <c r="E282" s="102"/>
      <c r="F282" s="122"/>
      <c r="G282" s="122"/>
      <c r="H282" s="122"/>
      <c r="I282" s="122"/>
      <c r="J282" s="122"/>
      <c r="K282" s="122"/>
      <c r="L282" s="122"/>
      <c r="M282" s="38"/>
      <c r="N282" s="180"/>
      <c r="O282" s="38"/>
      <c r="P282" s="142"/>
      <c r="Q282" s="48"/>
      <c r="R282" s="48"/>
      <c r="S282" s="48"/>
      <c r="T282" s="48"/>
      <c r="U282" s="48"/>
      <c r="V282" s="48"/>
      <c r="W282" s="48"/>
      <c r="X282" s="48"/>
      <c r="Y282" s="48"/>
      <c r="Z282" s="48"/>
      <c r="AA282" s="48"/>
      <c r="AB282" s="48"/>
      <c r="AC282" s="48"/>
    </row>
    <row r="283" spans="1:29" x14ac:dyDescent="0.25">
      <c r="A283" s="50"/>
      <c r="B283" s="49"/>
      <c r="C283" s="375"/>
      <c r="D283" s="49"/>
      <c r="E283" s="102"/>
      <c r="F283" s="122"/>
      <c r="G283" s="122"/>
      <c r="H283" s="122"/>
      <c r="I283" s="122"/>
      <c r="J283" s="122"/>
      <c r="K283" s="122"/>
      <c r="L283" s="122"/>
      <c r="M283" s="38"/>
      <c r="N283" s="180"/>
      <c r="O283" s="38"/>
      <c r="P283" s="142"/>
      <c r="Q283" s="48"/>
      <c r="R283" s="48"/>
      <c r="S283" s="48"/>
      <c r="T283" s="48"/>
      <c r="U283" s="48"/>
      <c r="V283" s="48"/>
      <c r="W283" s="48"/>
      <c r="X283" s="48"/>
      <c r="Y283" s="48"/>
      <c r="Z283" s="48"/>
      <c r="AA283" s="48"/>
      <c r="AB283" s="48"/>
      <c r="AC283" s="48"/>
    </row>
    <row r="284" spans="1:29" x14ac:dyDescent="0.25">
      <c r="A284" s="50"/>
      <c r="B284" s="49"/>
      <c r="C284" s="375"/>
      <c r="D284" s="49"/>
      <c r="E284" s="102"/>
      <c r="F284" s="122"/>
      <c r="G284" s="122"/>
      <c r="H284" s="122"/>
      <c r="I284" s="122"/>
      <c r="J284" s="122"/>
      <c r="K284" s="122"/>
      <c r="L284" s="122"/>
      <c r="M284" s="38"/>
      <c r="N284" s="180"/>
      <c r="O284" s="38"/>
      <c r="P284" s="142"/>
      <c r="Q284" s="48"/>
      <c r="R284" s="48"/>
      <c r="S284" s="48"/>
      <c r="T284" s="48"/>
      <c r="U284" s="48"/>
      <c r="V284" s="48"/>
      <c r="W284" s="48"/>
      <c r="X284" s="48"/>
      <c r="Y284" s="48"/>
      <c r="Z284" s="48"/>
      <c r="AA284" s="48"/>
      <c r="AB284" s="48"/>
      <c r="AC284" s="48"/>
    </row>
    <row r="285" spans="1:29" x14ac:dyDescent="0.25">
      <c r="A285" s="50"/>
      <c r="B285" s="49"/>
      <c r="C285" s="375"/>
      <c r="D285" s="49"/>
      <c r="E285" s="102"/>
      <c r="F285" s="122"/>
      <c r="G285" s="122"/>
      <c r="H285" s="122"/>
      <c r="I285" s="122"/>
      <c r="J285" s="122"/>
      <c r="K285" s="122"/>
      <c r="L285" s="122"/>
      <c r="M285" s="38"/>
      <c r="N285" s="180"/>
      <c r="O285" s="38"/>
      <c r="P285" s="142"/>
      <c r="Q285" s="48"/>
      <c r="R285" s="48"/>
      <c r="S285" s="48"/>
      <c r="T285" s="48"/>
      <c r="U285" s="48"/>
      <c r="V285" s="48"/>
      <c r="W285" s="48"/>
      <c r="X285" s="48"/>
      <c r="Y285" s="48"/>
      <c r="Z285" s="48"/>
      <c r="AA285" s="48"/>
      <c r="AB285" s="48"/>
      <c r="AC285" s="48"/>
    </row>
    <row r="286" spans="1:29" x14ac:dyDescent="0.25">
      <c r="A286" s="50"/>
      <c r="B286" s="49"/>
      <c r="C286" s="375"/>
      <c r="D286" s="49"/>
      <c r="E286" s="102"/>
      <c r="F286" s="122"/>
      <c r="G286" s="122"/>
      <c r="H286" s="122"/>
      <c r="I286" s="122"/>
      <c r="J286" s="122"/>
      <c r="K286" s="122"/>
      <c r="L286" s="122"/>
      <c r="M286" s="38"/>
      <c r="N286" s="180"/>
      <c r="O286" s="38"/>
      <c r="P286" s="142"/>
      <c r="Q286" s="48"/>
      <c r="R286" s="48"/>
      <c r="S286" s="48"/>
      <c r="T286" s="48"/>
      <c r="U286" s="48"/>
      <c r="V286" s="48"/>
      <c r="W286" s="48"/>
      <c r="X286" s="48"/>
      <c r="Y286" s="48"/>
      <c r="Z286" s="48"/>
      <c r="AA286" s="48"/>
      <c r="AB286" s="48"/>
      <c r="AC286" s="48"/>
    </row>
    <row r="287" spans="1:29" x14ac:dyDescent="0.25">
      <c r="A287" s="50"/>
      <c r="B287" s="49"/>
      <c r="C287" s="375"/>
      <c r="D287" s="49"/>
      <c r="E287" s="102"/>
      <c r="F287" s="122"/>
      <c r="G287" s="122"/>
      <c r="H287" s="122"/>
      <c r="I287" s="122"/>
      <c r="J287" s="122"/>
      <c r="K287" s="122"/>
      <c r="L287" s="122"/>
      <c r="M287" s="38"/>
      <c r="N287" s="180"/>
      <c r="O287" s="38"/>
      <c r="P287" s="142"/>
      <c r="Q287" s="48"/>
      <c r="R287" s="48"/>
      <c r="S287" s="48"/>
      <c r="T287" s="48"/>
      <c r="U287" s="48"/>
      <c r="V287" s="48"/>
      <c r="W287" s="48"/>
      <c r="X287" s="48"/>
      <c r="Y287" s="48"/>
      <c r="Z287" s="48"/>
      <c r="AA287" s="48"/>
      <c r="AB287" s="48"/>
      <c r="AC287" s="48"/>
    </row>
    <row r="288" spans="1:29" x14ac:dyDescent="0.25">
      <c r="A288" s="50"/>
      <c r="B288" s="49"/>
      <c r="C288" s="375"/>
      <c r="D288" s="49"/>
      <c r="E288" s="102"/>
      <c r="F288" s="122"/>
      <c r="G288" s="122"/>
      <c r="H288" s="122"/>
      <c r="I288" s="122"/>
      <c r="J288" s="122"/>
      <c r="K288" s="122"/>
      <c r="L288" s="122"/>
      <c r="M288" s="38"/>
      <c r="N288" s="180"/>
      <c r="O288" s="38"/>
      <c r="P288" s="142"/>
      <c r="Q288" s="48"/>
      <c r="R288" s="48"/>
      <c r="S288" s="48"/>
      <c r="T288" s="48"/>
      <c r="U288" s="48"/>
      <c r="V288" s="48"/>
      <c r="W288" s="48"/>
      <c r="X288" s="48"/>
      <c r="Y288" s="48"/>
      <c r="Z288" s="48"/>
      <c r="AA288" s="48"/>
      <c r="AB288" s="48"/>
      <c r="AC288" s="48"/>
    </row>
    <row r="289" spans="1:29" x14ac:dyDescent="0.25">
      <c r="A289" s="50"/>
      <c r="B289" s="49"/>
      <c r="C289" s="375"/>
      <c r="D289" s="49"/>
      <c r="E289" s="102"/>
      <c r="F289" s="122"/>
      <c r="G289" s="122"/>
      <c r="H289" s="122"/>
      <c r="I289" s="122"/>
      <c r="J289" s="122"/>
      <c r="K289" s="122"/>
      <c r="L289" s="122"/>
      <c r="M289" s="38"/>
      <c r="N289" s="180"/>
      <c r="O289" s="38"/>
      <c r="P289" s="142"/>
      <c r="Q289" s="48"/>
      <c r="R289" s="48"/>
      <c r="S289" s="48"/>
      <c r="T289" s="48"/>
      <c r="U289" s="48"/>
      <c r="V289" s="48"/>
      <c r="W289" s="48"/>
      <c r="X289" s="48"/>
      <c r="Y289" s="48"/>
      <c r="Z289" s="48"/>
      <c r="AA289" s="48"/>
      <c r="AB289" s="48"/>
      <c r="AC289" s="48"/>
    </row>
    <row r="290" spans="1:29" x14ac:dyDescent="0.25">
      <c r="A290" s="50"/>
      <c r="B290" s="49"/>
      <c r="C290" s="375"/>
      <c r="D290" s="49"/>
      <c r="E290" s="102"/>
      <c r="F290" s="122"/>
      <c r="G290" s="122"/>
      <c r="H290" s="122"/>
      <c r="I290" s="122"/>
      <c r="J290" s="122"/>
      <c r="K290" s="122"/>
      <c r="L290" s="122"/>
      <c r="M290" s="38"/>
      <c r="N290" s="180"/>
      <c r="O290" s="38"/>
      <c r="P290" s="142"/>
      <c r="Q290" s="48"/>
      <c r="R290" s="48"/>
      <c r="S290" s="48"/>
      <c r="T290" s="48"/>
      <c r="U290" s="48"/>
      <c r="V290" s="48"/>
      <c r="W290" s="48"/>
      <c r="X290" s="48"/>
      <c r="Y290" s="48"/>
      <c r="Z290" s="48"/>
      <c r="AA290" s="48"/>
      <c r="AB290" s="48"/>
      <c r="AC290" s="48"/>
    </row>
    <row r="291" spans="1:29" x14ac:dyDescent="0.25">
      <c r="A291" s="50"/>
      <c r="B291" s="49"/>
      <c r="C291" s="375"/>
      <c r="D291" s="49"/>
      <c r="E291" s="102"/>
      <c r="F291" s="122"/>
      <c r="G291" s="122"/>
      <c r="H291" s="122"/>
      <c r="I291" s="122"/>
      <c r="J291" s="122"/>
      <c r="K291" s="122"/>
      <c r="L291" s="122"/>
      <c r="M291" s="38"/>
      <c r="N291" s="180"/>
      <c r="O291" s="38"/>
      <c r="P291" s="142"/>
      <c r="Q291" s="48"/>
      <c r="R291" s="48"/>
      <c r="S291" s="48"/>
      <c r="T291" s="48"/>
      <c r="U291" s="48"/>
      <c r="V291" s="48"/>
      <c r="W291" s="48"/>
      <c r="X291" s="48"/>
      <c r="Y291" s="48"/>
      <c r="Z291" s="48"/>
      <c r="AA291" s="48"/>
      <c r="AB291" s="48"/>
      <c r="AC291" s="48"/>
    </row>
    <row r="292" spans="1:29" x14ac:dyDescent="0.25">
      <c r="A292" s="50"/>
      <c r="B292" s="49"/>
      <c r="C292" s="375"/>
      <c r="D292" s="49"/>
      <c r="E292" s="102"/>
      <c r="F292" s="122"/>
      <c r="G292" s="122"/>
      <c r="H292" s="122"/>
      <c r="I292" s="122"/>
      <c r="J292" s="122"/>
      <c r="K292" s="122"/>
      <c r="L292" s="122"/>
      <c r="M292" s="38"/>
      <c r="N292" s="180"/>
      <c r="O292" s="38"/>
      <c r="P292" s="142"/>
      <c r="Q292" s="48"/>
      <c r="R292" s="48"/>
      <c r="S292" s="48"/>
      <c r="T292" s="48"/>
      <c r="U292" s="48"/>
      <c r="V292" s="48"/>
      <c r="W292" s="48"/>
      <c r="X292" s="48"/>
      <c r="Y292" s="48"/>
      <c r="Z292" s="48"/>
      <c r="AA292" s="48"/>
      <c r="AB292" s="48"/>
      <c r="AC292" s="48"/>
    </row>
    <row r="293" spans="1:29" x14ac:dyDescent="0.25">
      <c r="A293" s="50"/>
      <c r="B293" s="49"/>
      <c r="C293" s="375"/>
      <c r="D293" s="49"/>
      <c r="E293" s="102"/>
      <c r="F293" s="122"/>
      <c r="G293" s="122"/>
      <c r="H293" s="122"/>
      <c r="I293" s="122"/>
      <c r="J293" s="122"/>
      <c r="K293" s="122"/>
      <c r="L293" s="122"/>
      <c r="M293" s="38"/>
      <c r="N293" s="180"/>
      <c r="O293" s="38"/>
      <c r="P293" s="142"/>
      <c r="Q293" s="48"/>
      <c r="R293" s="48"/>
      <c r="S293" s="48"/>
      <c r="T293" s="48"/>
      <c r="U293" s="48"/>
      <c r="V293" s="48"/>
      <c r="W293" s="48"/>
      <c r="X293" s="48"/>
      <c r="Y293" s="48"/>
      <c r="Z293" s="48"/>
      <c r="AA293" s="48"/>
      <c r="AB293" s="48"/>
      <c r="AC293" s="48"/>
    </row>
    <row r="294" spans="1:29" x14ac:dyDescent="0.25">
      <c r="A294" s="50"/>
      <c r="B294" s="49"/>
      <c r="C294" s="375"/>
      <c r="D294" s="49"/>
      <c r="E294" s="102"/>
      <c r="F294" s="122"/>
      <c r="G294" s="122"/>
      <c r="H294" s="122"/>
      <c r="I294" s="122"/>
      <c r="J294" s="122"/>
      <c r="K294" s="122"/>
      <c r="L294" s="122"/>
      <c r="M294" s="38"/>
      <c r="N294" s="180"/>
      <c r="O294" s="38"/>
      <c r="P294" s="142"/>
      <c r="Q294" s="48"/>
      <c r="R294" s="48"/>
      <c r="S294" s="48"/>
      <c r="T294" s="48"/>
      <c r="U294" s="48"/>
      <c r="V294" s="48"/>
      <c r="W294" s="48"/>
      <c r="X294" s="48"/>
      <c r="Y294" s="48"/>
      <c r="Z294" s="48"/>
      <c r="AA294" s="48"/>
      <c r="AB294" s="48"/>
      <c r="AC294" s="48"/>
    </row>
    <row r="295" spans="1:29" x14ac:dyDescent="0.25">
      <c r="A295" s="50"/>
      <c r="B295" s="49"/>
      <c r="C295" s="375"/>
      <c r="D295" s="49"/>
      <c r="E295" s="102"/>
      <c r="F295" s="122"/>
      <c r="G295" s="122"/>
      <c r="H295" s="122"/>
      <c r="I295" s="122"/>
      <c r="J295" s="122"/>
      <c r="K295" s="122"/>
      <c r="L295" s="122"/>
      <c r="M295" s="38"/>
      <c r="N295" s="180"/>
      <c r="O295" s="38"/>
      <c r="P295" s="142"/>
      <c r="Q295" s="48"/>
      <c r="R295" s="48"/>
      <c r="S295" s="48"/>
      <c r="T295" s="48"/>
      <c r="U295" s="48"/>
      <c r="V295" s="48"/>
      <c r="W295" s="48"/>
      <c r="X295" s="48"/>
      <c r="Y295" s="48"/>
      <c r="Z295" s="48"/>
      <c r="AA295" s="48"/>
      <c r="AB295" s="48"/>
      <c r="AC295" s="48"/>
    </row>
    <row r="296" spans="1:29" x14ac:dyDescent="0.25">
      <c r="A296" s="50"/>
      <c r="B296" s="49"/>
      <c r="C296" s="375"/>
      <c r="D296" s="49"/>
      <c r="E296" s="102"/>
      <c r="F296" s="122"/>
      <c r="G296" s="122"/>
      <c r="H296" s="122"/>
      <c r="I296" s="122"/>
      <c r="J296" s="122"/>
      <c r="K296" s="122"/>
      <c r="L296" s="122"/>
      <c r="M296" s="38"/>
      <c r="N296" s="180"/>
      <c r="O296" s="38"/>
      <c r="P296" s="142"/>
      <c r="Q296" s="48"/>
      <c r="R296" s="48"/>
      <c r="S296" s="48"/>
      <c r="T296" s="48"/>
      <c r="U296" s="48"/>
      <c r="V296" s="48"/>
      <c r="W296" s="48"/>
      <c r="X296" s="48"/>
      <c r="Y296" s="48"/>
      <c r="Z296" s="48"/>
      <c r="AA296" s="48"/>
      <c r="AB296" s="48"/>
      <c r="AC296" s="48"/>
    </row>
    <row r="297" spans="1:29" x14ac:dyDescent="0.25">
      <c r="A297" s="50"/>
      <c r="B297" s="49"/>
      <c r="C297" s="375"/>
      <c r="D297" s="49"/>
      <c r="E297" s="102"/>
      <c r="F297" s="122"/>
      <c r="G297" s="122"/>
      <c r="H297" s="122"/>
      <c r="I297" s="122"/>
      <c r="J297" s="122"/>
      <c r="K297" s="122"/>
      <c r="L297" s="122"/>
      <c r="M297" s="38"/>
      <c r="N297" s="180"/>
      <c r="O297" s="38"/>
      <c r="P297" s="142"/>
      <c r="Q297" s="48"/>
      <c r="R297" s="48"/>
      <c r="S297" s="48"/>
      <c r="T297" s="48"/>
      <c r="U297" s="48"/>
      <c r="V297" s="48"/>
      <c r="W297" s="48"/>
      <c r="X297" s="48"/>
      <c r="Y297" s="48"/>
      <c r="Z297" s="48"/>
      <c r="AA297" s="48"/>
      <c r="AB297" s="48"/>
      <c r="AC297" s="48"/>
    </row>
    <row r="298" spans="1:29" x14ac:dyDescent="0.25">
      <c r="A298" s="50"/>
      <c r="B298" s="49"/>
      <c r="C298" s="375"/>
      <c r="D298" s="49"/>
      <c r="E298" s="102"/>
      <c r="F298" s="122"/>
      <c r="G298" s="122"/>
      <c r="H298" s="122"/>
      <c r="I298" s="122"/>
      <c r="J298" s="122"/>
      <c r="K298" s="122"/>
      <c r="L298" s="122"/>
      <c r="M298" s="38"/>
      <c r="N298" s="180"/>
      <c r="O298" s="38"/>
      <c r="P298" s="142"/>
      <c r="Q298" s="48"/>
      <c r="R298" s="48"/>
      <c r="S298" s="48"/>
      <c r="T298" s="48"/>
      <c r="U298" s="48"/>
      <c r="V298" s="48"/>
      <c r="W298" s="48"/>
      <c r="X298" s="48"/>
      <c r="Y298" s="48"/>
      <c r="Z298" s="48"/>
      <c r="AA298" s="48"/>
      <c r="AB298" s="48"/>
      <c r="AC298" s="48"/>
    </row>
    <row r="299" spans="1:29" x14ac:dyDescent="0.25">
      <c r="A299" s="50"/>
      <c r="B299" s="49"/>
      <c r="C299" s="375"/>
      <c r="D299" s="49"/>
      <c r="E299" s="102"/>
      <c r="F299" s="122"/>
      <c r="G299" s="122"/>
      <c r="H299" s="122"/>
      <c r="I299" s="122"/>
      <c r="J299" s="122"/>
      <c r="K299" s="122"/>
      <c r="L299" s="122"/>
      <c r="M299" s="38"/>
      <c r="N299" s="180"/>
      <c r="O299" s="38"/>
      <c r="P299" s="142"/>
      <c r="Q299" s="48"/>
      <c r="R299" s="48"/>
      <c r="S299" s="48"/>
      <c r="T299" s="48"/>
      <c r="U299" s="48"/>
      <c r="V299" s="48"/>
      <c r="W299" s="48"/>
      <c r="X299" s="48"/>
      <c r="Y299" s="48"/>
      <c r="Z299" s="48"/>
      <c r="AA299" s="48"/>
      <c r="AB299" s="48"/>
      <c r="AC299" s="48"/>
    </row>
    <row r="300" spans="1:29" x14ac:dyDescent="0.25">
      <c r="A300" s="50"/>
      <c r="B300" s="49"/>
      <c r="C300" s="375"/>
      <c r="D300" s="49"/>
      <c r="E300" s="102"/>
      <c r="F300" s="122"/>
      <c r="G300" s="122"/>
      <c r="H300" s="122"/>
      <c r="I300" s="122"/>
      <c r="J300" s="122"/>
      <c r="K300" s="122"/>
      <c r="L300" s="122"/>
      <c r="M300" s="38"/>
      <c r="N300" s="180"/>
      <c r="O300" s="38"/>
      <c r="P300" s="142"/>
      <c r="Q300" s="48"/>
      <c r="R300" s="48"/>
      <c r="S300" s="48"/>
      <c r="T300" s="48"/>
      <c r="U300" s="48"/>
      <c r="V300" s="48"/>
      <c r="W300" s="48"/>
      <c r="X300" s="48"/>
      <c r="Y300" s="48"/>
      <c r="Z300" s="48"/>
      <c r="AA300" s="48"/>
      <c r="AB300" s="48"/>
      <c r="AC300" s="48"/>
    </row>
    <row r="301" spans="1:29" x14ac:dyDescent="0.25">
      <c r="A301" s="50"/>
      <c r="B301" s="49"/>
      <c r="C301" s="375"/>
      <c r="D301" s="49"/>
      <c r="E301" s="102"/>
      <c r="F301" s="122"/>
      <c r="G301" s="122"/>
      <c r="H301" s="122"/>
      <c r="I301" s="122"/>
      <c r="J301" s="122"/>
      <c r="K301" s="122"/>
      <c r="L301" s="122"/>
      <c r="M301" s="38"/>
      <c r="N301" s="180"/>
      <c r="O301" s="38"/>
      <c r="P301" s="142"/>
      <c r="Q301" s="48"/>
      <c r="R301" s="48"/>
      <c r="S301" s="48"/>
      <c r="T301" s="48"/>
      <c r="U301" s="48"/>
      <c r="V301" s="48"/>
      <c r="W301" s="48"/>
      <c r="X301" s="48"/>
      <c r="Y301" s="48"/>
      <c r="Z301" s="48"/>
      <c r="AA301" s="48"/>
      <c r="AB301" s="48"/>
      <c r="AC301" s="48"/>
    </row>
    <row r="302" spans="1:29" x14ac:dyDescent="0.25">
      <c r="A302" s="50"/>
      <c r="B302" s="49"/>
      <c r="C302" s="375"/>
      <c r="D302" s="49"/>
      <c r="E302" s="102"/>
      <c r="F302" s="122"/>
      <c r="G302" s="122"/>
      <c r="H302" s="122"/>
      <c r="I302" s="122"/>
      <c r="J302" s="122"/>
      <c r="K302" s="122"/>
      <c r="L302" s="122"/>
      <c r="M302" s="38"/>
      <c r="N302" s="180"/>
      <c r="O302" s="38"/>
      <c r="P302" s="142"/>
      <c r="Q302" s="48"/>
      <c r="R302" s="48"/>
      <c r="S302" s="48"/>
      <c r="T302" s="48"/>
      <c r="U302" s="48"/>
      <c r="V302" s="48"/>
      <c r="W302" s="48"/>
      <c r="X302" s="48"/>
      <c r="Y302" s="48"/>
      <c r="Z302" s="48"/>
      <c r="AA302" s="48"/>
      <c r="AB302" s="48"/>
      <c r="AC302" s="48"/>
    </row>
    <row r="303" spans="1:29" x14ac:dyDescent="0.25">
      <c r="A303" s="50"/>
      <c r="B303" s="49"/>
      <c r="C303" s="375"/>
      <c r="D303" s="49"/>
      <c r="E303" s="102"/>
      <c r="F303" s="122"/>
      <c r="G303" s="122"/>
      <c r="H303" s="122"/>
      <c r="I303" s="122"/>
      <c r="J303" s="122"/>
      <c r="K303" s="122"/>
      <c r="L303" s="122"/>
      <c r="M303" s="38"/>
      <c r="N303" s="180"/>
      <c r="O303" s="38"/>
      <c r="P303" s="142"/>
      <c r="Q303" s="48"/>
      <c r="R303" s="48"/>
      <c r="S303" s="48"/>
      <c r="T303" s="48"/>
      <c r="U303" s="48"/>
      <c r="V303" s="48"/>
      <c r="W303" s="48"/>
      <c r="X303" s="48"/>
      <c r="Y303" s="48"/>
      <c r="Z303" s="48"/>
      <c r="AA303" s="48"/>
      <c r="AB303" s="48"/>
      <c r="AC303" s="48"/>
    </row>
    <row r="304" spans="1:29" x14ac:dyDescent="0.25">
      <c r="A304" s="50"/>
      <c r="B304" s="49"/>
      <c r="C304" s="375"/>
      <c r="D304" s="49"/>
      <c r="E304" s="102"/>
      <c r="F304" s="122"/>
      <c r="G304" s="122"/>
      <c r="H304" s="122"/>
      <c r="I304" s="122"/>
      <c r="J304" s="122"/>
      <c r="K304" s="122"/>
      <c r="L304" s="122"/>
      <c r="M304" s="38"/>
      <c r="N304" s="180"/>
      <c r="O304" s="38"/>
      <c r="P304" s="142"/>
      <c r="Q304" s="48"/>
      <c r="R304" s="48"/>
      <c r="S304" s="48"/>
      <c r="T304" s="48"/>
      <c r="U304" s="48"/>
      <c r="V304" s="48"/>
      <c r="W304" s="48"/>
      <c r="X304" s="48"/>
      <c r="Y304" s="48"/>
      <c r="Z304" s="48"/>
      <c r="AA304" s="48"/>
      <c r="AB304" s="48"/>
      <c r="AC304" s="48"/>
    </row>
    <row r="305" spans="1:29" x14ac:dyDescent="0.25">
      <c r="A305" s="50"/>
      <c r="B305" s="49"/>
      <c r="C305" s="375"/>
      <c r="D305" s="49"/>
      <c r="E305" s="102"/>
      <c r="F305" s="122"/>
      <c r="G305" s="122"/>
      <c r="H305" s="122"/>
      <c r="I305" s="122"/>
      <c r="J305" s="122"/>
      <c r="K305" s="122"/>
      <c r="L305" s="122"/>
      <c r="M305" s="38"/>
      <c r="N305" s="180"/>
      <c r="O305" s="38"/>
      <c r="P305" s="142"/>
      <c r="Q305" s="48"/>
      <c r="R305" s="48"/>
      <c r="S305" s="48"/>
      <c r="T305" s="48"/>
      <c r="U305" s="48"/>
      <c r="V305" s="48"/>
      <c r="W305" s="48"/>
      <c r="X305" s="48"/>
      <c r="Y305" s="48"/>
      <c r="Z305" s="48"/>
      <c r="AA305" s="48"/>
      <c r="AB305" s="48"/>
      <c r="AC305" s="48"/>
    </row>
    <row r="306" spans="1:29" x14ac:dyDescent="0.25">
      <c r="A306" s="50"/>
      <c r="B306" s="49"/>
      <c r="C306" s="375"/>
      <c r="D306" s="49"/>
      <c r="E306" s="102"/>
      <c r="F306" s="122"/>
      <c r="G306" s="122"/>
      <c r="H306" s="122"/>
      <c r="I306" s="122"/>
      <c r="J306" s="122"/>
      <c r="K306" s="122"/>
      <c r="L306" s="122"/>
      <c r="M306" s="38"/>
      <c r="N306" s="180"/>
      <c r="O306" s="38"/>
      <c r="P306" s="142"/>
      <c r="Q306" s="48"/>
      <c r="R306" s="48"/>
      <c r="S306" s="48"/>
      <c r="T306" s="48"/>
      <c r="U306" s="48"/>
      <c r="V306" s="48"/>
      <c r="W306" s="48"/>
      <c r="X306" s="48"/>
      <c r="Y306" s="48"/>
      <c r="Z306" s="48"/>
      <c r="AA306" s="48"/>
      <c r="AB306" s="48"/>
      <c r="AC306" s="48"/>
    </row>
    <row r="307" spans="1:29" x14ac:dyDescent="0.25">
      <c r="A307" s="50"/>
      <c r="B307" s="49"/>
      <c r="C307" s="375"/>
      <c r="D307" s="49"/>
      <c r="E307" s="102"/>
      <c r="F307" s="122"/>
      <c r="G307" s="122"/>
      <c r="H307" s="122"/>
      <c r="I307" s="122"/>
      <c r="J307" s="122"/>
      <c r="K307" s="122"/>
      <c r="L307" s="122"/>
      <c r="M307" s="38"/>
      <c r="N307" s="180"/>
      <c r="O307" s="38"/>
      <c r="P307" s="142"/>
      <c r="Q307" s="48"/>
      <c r="R307" s="48"/>
      <c r="S307" s="48"/>
      <c r="T307" s="48"/>
      <c r="U307" s="48"/>
      <c r="V307" s="48"/>
      <c r="W307" s="48"/>
      <c r="X307" s="48"/>
      <c r="Y307" s="48"/>
      <c r="Z307" s="48"/>
      <c r="AA307" s="48"/>
      <c r="AB307" s="48"/>
      <c r="AC307" s="48"/>
    </row>
    <row r="308" spans="1:29" x14ac:dyDescent="0.25">
      <c r="A308" s="50"/>
      <c r="B308" s="49"/>
      <c r="C308" s="375"/>
      <c r="D308" s="49"/>
      <c r="E308" s="102"/>
      <c r="F308" s="122"/>
      <c r="G308" s="122"/>
      <c r="H308" s="122"/>
      <c r="I308" s="122"/>
      <c r="J308" s="122"/>
      <c r="K308" s="122"/>
      <c r="L308" s="122"/>
      <c r="M308" s="38"/>
      <c r="N308" s="180"/>
      <c r="O308" s="38"/>
      <c r="P308" s="142"/>
      <c r="Q308" s="48"/>
      <c r="R308" s="48"/>
      <c r="S308" s="48"/>
      <c r="T308" s="48"/>
      <c r="U308" s="48"/>
      <c r="V308" s="48"/>
      <c r="W308" s="48"/>
      <c r="X308" s="48"/>
      <c r="Y308" s="48"/>
      <c r="Z308" s="48"/>
      <c r="AA308" s="48"/>
      <c r="AB308" s="48"/>
      <c r="AC308" s="48"/>
    </row>
    <row r="309" spans="1:29" x14ac:dyDescent="0.25">
      <c r="A309" s="50"/>
      <c r="B309" s="49"/>
      <c r="C309" s="375"/>
      <c r="D309" s="49"/>
      <c r="E309" s="102"/>
      <c r="F309" s="122"/>
      <c r="G309" s="122"/>
      <c r="H309" s="122"/>
      <c r="I309" s="122"/>
      <c r="J309" s="122"/>
      <c r="K309" s="122"/>
      <c r="L309" s="122"/>
      <c r="M309" s="38"/>
      <c r="N309" s="180"/>
      <c r="O309" s="38"/>
      <c r="P309" s="142"/>
      <c r="Q309" s="48"/>
      <c r="R309" s="48"/>
      <c r="S309" s="48"/>
      <c r="T309" s="48"/>
      <c r="U309" s="48"/>
      <c r="V309" s="48"/>
      <c r="W309" s="48"/>
      <c r="X309" s="48"/>
      <c r="Y309" s="48"/>
      <c r="Z309" s="48"/>
      <c r="AA309" s="48"/>
      <c r="AB309" s="48"/>
      <c r="AC309" s="48"/>
    </row>
    <row r="310" spans="1:29" x14ac:dyDescent="0.25">
      <c r="A310" s="50"/>
      <c r="B310" s="49"/>
      <c r="C310" s="375"/>
      <c r="D310" s="49"/>
      <c r="E310" s="102"/>
      <c r="F310" s="122"/>
      <c r="G310" s="122"/>
      <c r="H310" s="122"/>
      <c r="I310" s="122"/>
      <c r="J310" s="122"/>
      <c r="K310" s="122"/>
      <c r="L310" s="122"/>
      <c r="M310" s="38"/>
      <c r="N310" s="180"/>
      <c r="O310" s="38"/>
      <c r="P310" s="142"/>
      <c r="Q310" s="48"/>
      <c r="R310" s="48"/>
      <c r="S310" s="48"/>
      <c r="T310" s="48"/>
      <c r="U310" s="48"/>
      <c r="V310" s="48"/>
      <c r="W310" s="48"/>
      <c r="X310" s="48"/>
      <c r="Y310" s="48"/>
      <c r="Z310" s="48"/>
      <c r="AA310" s="48"/>
      <c r="AB310" s="48"/>
      <c r="AC310" s="48"/>
    </row>
    <row r="311" spans="1:29" x14ac:dyDescent="0.25">
      <c r="A311" s="50"/>
      <c r="B311" s="49"/>
      <c r="C311" s="375"/>
      <c r="D311" s="49"/>
      <c r="E311" s="102"/>
      <c r="F311" s="122"/>
      <c r="G311" s="122"/>
      <c r="H311" s="122"/>
      <c r="I311" s="122"/>
      <c r="J311" s="122"/>
      <c r="K311" s="122"/>
      <c r="L311" s="122"/>
      <c r="M311" s="38"/>
      <c r="N311" s="180"/>
      <c r="O311" s="38"/>
      <c r="P311" s="142"/>
      <c r="Q311" s="48"/>
      <c r="R311" s="48"/>
      <c r="S311" s="48"/>
      <c r="T311" s="48"/>
      <c r="U311" s="48"/>
      <c r="V311" s="48"/>
      <c r="W311" s="48"/>
      <c r="X311" s="48"/>
      <c r="Y311" s="48"/>
      <c r="Z311" s="48"/>
      <c r="AA311" s="48"/>
      <c r="AB311" s="48"/>
      <c r="AC311" s="48"/>
    </row>
    <row r="312" spans="1:29" x14ac:dyDescent="0.25">
      <c r="A312" s="50"/>
      <c r="B312" s="49"/>
      <c r="C312" s="375"/>
      <c r="D312" s="49"/>
      <c r="E312" s="102"/>
      <c r="F312" s="122"/>
      <c r="G312" s="122"/>
      <c r="H312" s="122"/>
      <c r="I312" s="122"/>
      <c r="J312" s="122"/>
      <c r="K312" s="122"/>
      <c r="L312" s="122"/>
      <c r="M312" s="38"/>
      <c r="N312" s="180"/>
      <c r="O312" s="38"/>
      <c r="P312" s="142"/>
      <c r="Q312" s="48"/>
      <c r="R312" s="48"/>
      <c r="S312" s="48"/>
      <c r="T312" s="48"/>
      <c r="U312" s="48"/>
      <c r="V312" s="48"/>
      <c r="W312" s="48"/>
      <c r="X312" s="48"/>
      <c r="Y312" s="48"/>
      <c r="Z312" s="48"/>
      <c r="AA312" s="48"/>
      <c r="AB312" s="48"/>
      <c r="AC312" s="48"/>
    </row>
    <row r="313" spans="1:29" x14ac:dyDescent="0.25">
      <c r="A313" s="50"/>
      <c r="B313" s="49"/>
      <c r="C313" s="375"/>
      <c r="D313" s="49"/>
      <c r="E313" s="102"/>
      <c r="F313" s="122"/>
      <c r="G313" s="122"/>
      <c r="H313" s="122"/>
      <c r="I313" s="122"/>
      <c r="J313" s="122"/>
      <c r="K313" s="122"/>
      <c r="L313" s="122"/>
      <c r="M313" s="38"/>
      <c r="N313" s="180"/>
      <c r="O313" s="38"/>
      <c r="P313" s="142"/>
      <c r="Q313" s="48"/>
      <c r="R313" s="48"/>
      <c r="S313" s="48"/>
      <c r="T313" s="48"/>
      <c r="U313" s="48"/>
      <c r="V313" s="48"/>
      <c r="W313" s="48"/>
      <c r="X313" s="48"/>
      <c r="Y313" s="48"/>
      <c r="Z313" s="48"/>
      <c r="AA313" s="48"/>
      <c r="AB313" s="48"/>
      <c r="AC313" s="48"/>
    </row>
    <row r="314" spans="1:29" x14ac:dyDescent="0.25">
      <c r="A314" s="50"/>
      <c r="B314" s="49"/>
      <c r="C314" s="375"/>
      <c r="D314" s="49"/>
      <c r="E314" s="102"/>
      <c r="F314" s="122"/>
      <c r="G314" s="122"/>
      <c r="H314" s="122"/>
      <c r="I314" s="122"/>
      <c r="J314" s="122"/>
      <c r="K314" s="122"/>
      <c r="L314" s="122"/>
      <c r="M314" s="38"/>
      <c r="N314" s="180"/>
      <c r="O314" s="38"/>
      <c r="P314" s="142"/>
      <c r="Q314" s="48"/>
      <c r="R314" s="48"/>
      <c r="S314" s="48"/>
      <c r="T314" s="48"/>
      <c r="U314" s="48"/>
      <c r="V314" s="48"/>
      <c r="W314" s="48"/>
      <c r="X314" s="48"/>
      <c r="Y314" s="48"/>
      <c r="Z314" s="48"/>
      <c r="AA314" s="48"/>
      <c r="AB314" s="48"/>
      <c r="AC314" s="48"/>
    </row>
    <row r="315" spans="1:29" x14ac:dyDescent="0.25">
      <c r="A315" s="50"/>
      <c r="B315" s="49"/>
      <c r="C315" s="375"/>
      <c r="D315" s="49"/>
      <c r="E315" s="102"/>
      <c r="F315" s="122"/>
      <c r="G315" s="122"/>
      <c r="H315" s="122"/>
      <c r="I315" s="122"/>
      <c r="J315" s="122"/>
      <c r="K315" s="122"/>
      <c r="L315" s="122"/>
      <c r="M315" s="38"/>
      <c r="N315" s="180"/>
      <c r="O315" s="38"/>
      <c r="P315" s="142"/>
      <c r="Q315" s="48"/>
      <c r="R315" s="48"/>
      <c r="S315" s="48"/>
      <c r="T315" s="48"/>
      <c r="U315" s="48"/>
      <c r="V315" s="48"/>
      <c r="W315" s="48"/>
      <c r="X315" s="48"/>
      <c r="Y315" s="48"/>
      <c r="Z315" s="48"/>
      <c r="AA315" s="48"/>
      <c r="AB315" s="48"/>
      <c r="AC315" s="48"/>
    </row>
    <row r="316" spans="1:29" x14ac:dyDescent="0.25">
      <c r="A316" s="50"/>
      <c r="B316" s="49"/>
      <c r="C316" s="375"/>
      <c r="D316" s="49"/>
      <c r="E316" s="102"/>
      <c r="F316" s="122"/>
      <c r="G316" s="122"/>
      <c r="H316" s="122"/>
      <c r="I316" s="122"/>
      <c r="J316" s="122"/>
      <c r="K316" s="122"/>
      <c r="L316" s="122"/>
      <c r="M316" s="38"/>
      <c r="N316" s="180"/>
      <c r="O316" s="38"/>
      <c r="P316" s="142"/>
      <c r="Q316" s="48"/>
      <c r="R316" s="48"/>
      <c r="S316" s="48"/>
      <c r="T316" s="48"/>
      <c r="U316" s="48"/>
      <c r="V316" s="48"/>
      <c r="W316" s="48"/>
      <c r="X316" s="48"/>
      <c r="Y316" s="48"/>
      <c r="Z316" s="48"/>
      <c r="AA316" s="48"/>
      <c r="AB316" s="48"/>
      <c r="AC316" s="48"/>
    </row>
    <row r="317" spans="1:29" x14ac:dyDescent="0.25">
      <c r="A317" s="50"/>
      <c r="B317" s="49"/>
      <c r="C317" s="375"/>
      <c r="D317" s="49"/>
      <c r="E317" s="102"/>
      <c r="F317" s="122"/>
      <c r="G317" s="122"/>
      <c r="H317" s="122"/>
      <c r="I317" s="122"/>
      <c r="J317" s="122"/>
      <c r="K317" s="122"/>
      <c r="L317" s="122"/>
      <c r="M317" s="38"/>
      <c r="N317" s="180"/>
      <c r="O317" s="38"/>
      <c r="P317" s="142"/>
      <c r="Q317" s="48"/>
      <c r="R317" s="48"/>
      <c r="S317" s="48"/>
      <c r="T317" s="48"/>
      <c r="U317" s="48"/>
      <c r="V317" s="48"/>
      <c r="W317" s="48"/>
      <c r="X317" s="48"/>
      <c r="Y317" s="48"/>
      <c r="Z317" s="48"/>
      <c r="AA317" s="48"/>
      <c r="AB317" s="48"/>
      <c r="AC317" s="48"/>
    </row>
    <row r="318" spans="1:29" x14ac:dyDescent="0.25">
      <c r="A318" s="50"/>
      <c r="B318" s="49"/>
      <c r="C318" s="375"/>
      <c r="D318" s="49"/>
      <c r="E318" s="102"/>
      <c r="F318" s="122"/>
      <c r="G318" s="122"/>
      <c r="H318" s="122"/>
      <c r="I318" s="122"/>
      <c r="J318" s="122"/>
      <c r="K318" s="122"/>
      <c r="L318" s="122"/>
      <c r="M318" s="38"/>
      <c r="N318" s="180"/>
      <c r="O318" s="38"/>
      <c r="P318" s="142"/>
      <c r="Q318" s="48"/>
      <c r="R318" s="48"/>
      <c r="S318" s="48"/>
      <c r="T318" s="48"/>
      <c r="U318" s="48"/>
      <c r="V318" s="48"/>
      <c r="W318" s="48"/>
      <c r="X318" s="48"/>
      <c r="Y318" s="48"/>
      <c r="Z318" s="48"/>
      <c r="AA318" s="48"/>
      <c r="AB318" s="48"/>
      <c r="AC318" s="48"/>
    </row>
    <row r="319" spans="1:29" x14ac:dyDescent="0.25">
      <c r="A319" s="50"/>
      <c r="B319" s="49"/>
      <c r="C319" s="375"/>
      <c r="D319" s="49"/>
      <c r="E319" s="102"/>
      <c r="F319" s="122"/>
      <c r="G319" s="122"/>
      <c r="H319" s="122"/>
      <c r="I319" s="122"/>
      <c r="J319" s="122"/>
      <c r="K319" s="122"/>
      <c r="L319" s="122"/>
      <c r="M319" s="38"/>
      <c r="N319" s="180"/>
      <c r="O319" s="38"/>
      <c r="P319" s="142"/>
      <c r="Q319" s="48"/>
      <c r="R319" s="48"/>
      <c r="S319" s="48"/>
      <c r="T319" s="48"/>
      <c r="U319" s="48"/>
      <c r="V319" s="48"/>
      <c r="W319" s="48"/>
      <c r="X319" s="48"/>
      <c r="Y319" s="48"/>
      <c r="Z319" s="48"/>
      <c r="AA319" s="48"/>
      <c r="AB319" s="48"/>
      <c r="AC319" s="48"/>
    </row>
    <row r="320" spans="1:29" x14ac:dyDescent="0.25">
      <c r="A320" s="50"/>
      <c r="B320" s="49"/>
      <c r="C320" s="375"/>
      <c r="D320" s="49"/>
      <c r="E320" s="102"/>
      <c r="F320" s="122"/>
      <c r="G320" s="122"/>
      <c r="H320" s="122"/>
      <c r="I320" s="122"/>
      <c r="J320" s="122"/>
      <c r="K320" s="122"/>
      <c r="L320" s="122"/>
      <c r="M320" s="38"/>
      <c r="N320" s="180"/>
      <c r="O320" s="38"/>
      <c r="P320" s="142"/>
      <c r="Q320" s="48"/>
      <c r="R320" s="48"/>
      <c r="S320" s="48"/>
      <c r="T320" s="48"/>
      <c r="U320" s="48"/>
      <c r="V320" s="48"/>
      <c r="W320" s="48"/>
      <c r="X320" s="48"/>
      <c r="Y320" s="48"/>
      <c r="Z320" s="48"/>
      <c r="AA320" s="48"/>
      <c r="AB320" s="48"/>
      <c r="AC320" s="48"/>
    </row>
    <row r="321" spans="1:29" x14ac:dyDescent="0.25">
      <c r="A321" s="50"/>
      <c r="B321" s="49"/>
      <c r="C321" s="375"/>
      <c r="D321" s="49"/>
      <c r="E321" s="102"/>
      <c r="F321" s="122"/>
      <c r="G321" s="122"/>
      <c r="H321" s="122"/>
      <c r="I321" s="122"/>
      <c r="J321" s="122"/>
      <c r="K321" s="122"/>
      <c r="L321" s="122"/>
      <c r="M321" s="38"/>
      <c r="N321" s="180"/>
      <c r="O321" s="38"/>
      <c r="P321" s="142"/>
      <c r="Q321" s="48"/>
      <c r="R321" s="48"/>
      <c r="S321" s="48"/>
      <c r="T321" s="48"/>
      <c r="U321" s="48"/>
      <c r="V321" s="48"/>
      <c r="W321" s="48"/>
      <c r="X321" s="48"/>
      <c r="Y321" s="48"/>
      <c r="Z321" s="48"/>
      <c r="AA321" s="48"/>
      <c r="AB321" s="48"/>
      <c r="AC321" s="48"/>
    </row>
    <row r="322" spans="1:29" x14ac:dyDescent="0.25">
      <c r="A322" s="50"/>
      <c r="B322" s="49"/>
      <c r="C322" s="375"/>
      <c r="D322" s="49"/>
      <c r="E322" s="102"/>
      <c r="F322" s="122"/>
      <c r="G322" s="122"/>
      <c r="H322" s="122"/>
      <c r="I322" s="122"/>
      <c r="J322" s="122"/>
      <c r="K322" s="122"/>
      <c r="L322" s="122"/>
      <c r="M322" s="38"/>
      <c r="N322" s="180"/>
      <c r="O322" s="38"/>
      <c r="P322" s="142"/>
      <c r="Q322" s="48"/>
      <c r="R322" s="48"/>
      <c r="S322" s="48"/>
      <c r="T322" s="48"/>
      <c r="U322" s="48"/>
      <c r="V322" s="48"/>
      <c r="W322" s="48"/>
      <c r="X322" s="48"/>
      <c r="Y322" s="48"/>
      <c r="Z322" s="48"/>
      <c r="AA322" s="48"/>
      <c r="AB322" s="48"/>
      <c r="AC322" s="48"/>
    </row>
    <row r="323" spans="1:29" x14ac:dyDescent="0.25">
      <c r="A323" s="50"/>
      <c r="B323" s="49"/>
      <c r="C323" s="375"/>
      <c r="D323" s="49"/>
      <c r="E323" s="102"/>
      <c r="F323" s="122"/>
      <c r="G323" s="122"/>
      <c r="H323" s="122"/>
      <c r="I323" s="122"/>
      <c r="J323" s="122"/>
      <c r="K323" s="122"/>
      <c r="L323" s="122"/>
      <c r="M323" s="38"/>
      <c r="N323" s="180"/>
      <c r="O323" s="38"/>
      <c r="P323" s="142"/>
      <c r="Q323" s="48"/>
      <c r="R323" s="48"/>
      <c r="S323" s="48"/>
      <c r="T323" s="48"/>
      <c r="U323" s="48"/>
      <c r="V323" s="48"/>
      <c r="W323" s="48"/>
      <c r="X323" s="48"/>
      <c r="Y323" s="48"/>
      <c r="Z323" s="48"/>
      <c r="AA323" s="48"/>
      <c r="AB323" s="48"/>
      <c r="AC323" s="48"/>
    </row>
    <row r="324" spans="1:29" x14ac:dyDescent="0.25">
      <c r="A324" s="50"/>
      <c r="B324" s="49"/>
      <c r="C324" s="375"/>
      <c r="D324" s="49"/>
      <c r="E324" s="102"/>
      <c r="F324" s="122"/>
      <c r="G324" s="122"/>
      <c r="H324" s="122"/>
      <c r="I324" s="122"/>
      <c r="J324" s="122"/>
      <c r="K324" s="122"/>
      <c r="L324" s="122"/>
      <c r="M324" s="38"/>
      <c r="N324" s="180"/>
      <c r="O324" s="38"/>
      <c r="P324" s="142"/>
      <c r="Q324" s="48"/>
      <c r="R324" s="48"/>
      <c r="S324" s="48"/>
      <c r="T324" s="48"/>
      <c r="U324" s="48"/>
      <c r="V324" s="48"/>
      <c r="W324" s="48"/>
      <c r="X324" s="48"/>
      <c r="Y324" s="48"/>
      <c r="Z324" s="48"/>
      <c r="AA324" s="48"/>
      <c r="AB324" s="48"/>
      <c r="AC324" s="48"/>
    </row>
    <row r="325" spans="1:29" x14ac:dyDescent="0.25">
      <c r="A325" s="50"/>
      <c r="B325" s="49"/>
      <c r="C325" s="375"/>
      <c r="D325" s="49"/>
      <c r="E325" s="102"/>
      <c r="F325" s="122"/>
      <c r="G325" s="122"/>
      <c r="H325" s="122"/>
      <c r="I325" s="122"/>
      <c r="J325" s="122"/>
      <c r="K325" s="122"/>
      <c r="L325" s="122"/>
      <c r="M325" s="38"/>
      <c r="N325" s="180"/>
      <c r="O325" s="38"/>
      <c r="P325" s="142"/>
      <c r="Q325" s="48"/>
      <c r="R325" s="48"/>
      <c r="S325" s="48"/>
      <c r="T325" s="48"/>
      <c r="U325" s="48"/>
      <c r="V325" s="48"/>
      <c r="W325" s="48"/>
      <c r="X325" s="48"/>
      <c r="Y325" s="48"/>
      <c r="Z325" s="48"/>
      <c r="AA325" s="48"/>
      <c r="AB325" s="48"/>
      <c r="AC325" s="48"/>
    </row>
    <row r="326" spans="1:29" x14ac:dyDescent="0.25">
      <c r="A326" s="50"/>
      <c r="B326" s="49"/>
      <c r="C326" s="375"/>
      <c r="D326" s="49"/>
      <c r="E326" s="102"/>
      <c r="F326" s="122"/>
      <c r="G326" s="122"/>
      <c r="H326" s="122"/>
      <c r="I326" s="122"/>
      <c r="J326" s="122"/>
      <c r="K326" s="122"/>
      <c r="L326" s="122"/>
      <c r="M326" s="38"/>
      <c r="N326" s="180"/>
      <c r="O326" s="38"/>
      <c r="P326" s="142"/>
      <c r="Q326" s="48"/>
      <c r="R326" s="48"/>
      <c r="S326" s="48"/>
      <c r="T326" s="48"/>
      <c r="U326" s="48"/>
      <c r="V326" s="48"/>
      <c r="W326" s="48"/>
      <c r="X326" s="48"/>
      <c r="Y326" s="48"/>
      <c r="Z326" s="48"/>
      <c r="AA326" s="48"/>
      <c r="AB326" s="48"/>
      <c r="AC326" s="48"/>
    </row>
    <row r="327" spans="1:29" x14ac:dyDescent="0.25">
      <c r="A327" s="50"/>
      <c r="B327" s="49"/>
      <c r="C327" s="375"/>
      <c r="D327" s="49"/>
      <c r="E327" s="102"/>
      <c r="F327" s="122"/>
      <c r="G327" s="122"/>
      <c r="H327" s="122"/>
      <c r="I327" s="122"/>
      <c r="J327" s="122"/>
      <c r="K327" s="122"/>
      <c r="L327" s="122"/>
      <c r="M327" s="38"/>
      <c r="N327" s="180"/>
      <c r="O327" s="38"/>
      <c r="P327" s="142"/>
      <c r="Q327" s="48"/>
      <c r="R327" s="48"/>
      <c r="S327" s="48"/>
      <c r="T327" s="48"/>
      <c r="U327" s="48"/>
      <c r="V327" s="48"/>
      <c r="W327" s="48"/>
      <c r="X327" s="48"/>
      <c r="Y327" s="48"/>
      <c r="Z327" s="48"/>
      <c r="AA327" s="48"/>
      <c r="AB327" s="48"/>
      <c r="AC327" s="48"/>
    </row>
    <row r="328" spans="1:29" x14ac:dyDescent="0.25">
      <c r="A328" s="50"/>
      <c r="B328" s="49"/>
      <c r="C328" s="375"/>
      <c r="D328" s="49"/>
      <c r="E328" s="102"/>
      <c r="F328" s="122"/>
      <c r="G328" s="122"/>
      <c r="H328" s="122"/>
      <c r="I328" s="122"/>
      <c r="J328" s="122"/>
      <c r="K328" s="122"/>
      <c r="L328" s="122"/>
      <c r="M328" s="38"/>
      <c r="N328" s="180"/>
      <c r="O328" s="38"/>
      <c r="P328" s="142"/>
      <c r="Q328" s="48"/>
      <c r="R328" s="48"/>
      <c r="S328" s="48"/>
      <c r="T328" s="48"/>
      <c r="U328" s="48"/>
      <c r="V328" s="48"/>
      <c r="W328" s="48"/>
      <c r="X328" s="48"/>
      <c r="Y328" s="48"/>
      <c r="Z328" s="48"/>
      <c r="AA328" s="48"/>
      <c r="AB328" s="48"/>
      <c r="AC328" s="48"/>
    </row>
    <row r="329" spans="1:29" x14ac:dyDescent="0.25">
      <c r="A329" s="50"/>
      <c r="B329" s="49"/>
      <c r="C329" s="375"/>
      <c r="D329" s="49"/>
      <c r="E329" s="102"/>
      <c r="F329" s="122"/>
      <c r="G329" s="122"/>
      <c r="H329" s="122"/>
      <c r="I329" s="122"/>
      <c r="J329" s="122"/>
      <c r="K329" s="122"/>
      <c r="L329" s="122"/>
      <c r="M329" s="38"/>
      <c r="N329" s="180"/>
      <c r="O329" s="38"/>
      <c r="P329" s="142"/>
      <c r="Q329" s="48"/>
      <c r="R329" s="48"/>
      <c r="S329" s="48"/>
      <c r="T329" s="48"/>
      <c r="U329" s="48"/>
      <c r="V329" s="48"/>
      <c r="W329" s="48"/>
      <c r="X329" s="48"/>
      <c r="Y329" s="48"/>
      <c r="Z329" s="48"/>
      <c r="AA329" s="48"/>
      <c r="AB329" s="48"/>
      <c r="AC329" s="48"/>
    </row>
    <row r="330" spans="1:29" x14ac:dyDescent="0.25">
      <c r="A330" s="50"/>
      <c r="B330" s="49"/>
      <c r="C330" s="375"/>
      <c r="D330" s="49"/>
      <c r="E330" s="102"/>
      <c r="F330" s="122"/>
      <c r="G330" s="122"/>
      <c r="H330" s="122"/>
      <c r="I330" s="122"/>
      <c r="J330" s="122"/>
      <c r="K330" s="122"/>
      <c r="L330" s="122"/>
      <c r="M330" s="38"/>
      <c r="N330" s="180"/>
      <c r="O330" s="38"/>
      <c r="P330" s="142"/>
      <c r="Q330" s="48"/>
      <c r="R330" s="48"/>
      <c r="S330" s="48"/>
      <c r="T330" s="48"/>
      <c r="U330" s="48"/>
      <c r="V330" s="48"/>
      <c r="W330" s="48"/>
      <c r="X330" s="48"/>
      <c r="Y330" s="48"/>
      <c r="Z330" s="48"/>
      <c r="AA330" s="48"/>
      <c r="AB330" s="48"/>
      <c r="AC330" s="48"/>
    </row>
    <row r="331" spans="1:29" x14ac:dyDescent="0.25">
      <c r="A331" s="50"/>
      <c r="B331" s="49"/>
      <c r="C331" s="375"/>
      <c r="D331" s="49"/>
      <c r="E331" s="102"/>
      <c r="F331" s="122"/>
      <c r="G331" s="122"/>
      <c r="H331" s="122"/>
      <c r="I331" s="122"/>
      <c r="J331" s="122"/>
      <c r="K331" s="122"/>
      <c r="L331" s="122"/>
      <c r="M331" s="38"/>
      <c r="N331" s="180"/>
      <c r="O331" s="38"/>
      <c r="P331" s="142"/>
      <c r="Q331" s="48"/>
      <c r="R331" s="48"/>
      <c r="S331" s="48"/>
      <c r="T331" s="48"/>
      <c r="U331" s="48"/>
      <c r="V331" s="48"/>
      <c r="W331" s="48"/>
      <c r="X331" s="48"/>
      <c r="Y331" s="48"/>
      <c r="Z331" s="48"/>
      <c r="AA331" s="48"/>
      <c r="AB331" s="48"/>
      <c r="AC331" s="48"/>
    </row>
    <row r="332" spans="1:29" x14ac:dyDescent="0.25">
      <c r="A332" s="50"/>
      <c r="B332" s="49"/>
      <c r="C332" s="375"/>
      <c r="D332" s="49"/>
      <c r="E332" s="102"/>
      <c r="F332" s="122"/>
      <c r="G332" s="122"/>
      <c r="H332" s="122"/>
      <c r="I332" s="122"/>
      <c r="J332" s="122"/>
      <c r="K332" s="122"/>
      <c r="L332" s="122"/>
      <c r="M332" s="38"/>
      <c r="N332" s="180"/>
      <c r="O332" s="38"/>
      <c r="P332" s="142"/>
      <c r="Q332" s="48"/>
      <c r="R332" s="48"/>
      <c r="S332" s="48"/>
      <c r="T332" s="48"/>
      <c r="U332" s="48"/>
      <c r="V332" s="48"/>
      <c r="W332" s="48"/>
      <c r="X332" s="48"/>
      <c r="Y332" s="48"/>
      <c r="Z332" s="48"/>
      <c r="AA332" s="48"/>
      <c r="AB332" s="48"/>
      <c r="AC332" s="48"/>
    </row>
    <row r="333" spans="1:29" x14ac:dyDescent="0.25">
      <c r="A333" s="50"/>
      <c r="B333" s="49"/>
      <c r="C333" s="375"/>
      <c r="D333" s="49"/>
      <c r="E333" s="102"/>
      <c r="F333" s="122"/>
      <c r="G333" s="122"/>
      <c r="H333" s="122"/>
      <c r="I333" s="122"/>
      <c r="J333" s="122"/>
      <c r="K333" s="122"/>
      <c r="L333" s="122"/>
      <c r="M333" s="38"/>
      <c r="N333" s="180"/>
      <c r="O333" s="38"/>
      <c r="P333" s="142"/>
      <c r="Q333" s="48"/>
      <c r="R333" s="48"/>
      <c r="S333" s="48"/>
      <c r="T333" s="48"/>
      <c r="U333" s="48"/>
      <c r="V333" s="48"/>
      <c r="W333" s="48"/>
      <c r="X333" s="48"/>
      <c r="Y333" s="48"/>
      <c r="Z333" s="48"/>
      <c r="AA333" s="48"/>
      <c r="AB333" s="48"/>
      <c r="AC333" s="48"/>
    </row>
    <row r="334" spans="1:29" x14ac:dyDescent="0.25">
      <c r="A334" s="50"/>
      <c r="B334" s="49"/>
      <c r="C334" s="375"/>
      <c r="D334" s="49"/>
      <c r="E334" s="102"/>
      <c r="F334" s="122"/>
      <c r="G334" s="122"/>
      <c r="H334" s="122"/>
      <c r="I334" s="122"/>
      <c r="J334" s="122"/>
      <c r="K334" s="122"/>
      <c r="L334" s="122"/>
      <c r="M334" s="38"/>
      <c r="N334" s="180"/>
      <c r="O334" s="38"/>
      <c r="P334" s="142"/>
      <c r="Q334" s="48"/>
      <c r="R334" s="48"/>
      <c r="S334" s="48"/>
      <c r="T334" s="48"/>
      <c r="U334" s="48"/>
      <c r="V334" s="48"/>
      <c r="W334" s="48"/>
      <c r="X334" s="48"/>
      <c r="Y334" s="48"/>
      <c r="Z334" s="48"/>
      <c r="AA334" s="48"/>
      <c r="AB334" s="48"/>
      <c r="AC334" s="48"/>
    </row>
    <row r="335" spans="1:29" x14ac:dyDescent="0.25">
      <c r="A335" s="50"/>
      <c r="B335" s="49"/>
      <c r="C335" s="375"/>
      <c r="D335" s="49"/>
      <c r="E335" s="102"/>
      <c r="F335" s="122"/>
      <c r="G335" s="122"/>
      <c r="H335" s="122"/>
      <c r="I335" s="122"/>
      <c r="J335" s="122"/>
      <c r="K335" s="122"/>
      <c r="L335" s="122"/>
      <c r="M335" s="38"/>
      <c r="N335" s="180"/>
      <c r="O335" s="38"/>
      <c r="P335" s="142"/>
      <c r="Q335" s="48"/>
      <c r="R335" s="48"/>
      <c r="S335" s="48"/>
      <c r="T335" s="48"/>
      <c r="U335" s="48"/>
      <c r="V335" s="48"/>
      <c r="W335" s="48"/>
      <c r="X335" s="48"/>
      <c r="Y335" s="48"/>
      <c r="Z335" s="48"/>
      <c r="AA335" s="48"/>
      <c r="AB335" s="48"/>
      <c r="AC335" s="48"/>
    </row>
    <row r="336" spans="1:29" x14ac:dyDescent="0.25">
      <c r="A336" s="50"/>
      <c r="B336" s="49"/>
      <c r="C336" s="375"/>
      <c r="D336" s="49"/>
      <c r="E336" s="102"/>
      <c r="F336" s="122"/>
      <c r="G336" s="122"/>
      <c r="H336" s="122"/>
      <c r="I336" s="122"/>
      <c r="J336" s="122"/>
      <c r="K336" s="122"/>
      <c r="L336" s="122"/>
      <c r="M336" s="38"/>
      <c r="N336" s="180"/>
      <c r="O336" s="38"/>
      <c r="P336" s="142"/>
      <c r="Q336" s="48"/>
      <c r="R336" s="48"/>
      <c r="S336" s="48"/>
      <c r="T336" s="48"/>
      <c r="U336" s="48"/>
      <c r="V336" s="48"/>
      <c r="W336" s="48"/>
      <c r="X336" s="48"/>
      <c r="Y336" s="48"/>
      <c r="Z336" s="48"/>
      <c r="AA336" s="48"/>
      <c r="AB336" s="48"/>
      <c r="AC336" s="48"/>
    </row>
    <row r="337" spans="1:29" x14ac:dyDescent="0.25">
      <c r="A337" s="50"/>
      <c r="B337" s="49"/>
      <c r="C337" s="375"/>
      <c r="D337" s="49"/>
      <c r="E337" s="102"/>
      <c r="F337" s="122"/>
      <c r="G337" s="122"/>
      <c r="H337" s="122"/>
      <c r="I337" s="122"/>
      <c r="J337" s="122"/>
      <c r="K337" s="122"/>
      <c r="L337" s="122"/>
      <c r="M337" s="38"/>
      <c r="N337" s="180"/>
      <c r="O337" s="38"/>
      <c r="P337" s="142"/>
      <c r="Q337" s="48"/>
      <c r="R337" s="48"/>
      <c r="S337" s="48"/>
      <c r="T337" s="48"/>
      <c r="U337" s="48"/>
      <c r="V337" s="48"/>
      <c r="W337" s="48"/>
      <c r="X337" s="48"/>
      <c r="Y337" s="48"/>
      <c r="Z337" s="48"/>
      <c r="AA337" s="48"/>
      <c r="AB337" s="48"/>
      <c r="AC337" s="48"/>
    </row>
    <row r="338" spans="1:29" x14ac:dyDescent="0.25">
      <c r="A338" s="50"/>
      <c r="B338" s="49"/>
      <c r="C338" s="375"/>
      <c r="D338" s="49"/>
      <c r="E338" s="102"/>
      <c r="F338" s="122"/>
      <c r="G338" s="122"/>
      <c r="H338" s="122"/>
      <c r="I338" s="122"/>
      <c r="J338" s="122"/>
      <c r="K338" s="122"/>
      <c r="L338" s="122"/>
      <c r="M338" s="38"/>
      <c r="N338" s="180"/>
      <c r="O338" s="38"/>
      <c r="P338" s="142"/>
      <c r="Q338" s="48"/>
      <c r="R338" s="48"/>
      <c r="S338" s="48"/>
      <c r="T338" s="48"/>
      <c r="U338" s="48"/>
      <c r="V338" s="48"/>
      <c r="W338" s="48"/>
      <c r="X338" s="48"/>
      <c r="Y338" s="48"/>
      <c r="Z338" s="48"/>
      <c r="AA338" s="48"/>
      <c r="AB338" s="48"/>
      <c r="AC338" s="48"/>
    </row>
    <row r="339" spans="1:29" x14ac:dyDescent="0.25">
      <c r="A339" s="50"/>
      <c r="B339" s="49"/>
      <c r="C339" s="375"/>
      <c r="D339" s="49"/>
      <c r="E339" s="102"/>
      <c r="F339" s="122"/>
      <c r="G339" s="122"/>
      <c r="H339" s="122"/>
      <c r="I339" s="122"/>
      <c r="J339" s="122"/>
      <c r="K339" s="122"/>
      <c r="L339" s="122"/>
      <c r="M339" s="38"/>
      <c r="N339" s="180"/>
      <c r="O339" s="38"/>
      <c r="P339" s="142"/>
      <c r="Q339" s="48"/>
      <c r="R339" s="48"/>
      <c r="S339" s="48"/>
      <c r="T339" s="48"/>
      <c r="U339" s="48"/>
      <c r="V339" s="48"/>
      <c r="W339" s="48"/>
      <c r="X339" s="48"/>
      <c r="Y339" s="48"/>
      <c r="Z339" s="48"/>
      <c r="AA339" s="48"/>
      <c r="AB339" s="48"/>
      <c r="AC339" s="48"/>
    </row>
    <row r="340" spans="1:29" x14ac:dyDescent="0.25">
      <c r="A340" s="50"/>
      <c r="B340" s="49"/>
      <c r="C340" s="375"/>
      <c r="D340" s="49"/>
      <c r="E340" s="102"/>
      <c r="F340" s="122"/>
      <c r="G340" s="122"/>
      <c r="H340" s="122"/>
      <c r="I340" s="122"/>
      <c r="J340" s="122"/>
      <c r="K340" s="122"/>
      <c r="L340" s="122"/>
      <c r="M340" s="38"/>
      <c r="N340" s="180"/>
      <c r="O340" s="38"/>
      <c r="P340" s="142"/>
      <c r="Q340" s="48"/>
      <c r="R340" s="48"/>
      <c r="S340" s="48"/>
      <c r="T340" s="48"/>
      <c r="U340" s="48"/>
      <c r="V340" s="48"/>
      <c r="W340" s="48"/>
      <c r="X340" s="48"/>
      <c r="Y340" s="48"/>
      <c r="Z340" s="48"/>
      <c r="AA340" s="48"/>
      <c r="AB340" s="48"/>
      <c r="AC340" s="48"/>
    </row>
    <row r="341" spans="1:29" x14ac:dyDescent="0.25">
      <c r="A341" s="50"/>
      <c r="B341" s="49"/>
      <c r="C341" s="375"/>
      <c r="D341" s="49"/>
      <c r="E341" s="102"/>
      <c r="F341" s="122"/>
      <c r="G341" s="122"/>
      <c r="H341" s="122"/>
      <c r="I341" s="122"/>
      <c r="J341" s="122"/>
      <c r="K341" s="122"/>
      <c r="L341" s="122"/>
      <c r="M341" s="38"/>
      <c r="N341" s="180"/>
      <c r="O341" s="38"/>
      <c r="P341" s="142"/>
      <c r="Q341" s="48"/>
      <c r="R341" s="48"/>
      <c r="S341" s="48"/>
      <c r="T341" s="48"/>
      <c r="U341" s="48"/>
      <c r="V341" s="48"/>
      <c r="W341" s="48"/>
      <c r="X341" s="48"/>
      <c r="Y341" s="48"/>
      <c r="Z341" s="48"/>
      <c r="AA341" s="48"/>
      <c r="AB341" s="48"/>
      <c r="AC341" s="48"/>
    </row>
    <row r="342" spans="1:29" x14ac:dyDescent="0.25">
      <c r="A342" s="50"/>
      <c r="B342" s="49"/>
      <c r="C342" s="375"/>
      <c r="D342" s="49"/>
      <c r="E342" s="102"/>
      <c r="F342" s="122"/>
      <c r="G342" s="122"/>
      <c r="H342" s="122"/>
      <c r="I342" s="122"/>
      <c r="J342" s="122"/>
      <c r="K342" s="122"/>
      <c r="L342" s="122"/>
      <c r="M342" s="38"/>
      <c r="N342" s="180"/>
      <c r="O342" s="38"/>
      <c r="P342" s="142"/>
      <c r="Q342" s="48"/>
      <c r="R342" s="48"/>
      <c r="S342" s="48"/>
      <c r="T342" s="48"/>
      <c r="U342" s="48"/>
      <c r="V342" s="48"/>
      <c r="W342" s="48"/>
      <c r="X342" s="48"/>
      <c r="Y342" s="48"/>
      <c r="Z342" s="48"/>
      <c r="AA342" s="48"/>
      <c r="AB342" s="48"/>
      <c r="AC342" s="48"/>
    </row>
    <row r="343" spans="1:29" x14ac:dyDescent="0.25">
      <c r="A343" s="50"/>
      <c r="B343" s="49"/>
      <c r="C343" s="375"/>
      <c r="D343" s="49"/>
      <c r="E343" s="102"/>
      <c r="F343" s="122"/>
      <c r="G343" s="122"/>
      <c r="H343" s="122"/>
      <c r="I343" s="122"/>
      <c r="J343" s="122"/>
      <c r="K343" s="122"/>
      <c r="L343" s="122"/>
      <c r="M343" s="38"/>
      <c r="N343" s="180"/>
      <c r="O343" s="38"/>
      <c r="P343" s="142"/>
      <c r="Q343" s="48"/>
      <c r="R343" s="48"/>
      <c r="S343" s="48"/>
      <c r="T343" s="48"/>
      <c r="U343" s="48"/>
      <c r="V343" s="48"/>
      <c r="W343" s="48"/>
      <c r="X343" s="48"/>
      <c r="Y343" s="48"/>
      <c r="Z343" s="48"/>
      <c r="AA343" s="48"/>
      <c r="AB343" s="48"/>
      <c r="AC343" s="48"/>
    </row>
    <row r="344" spans="1:29" x14ac:dyDescent="0.25">
      <c r="A344" s="50"/>
      <c r="B344" s="49"/>
      <c r="C344" s="375"/>
      <c r="D344" s="49"/>
      <c r="E344" s="102"/>
      <c r="F344" s="122"/>
      <c r="G344" s="122"/>
      <c r="H344" s="122"/>
      <c r="I344" s="122"/>
      <c r="J344" s="122"/>
      <c r="K344" s="122"/>
      <c r="L344" s="122"/>
      <c r="M344" s="38"/>
      <c r="N344" s="180"/>
      <c r="O344" s="38"/>
      <c r="P344" s="142"/>
      <c r="Q344" s="48"/>
      <c r="R344" s="48"/>
      <c r="S344" s="48"/>
      <c r="T344" s="48"/>
      <c r="U344" s="48"/>
      <c r="V344" s="48"/>
      <c r="W344" s="48"/>
      <c r="X344" s="48"/>
      <c r="Y344" s="48"/>
      <c r="Z344" s="48"/>
      <c r="AA344" s="48"/>
      <c r="AB344" s="48"/>
      <c r="AC344" s="48"/>
    </row>
    <row r="345" spans="1:29" x14ac:dyDescent="0.25">
      <c r="A345" s="50"/>
      <c r="B345" s="49"/>
      <c r="C345" s="375"/>
      <c r="D345" s="49"/>
      <c r="E345" s="102"/>
      <c r="F345" s="122"/>
      <c r="G345" s="122"/>
      <c r="H345" s="122"/>
      <c r="I345" s="122"/>
      <c r="J345" s="122"/>
      <c r="K345" s="122"/>
      <c r="L345" s="122"/>
      <c r="M345" s="38"/>
      <c r="N345" s="180"/>
      <c r="O345" s="38"/>
      <c r="P345" s="142"/>
      <c r="Q345" s="48"/>
      <c r="R345" s="48"/>
      <c r="S345" s="48"/>
      <c r="T345" s="48"/>
      <c r="U345" s="48"/>
      <c r="V345" s="48"/>
      <c r="W345" s="48"/>
      <c r="X345" s="48"/>
      <c r="Y345" s="48"/>
      <c r="Z345" s="48"/>
      <c r="AA345" s="48"/>
      <c r="AB345" s="48"/>
      <c r="AC345" s="48"/>
    </row>
    <row r="346" spans="1:29" x14ac:dyDescent="0.25">
      <c r="A346" s="50"/>
      <c r="B346" s="49"/>
      <c r="C346" s="375"/>
      <c r="D346" s="49"/>
      <c r="E346" s="102"/>
      <c r="F346" s="122"/>
      <c r="G346" s="122"/>
      <c r="H346" s="122"/>
      <c r="I346" s="122"/>
      <c r="J346" s="122"/>
      <c r="K346" s="122"/>
      <c r="L346" s="122"/>
      <c r="M346" s="38"/>
      <c r="N346" s="180"/>
      <c r="O346" s="38"/>
      <c r="P346" s="142"/>
      <c r="Q346" s="48"/>
      <c r="R346" s="48"/>
      <c r="S346" s="48"/>
      <c r="T346" s="48"/>
      <c r="U346" s="48"/>
      <c r="V346" s="48"/>
      <c r="W346" s="48"/>
      <c r="X346" s="48"/>
      <c r="Y346" s="48"/>
      <c r="Z346" s="48"/>
      <c r="AA346" s="48"/>
      <c r="AB346" s="48"/>
      <c r="AC346" s="48"/>
    </row>
    <row r="347" spans="1:29" x14ac:dyDescent="0.25">
      <c r="A347" s="50"/>
      <c r="B347" s="49"/>
      <c r="C347" s="375"/>
      <c r="D347" s="49"/>
      <c r="E347" s="102"/>
      <c r="F347" s="122"/>
      <c r="G347" s="122"/>
      <c r="H347" s="122"/>
      <c r="I347" s="122"/>
      <c r="J347" s="122"/>
      <c r="K347" s="122"/>
      <c r="L347" s="122"/>
      <c r="M347" s="38"/>
      <c r="N347" s="180"/>
      <c r="O347" s="38"/>
      <c r="P347" s="142"/>
      <c r="Q347" s="48"/>
      <c r="R347" s="48"/>
      <c r="S347" s="48"/>
      <c r="T347" s="48"/>
      <c r="U347" s="48"/>
      <c r="V347" s="48"/>
      <c r="W347" s="48"/>
      <c r="X347" s="48"/>
      <c r="Y347" s="48"/>
      <c r="Z347" s="48"/>
      <c r="AA347" s="48"/>
      <c r="AB347" s="48"/>
      <c r="AC347" s="48"/>
    </row>
    <row r="348" spans="1:29" x14ac:dyDescent="0.25">
      <c r="A348" s="50"/>
      <c r="B348" s="49"/>
      <c r="C348" s="375"/>
      <c r="D348" s="49"/>
      <c r="E348" s="102"/>
      <c r="F348" s="122"/>
      <c r="G348" s="122"/>
      <c r="H348" s="122"/>
      <c r="I348" s="122"/>
      <c r="J348" s="122"/>
      <c r="K348" s="122"/>
      <c r="L348" s="122"/>
      <c r="M348" s="38"/>
      <c r="N348" s="180"/>
      <c r="O348" s="38"/>
      <c r="P348" s="142"/>
      <c r="Q348" s="48"/>
      <c r="R348" s="48"/>
      <c r="S348" s="48"/>
      <c r="T348" s="48"/>
      <c r="U348" s="48"/>
      <c r="V348" s="48"/>
      <c r="W348" s="48"/>
      <c r="X348" s="48"/>
      <c r="Y348" s="48"/>
      <c r="Z348" s="48"/>
      <c r="AA348" s="48"/>
      <c r="AB348" s="48"/>
      <c r="AC348" s="48"/>
    </row>
    <row r="349" spans="1:29" x14ac:dyDescent="0.25">
      <c r="A349" s="50"/>
      <c r="B349" s="49"/>
      <c r="C349" s="375"/>
      <c r="D349" s="49"/>
      <c r="E349" s="102"/>
      <c r="F349" s="122"/>
      <c r="G349" s="122"/>
      <c r="H349" s="122"/>
      <c r="I349" s="122"/>
      <c r="J349" s="122"/>
      <c r="K349" s="122"/>
      <c r="L349" s="122"/>
      <c r="M349" s="38"/>
      <c r="N349" s="180"/>
      <c r="O349" s="38"/>
      <c r="P349" s="142"/>
      <c r="Q349" s="48"/>
      <c r="R349" s="48"/>
      <c r="S349" s="48"/>
      <c r="T349" s="48"/>
      <c r="U349" s="48"/>
      <c r="V349" s="48"/>
      <c r="W349" s="48"/>
      <c r="X349" s="48"/>
      <c r="Y349" s="48"/>
      <c r="Z349" s="48"/>
      <c r="AA349" s="48"/>
      <c r="AB349" s="48"/>
      <c r="AC349" s="48"/>
    </row>
    <row r="350" spans="1:29" x14ac:dyDescent="0.25">
      <c r="A350" s="50"/>
      <c r="B350" s="49"/>
      <c r="C350" s="375"/>
      <c r="D350" s="49"/>
      <c r="E350" s="102"/>
      <c r="F350" s="122"/>
      <c r="G350" s="122"/>
      <c r="H350" s="122"/>
      <c r="I350" s="122"/>
      <c r="J350" s="122"/>
      <c r="K350" s="122"/>
      <c r="L350" s="122"/>
      <c r="M350" s="38"/>
      <c r="N350" s="180"/>
      <c r="O350" s="38"/>
      <c r="P350" s="142"/>
      <c r="Q350" s="48"/>
      <c r="R350" s="48"/>
      <c r="S350" s="48"/>
      <c r="T350" s="48"/>
      <c r="U350" s="48"/>
      <c r="V350" s="48"/>
      <c r="W350" s="48"/>
      <c r="X350" s="48"/>
      <c r="Y350" s="48"/>
      <c r="Z350" s="48"/>
      <c r="AA350" s="48"/>
      <c r="AB350" s="48"/>
      <c r="AC350" s="48"/>
    </row>
    <row r="351" spans="1:29" x14ac:dyDescent="0.25">
      <c r="A351" s="50"/>
      <c r="B351" s="49"/>
      <c r="C351" s="375"/>
      <c r="D351" s="49"/>
      <c r="E351" s="102"/>
      <c r="F351" s="122"/>
      <c r="G351" s="122"/>
      <c r="H351" s="122"/>
      <c r="I351" s="122"/>
      <c r="J351" s="122"/>
      <c r="K351" s="122"/>
      <c r="L351" s="122"/>
      <c r="M351" s="38"/>
      <c r="N351" s="180"/>
      <c r="O351" s="38"/>
      <c r="P351" s="142"/>
      <c r="Q351" s="48"/>
      <c r="R351" s="48"/>
      <c r="S351" s="48"/>
      <c r="T351" s="48"/>
      <c r="U351" s="48"/>
      <c r="V351" s="48"/>
      <c r="W351" s="48"/>
      <c r="X351" s="48"/>
      <c r="Y351" s="48"/>
      <c r="Z351" s="48"/>
      <c r="AA351" s="48"/>
      <c r="AB351" s="48"/>
      <c r="AC351" s="48"/>
    </row>
    <row r="352" spans="1:29" x14ac:dyDescent="0.25">
      <c r="A352" s="50"/>
      <c r="B352" s="49"/>
      <c r="C352" s="375"/>
      <c r="D352" s="49"/>
      <c r="E352" s="102"/>
      <c r="F352" s="122"/>
      <c r="G352" s="122"/>
      <c r="H352" s="122"/>
      <c r="I352" s="122"/>
      <c r="J352" s="122"/>
      <c r="K352" s="122"/>
      <c r="L352" s="122"/>
      <c r="M352" s="38"/>
      <c r="N352" s="180"/>
      <c r="O352" s="38"/>
      <c r="P352" s="142"/>
      <c r="Q352" s="48"/>
      <c r="R352" s="48"/>
      <c r="S352" s="48"/>
      <c r="T352" s="48"/>
      <c r="U352" s="48"/>
      <c r="V352" s="48"/>
      <c r="W352" s="48"/>
      <c r="X352" s="48"/>
      <c r="Y352" s="48"/>
      <c r="Z352" s="48"/>
      <c r="AA352" s="48"/>
      <c r="AB352" s="48"/>
      <c r="AC352" s="48"/>
    </row>
    <row r="353" spans="1:29" x14ac:dyDescent="0.25">
      <c r="A353" s="50"/>
      <c r="B353" s="49"/>
      <c r="C353" s="375"/>
      <c r="D353" s="49"/>
      <c r="E353" s="102"/>
      <c r="F353" s="122"/>
      <c r="G353" s="122"/>
      <c r="H353" s="122"/>
      <c r="I353" s="122"/>
      <c r="J353" s="122"/>
      <c r="K353" s="122"/>
      <c r="L353" s="122"/>
      <c r="M353" s="38"/>
      <c r="N353" s="180"/>
      <c r="O353" s="38"/>
      <c r="P353" s="142"/>
      <c r="Q353" s="48"/>
      <c r="R353" s="48"/>
      <c r="S353" s="48"/>
      <c r="T353" s="48"/>
      <c r="U353" s="48"/>
      <c r="V353" s="48"/>
      <c r="W353" s="48"/>
      <c r="X353" s="48"/>
      <c r="Y353" s="48"/>
      <c r="Z353" s="48"/>
      <c r="AA353" s="48"/>
      <c r="AB353" s="48"/>
      <c r="AC353" s="48"/>
    </row>
    <row r="354" spans="1:29" x14ac:dyDescent="0.25">
      <c r="A354" s="50"/>
      <c r="B354" s="49"/>
      <c r="C354" s="375"/>
      <c r="D354" s="49"/>
      <c r="E354" s="102"/>
      <c r="F354" s="122"/>
      <c r="G354" s="122"/>
      <c r="H354" s="122"/>
      <c r="I354" s="122"/>
      <c r="J354" s="122"/>
      <c r="K354" s="122"/>
      <c r="L354" s="122"/>
      <c r="M354" s="38"/>
      <c r="N354" s="180"/>
      <c r="O354" s="38"/>
      <c r="P354" s="142"/>
      <c r="Q354" s="48"/>
      <c r="R354" s="48"/>
      <c r="S354" s="48"/>
      <c r="T354" s="48"/>
      <c r="U354" s="48"/>
      <c r="V354" s="48"/>
      <c r="W354" s="48"/>
      <c r="X354" s="48"/>
      <c r="Y354" s="48"/>
      <c r="Z354" s="48"/>
      <c r="AA354" s="48"/>
      <c r="AB354" s="48"/>
      <c r="AC354" s="48"/>
    </row>
    <row r="355" spans="1:29" x14ac:dyDescent="0.25">
      <c r="A355" s="50"/>
      <c r="B355" s="49"/>
      <c r="C355" s="375"/>
      <c r="D355" s="49"/>
      <c r="E355" s="102"/>
      <c r="F355" s="122"/>
      <c r="G355" s="122"/>
      <c r="H355" s="122"/>
      <c r="I355" s="122"/>
      <c r="J355" s="122"/>
      <c r="K355" s="122"/>
      <c r="L355" s="122"/>
      <c r="M355" s="38"/>
      <c r="N355" s="180"/>
      <c r="O355" s="38"/>
      <c r="P355" s="142"/>
      <c r="Q355" s="48"/>
      <c r="R355" s="48"/>
      <c r="S355" s="48"/>
      <c r="T355" s="48"/>
      <c r="U355" s="48"/>
      <c r="V355" s="48"/>
      <c r="W355" s="48"/>
      <c r="X355" s="48"/>
      <c r="Y355" s="48"/>
      <c r="Z355" s="48"/>
      <c r="AA355" s="48"/>
      <c r="AB355" s="48"/>
      <c r="AC355" s="48"/>
    </row>
    <row r="356" spans="1:29" x14ac:dyDescent="0.25">
      <c r="A356" s="50"/>
      <c r="B356" s="49"/>
      <c r="C356" s="375"/>
      <c r="D356" s="49"/>
      <c r="E356" s="102"/>
      <c r="F356" s="122"/>
      <c r="G356" s="122"/>
      <c r="H356" s="122"/>
      <c r="I356" s="122"/>
      <c r="J356" s="122"/>
      <c r="K356" s="122"/>
      <c r="L356" s="122"/>
      <c r="M356" s="38"/>
      <c r="N356" s="180"/>
      <c r="O356" s="38"/>
      <c r="P356" s="142"/>
      <c r="Q356" s="48"/>
      <c r="R356" s="48"/>
      <c r="S356" s="48"/>
      <c r="T356" s="48"/>
      <c r="U356" s="48"/>
      <c r="V356" s="48"/>
      <c r="W356" s="48"/>
      <c r="X356" s="48"/>
      <c r="Y356" s="48"/>
      <c r="Z356" s="48"/>
      <c r="AA356" s="48"/>
      <c r="AB356" s="48"/>
      <c r="AC356" s="48"/>
    </row>
    <row r="357" spans="1:29" x14ac:dyDescent="0.25">
      <c r="A357" s="50"/>
      <c r="B357" s="49"/>
      <c r="C357" s="375"/>
      <c r="D357" s="49"/>
      <c r="E357" s="102"/>
      <c r="F357" s="122"/>
      <c r="G357" s="122"/>
      <c r="H357" s="122"/>
      <c r="I357" s="122"/>
      <c r="J357" s="122"/>
      <c r="K357" s="122"/>
      <c r="L357" s="122"/>
      <c r="M357" s="38"/>
      <c r="N357" s="180"/>
      <c r="O357" s="38"/>
      <c r="P357" s="142"/>
      <c r="Q357" s="48"/>
      <c r="R357" s="48"/>
      <c r="S357" s="48"/>
      <c r="T357" s="48"/>
      <c r="U357" s="48"/>
      <c r="V357" s="48"/>
      <c r="W357" s="48"/>
      <c r="X357" s="48"/>
      <c r="Y357" s="48"/>
      <c r="Z357" s="48"/>
      <c r="AA357" s="48"/>
      <c r="AB357" s="48"/>
      <c r="AC357" s="48"/>
    </row>
    <row r="358" spans="1:29" x14ac:dyDescent="0.25">
      <c r="A358" s="50"/>
      <c r="B358" s="49"/>
      <c r="C358" s="375"/>
      <c r="D358" s="49"/>
      <c r="E358" s="102"/>
      <c r="F358" s="122"/>
      <c r="G358" s="122"/>
      <c r="H358" s="122"/>
      <c r="I358" s="122"/>
      <c r="J358" s="122"/>
      <c r="K358" s="122"/>
      <c r="L358" s="122"/>
      <c r="M358" s="38"/>
      <c r="N358" s="180"/>
      <c r="O358" s="38"/>
      <c r="P358" s="142"/>
      <c r="Q358" s="48"/>
      <c r="R358" s="48"/>
      <c r="S358" s="48"/>
      <c r="T358" s="48"/>
      <c r="U358" s="48"/>
      <c r="V358" s="48"/>
      <c r="W358" s="48"/>
      <c r="X358" s="48"/>
      <c r="Y358" s="48"/>
      <c r="Z358" s="48"/>
      <c r="AA358" s="48"/>
      <c r="AB358" s="48"/>
      <c r="AC358" s="48"/>
    </row>
    <row r="359" spans="1:29" x14ac:dyDescent="0.25">
      <c r="A359" s="50"/>
      <c r="B359" s="49"/>
      <c r="C359" s="375"/>
      <c r="D359" s="49"/>
      <c r="E359" s="102"/>
      <c r="F359" s="122"/>
      <c r="G359" s="122"/>
      <c r="H359" s="122"/>
      <c r="I359" s="122"/>
      <c r="J359" s="122"/>
      <c r="K359" s="122"/>
      <c r="L359" s="122"/>
      <c r="M359" s="38"/>
      <c r="N359" s="180"/>
      <c r="O359" s="38"/>
      <c r="P359" s="142"/>
      <c r="Q359" s="48"/>
      <c r="R359" s="48"/>
      <c r="S359" s="48"/>
      <c r="T359" s="48"/>
      <c r="U359" s="48"/>
      <c r="V359" s="48"/>
      <c r="W359" s="48"/>
      <c r="X359" s="48"/>
      <c r="Y359" s="48"/>
      <c r="Z359" s="48"/>
      <c r="AA359" s="48"/>
      <c r="AB359" s="48"/>
      <c r="AC359" s="48"/>
    </row>
    <row r="360" spans="1:29" x14ac:dyDescent="0.25">
      <c r="A360" s="50"/>
      <c r="B360" s="49"/>
      <c r="C360" s="375"/>
      <c r="D360" s="49"/>
      <c r="E360" s="102"/>
      <c r="F360" s="122"/>
      <c r="G360" s="122"/>
      <c r="H360" s="122"/>
      <c r="I360" s="122"/>
      <c r="J360" s="122"/>
      <c r="K360" s="122"/>
      <c r="L360" s="122"/>
      <c r="M360" s="38"/>
      <c r="N360" s="180"/>
      <c r="O360" s="38"/>
      <c r="P360" s="142"/>
      <c r="Q360" s="48"/>
      <c r="R360" s="48"/>
      <c r="S360" s="48"/>
      <c r="T360" s="48"/>
      <c r="U360" s="48"/>
      <c r="V360" s="48"/>
      <c r="W360" s="48"/>
      <c r="X360" s="48"/>
      <c r="Y360" s="48"/>
      <c r="Z360" s="48"/>
      <c r="AA360" s="48"/>
      <c r="AB360" s="48"/>
      <c r="AC360" s="48"/>
    </row>
    <row r="361" spans="1:29" x14ac:dyDescent="0.25">
      <c r="A361" s="50"/>
      <c r="B361" s="49"/>
      <c r="C361" s="375"/>
      <c r="D361" s="49"/>
      <c r="E361" s="102"/>
      <c r="F361" s="122"/>
      <c r="G361" s="122"/>
      <c r="H361" s="122"/>
      <c r="I361" s="122"/>
      <c r="J361" s="122"/>
      <c r="K361" s="122"/>
      <c r="L361" s="122"/>
      <c r="M361" s="38"/>
      <c r="N361" s="180"/>
      <c r="O361" s="38"/>
      <c r="P361" s="142"/>
      <c r="Q361" s="48"/>
      <c r="R361" s="48"/>
      <c r="S361" s="48"/>
      <c r="T361" s="48"/>
      <c r="U361" s="48"/>
      <c r="V361" s="48"/>
      <c r="W361" s="48"/>
      <c r="X361" s="48"/>
      <c r="Y361" s="48"/>
      <c r="Z361" s="48"/>
      <c r="AA361" s="48"/>
      <c r="AB361" s="48"/>
      <c r="AC361" s="48"/>
    </row>
    <row r="362" spans="1:29" x14ac:dyDescent="0.25">
      <c r="A362" s="50"/>
      <c r="B362" s="49"/>
      <c r="C362" s="375"/>
      <c r="D362" s="49"/>
      <c r="E362" s="102"/>
      <c r="F362" s="122"/>
      <c r="G362" s="122"/>
      <c r="H362" s="122"/>
      <c r="I362" s="122"/>
      <c r="J362" s="122"/>
      <c r="K362" s="122"/>
      <c r="L362" s="122"/>
      <c r="M362" s="38"/>
      <c r="N362" s="180"/>
      <c r="O362" s="38"/>
      <c r="P362" s="142"/>
      <c r="Q362" s="48"/>
      <c r="R362" s="48"/>
      <c r="S362" s="48"/>
      <c r="T362" s="48"/>
      <c r="U362" s="48"/>
      <c r="V362" s="48"/>
      <c r="W362" s="48"/>
      <c r="X362" s="48"/>
      <c r="Y362" s="48"/>
      <c r="Z362" s="48"/>
      <c r="AA362" s="48"/>
      <c r="AB362" s="48"/>
      <c r="AC362" s="48"/>
    </row>
    <row r="363" spans="1:29" x14ac:dyDescent="0.25">
      <c r="A363" s="50"/>
      <c r="B363" s="49"/>
      <c r="C363" s="375"/>
      <c r="D363" s="49"/>
      <c r="E363" s="102"/>
      <c r="F363" s="122"/>
      <c r="G363" s="122"/>
      <c r="H363" s="122"/>
      <c r="I363" s="122"/>
      <c r="J363" s="122"/>
      <c r="K363" s="122"/>
      <c r="L363" s="122"/>
      <c r="M363" s="38"/>
      <c r="N363" s="180"/>
      <c r="O363" s="38"/>
      <c r="P363" s="142"/>
      <c r="Q363" s="48"/>
      <c r="R363" s="48"/>
      <c r="S363" s="48"/>
      <c r="T363" s="48"/>
      <c r="U363" s="48"/>
      <c r="V363" s="48"/>
      <c r="W363" s="48"/>
      <c r="X363" s="48"/>
      <c r="Y363" s="48"/>
      <c r="Z363" s="48"/>
      <c r="AA363" s="48"/>
      <c r="AB363" s="48"/>
      <c r="AC363" s="48"/>
    </row>
    <row r="364" spans="1:29" x14ac:dyDescent="0.25">
      <c r="A364" s="50"/>
      <c r="B364" s="49"/>
      <c r="C364" s="375"/>
      <c r="D364" s="49"/>
      <c r="E364" s="102"/>
      <c r="F364" s="122"/>
      <c r="G364" s="122"/>
      <c r="H364" s="122"/>
      <c r="I364" s="122"/>
      <c r="J364" s="122"/>
      <c r="K364" s="122"/>
      <c r="L364" s="122"/>
      <c r="M364" s="38"/>
      <c r="N364" s="180"/>
      <c r="O364" s="38"/>
      <c r="P364" s="142"/>
      <c r="Q364" s="48"/>
      <c r="R364" s="48"/>
      <c r="S364" s="48"/>
      <c r="T364" s="48"/>
      <c r="U364" s="48"/>
      <c r="V364" s="48"/>
      <c r="W364" s="48"/>
      <c r="X364" s="48"/>
      <c r="Y364" s="48"/>
      <c r="Z364" s="48"/>
      <c r="AA364" s="48"/>
      <c r="AB364" s="48"/>
      <c r="AC364" s="48"/>
    </row>
    <row r="365" spans="1:29" x14ac:dyDescent="0.25">
      <c r="A365" s="50"/>
      <c r="B365" s="49"/>
      <c r="C365" s="375"/>
      <c r="D365" s="49"/>
      <c r="E365" s="102"/>
      <c r="F365" s="122"/>
      <c r="G365" s="122"/>
      <c r="H365" s="122"/>
      <c r="I365" s="122"/>
      <c r="J365" s="122"/>
      <c r="K365" s="122"/>
      <c r="L365" s="122"/>
      <c r="M365" s="38"/>
      <c r="N365" s="180"/>
      <c r="O365" s="38"/>
      <c r="P365" s="142"/>
      <c r="Q365" s="48"/>
      <c r="R365" s="48"/>
      <c r="S365" s="48"/>
      <c r="T365" s="48"/>
      <c r="U365" s="48"/>
      <c r="V365" s="48"/>
      <c r="W365" s="48"/>
      <c r="X365" s="48"/>
      <c r="Y365" s="48"/>
      <c r="Z365" s="48"/>
      <c r="AA365" s="48"/>
      <c r="AB365" s="48"/>
      <c r="AC365" s="48"/>
    </row>
    <row r="366" spans="1:29" x14ac:dyDescent="0.25">
      <c r="A366" s="50"/>
      <c r="B366" s="49"/>
      <c r="C366" s="375"/>
      <c r="D366" s="49"/>
      <c r="E366" s="102"/>
      <c r="F366" s="122"/>
      <c r="G366" s="122"/>
      <c r="H366" s="122"/>
      <c r="I366" s="122"/>
      <c r="J366" s="122"/>
      <c r="K366" s="122"/>
      <c r="L366" s="122"/>
      <c r="M366" s="38"/>
      <c r="N366" s="180"/>
      <c r="O366" s="38"/>
      <c r="P366" s="142"/>
      <c r="Q366" s="48"/>
      <c r="R366" s="48"/>
      <c r="S366" s="48"/>
      <c r="T366" s="48"/>
      <c r="U366" s="48"/>
      <c r="V366" s="48"/>
      <c r="W366" s="48"/>
      <c r="X366" s="48"/>
      <c r="Y366" s="48"/>
      <c r="Z366" s="48"/>
      <c r="AA366" s="48"/>
      <c r="AB366" s="48"/>
      <c r="AC366" s="48"/>
    </row>
    <row r="367" spans="1:29" x14ac:dyDescent="0.25">
      <c r="A367" s="50"/>
      <c r="B367" s="49"/>
      <c r="C367" s="375"/>
      <c r="D367" s="49"/>
      <c r="E367" s="102"/>
      <c r="F367" s="122"/>
      <c r="G367" s="122"/>
      <c r="H367" s="122"/>
      <c r="I367" s="122"/>
      <c r="J367" s="122"/>
      <c r="K367" s="122"/>
      <c r="L367" s="122"/>
      <c r="M367" s="38"/>
      <c r="N367" s="180"/>
      <c r="O367" s="38"/>
      <c r="P367" s="142"/>
      <c r="Q367" s="48"/>
      <c r="R367" s="48"/>
      <c r="S367" s="48"/>
      <c r="T367" s="48"/>
      <c r="U367" s="48"/>
      <c r="V367" s="48"/>
      <c r="W367" s="48"/>
      <c r="X367" s="48"/>
      <c r="Y367" s="48"/>
      <c r="Z367" s="48"/>
      <c r="AA367" s="48"/>
      <c r="AB367" s="48"/>
      <c r="AC367" s="48"/>
    </row>
    <row r="368" spans="1:29" x14ac:dyDescent="0.25">
      <c r="A368" s="50"/>
      <c r="B368" s="49"/>
      <c r="C368" s="375"/>
      <c r="D368" s="49"/>
      <c r="E368" s="102"/>
      <c r="F368" s="122"/>
      <c r="G368" s="122"/>
      <c r="H368" s="122"/>
      <c r="I368" s="122"/>
      <c r="J368" s="122"/>
      <c r="K368" s="122"/>
      <c r="L368" s="122"/>
      <c r="M368" s="38"/>
      <c r="N368" s="180"/>
      <c r="O368" s="38"/>
      <c r="P368" s="142"/>
      <c r="Q368" s="48"/>
      <c r="R368" s="48"/>
      <c r="S368" s="48"/>
      <c r="T368" s="48"/>
      <c r="U368" s="48"/>
      <c r="V368" s="48"/>
      <c r="W368" s="48"/>
      <c r="X368" s="48"/>
      <c r="Y368" s="48"/>
      <c r="Z368" s="48"/>
      <c r="AA368" s="48"/>
      <c r="AB368" s="48"/>
      <c r="AC368" s="48"/>
    </row>
    <row r="369" spans="1:29" x14ac:dyDescent="0.25">
      <c r="A369" s="50"/>
      <c r="B369" s="49"/>
      <c r="C369" s="375"/>
      <c r="D369" s="49"/>
      <c r="E369" s="102"/>
      <c r="F369" s="122"/>
      <c r="G369" s="122"/>
      <c r="H369" s="122"/>
      <c r="I369" s="122"/>
      <c r="J369" s="122"/>
      <c r="K369" s="122"/>
      <c r="L369" s="122"/>
      <c r="M369" s="38"/>
      <c r="N369" s="180"/>
      <c r="O369" s="38"/>
      <c r="P369" s="142"/>
      <c r="Q369" s="48"/>
      <c r="R369" s="48"/>
      <c r="S369" s="48"/>
      <c r="T369" s="48"/>
      <c r="U369" s="48"/>
      <c r="V369" s="48"/>
      <c r="W369" s="48"/>
      <c r="X369" s="48"/>
      <c r="Y369" s="48"/>
      <c r="Z369" s="48"/>
      <c r="AA369" s="48"/>
      <c r="AB369" s="48"/>
      <c r="AC369" s="48"/>
    </row>
    <row r="370" spans="1:29" x14ac:dyDescent="0.25">
      <c r="A370" s="50"/>
      <c r="B370" s="49"/>
      <c r="C370" s="375"/>
      <c r="D370" s="49"/>
      <c r="E370" s="102"/>
      <c r="F370" s="122"/>
      <c r="G370" s="122"/>
      <c r="H370" s="122"/>
      <c r="I370" s="122"/>
      <c r="J370" s="122"/>
      <c r="K370" s="122"/>
      <c r="L370" s="122"/>
      <c r="M370" s="38"/>
      <c r="N370" s="180"/>
      <c r="O370" s="38"/>
      <c r="P370" s="142"/>
      <c r="Q370" s="48"/>
      <c r="R370" s="48"/>
      <c r="S370" s="48"/>
      <c r="T370" s="48"/>
      <c r="U370" s="48"/>
      <c r="V370" s="48"/>
      <c r="W370" s="48"/>
      <c r="X370" s="48"/>
      <c r="Y370" s="48"/>
      <c r="Z370" s="48"/>
      <c r="AA370" s="48"/>
      <c r="AB370" s="48"/>
      <c r="AC370" s="48"/>
    </row>
    <row r="371" spans="1:29" x14ac:dyDescent="0.25">
      <c r="A371" s="50"/>
      <c r="B371" s="49"/>
      <c r="C371" s="375"/>
      <c r="D371" s="49"/>
      <c r="E371" s="102"/>
      <c r="F371" s="122"/>
      <c r="G371" s="122"/>
      <c r="H371" s="122"/>
      <c r="I371" s="122"/>
      <c r="J371" s="122"/>
      <c r="K371" s="122"/>
      <c r="L371" s="122"/>
      <c r="M371" s="38"/>
      <c r="N371" s="180"/>
      <c r="O371" s="38"/>
      <c r="P371" s="142"/>
      <c r="Q371" s="48"/>
      <c r="R371" s="48"/>
      <c r="S371" s="48"/>
      <c r="T371" s="48"/>
      <c r="U371" s="48"/>
      <c r="V371" s="48"/>
      <c r="W371" s="48"/>
      <c r="X371" s="48"/>
      <c r="Y371" s="48"/>
      <c r="Z371" s="48"/>
      <c r="AA371" s="48"/>
      <c r="AB371" s="48"/>
      <c r="AC371" s="48"/>
    </row>
    <row r="372" spans="1:29" x14ac:dyDescent="0.25">
      <c r="A372" s="50"/>
      <c r="B372" s="49"/>
      <c r="C372" s="375"/>
      <c r="D372" s="49"/>
      <c r="E372" s="102"/>
      <c r="F372" s="122"/>
      <c r="G372" s="122"/>
      <c r="H372" s="122"/>
      <c r="I372" s="122"/>
      <c r="J372" s="122"/>
      <c r="K372" s="122"/>
      <c r="L372" s="122"/>
      <c r="M372" s="38"/>
      <c r="N372" s="180"/>
      <c r="O372" s="38"/>
      <c r="P372" s="142"/>
      <c r="Q372" s="48"/>
      <c r="R372" s="48"/>
      <c r="S372" s="48"/>
      <c r="T372" s="48"/>
      <c r="U372" s="48"/>
      <c r="V372" s="48"/>
      <c r="W372" s="48"/>
      <c r="X372" s="48"/>
      <c r="Y372" s="48"/>
      <c r="Z372" s="48"/>
      <c r="AA372" s="48"/>
      <c r="AB372" s="48"/>
      <c r="AC372" s="48"/>
    </row>
    <row r="373" spans="1:29" x14ac:dyDescent="0.25">
      <c r="A373" s="50"/>
      <c r="B373" s="49"/>
      <c r="C373" s="375"/>
      <c r="D373" s="49"/>
      <c r="E373" s="102"/>
      <c r="F373" s="122"/>
      <c r="G373" s="122"/>
      <c r="H373" s="122"/>
      <c r="I373" s="122"/>
      <c r="J373" s="122"/>
      <c r="K373" s="122"/>
      <c r="L373" s="122"/>
      <c r="M373" s="38"/>
      <c r="N373" s="180"/>
      <c r="O373" s="38"/>
      <c r="P373" s="142"/>
      <c r="Q373" s="48"/>
      <c r="R373" s="48"/>
      <c r="S373" s="48"/>
      <c r="T373" s="48"/>
      <c r="U373" s="48"/>
      <c r="V373" s="48"/>
      <c r="W373" s="48"/>
      <c r="X373" s="48"/>
      <c r="Y373" s="48"/>
      <c r="Z373" s="48"/>
      <c r="AA373" s="48"/>
      <c r="AB373" s="48"/>
      <c r="AC373" s="48"/>
    </row>
    <row r="374" spans="1:29" x14ac:dyDescent="0.25">
      <c r="A374" s="50"/>
      <c r="B374" s="49"/>
      <c r="C374" s="375"/>
      <c r="D374" s="49"/>
      <c r="E374" s="102"/>
      <c r="F374" s="122"/>
      <c r="G374" s="122"/>
      <c r="H374" s="122"/>
      <c r="I374" s="122"/>
      <c r="J374" s="122"/>
      <c r="K374" s="122"/>
      <c r="L374" s="122"/>
      <c r="M374" s="38"/>
      <c r="N374" s="180"/>
      <c r="O374" s="38"/>
      <c r="P374" s="142"/>
      <c r="Q374" s="48"/>
      <c r="R374" s="48"/>
      <c r="S374" s="48"/>
      <c r="T374" s="48"/>
      <c r="U374" s="48"/>
      <c r="V374" s="48"/>
      <c r="W374" s="48"/>
      <c r="X374" s="48"/>
      <c r="Y374" s="48"/>
      <c r="Z374" s="48"/>
      <c r="AA374" s="48"/>
      <c r="AB374" s="48"/>
      <c r="AC374" s="48"/>
    </row>
    <row r="375" spans="1:29" x14ac:dyDescent="0.25">
      <c r="A375" s="50"/>
      <c r="B375" s="49"/>
      <c r="C375" s="375"/>
      <c r="D375" s="49"/>
      <c r="E375" s="102"/>
      <c r="F375" s="122"/>
      <c r="G375" s="122"/>
      <c r="H375" s="122"/>
      <c r="I375" s="122"/>
      <c r="J375" s="122"/>
      <c r="K375" s="122"/>
      <c r="L375" s="122"/>
      <c r="M375" s="38"/>
      <c r="N375" s="180"/>
      <c r="O375" s="38"/>
      <c r="P375" s="142"/>
      <c r="Q375" s="48"/>
      <c r="R375" s="48"/>
      <c r="S375" s="48"/>
      <c r="T375" s="48"/>
      <c r="U375" s="48"/>
      <c r="V375" s="48"/>
      <c r="W375" s="48"/>
      <c r="X375" s="48"/>
      <c r="Y375" s="48"/>
      <c r="Z375" s="48"/>
      <c r="AA375" s="48"/>
      <c r="AB375" s="48"/>
      <c r="AC375" s="48"/>
    </row>
    <row r="376" spans="1:29" x14ac:dyDescent="0.25">
      <c r="A376" s="50"/>
      <c r="B376" s="49"/>
      <c r="C376" s="375"/>
      <c r="D376" s="49"/>
      <c r="E376" s="102"/>
      <c r="F376" s="122"/>
      <c r="G376" s="122"/>
      <c r="H376" s="122"/>
      <c r="I376" s="122"/>
      <c r="J376" s="122"/>
      <c r="K376" s="122"/>
      <c r="L376" s="122"/>
      <c r="M376" s="38"/>
      <c r="N376" s="180"/>
      <c r="O376" s="38"/>
      <c r="P376" s="142"/>
      <c r="Q376" s="48"/>
      <c r="R376" s="48"/>
      <c r="S376" s="48"/>
      <c r="T376" s="48"/>
      <c r="U376" s="48"/>
      <c r="V376" s="48"/>
      <c r="W376" s="48"/>
      <c r="X376" s="48"/>
      <c r="Y376" s="48"/>
      <c r="Z376" s="48"/>
      <c r="AA376" s="48"/>
      <c r="AB376" s="48"/>
      <c r="AC376" s="48"/>
    </row>
    <row r="377" spans="1:29" x14ac:dyDescent="0.25">
      <c r="A377" s="50"/>
      <c r="B377" s="49"/>
      <c r="C377" s="375"/>
      <c r="D377" s="49"/>
      <c r="E377" s="102"/>
      <c r="F377" s="122"/>
      <c r="G377" s="122"/>
      <c r="H377" s="122"/>
      <c r="I377" s="122"/>
      <c r="J377" s="122"/>
      <c r="K377" s="122"/>
      <c r="L377" s="122"/>
      <c r="M377" s="38"/>
      <c r="N377" s="180"/>
      <c r="O377" s="38"/>
      <c r="P377" s="142"/>
      <c r="Q377" s="48"/>
      <c r="R377" s="48"/>
      <c r="S377" s="48"/>
      <c r="T377" s="48"/>
      <c r="U377" s="48"/>
      <c r="V377" s="48"/>
      <c r="W377" s="48"/>
      <c r="X377" s="48"/>
      <c r="Y377" s="48"/>
      <c r="Z377" s="48"/>
      <c r="AA377" s="48"/>
      <c r="AB377" s="48"/>
      <c r="AC377" s="48"/>
    </row>
    <row r="378" spans="1:29" x14ac:dyDescent="0.25">
      <c r="A378" s="50"/>
      <c r="B378" s="49"/>
      <c r="C378" s="375"/>
      <c r="D378" s="49"/>
      <c r="E378" s="102"/>
      <c r="F378" s="122"/>
      <c r="G378" s="122"/>
      <c r="H378" s="122"/>
      <c r="I378" s="122"/>
      <c r="J378" s="122"/>
      <c r="K378" s="122"/>
      <c r="L378" s="122"/>
      <c r="M378" s="38"/>
      <c r="N378" s="180"/>
      <c r="O378" s="38"/>
      <c r="P378" s="142"/>
      <c r="Q378" s="48"/>
      <c r="R378" s="48"/>
      <c r="S378" s="48"/>
      <c r="T378" s="48"/>
      <c r="U378" s="48"/>
      <c r="V378" s="48"/>
      <c r="W378" s="48"/>
      <c r="X378" s="48"/>
      <c r="Y378" s="48"/>
      <c r="Z378" s="48"/>
      <c r="AA378" s="48"/>
      <c r="AB378" s="48"/>
      <c r="AC378" s="48"/>
    </row>
    <row r="379" spans="1:29" x14ac:dyDescent="0.25">
      <c r="A379" s="50"/>
      <c r="B379" s="49"/>
      <c r="C379" s="375"/>
      <c r="D379" s="49"/>
      <c r="E379" s="102"/>
      <c r="F379" s="122"/>
      <c r="G379" s="122"/>
      <c r="H379" s="122"/>
      <c r="I379" s="122"/>
      <c r="J379" s="122"/>
      <c r="K379" s="122"/>
      <c r="L379" s="122"/>
      <c r="M379" s="38"/>
      <c r="N379" s="180"/>
      <c r="O379" s="38"/>
      <c r="P379" s="142"/>
      <c r="Q379" s="48"/>
      <c r="R379" s="48"/>
      <c r="S379" s="48"/>
      <c r="T379" s="48"/>
      <c r="U379" s="48"/>
      <c r="V379" s="48"/>
      <c r="W379" s="48"/>
      <c r="X379" s="48"/>
      <c r="Y379" s="48"/>
      <c r="Z379" s="48"/>
      <c r="AA379" s="48"/>
      <c r="AB379" s="48"/>
      <c r="AC379" s="48"/>
    </row>
    <row r="380" spans="1:29" x14ac:dyDescent="0.25">
      <c r="A380" s="50"/>
      <c r="B380" s="49"/>
      <c r="C380" s="375"/>
      <c r="D380" s="49"/>
      <c r="E380" s="102"/>
      <c r="F380" s="122"/>
      <c r="G380" s="122"/>
      <c r="H380" s="122"/>
      <c r="I380" s="122"/>
      <c r="J380" s="122"/>
      <c r="K380" s="122"/>
      <c r="L380" s="122"/>
      <c r="M380" s="38"/>
      <c r="N380" s="180"/>
      <c r="O380" s="38"/>
      <c r="P380" s="142"/>
      <c r="Q380" s="48"/>
      <c r="R380" s="48"/>
      <c r="S380" s="48"/>
      <c r="T380" s="48"/>
      <c r="U380" s="48"/>
      <c r="V380" s="48"/>
      <c r="W380" s="48"/>
      <c r="X380" s="48"/>
      <c r="Y380" s="48"/>
      <c r="Z380" s="48"/>
      <c r="AA380" s="48"/>
      <c r="AB380" s="48"/>
      <c r="AC380" s="48"/>
    </row>
    <row r="381" spans="1:29" x14ac:dyDescent="0.25">
      <c r="A381" s="50"/>
      <c r="B381" s="49"/>
      <c r="C381" s="375"/>
      <c r="D381" s="49"/>
      <c r="E381" s="102"/>
      <c r="F381" s="122"/>
      <c r="G381" s="122"/>
      <c r="H381" s="122"/>
      <c r="I381" s="122"/>
      <c r="J381" s="122"/>
      <c r="K381" s="122"/>
      <c r="L381" s="122"/>
      <c r="M381" s="38"/>
      <c r="N381" s="180"/>
      <c r="O381" s="38"/>
      <c r="P381" s="142"/>
      <c r="Q381" s="48"/>
      <c r="R381" s="48"/>
      <c r="S381" s="48"/>
      <c r="T381" s="48"/>
      <c r="U381" s="48"/>
      <c r="V381" s="48"/>
      <c r="W381" s="48"/>
      <c r="X381" s="48"/>
      <c r="Y381" s="48"/>
      <c r="Z381" s="48"/>
      <c r="AA381" s="48"/>
      <c r="AB381" s="48"/>
      <c r="AC381" s="48"/>
    </row>
    <row r="382" spans="1:29" x14ac:dyDescent="0.25">
      <c r="A382" s="50"/>
      <c r="B382" s="49"/>
      <c r="C382" s="375"/>
      <c r="D382" s="49"/>
      <c r="E382" s="102"/>
      <c r="F382" s="122"/>
      <c r="G382" s="122"/>
      <c r="H382" s="122"/>
      <c r="I382" s="122"/>
      <c r="J382" s="122"/>
      <c r="K382" s="122"/>
      <c r="L382" s="122"/>
      <c r="M382" s="38"/>
      <c r="N382" s="180"/>
      <c r="O382" s="38"/>
      <c r="P382" s="142"/>
      <c r="Q382" s="48"/>
      <c r="R382" s="48"/>
      <c r="S382" s="48"/>
      <c r="T382" s="48"/>
      <c r="U382" s="48"/>
      <c r="V382" s="48"/>
      <c r="W382" s="48"/>
      <c r="X382" s="48"/>
      <c r="Y382" s="48"/>
      <c r="Z382" s="48"/>
      <c r="AA382" s="48"/>
      <c r="AB382" s="48"/>
      <c r="AC382" s="48"/>
    </row>
    <row r="383" spans="1:29" x14ac:dyDescent="0.25">
      <c r="A383" s="50"/>
      <c r="B383" s="49"/>
      <c r="C383" s="375"/>
      <c r="D383" s="49"/>
      <c r="E383" s="102"/>
      <c r="F383" s="122"/>
      <c r="G383" s="122"/>
      <c r="H383" s="122"/>
      <c r="I383" s="122"/>
      <c r="J383" s="122"/>
      <c r="K383" s="122"/>
      <c r="L383" s="122"/>
      <c r="M383" s="38"/>
      <c r="N383" s="180"/>
      <c r="O383" s="38"/>
      <c r="P383" s="142"/>
      <c r="Q383" s="48"/>
      <c r="R383" s="48"/>
      <c r="S383" s="48"/>
      <c r="T383" s="48"/>
      <c r="U383" s="48"/>
      <c r="V383" s="48"/>
      <c r="W383" s="48"/>
      <c r="X383" s="48"/>
      <c r="Y383" s="48"/>
      <c r="Z383" s="48"/>
      <c r="AA383" s="48"/>
      <c r="AB383" s="48"/>
      <c r="AC383" s="48"/>
    </row>
    <row r="384" spans="1:29" x14ac:dyDescent="0.25">
      <c r="A384" s="50"/>
      <c r="B384" s="49"/>
      <c r="C384" s="375"/>
      <c r="D384" s="49"/>
      <c r="E384" s="102"/>
      <c r="F384" s="122"/>
      <c r="G384" s="122"/>
      <c r="H384" s="122"/>
      <c r="I384" s="122"/>
      <c r="J384" s="122"/>
      <c r="K384" s="122"/>
      <c r="L384" s="122"/>
      <c r="M384" s="38"/>
      <c r="N384" s="180"/>
      <c r="O384" s="38"/>
      <c r="P384" s="142"/>
      <c r="Q384" s="48"/>
      <c r="R384" s="48"/>
      <c r="S384" s="48"/>
      <c r="T384" s="48"/>
      <c r="U384" s="48"/>
      <c r="V384" s="48"/>
      <c r="W384" s="48"/>
      <c r="X384" s="48"/>
      <c r="Y384" s="48"/>
      <c r="Z384" s="48"/>
      <c r="AA384" s="48"/>
      <c r="AB384" s="48"/>
      <c r="AC384" s="48"/>
    </row>
    <row r="385" spans="1:29" x14ac:dyDescent="0.25">
      <c r="A385" s="50"/>
      <c r="B385" s="49"/>
      <c r="C385" s="375"/>
      <c r="D385" s="49"/>
      <c r="E385" s="102"/>
      <c r="F385" s="122"/>
      <c r="G385" s="122"/>
      <c r="H385" s="122"/>
      <c r="I385" s="122"/>
      <c r="J385" s="122"/>
      <c r="K385" s="122"/>
      <c r="L385" s="122"/>
      <c r="M385" s="38"/>
      <c r="N385" s="180"/>
      <c r="O385" s="38"/>
      <c r="P385" s="142"/>
      <c r="Q385" s="48"/>
      <c r="R385" s="48"/>
      <c r="S385" s="48"/>
      <c r="T385" s="48"/>
      <c r="U385" s="48"/>
      <c r="V385" s="48"/>
      <c r="W385" s="48"/>
      <c r="X385" s="48"/>
      <c r="Y385" s="48"/>
      <c r="Z385" s="48"/>
      <c r="AA385" s="48"/>
      <c r="AB385" s="48"/>
      <c r="AC385" s="48"/>
    </row>
    <row r="386" spans="1:29" x14ac:dyDescent="0.25">
      <c r="A386" s="50"/>
      <c r="B386" s="49"/>
      <c r="C386" s="375"/>
      <c r="D386" s="49"/>
      <c r="E386" s="102"/>
      <c r="F386" s="122"/>
      <c r="G386" s="122"/>
      <c r="H386" s="122"/>
      <c r="I386" s="122"/>
      <c r="J386" s="122"/>
      <c r="K386" s="122"/>
      <c r="L386" s="122"/>
      <c r="M386" s="38"/>
      <c r="N386" s="180"/>
      <c r="O386" s="38"/>
      <c r="P386" s="142"/>
      <c r="Q386" s="48"/>
      <c r="R386" s="48"/>
      <c r="S386" s="48"/>
      <c r="T386" s="48"/>
      <c r="U386" s="48"/>
      <c r="V386" s="48"/>
      <c r="W386" s="48"/>
      <c r="X386" s="48"/>
      <c r="Y386" s="48"/>
      <c r="Z386" s="48"/>
      <c r="AA386" s="48"/>
      <c r="AB386" s="48"/>
      <c r="AC386" s="48"/>
    </row>
    <row r="387" spans="1:29" x14ac:dyDescent="0.25">
      <c r="A387" s="50"/>
      <c r="B387" s="49"/>
      <c r="C387" s="375"/>
      <c r="D387" s="49"/>
      <c r="E387" s="102"/>
      <c r="F387" s="122"/>
      <c r="G387" s="122"/>
      <c r="H387" s="122"/>
      <c r="I387" s="122"/>
      <c r="J387" s="122"/>
      <c r="K387" s="122"/>
      <c r="L387" s="122"/>
      <c r="M387" s="38"/>
      <c r="N387" s="180"/>
      <c r="O387" s="38"/>
      <c r="P387" s="142"/>
      <c r="Q387" s="48"/>
      <c r="R387" s="48"/>
      <c r="S387" s="48"/>
      <c r="T387" s="48"/>
      <c r="U387" s="48"/>
      <c r="V387" s="48"/>
      <c r="W387" s="48"/>
      <c r="X387" s="48"/>
      <c r="Y387" s="48"/>
      <c r="Z387" s="48"/>
      <c r="AA387" s="48"/>
      <c r="AB387" s="48"/>
      <c r="AC387" s="48"/>
    </row>
    <row r="388" spans="1:29" x14ac:dyDescent="0.25">
      <c r="A388" s="50"/>
      <c r="B388" s="49"/>
      <c r="C388" s="375"/>
      <c r="D388" s="49"/>
      <c r="E388" s="102"/>
      <c r="F388" s="122"/>
      <c r="G388" s="122"/>
      <c r="H388" s="122"/>
      <c r="I388" s="122"/>
      <c r="J388" s="122"/>
      <c r="K388" s="122"/>
      <c r="L388" s="122"/>
      <c r="M388" s="38"/>
      <c r="N388" s="180"/>
      <c r="O388" s="38"/>
      <c r="P388" s="142"/>
      <c r="Q388" s="48"/>
      <c r="R388" s="48"/>
      <c r="S388" s="48"/>
      <c r="T388" s="48"/>
      <c r="U388" s="48"/>
      <c r="V388" s="48"/>
      <c r="W388" s="48"/>
      <c r="X388" s="48"/>
      <c r="Y388" s="48"/>
      <c r="Z388" s="48"/>
      <c r="AA388" s="48"/>
      <c r="AB388" s="48"/>
      <c r="AC388" s="48"/>
    </row>
    <row r="389" spans="1:29" x14ac:dyDescent="0.25">
      <c r="A389" s="50"/>
      <c r="B389" s="49"/>
      <c r="C389" s="375"/>
      <c r="D389" s="49"/>
      <c r="E389" s="102"/>
      <c r="F389" s="122"/>
      <c r="G389" s="122"/>
      <c r="H389" s="122"/>
      <c r="I389" s="122"/>
      <c r="J389" s="122"/>
      <c r="K389" s="122"/>
      <c r="L389" s="122"/>
      <c r="M389" s="38"/>
      <c r="N389" s="180"/>
      <c r="O389" s="38"/>
      <c r="P389" s="142"/>
      <c r="Q389" s="48"/>
      <c r="R389" s="48"/>
      <c r="S389" s="48"/>
      <c r="T389" s="48"/>
      <c r="U389" s="48"/>
      <c r="V389" s="48"/>
      <c r="W389" s="48"/>
      <c r="X389" s="48"/>
      <c r="Y389" s="48"/>
      <c r="Z389" s="48"/>
      <c r="AA389" s="48"/>
      <c r="AB389" s="48"/>
      <c r="AC389" s="48"/>
    </row>
    <row r="390" spans="1:29" x14ac:dyDescent="0.25">
      <c r="A390" s="50"/>
      <c r="B390" s="49"/>
      <c r="C390" s="375"/>
      <c r="D390" s="49"/>
      <c r="E390" s="102"/>
      <c r="F390" s="122"/>
      <c r="G390" s="122"/>
      <c r="H390" s="122"/>
      <c r="I390" s="122"/>
      <c r="J390" s="122"/>
      <c r="K390" s="122"/>
      <c r="L390" s="122"/>
      <c r="M390" s="38"/>
      <c r="N390" s="180"/>
      <c r="O390" s="38"/>
      <c r="P390" s="142"/>
      <c r="Q390" s="48"/>
      <c r="R390" s="48"/>
      <c r="S390" s="48"/>
      <c r="T390" s="48"/>
      <c r="U390" s="48"/>
      <c r="V390" s="48"/>
      <c r="W390" s="48"/>
      <c r="X390" s="48"/>
      <c r="Y390" s="48"/>
      <c r="Z390" s="48"/>
      <c r="AA390" s="48"/>
      <c r="AB390" s="48"/>
      <c r="AC390" s="48"/>
    </row>
    <row r="391" spans="1:29" x14ac:dyDescent="0.25">
      <c r="A391" s="50"/>
      <c r="B391" s="49"/>
      <c r="C391" s="375"/>
      <c r="D391" s="49"/>
      <c r="E391" s="102"/>
      <c r="F391" s="122"/>
      <c r="G391" s="122"/>
      <c r="H391" s="122"/>
      <c r="I391" s="122"/>
      <c r="J391" s="122"/>
      <c r="K391" s="122"/>
      <c r="L391" s="122"/>
      <c r="M391" s="38"/>
      <c r="N391" s="180"/>
      <c r="O391" s="38"/>
      <c r="P391" s="142"/>
      <c r="Q391" s="48"/>
      <c r="R391" s="48"/>
      <c r="S391" s="48"/>
      <c r="T391" s="48"/>
      <c r="U391" s="48"/>
      <c r="V391" s="48"/>
      <c r="W391" s="48"/>
      <c r="X391" s="48"/>
      <c r="Y391" s="48"/>
      <c r="Z391" s="48"/>
      <c r="AA391" s="48"/>
      <c r="AB391" s="48"/>
      <c r="AC391" s="48"/>
    </row>
    <row r="392" spans="1:29" x14ac:dyDescent="0.25">
      <c r="A392" s="50"/>
      <c r="B392" s="49"/>
      <c r="C392" s="375"/>
      <c r="D392" s="49"/>
      <c r="E392" s="102"/>
      <c r="F392" s="122"/>
      <c r="G392" s="122"/>
      <c r="H392" s="122"/>
      <c r="I392" s="122"/>
      <c r="J392" s="122"/>
      <c r="K392" s="122"/>
      <c r="L392" s="122"/>
      <c r="M392" s="38"/>
      <c r="N392" s="180"/>
      <c r="O392" s="38"/>
      <c r="P392" s="142"/>
      <c r="Q392" s="48"/>
      <c r="R392" s="48"/>
      <c r="S392" s="48"/>
      <c r="T392" s="48"/>
      <c r="U392" s="48"/>
      <c r="V392" s="48"/>
      <c r="W392" s="48"/>
      <c r="X392" s="48"/>
      <c r="Y392" s="48"/>
      <c r="Z392" s="48"/>
      <c r="AA392" s="48"/>
      <c r="AB392" s="48"/>
      <c r="AC392" s="48"/>
    </row>
    <row r="393" spans="1:29" x14ac:dyDescent="0.25">
      <c r="A393" s="50"/>
      <c r="B393" s="49"/>
      <c r="C393" s="375"/>
      <c r="D393" s="49"/>
      <c r="E393" s="102"/>
      <c r="F393" s="122"/>
      <c r="G393" s="122"/>
      <c r="H393" s="122"/>
      <c r="I393" s="122"/>
      <c r="J393" s="122"/>
      <c r="K393" s="122"/>
      <c r="L393" s="122"/>
      <c r="M393" s="38"/>
      <c r="N393" s="180"/>
      <c r="O393" s="38"/>
      <c r="P393" s="142"/>
      <c r="Q393" s="48"/>
      <c r="R393" s="48"/>
      <c r="S393" s="48"/>
      <c r="T393" s="48"/>
      <c r="U393" s="48"/>
      <c r="V393" s="48"/>
      <c r="W393" s="48"/>
      <c r="X393" s="48"/>
      <c r="Y393" s="48"/>
      <c r="Z393" s="48"/>
      <c r="AA393" s="48"/>
      <c r="AB393" s="48"/>
      <c r="AC393" s="48"/>
    </row>
    <row r="394" spans="1:29" x14ac:dyDescent="0.25">
      <c r="A394" s="50"/>
      <c r="B394" s="49"/>
      <c r="C394" s="375"/>
      <c r="D394" s="49"/>
      <c r="E394" s="102"/>
      <c r="F394" s="122"/>
      <c r="G394" s="122"/>
      <c r="H394" s="122"/>
      <c r="I394" s="122"/>
      <c r="J394" s="122"/>
      <c r="K394" s="122"/>
      <c r="L394" s="122"/>
      <c r="M394" s="38"/>
      <c r="N394" s="180"/>
      <c r="O394" s="38"/>
      <c r="P394" s="142"/>
      <c r="Q394" s="48"/>
      <c r="R394" s="48"/>
      <c r="S394" s="48"/>
      <c r="T394" s="48"/>
      <c r="U394" s="48"/>
      <c r="V394" s="48"/>
      <c r="W394" s="48"/>
      <c r="X394" s="48"/>
      <c r="Y394" s="48"/>
      <c r="Z394" s="48"/>
      <c r="AA394" s="48"/>
      <c r="AB394" s="48"/>
      <c r="AC394" s="48"/>
    </row>
    <row r="395" spans="1:29" x14ac:dyDescent="0.25">
      <c r="A395" s="50"/>
      <c r="B395" s="49"/>
      <c r="C395" s="375"/>
      <c r="D395" s="49"/>
      <c r="E395" s="102"/>
      <c r="F395" s="122"/>
      <c r="G395" s="122"/>
      <c r="H395" s="122"/>
      <c r="I395" s="122"/>
      <c r="J395" s="122"/>
      <c r="K395" s="122"/>
      <c r="L395" s="122"/>
      <c r="M395" s="38"/>
      <c r="N395" s="180"/>
      <c r="O395" s="38"/>
      <c r="P395" s="142"/>
      <c r="Q395" s="48"/>
      <c r="R395" s="48"/>
      <c r="S395" s="48"/>
      <c r="T395" s="48"/>
      <c r="U395" s="48"/>
      <c r="V395" s="48"/>
      <c r="W395" s="48"/>
      <c r="X395" s="48"/>
      <c r="Y395" s="48"/>
      <c r="Z395" s="48"/>
      <c r="AA395" s="48"/>
      <c r="AB395" s="48"/>
      <c r="AC395" s="48"/>
    </row>
    <row r="396" spans="1:29" x14ac:dyDescent="0.25">
      <c r="A396" s="50"/>
      <c r="B396" s="49"/>
      <c r="C396" s="375"/>
      <c r="D396" s="49"/>
      <c r="E396" s="102"/>
      <c r="F396" s="122"/>
      <c r="G396" s="122"/>
      <c r="H396" s="122"/>
      <c r="I396" s="122"/>
      <c r="J396" s="122"/>
      <c r="K396" s="122"/>
      <c r="L396" s="122"/>
      <c r="M396" s="38"/>
      <c r="N396" s="180"/>
      <c r="O396" s="38"/>
      <c r="P396" s="142"/>
      <c r="Q396" s="48"/>
      <c r="R396" s="48"/>
      <c r="S396" s="48"/>
      <c r="T396" s="48"/>
      <c r="U396" s="48"/>
      <c r="V396" s="48"/>
      <c r="W396" s="48"/>
      <c r="X396" s="48"/>
      <c r="Y396" s="48"/>
      <c r="Z396" s="48"/>
      <c r="AA396" s="48"/>
      <c r="AB396" s="48"/>
      <c r="AC396" s="48"/>
    </row>
    <row r="397" spans="1:29" x14ac:dyDescent="0.25">
      <c r="A397" s="50"/>
      <c r="B397" s="49"/>
      <c r="C397" s="375"/>
      <c r="D397" s="49"/>
      <c r="E397" s="102"/>
      <c r="F397" s="122"/>
      <c r="G397" s="122"/>
      <c r="H397" s="122"/>
      <c r="I397" s="122"/>
      <c r="J397" s="122"/>
      <c r="K397" s="122"/>
      <c r="L397" s="122"/>
      <c r="M397" s="38"/>
      <c r="N397" s="180"/>
      <c r="O397" s="38"/>
      <c r="P397" s="142"/>
      <c r="Q397" s="48"/>
      <c r="R397" s="48"/>
      <c r="S397" s="48"/>
      <c r="T397" s="48"/>
      <c r="U397" s="48"/>
      <c r="V397" s="48"/>
      <c r="W397" s="48"/>
      <c r="X397" s="48"/>
      <c r="Y397" s="48"/>
      <c r="Z397" s="48"/>
      <c r="AA397" s="48"/>
      <c r="AB397" s="48"/>
      <c r="AC397" s="48"/>
    </row>
    <row r="398" spans="1:29" x14ac:dyDescent="0.25">
      <c r="A398" s="50"/>
      <c r="B398" s="49"/>
      <c r="C398" s="375"/>
      <c r="D398" s="49"/>
      <c r="E398" s="102"/>
      <c r="F398" s="122"/>
      <c r="G398" s="122"/>
      <c r="H398" s="122"/>
      <c r="I398" s="122"/>
      <c r="J398" s="122"/>
      <c r="K398" s="122"/>
      <c r="L398" s="122"/>
      <c r="M398" s="38"/>
      <c r="N398" s="180"/>
      <c r="O398" s="38"/>
      <c r="P398" s="142"/>
      <c r="Q398" s="48"/>
      <c r="R398" s="48"/>
      <c r="S398" s="48"/>
      <c r="T398" s="48"/>
      <c r="U398" s="48"/>
      <c r="V398" s="48"/>
      <c r="W398" s="48"/>
      <c r="X398" s="48"/>
      <c r="Y398" s="48"/>
      <c r="Z398" s="48"/>
      <c r="AA398" s="48"/>
      <c r="AB398" s="48"/>
      <c r="AC398" s="48"/>
    </row>
    <row r="399" spans="1:29" x14ac:dyDescent="0.25">
      <c r="A399" s="50"/>
      <c r="B399" s="49"/>
      <c r="C399" s="375"/>
      <c r="D399" s="49"/>
      <c r="E399" s="102"/>
      <c r="F399" s="122"/>
      <c r="G399" s="122"/>
      <c r="H399" s="122"/>
      <c r="I399" s="122"/>
      <c r="J399" s="122"/>
      <c r="K399" s="122"/>
      <c r="L399" s="122"/>
      <c r="M399" s="38"/>
      <c r="N399" s="180"/>
      <c r="O399" s="38"/>
      <c r="P399" s="142"/>
      <c r="Q399" s="48"/>
      <c r="R399" s="48"/>
      <c r="S399" s="48"/>
      <c r="T399" s="48"/>
      <c r="U399" s="48"/>
      <c r="V399" s="48"/>
      <c r="W399" s="48"/>
      <c r="X399" s="48"/>
      <c r="Y399" s="48"/>
      <c r="Z399" s="48"/>
      <c r="AA399" s="48"/>
      <c r="AB399" s="48"/>
      <c r="AC399" s="48"/>
    </row>
    <row r="400" spans="1:29" x14ac:dyDescent="0.25">
      <c r="A400" s="50"/>
      <c r="B400" s="49"/>
      <c r="C400" s="375"/>
      <c r="D400" s="49"/>
      <c r="E400" s="102"/>
      <c r="F400" s="122"/>
      <c r="G400" s="122"/>
      <c r="H400" s="122"/>
      <c r="I400" s="122"/>
      <c r="J400" s="122"/>
      <c r="K400" s="122"/>
      <c r="L400" s="122"/>
      <c r="M400" s="38"/>
      <c r="N400" s="180"/>
      <c r="O400" s="38"/>
      <c r="P400" s="142"/>
      <c r="Q400" s="48"/>
      <c r="R400" s="48"/>
      <c r="S400" s="48"/>
      <c r="T400" s="48"/>
      <c r="U400" s="48"/>
      <c r="V400" s="48"/>
      <c r="W400" s="48"/>
      <c r="X400" s="48"/>
      <c r="Y400" s="48"/>
      <c r="Z400" s="48"/>
      <c r="AA400" s="48"/>
      <c r="AB400" s="48"/>
      <c r="AC400" s="48"/>
    </row>
    <row r="401" spans="1:29" x14ac:dyDescent="0.25">
      <c r="A401" s="50"/>
      <c r="B401" s="49"/>
      <c r="C401" s="375"/>
      <c r="D401" s="49"/>
      <c r="E401" s="102"/>
      <c r="F401" s="122"/>
      <c r="G401" s="122"/>
      <c r="H401" s="122"/>
      <c r="I401" s="122"/>
      <c r="J401" s="122"/>
      <c r="K401" s="122"/>
      <c r="L401" s="122"/>
      <c r="M401" s="38"/>
      <c r="N401" s="180"/>
      <c r="O401" s="38"/>
      <c r="P401" s="142"/>
      <c r="Q401" s="48"/>
      <c r="R401" s="48"/>
      <c r="S401" s="48"/>
      <c r="T401" s="48"/>
      <c r="U401" s="48"/>
      <c r="V401" s="48"/>
      <c r="W401" s="48"/>
      <c r="X401" s="48"/>
      <c r="Y401" s="48"/>
      <c r="Z401" s="48"/>
      <c r="AA401" s="48"/>
      <c r="AB401" s="48"/>
      <c r="AC401" s="48"/>
    </row>
    <row r="402" spans="1:29" x14ac:dyDescent="0.25">
      <c r="A402" s="50"/>
      <c r="B402" s="49"/>
      <c r="C402" s="375"/>
      <c r="D402" s="49"/>
      <c r="E402" s="102"/>
      <c r="F402" s="122"/>
      <c r="G402" s="122"/>
      <c r="H402" s="122"/>
      <c r="I402" s="122"/>
      <c r="J402" s="122"/>
      <c r="K402" s="122"/>
      <c r="L402" s="122"/>
      <c r="M402" s="38"/>
      <c r="N402" s="180"/>
      <c r="O402" s="38"/>
      <c r="P402" s="142"/>
      <c r="Q402" s="48"/>
      <c r="R402" s="48"/>
      <c r="S402" s="48"/>
      <c r="T402" s="48"/>
      <c r="U402" s="48"/>
      <c r="V402" s="48"/>
      <c r="W402" s="48"/>
      <c r="X402" s="48"/>
      <c r="Y402" s="48"/>
      <c r="Z402" s="48"/>
      <c r="AA402" s="48"/>
      <c r="AB402" s="48"/>
      <c r="AC402" s="48"/>
    </row>
    <row r="403" spans="1:29" x14ac:dyDescent="0.25">
      <c r="A403" s="50"/>
      <c r="B403" s="49"/>
      <c r="C403" s="375"/>
      <c r="D403" s="49"/>
      <c r="E403" s="102"/>
      <c r="F403" s="122"/>
      <c r="G403" s="122"/>
      <c r="H403" s="122"/>
      <c r="I403" s="122"/>
      <c r="J403" s="122"/>
      <c r="K403" s="122"/>
      <c r="L403" s="122"/>
      <c r="M403" s="38"/>
      <c r="N403" s="180"/>
      <c r="O403" s="38"/>
      <c r="P403" s="142"/>
      <c r="Q403" s="48"/>
      <c r="R403" s="48"/>
      <c r="S403" s="48"/>
      <c r="T403" s="48"/>
      <c r="U403" s="48"/>
      <c r="V403" s="48"/>
      <c r="W403" s="48"/>
      <c r="X403" s="48"/>
      <c r="Y403" s="48"/>
      <c r="Z403" s="48"/>
      <c r="AA403" s="48"/>
      <c r="AB403" s="48"/>
      <c r="AC403" s="48"/>
    </row>
    <row r="404" spans="1:29" x14ac:dyDescent="0.25">
      <c r="A404" s="50"/>
      <c r="B404" s="49"/>
      <c r="C404" s="375"/>
      <c r="D404" s="49"/>
      <c r="E404" s="102"/>
      <c r="F404" s="122"/>
      <c r="G404" s="122"/>
      <c r="H404" s="122"/>
      <c r="I404" s="122"/>
      <c r="J404" s="122"/>
      <c r="K404" s="122"/>
      <c r="L404" s="122"/>
      <c r="M404" s="38"/>
      <c r="N404" s="180"/>
      <c r="O404" s="38"/>
      <c r="P404" s="142"/>
      <c r="Q404" s="48"/>
      <c r="R404" s="48"/>
      <c r="S404" s="48"/>
      <c r="T404" s="48"/>
      <c r="U404" s="48"/>
      <c r="V404" s="48"/>
      <c r="W404" s="48"/>
      <c r="X404" s="48"/>
      <c r="Y404" s="48"/>
      <c r="Z404" s="48"/>
      <c r="AA404" s="48"/>
      <c r="AB404" s="48"/>
      <c r="AC404" s="48"/>
    </row>
    <row r="405" spans="1:29" x14ac:dyDescent="0.25">
      <c r="A405" s="50"/>
      <c r="B405" s="49"/>
      <c r="C405" s="375"/>
      <c r="D405" s="49"/>
      <c r="E405" s="102"/>
      <c r="F405" s="122"/>
      <c r="G405" s="122"/>
      <c r="H405" s="122"/>
      <c r="I405" s="122"/>
      <c r="J405" s="122"/>
      <c r="K405" s="122"/>
      <c r="L405" s="122"/>
      <c r="M405" s="38"/>
      <c r="N405" s="180"/>
      <c r="O405" s="38"/>
      <c r="P405" s="142"/>
      <c r="Q405" s="48"/>
      <c r="R405" s="48"/>
      <c r="S405" s="48"/>
      <c r="T405" s="48"/>
      <c r="U405" s="48"/>
      <c r="V405" s="48"/>
      <c r="W405" s="48"/>
      <c r="X405" s="48"/>
      <c r="Y405" s="48"/>
      <c r="Z405" s="48"/>
      <c r="AA405" s="48"/>
      <c r="AB405" s="48"/>
      <c r="AC405" s="48"/>
    </row>
    <row r="406" spans="1:29" x14ac:dyDescent="0.25">
      <c r="A406" s="50"/>
      <c r="B406" s="49"/>
      <c r="C406" s="375"/>
      <c r="D406" s="49"/>
      <c r="E406" s="102"/>
      <c r="F406" s="122"/>
      <c r="G406" s="122"/>
      <c r="H406" s="122"/>
      <c r="I406" s="122"/>
      <c r="J406" s="122"/>
      <c r="K406" s="122"/>
      <c r="L406" s="122"/>
      <c r="M406" s="38"/>
      <c r="N406" s="180"/>
      <c r="O406" s="38"/>
      <c r="P406" s="142"/>
      <c r="Q406" s="48"/>
      <c r="R406" s="48"/>
      <c r="S406" s="48"/>
      <c r="T406" s="48"/>
      <c r="U406" s="48"/>
      <c r="V406" s="48"/>
      <c r="W406" s="48"/>
      <c r="X406" s="48"/>
      <c r="Y406" s="48"/>
      <c r="Z406" s="48"/>
      <c r="AA406" s="48"/>
      <c r="AB406" s="48"/>
      <c r="AC406" s="48"/>
    </row>
    <row r="407" spans="1:29" x14ac:dyDescent="0.25">
      <c r="A407" s="50"/>
      <c r="B407" s="49"/>
      <c r="C407" s="375"/>
      <c r="D407" s="49"/>
      <c r="E407" s="102"/>
      <c r="F407" s="122"/>
      <c r="G407" s="122"/>
      <c r="H407" s="122"/>
      <c r="I407" s="122"/>
      <c r="J407" s="122"/>
      <c r="K407" s="122"/>
      <c r="L407" s="122"/>
      <c r="M407" s="38"/>
      <c r="N407" s="180"/>
      <c r="O407" s="38"/>
      <c r="P407" s="142"/>
      <c r="Q407" s="48"/>
      <c r="R407" s="48"/>
      <c r="S407" s="48"/>
      <c r="T407" s="48"/>
      <c r="U407" s="48"/>
      <c r="V407" s="48"/>
      <c r="W407" s="48"/>
      <c r="X407" s="48"/>
      <c r="Y407" s="48"/>
      <c r="Z407" s="48"/>
      <c r="AA407" s="48"/>
      <c r="AB407" s="48"/>
      <c r="AC407" s="48"/>
    </row>
    <row r="408" spans="1:29" x14ac:dyDescent="0.25">
      <c r="A408" s="50"/>
      <c r="B408" s="49"/>
      <c r="C408" s="375"/>
      <c r="D408" s="49"/>
      <c r="E408" s="102"/>
      <c r="F408" s="122"/>
      <c r="G408" s="122"/>
      <c r="H408" s="122"/>
      <c r="I408" s="122"/>
      <c r="J408" s="122"/>
      <c r="K408" s="122"/>
      <c r="L408" s="122"/>
      <c r="M408" s="38"/>
      <c r="N408" s="180"/>
      <c r="O408" s="38"/>
      <c r="P408" s="142"/>
      <c r="Q408" s="48"/>
      <c r="R408" s="48"/>
      <c r="S408" s="48"/>
      <c r="T408" s="48"/>
      <c r="U408" s="48"/>
      <c r="V408" s="48"/>
      <c r="W408" s="48"/>
      <c r="X408" s="48"/>
      <c r="Y408" s="48"/>
      <c r="Z408" s="48"/>
      <c r="AA408" s="48"/>
      <c r="AB408" s="48"/>
      <c r="AC408" s="48"/>
    </row>
    <row r="409" spans="1:29" x14ac:dyDescent="0.25">
      <c r="A409" s="50"/>
      <c r="B409" s="49"/>
      <c r="C409" s="375"/>
      <c r="D409" s="49"/>
      <c r="E409" s="102"/>
      <c r="F409" s="122"/>
      <c r="G409" s="122"/>
      <c r="H409" s="122"/>
      <c r="I409" s="122"/>
      <c r="J409" s="122"/>
      <c r="K409" s="122"/>
      <c r="L409" s="122"/>
      <c r="M409" s="38"/>
      <c r="N409" s="180"/>
      <c r="O409" s="38"/>
      <c r="P409" s="142"/>
      <c r="Q409" s="48"/>
      <c r="R409" s="48"/>
      <c r="S409" s="48"/>
      <c r="T409" s="48"/>
      <c r="U409" s="48"/>
      <c r="V409" s="48"/>
      <c r="W409" s="48"/>
      <c r="X409" s="48"/>
      <c r="Y409" s="48"/>
      <c r="Z409" s="48"/>
      <c r="AA409" s="48"/>
      <c r="AB409" s="48"/>
      <c r="AC409" s="48"/>
    </row>
    <row r="410" spans="1:29" x14ac:dyDescent="0.25">
      <c r="A410" s="50"/>
      <c r="B410" s="49"/>
      <c r="C410" s="375"/>
      <c r="D410" s="49"/>
      <c r="E410" s="102"/>
      <c r="F410" s="122"/>
      <c r="G410" s="122"/>
      <c r="H410" s="122"/>
      <c r="I410" s="122"/>
      <c r="J410" s="122"/>
      <c r="K410" s="122"/>
      <c r="L410" s="122"/>
      <c r="M410" s="38"/>
      <c r="N410" s="180"/>
      <c r="O410" s="38"/>
      <c r="P410" s="142"/>
      <c r="Q410" s="48"/>
      <c r="R410" s="48"/>
      <c r="S410" s="48"/>
      <c r="T410" s="48"/>
      <c r="U410" s="48"/>
      <c r="V410" s="48"/>
      <c r="W410" s="48"/>
      <c r="X410" s="48"/>
      <c r="Y410" s="48"/>
      <c r="Z410" s="48"/>
      <c r="AA410" s="48"/>
      <c r="AB410" s="48"/>
      <c r="AC410" s="48"/>
    </row>
    <row r="411" spans="1:29" x14ac:dyDescent="0.25">
      <c r="A411" s="50"/>
      <c r="B411" s="49"/>
      <c r="C411" s="375"/>
      <c r="D411" s="49"/>
      <c r="E411" s="102"/>
      <c r="F411" s="122"/>
      <c r="G411" s="122"/>
      <c r="H411" s="122"/>
      <c r="I411" s="122"/>
      <c r="J411" s="122"/>
      <c r="K411" s="122"/>
      <c r="L411" s="122"/>
      <c r="M411" s="38"/>
      <c r="N411" s="180"/>
      <c r="O411" s="38"/>
      <c r="P411" s="142"/>
      <c r="Q411" s="48"/>
      <c r="R411" s="48"/>
      <c r="S411" s="48"/>
      <c r="T411" s="48"/>
      <c r="U411" s="48"/>
      <c r="V411" s="48"/>
      <c r="W411" s="48"/>
      <c r="X411" s="48"/>
      <c r="Y411" s="48"/>
      <c r="Z411" s="48"/>
      <c r="AA411" s="48"/>
      <c r="AB411" s="48"/>
      <c r="AC411" s="48"/>
    </row>
    <row r="412" spans="1:29" x14ac:dyDescent="0.25">
      <c r="A412" s="50"/>
      <c r="B412" s="49"/>
      <c r="C412" s="375"/>
      <c r="D412" s="49"/>
      <c r="E412" s="102"/>
      <c r="F412" s="122"/>
      <c r="G412" s="122"/>
      <c r="H412" s="122"/>
      <c r="I412" s="122"/>
      <c r="J412" s="122"/>
      <c r="K412" s="122"/>
      <c r="L412" s="122"/>
      <c r="M412" s="38"/>
      <c r="N412" s="180"/>
      <c r="O412" s="38"/>
      <c r="P412" s="142"/>
      <c r="Q412" s="48"/>
      <c r="R412" s="48"/>
      <c r="S412" s="48"/>
      <c r="T412" s="48"/>
      <c r="U412" s="48"/>
      <c r="V412" s="48"/>
      <c r="W412" s="48"/>
      <c r="X412" s="48"/>
      <c r="Y412" s="48"/>
      <c r="Z412" s="48"/>
      <c r="AA412" s="48"/>
      <c r="AB412" s="48"/>
      <c r="AC412" s="48"/>
    </row>
    <row r="413" spans="1:29" x14ac:dyDescent="0.25">
      <c r="A413" s="50"/>
      <c r="B413" s="49"/>
      <c r="C413" s="375"/>
      <c r="D413" s="49"/>
      <c r="E413" s="102"/>
      <c r="F413" s="122"/>
      <c r="G413" s="122"/>
      <c r="H413" s="122"/>
      <c r="I413" s="122"/>
      <c r="J413" s="122"/>
      <c r="K413" s="122"/>
      <c r="L413" s="122"/>
      <c r="M413" s="38"/>
      <c r="N413" s="180"/>
      <c r="O413" s="38"/>
      <c r="P413" s="142"/>
      <c r="Q413" s="48"/>
      <c r="R413" s="48"/>
      <c r="S413" s="48"/>
      <c r="T413" s="48"/>
      <c r="U413" s="48"/>
      <c r="V413" s="48"/>
      <c r="W413" s="48"/>
      <c r="X413" s="48"/>
      <c r="Y413" s="48"/>
      <c r="Z413" s="48"/>
      <c r="AA413" s="48"/>
      <c r="AB413" s="48"/>
      <c r="AC413" s="48"/>
    </row>
    <row r="414" spans="1:29" x14ac:dyDescent="0.25">
      <c r="A414" s="50"/>
      <c r="B414" s="49"/>
      <c r="C414" s="375"/>
      <c r="D414" s="49"/>
      <c r="E414" s="102"/>
      <c r="F414" s="122"/>
      <c r="G414" s="122"/>
      <c r="H414" s="122"/>
      <c r="I414" s="122"/>
      <c r="J414" s="122"/>
      <c r="K414" s="122"/>
      <c r="L414" s="122"/>
      <c r="M414" s="38"/>
      <c r="N414" s="180"/>
      <c r="O414" s="38"/>
      <c r="P414" s="142"/>
      <c r="Q414" s="48"/>
      <c r="R414" s="48"/>
      <c r="S414" s="48"/>
      <c r="T414" s="48"/>
      <c r="U414" s="48"/>
      <c r="V414" s="48"/>
      <c r="W414" s="48"/>
      <c r="X414" s="48"/>
      <c r="Y414" s="48"/>
      <c r="Z414" s="48"/>
      <c r="AA414" s="48"/>
      <c r="AB414" s="48"/>
      <c r="AC414" s="48"/>
    </row>
    <row r="415" spans="1:29" x14ac:dyDescent="0.25">
      <c r="A415" s="50"/>
      <c r="B415" s="49"/>
      <c r="C415" s="375"/>
      <c r="D415" s="49"/>
      <c r="E415" s="102"/>
      <c r="F415" s="122"/>
      <c r="G415" s="122"/>
      <c r="H415" s="122"/>
      <c r="I415" s="122"/>
      <c r="J415" s="122"/>
      <c r="K415" s="122"/>
      <c r="L415" s="122"/>
      <c r="M415" s="38"/>
      <c r="N415" s="180"/>
      <c r="O415" s="38"/>
      <c r="P415" s="142"/>
      <c r="Q415" s="48"/>
      <c r="R415" s="48"/>
      <c r="S415" s="48"/>
      <c r="T415" s="48"/>
      <c r="U415" s="48"/>
      <c r="V415" s="48"/>
      <c r="W415" s="48"/>
      <c r="X415" s="48"/>
      <c r="Y415" s="48"/>
      <c r="Z415" s="48"/>
      <c r="AA415" s="48"/>
      <c r="AB415" s="48"/>
      <c r="AC415" s="48"/>
    </row>
    <row r="416" spans="1:29" x14ac:dyDescent="0.25">
      <c r="A416" s="50"/>
      <c r="B416" s="49"/>
      <c r="C416" s="375"/>
      <c r="D416" s="49"/>
      <c r="E416" s="102"/>
      <c r="F416" s="122"/>
      <c r="G416" s="122"/>
      <c r="H416" s="122"/>
      <c r="I416" s="122"/>
      <c r="J416" s="122"/>
      <c r="K416" s="122"/>
      <c r="L416" s="122"/>
      <c r="M416" s="38"/>
      <c r="N416" s="180"/>
      <c r="O416" s="38"/>
      <c r="P416" s="142"/>
      <c r="Q416" s="48"/>
      <c r="R416" s="48"/>
      <c r="S416" s="48"/>
      <c r="T416" s="48"/>
      <c r="U416" s="48"/>
      <c r="V416" s="48"/>
      <c r="W416" s="48"/>
      <c r="X416" s="48"/>
      <c r="Y416" s="48"/>
      <c r="Z416" s="48"/>
      <c r="AA416" s="48"/>
      <c r="AB416" s="48"/>
      <c r="AC416" s="48"/>
    </row>
    <row r="417" spans="1:29" x14ac:dyDescent="0.25">
      <c r="A417" s="50"/>
      <c r="B417" s="49"/>
      <c r="C417" s="375"/>
      <c r="D417" s="49"/>
      <c r="E417" s="102"/>
      <c r="F417" s="122"/>
      <c r="G417" s="122"/>
      <c r="H417" s="122"/>
      <c r="I417" s="122"/>
      <c r="J417" s="122"/>
      <c r="K417" s="122"/>
      <c r="L417" s="122"/>
      <c r="M417" s="38"/>
      <c r="N417" s="180"/>
      <c r="O417" s="38"/>
      <c r="P417" s="142"/>
      <c r="Q417" s="48"/>
      <c r="R417" s="48"/>
      <c r="S417" s="48"/>
      <c r="T417" s="48"/>
      <c r="U417" s="48"/>
      <c r="V417" s="48"/>
      <c r="W417" s="48"/>
      <c r="X417" s="48"/>
      <c r="Y417" s="48"/>
      <c r="Z417" s="48"/>
      <c r="AA417" s="48"/>
      <c r="AB417" s="48"/>
      <c r="AC417" s="48"/>
    </row>
    <row r="418" spans="1:29" x14ac:dyDescent="0.25">
      <c r="A418" s="50"/>
      <c r="B418" s="49"/>
      <c r="C418" s="375"/>
      <c r="D418" s="49"/>
      <c r="E418" s="102"/>
      <c r="F418" s="122"/>
      <c r="G418" s="122"/>
      <c r="H418" s="122"/>
      <c r="I418" s="122"/>
      <c r="J418" s="122"/>
      <c r="K418" s="122"/>
      <c r="L418" s="122"/>
      <c r="M418" s="38"/>
      <c r="N418" s="180"/>
      <c r="O418" s="38"/>
      <c r="P418" s="142"/>
      <c r="Q418" s="48"/>
      <c r="R418" s="48"/>
      <c r="S418" s="48"/>
      <c r="T418" s="48"/>
      <c r="U418" s="48"/>
      <c r="V418" s="48"/>
      <c r="W418" s="48"/>
      <c r="X418" s="48"/>
      <c r="Y418" s="48"/>
      <c r="Z418" s="48"/>
      <c r="AA418" s="48"/>
      <c r="AB418" s="48"/>
      <c r="AC418" s="48"/>
    </row>
    <row r="419" spans="1:29" x14ac:dyDescent="0.25">
      <c r="A419" s="50"/>
      <c r="B419" s="49"/>
      <c r="C419" s="375"/>
      <c r="D419" s="49"/>
      <c r="E419" s="102"/>
      <c r="F419" s="122"/>
      <c r="G419" s="122"/>
      <c r="H419" s="122"/>
      <c r="I419" s="122"/>
      <c r="J419" s="122"/>
      <c r="K419" s="122"/>
      <c r="L419" s="122"/>
      <c r="M419" s="38"/>
      <c r="N419" s="180"/>
      <c r="O419" s="38"/>
      <c r="P419" s="142"/>
      <c r="Q419" s="48"/>
      <c r="R419" s="48"/>
      <c r="S419" s="48"/>
      <c r="T419" s="48"/>
      <c r="U419" s="48"/>
      <c r="V419" s="48"/>
      <c r="W419" s="48"/>
      <c r="X419" s="48"/>
      <c r="Y419" s="48"/>
      <c r="Z419" s="48"/>
      <c r="AA419" s="48"/>
      <c r="AB419" s="48"/>
      <c r="AC419" s="48"/>
    </row>
    <row r="420" spans="1:29" x14ac:dyDescent="0.25">
      <c r="A420" s="50"/>
      <c r="B420" s="49"/>
      <c r="C420" s="375"/>
      <c r="D420" s="49"/>
      <c r="E420" s="102"/>
      <c r="F420" s="122"/>
      <c r="G420" s="122"/>
      <c r="H420" s="122"/>
      <c r="I420" s="122"/>
      <c r="J420" s="122"/>
      <c r="K420" s="122"/>
      <c r="L420" s="122"/>
      <c r="M420" s="38"/>
      <c r="N420" s="180"/>
      <c r="O420" s="38"/>
      <c r="P420" s="142"/>
      <c r="Q420" s="48"/>
      <c r="R420" s="48"/>
      <c r="S420" s="48"/>
      <c r="T420" s="48"/>
      <c r="U420" s="48"/>
      <c r="V420" s="48"/>
      <c r="W420" s="48"/>
      <c r="X420" s="48"/>
      <c r="Y420" s="48"/>
      <c r="Z420" s="48"/>
      <c r="AA420" s="48"/>
      <c r="AB420" s="48"/>
      <c r="AC420" s="48"/>
    </row>
    <row r="421" spans="1:29" x14ac:dyDescent="0.25">
      <c r="A421" s="50"/>
      <c r="B421" s="49"/>
      <c r="C421" s="375"/>
      <c r="D421" s="49"/>
      <c r="E421" s="102"/>
      <c r="F421" s="122"/>
      <c r="G421" s="122"/>
      <c r="H421" s="122"/>
      <c r="I421" s="122"/>
      <c r="J421" s="122"/>
      <c r="K421" s="122"/>
      <c r="L421" s="122"/>
      <c r="M421" s="38"/>
      <c r="N421" s="180"/>
      <c r="O421" s="38"/>
      <c r="P421" s="142"/>
      <c r="Q421" s="48"/>
      <c r="R421" s="48"/>
      <c r="S421" s="48"/>
      <c r="T421" s="48"/>
      <c r="U421" s="48"/>
      <c r="V421" s="48"/>
      <c r="W421" s="48"/>
      <c r="X421" s="48"/>
      <c r="Y421" s="48"/>
      <c r="Z421" s="48"/>
      <c r="AA421" s="48"/>
      <c r="AB421" s="48"/>
      <c r="AC421" s="48"/>
    </row>
    <row r="422" spans="1:29" x14ac:dyDescent="0.25">
      <c r="A422" s="50"/>
      <c r="B422" s="49"/>
      <c r="C422" s="375"/>
      <c r="D422" s="49"/>
      <c r="E422" s="102"/>
      <c r="F422" s="122"/>
      <c r="G422" s="122"/>
      <c r="H422" s="122"/>
      <c r="I422" s="122"/>
      <c r="J422" s="122"/>
      <c r="K422" s="122"/>
      <c r="L422" s="122"/>
      <c r="M422" s="38"/>
      <c r="N422" s="180"/>
      <c r="O422" s="38"/>
      <c r="P422" s="142"/>
      <c r="Q422" s="48"/>
      <c r="R422" s="48"/>
      <c r="S422" s="48"/>
      <c r="T422" s="48"/>
      <c r="U422" s="48"/>
      <c r="V422" s="48"/>
      <c r="W422" s="48"/>
      <c r="X422" s="48"/>
      <c r="Y422" s="48"/>
      <c r="Z422" s="48"/>
      <c r="AA422" s="48"/>
      <c r="AB422" s="48"/>
      <c r="AC422" s="48"/>
    </row>
    <row r="423" spans="1:29" x14ac:dyDescent="0.25">
      <c r="A423" s="50"/>
      <c r="B423" s="49"/>
      <c r="C423" s="375"/>
      <c r="D423" s="49"/>
      <c r="E423" s="102"/>
      <c r="F423" s="122"/>
      <c r="G423" s="122"/>
      <c r="H423" s="122"/>
      <c r="I423" s="122"/>
      <c r="J423" s="122"/>
      <c r="K423" s="122"/>
      <c r="L423" s="122"/>
      <c r="M423" s="38"/>
      <c r="N423" s="180"/>
      <c r="O423" s="38"/>
      <c r="P423" s="142"/>
      <c r="Q423" s="48"/>
      <c r="R423" s="48"/>
      <c r="S423" s="48"/>
      <c r="T423" s="48"/>
      <c r="U423" s="48"/>
      <c r="V423" s="48"/>
      <c r="W423" s="48"/>
      <c r="X423" s="48"/>
      <c r="Y423" s="48"/>
      <c r="Z423" s="48"/>
      <c r="AA423" s="48"/>
      <c r="AB423" s="48"/>
      <c r="AC423" s="48"/>
    </row>
    <row r="424" spans="1:29" x14ac:dyDescent="0.25">
      <c r="A424" s="50"/>
      <c r="B424" s="49"/>
      <c r="C424" s="375"/>
      <c r="D424" s="49"/>
      <c r="E424" s="102"/>
      <c r="F424" s="122"/>
      <c r="G424" s="122"/>
      <c r="H424" s="122"/>
      <c r="I424" s="122"/>
      <c r="J424" s="122"/>
      <c r="K424" s="122"/>
      <c r="L424" s="122"/>
      <c r="M424" s="38"/>
      <c r="N424" s="180"/>
      <c r="O424" s="38"/>
      <c r="P424" s="142"/>
      <c r="Q424" s="48"/>
      <c r="R424" s="48"/>
      <c r="S424" s="48"/>
      <c r="T424" s="48"/>
      <c r="U424" s="48"/>
      <c r="V424" s="48"/>
      <c r="W424" s="48"/>
      <c r="X424" s="48"/>
      <c r="Y424" s="48"/>
      <c r="Z424" s="48"/>
      <c r="AA424" s="48"/>
      <c r="AB424" s="48"/>
      <c r="AC424" s="48"/>
    </row>
    <row r="425" spans="1:29" x14ac:dyDescent="0.25">
      <c r="A425" s="50"/>
      <c r="B425" s="49"/>
      <c r="C425" s="375"/>
      <c r="D425" s="49"/>
      <c r="E425" s="102"/>
      <c r="F425" s="122"/>
      <c r="G425" s="122"/>
      <c r="H425" s="122"/>
      <c r="I425" s="122"/>
      <c r="J425" s="122"/>
      <c r="K425" s="122"/>
      <c r="L425" s="122"/>
      <c r="M425" s="38"/>
      <c r="N425" s="180"/>
      <c r="O425" s="38"/>
      <c r="P425" s="142"/>
      <c r="Q425" s="48"/>
      <c r="R425" s="48"/>
      <c r="S425" s="48"/>
      <c r="T425" s="48"/>
      <c r="U425" s="48"/>
      <c r="V425" s="48"/>
      <c r="W425" s="48"/>
      <c r="X425" s="48"/>
      <c r="Y425" s="48"/>
      <c r="Z425" s="48"/>
      <c r="AA425" s="48"/>
      <c r="AB425" s="48"/>
      <c r="AC425" s="48"/>
    </row>
    <row r="426" spans="1:29" x14ac:dyDescent="0.25">
      <c r="A426" s="50"/>
      <c r="B426" s="49"/>
      <c r="C426" s="375"/>
      <c r="D426" s="49"/>
      <c r="E426" s="102"/>
      <c r="F426" s="122"/>
      <c r="G426" s="122"/>
      <c r="H426" s="122"/>
      <c r="I426" s="122"/>
      <c r="J426" s="122"/>
      <c r="K426" s="122"/>
      <c r="L426" s="122"/>
      <c r="M426" s="38"/>
      <c r="N426" s="180"/>
      <c r="O426" s="38"/>
      <c r="P426" s="142"/>
      <c r="Q426" s="48"/>
      <c r="R426" s="48"/>
      <c r="S426" s="48"/>
      <c r="T426" s="48"/>
      <c r="U426" s="48"/>
      <c r="V426" s="48"/>
      <c r="W426" s="48"/>
      <c r="X426" s="48"/>
      <c r="Y426" s="48"/>
      <c r="Z426" s="48"/>
      <c r="AA426" s="48"/>
      <c r="AB426" s="48"/>
      <c r="AC426" s="48"/>
    </row>
    <row r="427" spans="1:29" x14ac:dyDescent="0.25">
      <c r="A427" s="50"/>
      <c r="B427" s="49"/>
      <c r="C427" s="375"/>
      <c r="D427" s="49"/>
      <c r="E427" s="102"/>
      <c r="F427" s="122"/>
      <c r="G427" s="122"/>
      <c r="H427" s="122"/>
      <c r="I427" s="122"/>
      <c r="J427" s="122"/>
      <c r="K427" s="122"/>
      <c r="L427" s="122"/>
      <c r="M427" s="38"/>
      <c r="N427" s="180"/>
      <c r="O427" s="38"/>
      <c r="P427" s="142"/>
      <c r="Q427" s="48"/>
      <c r="R427" s="48"/>
      <c r="S427" s="48"/>
      <c r="T427" s="48"/>
      <c r="U427" s="48"/>
      <c r="V427" s="48"/>
      <c r="W427" s="48"/>
      <c r="X427" s="48"/>
      <c r="Y427" s="48"/>
      <c r="Z427" s="48"/>
      <c r="AA427" s="48"/>
      <c r="AB427" s="48"/>
      <c r="AC427" s="48"/>
    </row>
    <row r="428" spans="1:29" x14ac:dyDescent="0.25">
      <c r="A428" s="50"/>
      <c r="B428" s="49"/>
      <c r="C428" s="375"/>
      <c r="D428" s="49"/>
      <c r="E428" s="102"/>
      <c r="F428" s="122"/>
      <c r="G428" s="122"/>
      <c r="H428" s="122"/>
      <c r="I428" s="122"/>
      <c r="J428" s="122"/>
      <c r="K428" s="122"/>
      <c r="L428" s="122"/>
      <c r="M428" s="38"/>
      <c r="N428" s="180"/>
      <c r="O428" s="38"/>
      <c r="P428" s="142"/>
      <c r="Q428" s="48"/>
      <c r="R428" s="48"/>
      <c r="S428" s="48"/>
      <c r="T428" s="48"/>
      <c r="U428" s="48"/>
      <c r="V428" s="48"/>
      <c r="W428" s="48"/>
      <c r="X428" s="48"/>
      <c r="Y428" s="48"/>
      <c r="Z428" s="48"/>
      <c r="AA428" s="48"/>
      <c r="AB428" s="48"/>
      <c r="AC428" s="48"/>
    </row>
    <row r="429" spans="1:29" x14ac:dyDescent="0.25">
      <c r="A429" s="50"/>
      <c r="B429" s="49"/>
      <c r="C429" s="375"/>
      <c r="D429" s="49"/>
      <c r="E429" s="102"/>
      <c r="F429" s="122"/>
      <c r="G429" s="122"/>
      <c r="H429" s="122"/>
      <c r="I429" s="122"/>
      <c r="J429" s="122"/>
      <c r="K429" s="122"/>
      <c r="L429" s="122"/>
      <c r="M429" s="38"/>
      <c r="N429" s="180"/>
      <c r="O429" s="38"/>
      <c r="P429" s="142"/>
      <c r="Q429" s="48"/>
      <c r="R429" s="48"/>
      <c r="S429" s="48"/>
      <c r="T429" s="48"/>
      <c r="U429" s="48"/>
      <c r="V429" s="48"/>
      <c r="W429" s="48"/>
      <c r="X429" s="48"/>
      <c r="Y429" s="48"/>
      <c r="Z429" s="48"/>
      <c r="AA429" s="48"/>
      <c r="AB429" s="48"/>
      <c r="AC429" s="48"/>
    </row>
    <row r="430" spans="1:29" x14ac:dyDescent="0.25">
      <c r="A430" s="50"/>
      <c r="B430" s="49"/>
      <c r="C430" s="375"/>
      <c r="D430" s="49"/>
      <c r="E430" s="102"/>
      <c r="F430" s="122"/>
      <c r="G430" s="122"/>
      <c r="H430" s="122"/>
      <c r="I430" s="122"/>
      <c r="J430" s="122"/>
      <c r="K430" s="122"/>
      <c r="L430" s="122"/>
      <c r="M430" s="38"/>
      <c r="N430" s="180"/>
      <c r="O430" s="38"/>
      <c r="P430" s="142"/>
      <c r="Q430" s="48"/>
      <c r="R430" s="48"/>
      <c r="S430" s="48"/>
      <c r="T430" s="48"/>
      <c r="U430" s="48"/>
      <c r="V430" s="48"/>
      <c r="W430" s="48"/>
      <c r="X430" s="48"/>
      <c r="Y430" s="48"/>
      <c r="Z430" s="48"/>
      <c r="AA430" s="48"/>
      <c r="AB430" s="48"/>
      <c r="AC430" s="48"/>
    </row>
    <row r="431" spans="1:29" x14ac:dyDescent="0.25">
      <c r="A431" s="50"/>
      <c r="B431" s="49"/>
      <c r="C431" s="375"/>
      <c r="D431" s="49"/>
      <c r="E431" s="102"/>
      <c r="F431" s="122"/>
      <c r="G431" s="122"/>
      <c r="H431" s="122"/>
      <c r="I431" s="122"/>
      <c r="J431" s="122"/>
      <c r="K431" s="122"/>
      <c r="L431" s="122"/>
      <c r="M431" s="38"/>
      <c r="N431" s="180"/>
      <c r="O431" s="38"/>
      <c r="P431" s="142"/>
      <c r="Q431" s="48"/>
      <c r="R431" s="48"/>
      <c r="S431" s="48"/>
      <c r="T431" s="48"/>
      <c r="U431" s="48"/>
      <c r="V431" s="48"/>
      <c r="W431" s="48"/>
      <c r="X431" s="48"/>
      <c r="Y431" s="48"/>
      <c r="Z431" s="48"/>
      <c r="AA431" s="48"/>
      <c r="AB431" s="48"/>
      <c r="AC431" s="48"/>
    </row>
    <row r="432" spans="1:29" x14ac:dyDescent="0.25">
      <c r="A432" s="50"/>
      <c r="B432" s="49"/>
      <c r="C432" s="375"/>
      <c r="D432" s="49"/>
      <c r="E432" s="102"/>
      <c r="F432" s="122"/>
      <c r="G432" s="122"/>
      <c r="H432" s="122"/>
      <c r="I432" s="122"/>
      <c r="J432" s="122"/>
      <c r="K432" s="122"/>
      <c r="L432" s="122"/>
      <c r="M432" s="38"/>
      <c r="N432" s="180"/>
      <c r="O432" s="38"/>
      <c r="P432" s="142"/>
      <c r="Q432" s="48"/>
      <c r="R432" s="48"/>
      <c r="S432" s="48"/>
      <c r="T432" s="48"/>
      <c r="U432" s="48"/>
      <c r="V432" s="48"/>
      <c r="W432" s="48"/>
      <c r="X432" s="48"/>
      <c r="Y432" s="48"/>
      <c r="Z432" s="48"/>
      <c r="AA432" s="48"/>
      <c r="AB432" s="48"/>
      <c r="AC432" s="48"/>
    </row>
    <row r="433" spans="1:29" x14ac:dyDescent="0.25">
      <c r="A433" s="50"/>
      <c r="B433" s="49"/>
      <c r="C433" s="375"/>
      <c r="D433" s="49"/>
      <c r="E433" s="102"/>
      <c r="F433" s="122"/>
      <c r="G433" s="122"/>
      <c r="H433" s="122"/>
      <c r="I433" s="122"/>
      <c r="J433" s="122"/>
      <c r="K433" s="122"/>
      <c r="L433" s="122"/>
      <c r="M433" s="38"/>
      <c r="N433" s="180"/>
      <c r="O433" s="38"/>
      <c r="P433" s="142"/>
      <c r="Q433" s="48"/>
      <c r="R433" s="48"/>
      <c r="S433" s="48"/>
      <c r="T433" s="48"/>
      <c r="U433" s="48"/>
      <c r="V433" s="48"/>
      <c r="W433" s="48"/>
      <c r="X433" s="48"/>
      <c r="Y433" s="48"/>
      <c r="Z433" s="48"/>
      <c r="AA433" s="48"/>
      <c r="AB433" s="48"/>
      <c r="AC433" s="48"/>
    </row>
    <row r="434" spans="1:29" x14ac:dyDescent="0.25">
      <c r="A434" s="50"/>
      <c r="B434" s="49"/>
      <c r="C434" s="375"/>
      <c r="D434" s="49"/>
      <c r="E434" s="102"/>
      <c r="F434" s="122"/>
      <c r="G434" s="122"/>
      <c r="H434" s="122"/>
      <c r="I434" s="122"/>
      <c r="J434" s="122"/>
      <c r="K434" s="122"/>
      <c r="L434" s="122"/>
      <c r="M434" s="38"/>
      <c r="N434" s="180"/>
      <c r="O434" s="38"/>
      <c r="P434" s="142"/>
      <c r="Q434" s="48"/>
      <c r="R434" s="48"/>
      <c r="S434" s="48"/>
      <c r="T434" s="48"/>
      <c r="U434" s="48"/>
      <c r="V434" s="48"/>
      <c r="W434" s="48"/>
      <c r="X434" s="48"/>
      <c r="Y434" s="48"/>
      <c r="Z434" s="48"/>
      <c r="AA434" s="48"/>
      <c r="AB434" s="48"/>
      <c r="AC434" s="48"/>
    </row>
    <row r="435" spans="1:29" x14ac:dyDescent="0.25">
      <c r="A435" s="50"/>
      <c r="B435" s="49"/>
      <c r="C435" s="375"/>
      <c r="D435" s="49"/>
      <c r="E435" s="102"/>
      <c r="F435" s="122"/>
      <c r="G435" s="122"/>
      <c r="H435" s="122"/>
      <c r="I435" s="122"/>
      <c r="J435" s="122"/>
      <c r="K435" s="122"/>
      <c r="L435" s="122"/>
      <c r="M435" s="38"/>
      <c r="N435" s="180"/>
      <c r="O435" s="38"/>
      <c r="P435" s="142"/>
      <c r="Q435" s="48"/>
      <c r="R435" s="48"/>
      <c r="S435" s="48"/>
      <c r="T435" s="48"/>
      <c r="U435" s="48"/>
      <c r="V435" s="48"/>
      <c r="W435" s="48"/>
      <c r="X435" s="48"/>
      <c r="Y435" s="48"/>
      <c r="Z435" s="48"/>
      <c r="AA435" s="48"/>
      <c r="AB435" s="48"/>
      <c r="AC435" s="48"/>
    </row>
    <row r="436" spans="1:29" x14ac:dyDescent="0.25">
      <c r="A436" s="50"/>
      <c r="B436" s="49"/>
      <c r="C436" s="375"/>
      <c r="D436" s="49"/>
      <c r="E436" s="102"/>
      <c r="F436" s="122"/>
      <c r="G436" s="122"/>
      <c r="H436" s="122"/>
      <c r="I436" s="122"/>
      <c r="J436" s="122"/>
      <c r="K436" s="122"/>
      <c r="L436" s="122"/>
      <c r="M436" s="38"/>
      <c r="N436" s="180"/>
      <c r="O436" s="38"/>
      <c r="P436" s="142"/>
      <c r="Q436" s="48"/>
      <c r="R436" s="48"/>
      <c r="S436" s="48"/>
      <c r="T436" s="48"/>
      <c r="U436" s="48"/>
      <c r="V436" s="48"/>
      <c r="W436" s="48"/>
      <c r="X436" s="48"/>
      <c r="Y436" s="48"/>
      <c r="Z436" s="48"/>
      <c r="AA436" s="48"/>
      <c r="AB436" s="48"/>
      <c r="AC436" s="48"/>
    </row>
    <row r="437" spans="1:29" x14ac:dyDescent="0.25">
      <c r="A437" s="50"/>
      <c r="B437" s="49"/>
      <c r="C437" s="375"/>
      <c r="D437" s="49"/>
      <c r="E437" s="102"/>
      <c r="F437" s="122"/>
      <c r="G437" s="122"/>
      <c r="H437" s="122"/>
      <c r="I437" s="122"/>
      <c r="J437" s="122"/>
      <c r="K437" s="122"/>
      <c r="L437" s="122"/>
      <c r="M437" s="38"/>
      <c r="N437" s="180"/>
      <c r="O437" s="38"/>
      <c r="P437" s="142"/>
      <c r="Q437" s="48"/>
      <c r="R437" s="48"/>
      <c r="S437" s="48"/>
      <c r="T437" s="48"/>
      <c r="U437" s="48"/>
      <c r="V437" s="48"/>
      <c r="W437" s="48"/>
      <c r="X437" s="48"/>
      <c r="Y437" s="48"/>
      <c r="Z437" s="48"/>
      <c r="AA437" s="48"/>
      <c r="AB437" s="48"/>
      <c r="AC437" s="48"/>
    </row>
    <row r="438" spans="1:29" x14ac:dyDescent="0.25">
      <c r="A438" s="50"/>
      <c r="B438" s="49"/>
      <c r="C438" s="375"/>
      <c r="D438" s="49"/>
      <c r="E438" s="102"/>
      <c r="F438" s="122"/>
      <c r="G438" s="122"/>
      <c r="H438" s="122"/>
      <c r="I438" s="122"/>
      <c r="J438" s="122"/>
      <c r="K438" s="122"/>
      <c r="L438" s="122"/>
      <c r="M438" s="38"/>
      <c r="N438" s="180"/>
      <c r="O438" s="38"/>
      <c r="P438" s="142"/>
      <c r="Q438" s="48"/>
      <c r="R438" s="48"/>
      <c r="S438" s="48"/>
      <c r="T438" s="48"/>
      <c r="U438" s="48"/>
      <c r="V438" s="48"/>
      <c r="W438" s="48"/>
      <c r="X438" s="48"/>
      <c r="Y438" s="48"/>
      <c r="Z438" s="48"/>
      <c r="AA438" s="48"/>
      <c r="AB438" s="48"/>
      <c r="AC438" s="48"/>
    </row>
    <row r="439" spans="1:29" x14ac:dyDescent="0.25">
      <c r="A439" s="50"/>
      <c r="B439" s="49"/>
      <c r="C439" s="375"/>
      <c r="D439" s="49"/>
      <c r="E439" s="102"/>
      <c r="F439" s="122"/>
      <c r="G439" s="122"/>
      <c r="H439" s="122"/>
      <c r="I439" s="122"/>
      <c r="J439" s="122"/>
      <c r="K439" s="122"/>
      <c r="L439" s="122"/>
      <c r="M439" s="38"/>
      <c r="N439" s="180"/>
      <c r="O439" s="38"/>
      <c r="P439" s="142"/>
      <c r="Q439" s="48"/>
      <c r="R439" s="48"/>
      <c r="S439" s="48"/>
      <c r="T439" s="48"/>
      <c r="U439" s="48"/>
      <c r="V439" s="48"/>
      <c r="W439" s="48"/>
      <c r="X439" s="48"/>
      <c r="Y439" s="48"/>
      <c r="Z439" s="48"/>
      <c r="AA439" s="48"/>
      <c r="AB439" s="48"/>
      <c r="AC439" s="48"/>
    </row>
    <row r="440" spans="1:29" x14ac:dyDescent="0.25">
      <c r="A440" s="50"/>
      <c r="B440" s="49"/>
      <c r="C440" s="375"/>
      <c r="D440" s="49"/>
      <c r="E440" s="102"/>
      <c r="F440" s="122"/>
      <c r="G440" s="122"/>
      <c r="H440" s="122"/>
      <c r="I440" s="122"/>
      <c r="J440" s="122"/>
      <c r="K440" s="122"/>
      <c r="L440" s="122"/>
      <c r="M440" s="38"/>
      <c r="N440" s="180"/>
      <c r="O440" s="38"/>
      <c r="P440" s="142"/>
      <c r="Q440" s="48"/>
      <c r="R440" s="48"/>
      <c r="S440" s="48"/>
      <c r="T440" s="48"/>
      <c r="U440" s="48"/>
      <c r="V440" s="48"/>
      <c r="W440" s="48"/>
      <c r="X440" s="48"/>
      <c r="Y440" s="48"/>
      <c r="Z440" s="48"/>
      <c r="AA440" s="48"/>
      <c r="AB440" s="48"/>
      <c r="AC440" s="48"/>
    </row>
    <row r="441" spans="1:29" x14ac:dyDescent="0.25">
      <c r="A441" s="50"/>
      <c r="B441" s="49"/>
      <c r="C441" s="375"/>
      <c r="D441" s="49"/>
      <c r="E441" s="102"/>
      <c r="F441" s="122"/>
      <c r="G441" s="122"/>
      <c r="H441" s="122"/>
      <c r="I441" s="122"/>
      <c r="J441" s="122"/>
      <c r="K441" s="122"/>
      <c r="L441" s="122"/>
      <c r="M441" s="38"/>
      <c r="N441" s="180"/>
      <c r="O441" s="38"/>
      <c r="P441" s="142"/>
      <c r="Q441" s="48"/>
      <c r="R441" s="48"/>
      <c r="S441" s="48"/>
      <c r="T441" s="48"/>
      <c r="U441" s="48"/>
      <c r="V441" s="48"/>
      <c r="W441" s="48"/>
      <c r="X441" s="48"/>
      <c r="Y441" s="48"/>
      <c r="Z441" s="48"/>
      <c r="AA441" s="48"/>
      <c r="AB441" s="48"/>
      <c r="AC441" s="48"/>
    </row>
    <row r="442" spans="1:29" x14ac:dyDescent="0.25">
      <c r="A442" s="50"/>
      <c r="B442" s="49"/>
      <c r="C442" s="375"/>
      <c r="D442" s="49"/>
      <c r="E442" s="102"/>
      <c r="F442" s="122"/>
      <c r="G442" s="122"/>
      <c r="H442" s="122"/>
      <c r="I442" s="122"/>
      <c r="J442" s="122"/>
      <c r="K442" s="122"/>
      <c r="L442" s="122"/>
      <c r="M442" s="38"/>
      <c r="N442" s="180"/>
      <c r="O442" s="38"/>
      <c r="P442" s="142"/>
      <c r="Q442" s="48"/>
      <c r="R442" s="48"/>
      <c r="S442" s="48"/>
      <c r="T442" s="48"/>
      <c r="U442" s="48"/>
      <c r="V442" s="48"/>
      <c r="W442" s="48"/>
      <c r="X442" s="48"/>
      <c r="Y442" s="48"/>
      <c r="Z442" s="48"/>
      <c r="AA442" s="48"/>
      <c r="AB442" s="48"/>
      <c r="AC442" s="48"/>
    </row>
    <row r="443" spans="1:29" x14ac:dyDescent="0.25">
      <c r="A443" s="50"/>
      <c r="B443" s="49"/>
      <c r="C443" s="375"/>
      <c r="D443" s="49"/>
      <c r="E443" s="102"/>
      <c r="F443" s="122"/>
      <c r="G443" s="122"/>
      <c r="H443" s="122"/>
      <c r="I443" s="122"/>
      <c r="J443" s="122"/>
      <c r="K443" s="122"/>
      <c r="L443" s="122"/>
      <c r="M443" s="38"/>
      <c r="N443" s="180"/>
      <c r="O443" s="38"/>
      <c r="P443" s="142"/>
      <c r="Q443" s="48"/>
      <c r="R443" s="48"/>
      <c r="S443" s="48"/>
      <c r="T443" s="48"/>
      <c r="U443" s="48"/>
      <c r="V443" s="48"/>
      <c r="W443" s="48"/>
      <c r="X443" s="48"/>
      <c r="Y443" s="48"/>
      <c r="Z443" s="48"/>
      <c r="AA443" s="48"/>
      <c r="AB443" s="48"/>
      <c r="AC443" s="48"/>
    </row>
    <row r="444" spans="1:29" x14ac:dyDescent="0.25">
      <c r="A444" s="50"/>
      <c r="B444" s="49"/>
      <c r="C444" s="375"/>
      <c r="D444" s="49"/>
      <c r="E444" s="102"/>
      <c r="F444" s="122"/>
      <c r="G444" s="122"/>
      <c r="H444" s="122"/>
      <c r="I444" s="122"/>
      <c r="J444" s="122"/>
      <c r="K444" s="122"/>
      <c r="L444" s="122"/>
      <c r="M444" s="38"/>
      <c r="N444" s="180"/>
      <c r="O444" s="38"/>
      <c r="P444" s="142"/>
      <c r="Q444" s="48"/>
      <c r="R444" s="48"/>
      <c r="S444" s="48"/>
      <c r="T444" s="48"/>
      <c r="U444" s="48"/>
      <c r="V444" s="48"/>
      <c r="W444" s="48"/>
      <c r="X444" s="48"/>
      <c r="Y444" s="48"/>
      <c r="Z444" s="48"/>
      <c r="AA444" s="48"/>
      <c r="AB444" s="48"/>
      <c r="AC444" s="48"/>
    </row>
    <row r="445" spans="1:29" x14ac:dyDescent="0.25">
      <c r="A445" s="50"/>
      <c r="B445" s="49"/>
      <c r="C445" s="375"/>
      <c r="D445" s="49"/>
      <c r="E445" s="102"/>
      <c r="F445" s="122"/>
      <c r="G445" s="122"/>
      <c r="H445" s="122"/>
      <c r="I445" s="122"/>
      <c r="J445" s="122"/>
      <c r="K445" s="122"/>
      <c r="L445" s="122"/>
      <c r="M445" s="38"/>
      <c r="N445" s="180"/>
      <c r="O445" s="38"/>
      <c r="P445" s="142"/>
      <c r="Q445" s="48"/>
      <c r="R445" s="48"/>
      <c r="S445" s="48"/>
      <c r="T445" s="48"/>
      <c r="U445" s="48"/>
      <c r="V445" s="48"/>
      <c r="W445" s="48"/>
      <c r="X445" s="48"/>
      <c r="Y445" s="48"/>
      <c r="Z445" s="48"/>
      <c r="AA445" s="48"/>
      <c r="AB445" s="48"/>
      <c r="AC445" s="48"/>
    </row>
    <row r="446" spans="1:29" x14ac:dyDescent="0.25">
      <c r="A446" s="50"/>
      <c r="B446" s="49"/>
      <c r="C446" s="375"/>
      <c r="D446" s="49"/>
      <c r="E446" s="102"/>
      <c r="F446" s="122"/>
      <c r="G446" s="122"/>
      <c r="H446" s="122"/>
      <c r="I446" s="122"/>
      <c r="J446" s="122"/>
      <c r="K446" s="122"/>
      <c r="L446" s="122"/>
      <c r="M446" s="38"/>
      <c r="N446" s="180"/>
      <c r="O446" s="38"/>
      <c r="P446" s="142"/>
      <c r="Q446" s="48"/>
      <c r="R446" s="48"/>
      <c r="S446" s="48"/>
      <c r="T446" s="48"/>
      <c r="U446" s="48"/>
      <c r="V446" s="48"/>
      <c r="W446" s="48"/>
      <c r="X446" s="48"/>
      <c r="Y446" s="48"/>
      <c r="Z446" s="48"/>
      <c r="AA446" s="48"/>
      <c r="AB446" s="48"/>
      <c r="AC446" s="48"/>
    </row>
    <row r="447" spans="1:29" x14ac:dyDescent="0.25">
      <c r="A447" s="50"/>
      <c r="B447" s="49"/>
      <c r="C447" s="375"/>
      <c r="D447" s="49"/>
      <c r="E447" s="102"/>
      <c r="F447" s="122"/>
      <c r="G447" s="122"/>
      <c r="H447" s="122"/>
      <c r="I447" s="122"/>
      <c r="J447" s="122"/>
      <c r="K447" s="122"/>
      <c r="L447" s="122"/>
      <c r="M447" s="38"/>
      <c r="N447" s="180"/>
      <c r="O447" s="38"/>
      <c r="P447" s="142"/>
      <c r="Q447" s="48"/>
      <c r="R447" s="48"/>
      <c r="S447" s="48"/>
      <c r="T447" s="48"/>
      <c r="U447" s="48"/>
      <c r="V447" s="48"/>
      <c r="W447" s="48"/>
      <c r="X447" s="48"/>
      <c r="Y447" s="48"/>
      <c r="Z447" s="48"/>
      <c r="AA447" s="48"/>
      <c r="AB447" s="48"/>
      <c r="AC447" s="48"/>
    </row>
    <row r="448" spans="1:29" x14ac:dyDescent="0.25">
      <c r="A448" s="50"/>
      <c r="B448" s="49"/>
      <c r="C448" s="375"/>
      <c r="D448" s="49"/>
      <c r="E448" s="102"/>
      <c r="F448" s="122"/>
      <c r="G448" s="122"/>
      <c r="H448" s="122"/>
      <c r="I448" s="122"/>
      <c r="J448" s="122"/>
      <c r="K448" s="122"/>
      <c r="L448" s="122"/>
      <c r="M448" s="38"/>
      <c r="N448" s="180"/>
      <c r="O448" s="38"/>
      <c r="P448" s="142"/>
      <c r="Q448" s="48"/>
      <c r="R448" s="48"/>
      <c r="S448" s="48"/>
      <c r="T448" s="48"/>
      <c r="U448" s="48"/>
      <c r="V448" s="48"/>
      <c r="W448" s="48"/>
      <c r="X448" s="48"/>
      <c r="Y448" s="48"/>
      <c r="Z448" s="48"/>
      <c r="AA448" s="48"/>
      <c r="AB448" s="48"/>
      <c r="AC448" s="48"/>
    </row>
    <row r="449" spans="1:29" x14ac:dyDescent="0.25">
      <c r="A449" s="50"/>
      <c r="B449" s="49"/>
      <c r="C449" s="375"/>
      <c r="D449" s="49"/>
      <c r="E449" s="102"/>
      <c r="F449" s="122"/>
      <c r="G449" s="122"/>
      <c r="H449" s="122"/>
      <c r="I449" s="122"/>
      <c r="J449" s="122"/>
      <c r="K449" s="122"/>
      <c r="L449" s="122"/>
      <c r="M449" s="38"/>
      <c r="N449" s="180"/>
      <c r="O449" s="38"/>
      <c r="P449" s="142"/>
      <c r="Q449" s="48"/>
      <c r="R449" s="48"/>
      <c r="S449" s="48"/>
      <c r="T449" s="48"/>
      <c r="U449" s="48"/>
      <c r="V449" s="48"/>
      <c r="W449" s="48"/>
      <c r="X449" s="48"/>
      <c r="Y449" s="48"/>
      <c r="Z449" s="48"/>
      <c r="AA449" s="48"/>
      <c r="AB449" s="48"/>
      <c r="AC449" s="48"/>
    </row>
    <row r="450" spans="1:29" x14ac:dyDescent="0.25">
      <c r="A450" s="50"/>
      <c r="B450" s="49"/>
      <c r="C450" s="375"/>
      <c r="D450" s="49"/>
      <c r="E450" s="102"/>
      <c r="F450" s="122"/>
      <c r="G450" s="122"/>
      <c r="H450" s="122"/>
      <c r="I450" s="122"/>
      <c r="J450" s="122"/>
      <c r="K450" s="122"/>
      <c r="L450" s="122"/>
      <c r="M450" s="38"/>
      <c r="N450" s="180"/>
      <c r="O450" s="38"/>
      <c r="P450" s="142"/>
      <c r="Q450" s="48"/>
      <c r="R450" s="48"/>
      <c r="S450" s="48"/>
      <c r="T450" s="48"/>
      <c r="U450" s="48"/>
      <c r="V450" s="48"/>
      <c r="W450" s="48"/>
      <c r="X450" s="48"/>
      <c r="Y450" s="48"/>
      <c r="Z450" s="48"/>
      <c r="AA450" s="48"/>
      <c r="AB450" s="48"/>
      <c r="AC450" s="48"/>
    </row>
    <row r="451" spans="1:29" x14ac:dyDescent="0.25">
      <c r="A451" s="50"/>
      <c r="B451" s="49"/>
      <c r="C451" s="375"/>
      <c r="D451" s="49"/>
      <c r="E451" s="102"/>
      <c r="F451" s="122"/>
      <c r="G451" s="122"/>
      <c r="H451" s="122"/>
      <c r="I451" s="122"/>
      <c r="J451" s="122"/>
      <c r="K451" s="122"/>
      <c r="L451" s="122"/>
      <c r="M451" s="38"/>
      <c r="N451" s="180"/>
      <c r="O451" s="38"/>
      <c r="P451" s="142"/>
      <c r="Q451" s="48"/>
      <c r="R451" s="48"/>
      <c r="S451" s="48"/>
      <c r="T451" s="48"/>
      <c r="U451" s="48"/>
      <c r="V451" s="48"/>
      <c r="W451" s="48"/>
      <c r="X451" s="48"/>
      <c r="Y451" s="48"/>
      <c r="Z451" s="48"/>
      <c r="AA451" s="48"/>
      <c r="AB451" s="48"/>
      <c r="AC451" s="48"/>
    </row>
    <row r="452" spans="1:29" x14ac:dyDescent="0.25">
      <c r="A452" s="50"/>
      <c r="B452" s="49"/>
      <c r="C452" s="375"/>
      <c r="D452" s="49"/>
      <c r="E452" s="102"/>
      <c r="F452" s="122"/>
      <c r="G452" s="122"/>
      <c r="H452" s="122"/>
      <c r="I452" s="122"/>
      <c r="J452" s="122"/>
      <c r="K452" s="122"/>
      <c r="L452" s="122"/>
      <c r="M452" s="38"/>
      <c r="N452" s="180"/>
      <c r="O452" s="38"/>
      <c r="P452" s="142"/>
      <c r="Q452" s="48"/>
      <c r="R452" s="48"/>
      <c r="S452" s="48"/>
      <c r="T452" s="48"/>
      <c r="U452" s="48"/>
      <c r="V452" s="48"/>
      <c r="W452" s="48"/>
      <c r="X452" s="48"/>
      <c r="Y452" s="48"/>
      <c r="Z452" s="48"/>
      <c r="AA452" s="48"/>
      <c r="AB452" s="48"/>
      <c r="AC452" s="48"/>
    </row>
    <row r="453" spans="1:29" x14ac:dyDescent="0.25">
      <c r="A453" s="50"/>
      <c r="B453" s="49"/>
      <c r="C453" s="375"/>
      <c r="D453" s="49"/>
      <c r="E453" s="102"/>
      <c r="F453" s="122"/>
      <c r="G453" s="122"/>
      <c r="H453" s="122"/>
      <c r="I453" s="122"/>
      <c r="J453" s="122"/>
      <c r="K453" s="122"/>
      <c r="L453" s="122"/>
      <c r="M453" s="38"/>
      <c r="N453" s="180"/>
      <c r="O453" s="38"/>
      <c r="P453" s="142"/>
      <c r="Q453" s="48"/>
      <c r="R453" s="48"/>
      <c r="S453" s="48"/>
      <c r="T453" s="48"/>
      <c r="U453" s="48"/>
      <c r="V453" s="48"/>
      <c r="W453" s="48"/>
      <c r="X453" s="48"/>
      <c r="Y453" s="48"/>
      <c r="Z453" s="48"/>
      <c r="AA453" s="48"/>
      <c r="AB453" s="48"/>
      <c r="AC453" s="48"/>
    </row>
    <row r="454" spans="1:29" x14ac:dyDescent="0.25">
      <c r="A454" s="50"/>
      <c r="B454" s="49"/>
      <c r="C454" s="375"/>
      <c r="D454" s="49"/>
      <c r="E454" s="102"/>
      <c r="F454" s="122"/>
      <c r="G454" s="122"/>
      <c r="H454" s="122"/>
      <c r="I454" s="122"/>
      <c r="J454" s="122"/>
      <c r="K454" s="122"/>
      <c r="L454" s="122"/>
      <c r="M454" s="38"/>
      <c r="N454" s="180"/>
      <c r="O454" s="38"/>
      <c r="P454" s="142"/>
      <c r="Q454" s="48"/>
      <c r="R454" s="48"/>
      <c r="S454" s="48"/>
      <c r="T454" s="48"/>
      <c r="U454" s="48"/>
      <c r="V454" s="48"/>
      <c r="W454" s="48"/>
      <c r="X454" s="48"/>
      <c r="Y454" s="48"/>
      <c r="Z454" s="48"/>
      <c r="AA454" s="48"/>
      <c r="AB454" s="48"/>
      <c r="AC454" s="48"/>
    </row>
    <row r="455" spans="1:29" x14ac:dyDescent="0.25">
      <c r="A455" s="50"/>
      <c r="B455" s="49"/>
      <c r="C455" s="375"/>
      <c r="D455" s="49"/>
      <c r="E455" s="102"/>
      <c r="F455" s="122"/>
      <c r="G455" s="122"/>
      <c r="H455" s="122"/>
      <c r="I455" s="122"/>
      <c r="J455" s="122"/>
      <c r="K455" s="122"/>
      <c r="L455" s="122"/>
      <c r="M455" s="38"/>
      <c r="N455" s="180"/>
      <c r="O455" s="38"/>
      <c r="P455" s="142"/>
      <c r="Q455" s="48"/>
      <c r="R455" s="48"/>
      <c r="S455" s="48"/>
      <c r="T455" s="48"/>
      <c r="U455" s="48"/>
      <c r="V455" s="48"/>
      <c r="W455" s="48"/>
      <c r="X455" s="48"/>
      <c r="Y455" s="48"/>
      <c r="Z455" s="48"/>
      <c r="AA455" s="48"/>
      <c r="AB455" s="48"/>
      <c r="AC455" s="48"/>
    </row>
    <row r="456" spans="1:29" x14ac:dyDescent="0.25">
      <c r="A456" s="50"/>
      <c r="B456" s="49"/>
      <c r="C456" s="375"/>
      <c r="D456" s="49"/>
      <c r="E456" s="102"/>
      <c r="F456" s="122"/>
      <c r="G456" s="122"/>
      <c r="H456" s="122"/>
      <c r="I456" s="122"/>
      <c r="J456" s="122"/>
      <c r="K456" s="122"/>
      <c r="L456" s="122"/>
      <c r="M456" s="38"/>
      <c r="N456" s="180"/>
      <c r="O456" s="38"/>
      <c r="P456" s="142"/>
      <c r="Q456" s="48"/>
      <c r="R456" s="48"/>
      <c r="S456" s="48"/>
      <c r="T456" s="48"/>
      <c r="U456" s="48"/>
      <c r="V456" s="48"/>
      <c r="W456" s="48"/>
      <c r="X456" s="48"/>
      <c r="Y456" s="48"/>
      <c r="Z456" s="48"/>
      <c r="AA456" s="48"/>
      <c r="AB456" s="48"/>
      <c r="AC456" s="48"/>
    </row>
    <row r="457" spans="1:29" x14ac:dyDescent="0.25">
      <c r="A457" s="50"/>
      <c r="B457" s="49"/>
      <c r="C457" s="375"/>
      <c r="D457" s="49"/>
      <c r="E457" s="102"/>
      <c r="F457" s="122"/>
      <c r="G457" s="122"/>
      <c r="H457" s="122"/>
      <c r="I457" s="122"/>
      <c r="J457" s="122"/>
      <c r="K457" s="122"/>
      <c r="L457" s="122"/>
      <c r="M457" s="38"/>
      <c r="N457" s="180"/>
      <c r="O457" s="38"/>
      <c r="P457" s="142"/>
      <c r="Q457" s="48"/>
      <c r="R457" s="48"/>
      <c r="S457" s="48"/>
      <c r="T457" s="48"/>
      <c r="U457" s="48"/>
      <c r="V457" s="48"/>
      <c r="W457" s="48"/>
      <c r="X457" s="48"/>
      <c r="Y457" s="48"/>
      <c r="Z457" s="48"/>
      <c r="AA457" s="48"/>
      <c r="AB457" s="48"/>
      <c r="AC457" s="48"/>
    </row>
    <row r="458" spans="1:29" x14ac:dyDescent="0.25">
      <c r="A458" s="50"/>
      <c r="B458" s="49"/>
      <c r="C458" s="375"/>
      <c r="D458" s="49"/>
      <c r="E458" s="102"/>
      <c r="F458" s="122"/>
      <c r="G458" s="122"/>
      <c r="H458" s="122"/>
      <c r="I458" s="122"/>
      <c r="J458" s="122"/>
      <c r="K458" s="122"/>
      <c r="L458" s="122"/>
      <c r="M458" s="38"/>
      <c r="N458" s="180"/>
      <c r="O458" s="38"/>
      <c r="P458" s="142"/>
      <c r="Q458" s="48"/>
      <c r="R458" s="48"/>
      <c r="S458" s="48"/>
      <c r="T458" s="48"/>
      <c r="U458" s="48"/>
      <c r="V458" s="48"/>
      <c r="W458" s="48"/>
      <c r="X458" s="48"/>
      <c r="Y458" s="48"/>
      <c r="Z458" s="48"/>
      <c r="AA458" s="48"/>
      <c r="AB458" s="48"/>
      <c r="AC458" s="48"/>
    </row>
    <row r="459" spans="1:29" x14ac:dyDescent="0.25">
      <c r="A459" s="50"/>
      <c r="B459" s="49"/>
      <c r="C459" s="375"/>
      <c r="D459" s="49"/>
      <c r="E459" s="102"/>
      <c r="F459" s="122"/>
      <c r="G459" s="122"/>
      <c r="H459" s="122"/>
      <c r="I459" s="122"/>
      <c r="J459" s="122"/>
      <c r="K459" s="122"/>
      <c r="L459" s="122"/>
      <c r="M459" s="38"/>
      <c r="N459" s="180"/>
      <c r="O459" s="38"/>
      <c r="P459" s="142"/>
      <c r="Q459" s="48"/>
      <c r="R459" s="48"/>
      <c r="S459" s="48"/>
      <c r="T459" s="48"/>
      <c r="U459" s="48"/>
      <c r="V459" s="48"/>
      <c r="W459" s="48"/>
      <c r="X459" s="48"/>
      <c r="Y459" s="48"/>
      <c r="Z459" s="48"/>
      <c r="AA459" s="48"/>
      <c r="AB459" s="48"/>
      <c r="AC459" s="48"/>
    </row>
    <row r="460" spans="1:29" x14ac:dyDescent="0.25">
      <c r="A460" s="50"/>
      <c r="B460" s="49"/>
      <c r="C460" s="375"/>
      <c r="D460" s="49"/>
      <c r="E460" s="102"/>
      <c r="F460" s="122"/>
      <c r="G460" s="122"/>
      <c r="H460" s="122"/>
      <c r="I460" s="122"/>
      <c r="J460" s="122"/>
      <c r="K460" s="122"/>
      <c r="L460" s="122"/>
      <c r="M460" s="38"/>
      <c r="N460" s="180"/>
      <c r="O460" s="38"/>
      <c r="P460" s="142"/>
      <c r="Q460" s="48"/>
      <c r="R460" s="48"/>
      <c r="S460" s="48"/>
      <c r="T460" s="48"/>
      <c r="U460" s="48"/>
      <c r="V460" s="48"/>
      <c r="W460" s="48"/>
      <c r="X460" s="48"/>
      <c r="Y460" s="48"/>
      <c r="Z460" s="48"/>
      <c r="AA460" s="48"/>
      <c r="AB460" s="48"/>
      <c r="AC460" s="48"/>
    </row>
    <row r="461" spans="1:29" x14ac:dyDescent="0.25">
      <c r="A461" s="50"/>
      <c r="B461" s="49"/>
      <c r="C461" s="375"/>
      <c r="D461" s="49"/>
      <c r="E461" s="102"/>
      <c r="F461" s="122"/>
      <c r="G461" s="122"/>
      <c r="H461" s="122"/>
      <c r="I461" s="122"/>
      <c r="J461" s="122"/>
      <c r="K461" s="122"/>
      <c r="L461" s="122"/>
      <c r="M461" s="38"/>
      <c r="N461" s="180"/>
      <c r="O461" s="38"/>
      <c r="P461" s="142"/>
      <c r="Q461" s="48"/>
      <c r="R461" s="48"/>
      <c r="S461" s="48"/>
      <c r="T461" s="48"/>
      <c r="U461" s="48"/>
      <c r="V461" s="48"/>
      <c r="W461" s="48"/>
      <c r="X461" s="48"/>
      <c r="Y461" s="48"/>
      <c r="Z461" s="48"/>
      <c r="AA461" s="48"/>
      <c r="AB461" s="48"/>
      <c r="AC461" s="48"/>
    </row>
    <row r="462" spans="1:29" x14ac:dyDescent="0.25">
      <c r="A462" s="50"/>
      <c r="B462" s="49"/>
      <c r="C462" s="375"/>
      <c r="D462" s="49"/>
      <c r="E462" s="102"/>
      <c r="F462" s="122"/>
      <c r="G462" s="122"/>
      <c r="H462" s="122"/>
      <c r="I462" s="122"/>
      <c r="J462" s="122"/>
      <c r="K462" s="122"/>
      <c r="L462" s="122"/>
      <c r="M462" s="38"/>
      <c r="N462" s="180"/>
      <c r="O462" s="38"/>
      <c r="P462" s="142"/>
      <c r="Q462" s="48"/>
      <c r="R462" s="48"/>
      <c r="S462" s="48"/>
      <c r="T462" s="48"/>
      <c r="U462" s="48"/>
      <c r="V462" s="48"/>
      <c r="W462" s="48"/>
      <c r="X462" s="48"/>
      <c r="Y462" s="48"/>
      <c r="Z462" s="48"/>
      <c r="AA462" s="48"/>
      <c r="AB462" s="48"/>
      <c r="AC462" s="48"/>
    </row>
    <row r="463" spans="1:29" x14ac:dyDescent="0.25">
      <c r="A463" s="50"/>
      <c r="B463" s="49"/>
      <c r="C463" s="375"/>
      <c r="D463" s="49"/>
      <c r="E463" s="102"/>
      <c r="F463" s="122"/>
      <c r="G463" s="122"/>
      <c r="H463" s="122"/>
      <c r="I463" s="122"/>
      <c r="J463" s="122"/>
      <c r="K463" s="122"/>
      <c r="L463" s="122"/>
      <c r="M463" s="38"/>
      <c r="N463" s="180"/>
      <c r="O463" s="38"/>
      <c r="P463" s="142"/>
      <c r="Q463" s="48"/>
      <c r="R463" s="48"/>
      <c r="S463" s="48"/>
      <c r="T463" s="48"/>
      <c r="U463" s="48"/>
      <c r="V463" s="48"/>
      <c r="W463" s="48"/>
      <c r="X463" s="48"/>
      <c r="Y463" s="48"/>
      <c r="Z463" s="48"/>
      <c r="AA463" s="48"/>
      <c r="AB463" s="48"/>
      <c r="AC463" s="48"/>
    </row>
    <row r="464" spans="1:29" x14ac:dyDescent="0.25">
      <c r="A464" s="50"/>
      <c r="B464" s="49"/>
      <c r="C464" s="375"/>
      <c r="D464" s="49"/>
      <c r="E464" s="102"/>
      <c r="F464" s="122"/>
      <c r="G464" s="122"/>
      <c r="H464" s="122"/>
      <c r="I464" s="122"/>
      <c r="J464" s="122"/>
      <c r="K464" s="122"/>
      <c r="L464" s="122"/>
      <c r="M464" s="38"/>
      <c r="N464" s="180"/>
      <c r="O464" s="38"/>
      <c r="P464" s="142"/>
      <c r="Q464" s="48"/>
      <c r="R464" s="48"/>
      <c r="S464" s="48"/>
      <c r="T464" s="48"/>
      <c r="U464" s="48"/>
      <c r="V464" s="48"/>
      <c r="W464" s="48"/>
      <c r="X464" s="48"/>
      <c r="Y464" s="48"/>
      <c r="Z464" s="48"/>
      <c r="AA464" s="48"/>
      <c r="AB464" s="48"/>
      <c r="AC464" s="48"/>
    </row>
    <row r="465" spans="1:29" x14ac:dyDescent="0.25">
      <c r="A465" s="50"/>
      <c r="B465" s="49"/>
      <c r="C465" s="375"/>
      <c r="D465" s="49"/>
      <c r="E465" s="102"/>
      <c r="F465" s="122"/>
      <c r="G465" s="122"/>
      <c r="H465" s="122"/>
      <c r="I465" s="122"/>
      <c r="J465" s="122"/>
      <c r="K465" s="122"/>
      <c r="L465" s="122"/>
      <c r="M465" s="38"/>
      <c r="N465" s="180"/>
      <c r="O465" s="38"/>
      <c r="P465" s="142"/>
      <c r="Q465" s="48"/>
      <c r="R465" s="48"/>
      <c r="S465" s="48"/>
      <c r="T465" s="48"/>
      <c r="U465" s="48"/>
      <c r="V465" s="48"/>
      <c r="W465" s="48"/>
      <c r="X465" s="48"/>
      <c r="Y465" s="48"/>
      <c r="Z465" s="48"/>
      <c r="AA465" s="48"/>
      <c r="AB465" s="48"/>
      <c r="AC465" s="48"/>
    </row>
    <row r="466" spans="1:29" x14ac:dyDescent="0.25">
      <c r="A466" s="50"/>
      <c r="B466" s="49"/>
      <c r="C466" s="375"/>
      <c r="D466" s="49"/>
      <c r="E466" s="102"/>
      <c r="F466" s="122"/>
      <c r="G466" s="122"/>
      <c r="H466" s="122"/>
      <c r="I466" s="122"/>
      <c r="J466" s="122"/>
      <c r="K466" s="122"/>
      <c r="L466" s="122"/>
      <c r="M466" s="38"/>
      <c r="N466" s="180"/>
      <c r="O466" s="38"/>
      <c r="P466" s="142"/>
      <c r="Q466" s="48"/>
      <c r="R466" s="48"/>
      <c r="S466" s="48"/>
      <c r="T466" s="48"/>
      <c r="U466" s="48"/>
      <c r="V466" s="48"/>
      <c r="W466" s="48"/>
      <c r="X466" s="48"/>
      <c r="Y466" s="48"/>
      <c r="Z466" s="48"/>
      <c r="AA466" s="48"/>
      <c r="AB466" s="48"/>
      <c r="AC466" s="48"/>
    </row>
    <row r="467" spans="1:29" x14ac:dyDescent="0.25">
      <c r="A467" s="50"/>
      <c r="B467" s="49"/>
      <c r="C467" s="375"/>
      <c r="D467" s="49"/>
      <c r="E467" s="102"/>
      <c r="F467" s="122"/>
      <c r="G467" s="122"/>
      <c r="H467" s="122"/>
      <c r="I467" s="122"/>
      <c r="J467" s="122"/>
      <c r="K467" s="122"/>
      <c r="L467" s="122"/>
      <c r="M467" s="38"/>
      <c r="N467" s="180"/>
      <c r="O467" s="38"/>
      <c r="P467" s="142"/>
      <c r="Q467" s="48"/>
      <c r="R467" s="48"/>
      <c r="S467" s="48"/>
      <c r="T467" s="48"/>
      <c r="U467" s="48"/>
      <c r="V467" s="48"/>
      <c r="W467" s="48"/>
      <c r="X467" s="48"/>
      <c r="Y467" s="48"/>
      <c r="Z467" s="48"/>
      <c r="AA467" s="48"/>
      <c r="AB467" s="48"/>
      <c r="AC467" s="48"/>
    </row>
    <row r="468" spans="1:29" x14ac:dyDescent="0.25">
      <c r="A468" s="50"/>
      <c r="B468" s="49"/>
      <c r="C468" s="375"/>
      <c r="D468" s="49"/>
      <c r="E468" s="102"/>
      <c r="F468" s="122"/>
      <c r="G468" s="122"/>
      <c r="H468" s="122"/>
      <c r="I468" s="122"/>
      <c r="J468" s="122"/>
      <c r="K468" s="122"/>
      <c r="L468" s="122"/>
      <c r="M468" s="38"/>
      <c r="N468" s="180"/>
      <c r="O468" s="38"/>
      <c r="P468" s="142"/>
      <c r="Q468" s="48"/>
      <c r="R468" s="48"/>
      <c r="S468" s="48"/>
      <c r="T468" s="48"/>
      <c r="U468" s="48"/>
      <c r="V468" s="48"/>
      <c r="W468" s="48"/>
      <c r="X468" s="48"/>
      <c r="Y468" s="48"/>
      <c r="Z468" s="48"/>
      <c r="AA468" s="48"/>
      <c r="AB468" s="48"/>
      <c r="AC468" s="48"/>
    </row>
    <row r="469" spans="1:29" x14ac:dyDescent="0.25">
      <c r="A469" s="50"/>
      <c r="B469" s="49"/>
      <c r="C469" s="375"/>
      <c r="D469" s="49"/>
      <c r="E469" s="102"/>
      <c r="F469" s="122"/>
      <c r="G469" s="122"/>
      <c r="H469" s="122"/>
      <c r="I469" s="122"/>
      <c r="J469" s="122"/>
      <c r="K469" s="122"/>
      <c r="L469" s="122"/>
      <c r="M469" s="38"/>
      <c r="N469" s="180"/>
      <c r="O469" s="38"/>
      <c r="P469" s="142"/>
      <c r="Q469" s="48"/>
      <c r="R469" s="48"/>
      <c r="S469" s="48"/>
      <c r="T469" s="48"/>
      <c r="U469" s="48"/>
      <c r="V469" s="48"/>
      <c r="W469" s="48"/>
      <c r="X469" s="48"/>
      <c r="Y469" s="48"/>
      <c r="Z469" s="48"/>
      <c r="AA469" s="48"/>
      <c r="AB469" s="48"/>
      <c r="AC469" s="48"/>
    </row>
    <row r="470" spans="1:29" x14ac:dyDescent="0.25">
      <c r="A470" s="50"/>
      <c r="B470" s="49"/>
      <c r="C470" s="375"/>
      <c r="D470" s="49"/>
      <c r="E470" s="102"/>
      <c r="F470" s="122"/>
      <c r="G470" s="122"/>
      <c r="H470" s="122"/>
      <c r="I470" s="122"/>
      <c r="J470" s="122"/>
      <c r="K470" s="122"/>
      <c r="L470" s="122"/>
      <c r="M470" s="38"/>
      <c r="N470" s="180"/>
      <c r="O470" s="38"/>
      <c r="P470" s="142"/>
      <c r="Q470" s="48"/>
      <c r="R470" s="48"/>
      <c r="S470" s="48"/>
      <c r="T470" s="48"/>
      <c r="U470" s="48"/>
      <c r="V470" s="48"/>
      <c r="W470" s="48"/>
      <c r="X470" s="48"/>
      <c r="Y470" s="48"/>
      <c r="Z470" s="48"/>
      <c r="AA470" s="48"/>
      <c r="AB470" s="48"/>
      <c r="AC470" s="48"/>
    </row>
    <row r="471" spans="1:29" x14ac:dyDescent="0.25">
      <c r="A471" s="50"/>
      <c r="B471" s="49"/>
      <c r="C471" s="375"/>
      <c r="D471" s="49"/>
      <c r="E471" s="102"/>
      <c r="F471" s="122"/>
      <c r="G471" s="122"/>
      <c r="H471" s="122"/>
      <c r="I471" s="122"/>
      <c r="J471" s="122"/>
      <c r="K471" s="122"/>
      <c r="L471" s="122"/>
      <c r="M471" s="38"/>
      <c r="N471" s="180"/>
      <c r="O471" s="38"/>
      <c r="P471" s="142"/>
      <c r="Q471" s="48"/>
      <c r="R471" s="48"/>
      <c r="S471" s="48"/>
      <c r="T471" s="48"/>
      <c r="U471" s="48"/>
      <c r="V471" s="48"/>
      <c r="W471" s="48"/>
      <c r="X471" s="48"/>
      <c r="Y471" s="48"/>
      <c r="Z471" s="48"/>
      <c r="AA471" s="48"/>
      <c r="AB471" s="48"/>
      <c r="AC471" s="48"/>
    </row>
    <row r="472" spans="1:29" x14ac:dyDescent="0.25">
      <c r="A472" s="50"/>
      <c r="B472" s="49"/>
      <c r="C472" s="375"/>
      <c r="D472" s="49"/>
      <c r="E472" s="102"/>
      <c r="F472" s="122"/>
      <c r="G472" s="122"/>
      <c r="H472" s="122"/>
      <c r="I472" s="122"/>
      <c r="J472" s="122"/>
      <c r="K472" s="122"/>
      <c r="L472" s="122"/>
      <c r="M472" s="38"/>
      <c r="N472" s="180"/>
      <c r="O472" s="38"/>
      <c r="P472" s="142"/>
      <c r="Q472" s="48"/>
      <c r="R472" s="48"/>
      <c r="S472" s="48"/>
      <c r="T472" s="48"/>
      <c r="U472" s="48"/>
      <c r="V472" s="48"/>
      <c r="W472" s="48"/>
      <c r="X472" s="48"/>
      <c r="Y472" s="48"/>
      <c r="Z472" s="48"/>
      <c r="AA472" s="48"/>
      <c r="AB472" s="48"/>
      <c r="AC472" s="48"/>
    </row>
    <row r="473" spans="1:29" x14ac:dyDescent="0.25">
      <c r="A473" s="50"/>
      <c r="B473" s="49"/>
      <c r="C473" s="375"/>
      <c r="D473" s="49"/>
      <c r="E473" s="102"/>
      <c r="F473" s="122"/>
      <c r="G473" s="122"/>
      <c r="H473" s="122"/>
      <c r="I473" s="122"/>
      <c r="J473" s="122"/>
      <c r="K473" s="122"/>
      <c r="L473" s="122"/>
      <c r="M473" s="38"/>
      <c r="N473" s="180"/>
      <c r="O473" s="38"/>
      <c r="P473" s="142"/>
      <c r="Q473" s="48"/>
      <c r="R473" s="48"/>
      <c r="S473" s="48"/>
      <c r="T473" s="48"/>
      <c r="U473" s="48"/>
      <c r="V473" s="48"/>
      <c r="W473" s="48"/>
      <c r="X473" s="48"/>
      <c r="Y473" s="48"/>
      <c r="Z473" s="48"/>
      <c r="AA473" s="48"/>
      <c r="AB473" s="48"/>
      <c r="AC473" s="48"/>
    </row>
    <row r="474" spans="1:29" x14ac:dyDescent="0.25">
      <c r="A474" s="50"/>
      <c r="B474" s="49"/>
      <c r="C474" s="375"/>
      <c r="D474" s="49"/>
      <c r="E474" s="102"/>
      <c r="F474" s="122"/>
      <c r="G474" s="122"/>
      <c r="H474" s="122"/>
      <c r="I474" s="122"/>
      <c r="J474" s="122"/>
      <c r="K474" s="122"/>
      <c r="L474" s="122"/>
      <c r="M474" s="38"/>
      <c r="N474" s="180"/>
      <c r="O474" s="38"/>
      <c r="P474" s="142"/>
      <c r="Q474" s="48"/>
      <c r="R474" s="48"/>
      <c r="S474" s="48"/>
      <c r="T474" s="48"/>
      <c r="U474" s="48"/>
      <c r="V474" s="48"/>
      <c r="W474" s="48"/>
      <c r="X474" s="48"/>
      <c r="Y474" s="48"/>
      <c r="Z474" s="48"/>
      <c r="AA474" s="48"/>
      <c r="AB474" s="48"/>
      <c r="AC474" s="48"/>
    </row>
    <row r="475" spans="1:29" x14ac:dyDescent="0.25">
      <c r="A475" s="50"/>
      <c r="B475" s="49"/>
      <c r="C475" s="375"/>
      <c r="D475" s="49"/>
      <c r="E475" s="102"/>
      <c r="F475" s="122"/>
      <c r="G475" s="122"/>
      <c r="H475" s="122"/>
      <c r="I475" s="122"/>
      <c r="J475" s="122"/>
      <c r="K475" s="122"/>
      <c r="L475" s="122"/>
      <c r="M475" s="38"/>
      <c r="N475" s="180"/>
      <c r="O475" s="38"/>
      <c r="P475" s="142"/>
      <c r="Q475" s="48"/>
      <c r="R475" s="48"/>
      <c r="S475" s="48"/>
      <c r="T475" s="48"/>
      <c r="U475" s="48"/>
      <c r="V475" s="48"/>
      <c r="W475" s="48"/>
      <c r="X475" s="48"/>
      <c r="Y475" s="48"/>
      <c r="Z475" s="48"/>
      <c r="AA475" s="48"/>
      <c r="AB475" s="48"/>
      <c r="AC475" s="48"/>
    </row>
    <row r="476" spans="1:29" x14ac:dyDescent="0.25">
      <c r="A476" s="50"/>
      <c r="B476" s="49"/>
      <c r="C476" s="375"/>
      <c r="D476" s="49"/>
      <c r="E476" s="102"/>
      <c r="F476" s="122"/>
      <c r="G476" s="122"/>
      <c r="H476" s="122"/>
      <c r="I476" s="122"/>
      <c r="J476" s="122"/>
      <c r="K476" s="122"/>
      <c r="L476" s="122"/>
      <c r="M476" s="38"/>
      <c r="N476" s="180"/>
      <c r="O476" s="38"/>
      <c r="P476" s="142"/>
      <c r="Q476" s="48"/>
      <c r="R476" s="48"/>
      <c r="S476" s="48"/>
      <c r="T476" s="48"/>
      <c r="U476" s="48"/>
      <c r="V476" s="48"/>
      <c r="W476" s="48"/>
      <c r="X476" s="48"/>
      <c r="Y476" s="48"/>
      <c r="Z476" s="48"/>
      <c r="AA476" s="48"/>
      <c r="AB476" s="48"/>
      <c r="AC476" s="48"/>
    </row>
    <row r="477" spans="1:29" x14ac:dyDescent="0.25">
      <c r="A477" s="50"/>
      <c r="B477" s="49"/>
      <c r="C477" s="375"/>
      <c r="D477" s="49"/>
      <c r="E477" s="102"/>
      <c r="F477" s="122"/>
      <c r="G477" s="122"/>
      <c r="H477" s="122"/>
      <c r="I477" s="122"/>
      <c r="J477" s="122"/>
      <c r="K477" s="122"/>
      <c r="L477" s="122"/>
      <c r="M477" s="38"/>
      <c r="N477" s="180"/>
      <c r="O477" s="38"/>
      <c r="P477" s="142"/>
      <c r="Q477" s="48"/>
      <c r="R477" s="48"/>
      <c r="S477" s="48"/>
      <c r="T477" s="48"/>
      <c r="U477" s="48"/>
      <c r="V477" s="48"/>
      <c r="W477" s="48"/>
      <c r="X477" s="48"/>
      <c r="Y477" s="48"/>
      <c r="Z477" s="48"/>
      <c r="AA477" s="48"/>
      <c r="AB477" s="48"/>
      <c r="AC477" s="48"/>
    </row>
    <row r="478" spans="1:29" x14ac:dyDescent="0.25">
      <c r="A478" s="50"/>
      <c r="B478" s="49"/>
      <c r="C478" s="375"/>
      <c r="D478" s="49"/>
      <c r="E478" s="102"/>
      <c r="F478" s="122"/>
      <c r="G478" s="122"/>
      <c r="H478" s="122"/>
      <c r="I478" s="122"/>
      <c r="J478" s="122"/>
      <c r="K478" s="122"/>
      <c r="L478" s="122"/>
      <c r="M478" s="38"/>
      <c r="N478" s="180"/>
      <c r="O478" s="38"/>
      <c r="P478" s="142"/>
      <c r="Q478" s="48"/>
      <c r="R478" s="48"/>
      <c r="S478" s="48"/>
      <c r="T478" s="48"/>
      <c r="U478" s="48"/>
      <c r="V478" s="48"/>
      <c r="W478" s="48"/>
      <c r="X478" s="48"/>
      <c r="Y478" s="48"/>
      <c r="Z478" s="48"/>
      <c r="AA478" s="48"/>
      <c r="AB478" s="48"/>
      <c r="AC478" s="48"/>
    </row>
    <row r="479" spans="1:29" x14ac:dyDescent="0.25">
      <c r="A479" s="50"/>
      <c r="B479" s="49"/>
      <c r="C479" s="375"/>
      <c r="D479" s="49"/>
      <c r="E479" s="102"/>
      <c r="F479" s="122"/>
      <c r="G479" s="122"/>
      <c r="H479" s="122"/>
      <c r="I479" s="122"/>
      <c r="J479" s="122"/>
      <c r="K479" s="122"/>
      <c r="L479" s="122"/>
      <c r="M479" s="38"/>
      <c r="N479" s="180"/>
      <c r="O479" s="38"/>
      <c r="P479" s="142"/>
      <c r="Q479" s="48"/>
      <c r="R479" s="48"/>
      <c r="S479" s="48"/>
      <c r="T479" s="48"/>
      <c r="U479" s="48"/>
      <c r="V479" s="48"/>
      <c r="W479" s="48"/>
      <c r="X479" s="48"/>
      <c r="Y479" s="48"/>
      <c r="Z479" s="48"/>
      <c r="AA479" s="48"/>
      <c r="AB479" s="48"/>
      <c r="AC479" s="48"/>
    </row>
    <row r="480" spans="1:29" x14ac:dyDescent="0.25">
      <c r="A480" s="50"/>
      <c r="B480" s="49"/>
      <c r="C480" s="375"/>
      <c r="D480" s="49"/>
      <c r="E480" s="102"/>
      <c r="F480" s="122"/>
      <c r="G480" s="122"/>
      <c r="H480" s="122"/>
      <c r="I480" s="122"/>
      <c r="J480" s="122"/>
      <c r="K480" s="122"/>
      <c r="L480" s="122"/>
      <c r="M480" s="38"/>
      <c r="N480" s="180"/>
      <c r="O480" s="38"/>
      <c r="P480" s="142"/>
      <c r="Q480" s="48"/>
      <c r="R480" s="48"/>
      <c r="S480" s="48"/>
      <c r="T480" s="48"/>
      <c r="U480" s="48"/>
      <c r="V480" s="48"/>
      <c r="W480" s="48"/>
      <c r="X480" s="48"/>
      <c r="Y480" s="48"/>
      <c r="Z480" s="48"/>
      <c r="AA480" s="48"/>
      <c r="AB480" s="48"/>
      <c r="AC480" s="48"/>
    </row>
    <row r="481" spans="1:29" x14ac:dyDescent="0.25">
      <c r="A481" s="50"/>
      <c r="B481" s="49"/>
      <c r="C481" s="375"/>
      <c r="D481" s="49"/>
      <c r="E481" s="102"/>
      <c r="F481" s="122"/>
      <c r="G481" s="122"/>
      <c r="H481" s="122"/>
      <c r="I481" s="122"/>
      <c r="J481" s="122"/>
      <c r="K481" s="122"/>
      <c r="L481" s="122"/>
      <c r="M481" s="38"/>
      <c r="N481" s="180"/>
      <c r="O481" s="38"/>
      <c r="P481" s="142"/>
      <c r="Q481" s="48"/>
      <c r="R481" s="48"/>
      <c r="S481" s="48"/>
      <c r="T481" s="48"/>
      <c r="U481" s="48"/>
      <c r="V481" s="48"/>
      <c r="W481" s="48"/>
      <c r="X481" s="48"/>
      <c r="Y481" s="48"/>
      <c r="Z481" s="48"/>
      <c r="AA481" s="48"/>
      <c r="AB481" s="48"/>
      <c r="AC481" s="48"/>
    </row>
    <row r="482" spans="1:29" x14ac:dyDescent="0.25">
      <c r="A482" s="50"/>
      <c r="B482" s="49"/>
      <c r="C482" s="375"/>
      <c r="D482" s="49"/>
      <c r="E482" s="102"/>
      <c r="F482" s="122"/>
      <c r="G482" s="122"/>
      <c r="H482" s="122"/>
      <c r="I482" s="122"/>
      <c r="J482" s="122"/>
      <c r="K482" s="122"/>
      <c r="L482" s="122"/>
      <c r="M482" s="38"/>
      <c r="N482" s="180"/>
      <c r="O482" s="38"/>
      <c r="P482" s="142"/>
      <c r="Q482" s="48"/>
      <c r="R482" s="48"/>
      <c r="S482" s="48"/>
      <c r="T482" s="48"/>
      <c r="U482" s="48"/>
      <c r="V482" s="48"/>
      <c r="W482" s="48"/>
      <c r="X482" s="48"/>
      <c r="Y482" s="48"/>
      <c r="Z482" s="48"/>
      <c r="AA482" s="48"/>
      <c r="AB482" s="48"/>
      <c r="AC482" s="48"/>
    </row>
    <row r="483" spans="1:29" x14ac:dyDescent="0.25">
      <c r="A483" s="50"/>
      <c r="B483" s="49"/>
      <c r="C483" s="375"/>
      <c r="D483" s="49"/>
      <c r="E483" s="102"/>
      <c r="F483" s="122"/>
      <c r="G483" s="122"/>
      <c r="H483" s="122"/>
      <c r="I483" s="122"/>
      <c r="J483" s="122"/>
      <c r="K483" s="122"/>
      <c r="L483" s="122"/>
      <c r="M483" s="38"/>
      <c r="N483" s="180"/>
      <c r="O483" s="38"/>
      <c r="P483" s="142"/>
      <c r="Q483" s="48"/>
      <c r="R483" s="48"/>
      <c r="S483" s="48"/>
      <c r="T483" s="48"/>
      <c r="U483" s="48"/>
      <c r="V483" s="48"/>
      <c r="W483" s="48"/>
      <c r="X483" s="48"/>
      <c r="Y483" s="48"/>
      <c r="Z483" s="48"/>
      <c r="AA483" s="48"/>
      <c r="AB483" s="48"/>
      <c r="AC483" s="48"/>
    </row>
    <row r="484" spans="1:29" x14ac:dyDescent="0.25">
      <c r="A484" s="50"/>
      <c r="B484" s="49"/>
      <c r="C484" s="375"/>
      <c r="D484" s="49"/>
      <c r="E484" s="102"/>
      <c r="F484" s="122"/>
      <c r="G484" s="122"/>
      <c r="H484" s="122"/>
      <c r="I484" s="122"/>
      <c r="J484" s="122"/>
      <c r="K484" s="122"/>
      <c r="L484" s="122"/>
      <c r="M484" s="38"/>
      <c r="N484" s="180"/>
      <c r="O484" s="38"/>
      <c r="P484" s="142"/>
      <c r="Q484" s="48"/>
      <c r="R484" s="48"/>
      <c r="S484" s="48"/>
      <c r="T484" s="48"/>
      <c r="U484" s="48"/>
      <c r="V484" s="48"/>
      <c r="W484" s="48"/>
      <c r="X484" s="48"/>
      <c r="Y484" s="48"/>
      <c r="Z484" s="48"/>
      <c r="AA484" s="48"/>
      <c r="AB484" s="48"/>
      <c r="AC484" s="48"/>
    </row>
    <row r="485" spans="1:29" x14ac:dyDescent="0.25">
      <c r="A485" s="50"/>
      <c r="B485" s="49"/>
      <c r="C485" s="375"/>
      <c r="D485" s="49"/>
      <c r="E485" s="102"/>
      <c r="F485" s="122"/>
      <c r="G485" s="122"/>
      <c r="H485" s="122"/>
      <c r="I485" s="122"/>
      <c r="J485" s="122"/>
      <c r="K485" s="122"/>
      <c r="L485" s="122"/>
      <c r="M485" s="38"/>
      <c r="N485" s="180"/>
      <c r="O485" s="38"/>
      <c r="P485" s="142"/>
      <c r="Q485" s="48"/>
      <c r="R485" s="48"/>
      <c r="S485" s="48"/>
      <c r="T485" s="48"/>
      <c r="U485" s="48"/>
      <c r="V485" s="48"/>
      <c r="W485" s="48"/>
      <c r="X485" s="48"/>
      <c r="Y485" s="48"/>
      <c r="Z485" s="48"/>
      <c r="AA485" s="48"/>
      <c r="AB485" s="48"/>
      <c r="AC485" s="48"/>
    </row>
    <row r="486" spans="1:29" x14ac:dyDescent="0.25">
      <c r="A486" s="50"/>
      <c r="B486" s="49"/>
      <c r="C486" s="375"/>
      <c r="D486" s="49"/>
      <c r="E486" s="102"/>
      <c r="F486" s="122"/>
      <c r="G486" s="122"/>
      <c r="H486" s="122"/>
      <c r="I486" s="122"/>
      <c r="J486" s="122"/>
      <c r="K486" s="122"/>
      <c r="L486" s="122"/>
      <c r="M486" s="38"/>
      <c r="N486" s="180"/>
      <c r="O486" s="38"/>
      <c r="P486" s="142"/>
      <c r="Q486" s="48"/>
      <c r="R486" s="48"/>
      <c r="S486" s="48"/>
      <c r="T486" s="48"/>
      <c r="U486" s="48"/>
      <c r="V486" s="48"/>
      <c r="W486" s="48"/>
      <c r="X486" s="48"/>
      <c r="Y486" s="48"/>
      <c r="Z486" s="48"/>
      <c r="AA486" s="48"/>
      <c r="AB486" s="48"/>
      <c r="AC486" s="48"/>
    </row>
    <row r="487" spans="1:29" x14ac:dyDescent="0.25">
      <c r="A487" s="50"/>
      <c r="B487" s="49"/>
      <c r="C487" s="375"/>
      <c r="D487" s="49"/>
      <c r="E487" s="102"/>
      <c r="F487" s="122"/>
      <c r="G487" s="122"/>
      <c r="H487" s="122"/>
      <c r="I487" s="122"/>
      <c r="J487" s="122"/>
      <c r="K487" s="122"/>
      <c r="L487" s="122"/>
      <c r="M487" s="38"/>
      <c r="N487" s="180"/>
      <c r="O487" s="38"/>
      <c r="P487" s="142"/>
      <c r="Q487" s="48"/>
      <c r="R487" s="48"/>
      <c r="S487" s="48"/>
      <c r="T487" s="48"/>
      <c r="U487" s="48"/>
      <c r="V487" s="48"/>
      <c r="W487" s="48"/>
      <c r="X487" s="48"/>
      <c r="Y487" s="48"/>
      <c r="Z487" s="48"/>
      <c r="AA487" s="48"/>
      <c r="AB487" s="48"/>
      <c r="AC487" s="48"/>
    </row>
    <row r="488" spans="1:29" x14ac:dyDescent="0.25">
      <c r="A488" s="50"/>
      <c r="B488" s="49"/>
      <c r="C488" s="375"/>
      <c r="D488" s="49"/>
      <c r="E488" s="102"/>
      <c r="F488" s="122"/>
      <c r="G488" s="122"/>
      <c r="H488" s="122"/>
      <c r="I488" s="122"/>
      <c r="J488" s="122"/>
      <c r="K488" s="122"/>
      <c r="L488" s="122"/>
      <c r="M488" s="38"/>
      <c r="N488" s="180"/>
      <c r="O488" s="38"/>
      <c r="P488" s="142"/>
      <c r="Q488" s="48"/>
      <c r="R488" s="48"/>
      <c r="S488" s="48"/>
      <c r="T488" s="48"/>
      <c r="U488" s="48"/>
      <c r="V488" s="48"/>
      <c r="W488" s="48"/>
      <c r="X488" s="48"/>
      <c r="Y488" s="48"/>
      <c r="Z488" s="48"/>
      <c r="AA488" s="48"/>
      <c r="AB488" s="48"/>
      <c r="AC488" s="48"/>
    </row>
    <row r="489" spans="1:29" x14ac:dyDescent="0.25">
      <c r="A489" s="50"/>
      <c r="B489" s="49"/>
      <c r="C489" s="375"/>
      <c r="D489" s="49"/>
      <c r="E489" s="102"/>
      <c r="F489" s="122"/>
      <c r="G489" s="122"/>
      <c r="H489" s="122"/>
      <c r="I489" s="122"/>
      <c r="J489" s="122"/>
      <c r="K489" s="122"/>
      <c r="L489" s="122"/>
      <c r="M489" s="38"/>
      <c r="N489" s="180"/>
      <c r="O489" s="38"/>
      <c r="P489" s="142"/>
      <c r="Q489" s="48"/>
      <c r="R489" s="48"/>
      <c r="S489" s="48"/>
      <c r="T489" s="48"/>
      <c r="U489" s="48"/>
      <c r="V489" s="48"/>
      <c r="W489" s="48"/>
      <c r="X489" s="48"/>
      <c r="Y489" s="48"/>
      <c r="Z489" s="48"/>
      <c r="AA489" s="48"/>
      <c r="AB489" s="48"/>
      <c r="AC489" s="48"/>
    </row>
    <row r="490" spans="1:29" x14ac:dyDescent="0.25">
      <c r="A490" s="50"/>
      <c r="B490" s="49"/>
      <c r="C490" s="375"/>
      <c r="D490" s="49"/>
      <c r="E490" s="102"/>
      <c r="F490" s="122"/>
      <c r="G490" s="122"/>
      <c r="H490" s="122"/>
      <c r="I490" s="122"/>
      <c r="J490" s="122"/>
      <c r="K490" s="122"/>
      <c r="L490" s="122"/>
      <c r="M490" s="38"/>
      <c r="N490" s="180"/>
      <c r="O490" s="38"/>
      <c r="P490" s="142"/>
      <c r="Q490" s="48"/>
      <c r="R490" s="48"/>
      <c r="S490" s="48"/>
      <c r="T490" s="48"/>
      <c r="U490" s="48"/>
      <c r="V490" s="48"/>
      <c r="W490" s="48"/>
      <c r="X490" s="48"/>
      <c r="Y490" s="48"/>
      <c r="Z490" s="48"/>
      <c r="AA490" s="48"/>
      <c r="AB490" s="48"/>
      <c r="AC490" s="48"/>
    </row>
    <row r="491" spans="1:29" x14ac:dyDescent="0.25">
      <c r="A491" s="50"/>
      <c r="B491" s="49"/>
      <c r="C491" s="375"/>
      <c r="D491" s="49"/>
      <c r="E491" s="102"/>
      <c r="F491" s="122"/>
      <c r="G491" s="122"/>
      <c r="H491" s="122"/>
      <c r="I491" s="122"/>
      <c r="J491" s="122"/>
      <c r="K491" s="122"/>
      <c r="L491" s="122"/>
      <c r="M491" s="38"/>
      <c r="N491" s="180"/>
      <c r="O491" s="38"/>
      <c r="P491" s="142"/>
      <c r="Q491" s="48"/>
      <c r="R491" s="48"/>
      <c r="S491" s="48"/>
      <c r="T491" s="48"/>
      <c r="U491" s="48"/>
      <c r="V491" s="48"/>
      <c r="W491" s="48"/>
      <c r="X491" s="48"/>
      <c r="Y491" s="48"/>
      <c r="Z491" s="48"/>
      <c r="AA491" s="48"/>
      <c r="AB491" s="48"/>
      <c r="AC491" s="48"/>
    </row>
    <row r="492" spans="1:29" x14ac:dyDescent="0.25">
      <c r="A492" s="50"/>
      <c r="B492" s="49"/>
      <c r="C492" s="375"/>
      <c r="D492" s="49"/>
      <c r="E492" s="102"/>
      <c r="F492" s="122"/>
      <c r="G492" s="122"/>
      <c r="H492" s="122"/>
      <c r="I492" s="122"/>
      <c r="J492" s="122"/>
      <c r="K492" s="122"/>
      <c r="L492" s="122"/>
      <c r="M492" s="38"/>
      <c r="N492" s="180"/>
      <c r="O492" s="38"/>
      <c r="P492" s="142"/>
      <c r="Q492" s="48"/>
      <c r="R492" s="48"/>
      <c r="S492" s="48"/>
      <c r="T492" s="48"/>
      <c r="U492" s="48"/>
      <c r="V492" s="48"/>
      <c r="W492" s="48"/>
      <c r="X492" s="48"/>
      <c r="Y492" s="48"/>
      <c r="Z492" s="48"/>
      <c r="AA492" s="48"/>
      <c r="AB492" s="48"/>
      <c r="AC492" s="48"/>
    </row>
    <row r="493" spans="1:29" x14ac:dyDescent="0.25">
      <c r="A493" s="50"/>
      <c r="B493" s="49"/>
      <c r="C493" s="375"/>
      <c r="D493" s="49"/>
      <c r="E493" s="102"/>
      <c r="F493" s="122"/>
      <c r="G493" s="122"/>
      <c r="H493" s="122"/>
      <c r="I493" s="122"/>
      <c r="J493" s="122"/>
      <c r="K493" s="122"/>
      <c r="L493" s="122"/>
      <c r="M493" s="38"/>
      <c r="N493" s="180"/>
      <c r="O493" s="38"/>
      <c r="P493" s="142"/>
      <c r="Q493" s="48"/>
      <c r="R493" s="48"/>
      <c r="S493" s="48"/>
      <c r="T493" s="48"/>
      <c r="U493" s="48"/>
      <c r="V493" s="48"/>
      <c r="W493" s="48"/>
      <c r="X493" s="48"/>
      <c r="Y493" s="48"/>
      <c r="Z493" s="48"/>
      <c r="AA493" s="48"/>
      <c r="AB493" s="48"/>
      <c r="AC493" s="48"/>
    </row>
    <row r="494" spans="1:29" x14ac:dyDescent="0.25">
      <c r="A494" s="50"/>
      <c r="B494" s="49"/>
      <c r="C494" s="375"/>
      <c r="D494" s="49"/>
      <c r="E494" s="102"/>
      <c r="F494" s="122"/>
      <c r="G494" s="122"/>
      <c r="H494" s="122"/>
      <c r="I494" s="122"/>
      <c r="J494" s="122"/>
      <c r="K494" s="122"/>
      <c r="L494" s="122"/>
      <c r="M494" s="38"/>
      <c r="N494" s="180"/>
      <c r="O494" s="38"/>
      <c r="P494" s="142"/>
      <c r="Q494" s="48"/>
      <c r="R494" s="48"/>
      <c r="S494" s="48"/>
      <c r="T494" s="48"/>
      <c r="U494" s="48"/>
      <c r="V494" s="48"/>
      <c r="W494" s="48"/>
      <c r="X494" s="48"/>
      <c r="Y494" s="48"/>
      <c r="Z494" s="48"/>
      <c r="AA494" s="48"/>
      <c r="AB494" s="48"/>
      <c r="AC494" s="48"/>
    </row>
    <row r="495" spans="1:29" x14ac:dyDescent="0.25">
      <c r="A495" s="50"/>
      <c r="B495" s="49"/>
      <c r="C495" s="375"/>
      <c r="D495" s="49"/>
      <c r="E495" s="102"/>
      <c r="F495" s="122"/>
      <c r="G495" s="122"/>
      <c r="H495" s="122"/>
      <c r="I495" s="122"/>
      <c r="J495" s="122"/>
      <c r="K495" s="122"/>
      <c r="L495" s="122"/>
      <c r="M495" s="38"/>
      <c r="N495" s="180"/>
      <c r="O495" s="38"/>
      <c r="P495" s="142"/>
      <c r="Q495" s="48"/>
      <c r="R495" s="48"/>
      <c r="S495" s="48"/>
      <c r="T495" s="48"/>
      <c r="U495" s="48"/>
      <c r="V495" s="48"/>
      <c r="W495" s="48"/>
      <c r="X495" s="48"/>
      <c r="Y495" s="48"/>
      <c r="Z495" s="48"/>
      <c r="AA495" s="48"/>
      <c r="AB495" s="48"/>
      <c r="AC495" s="48"/>
    </row>
    <row r="496" spans="1:29" x14ac:dyDescent="0.25">
      <c r="A496" s="50"/>
      <c r="B496" s="49"/>
      <c r="C496" s="375"/>
      <c r="D496" s="49"/>
      <c r="E496" s="102"/>
      <c r="F496" s="122"/>
      <c r="G496" s="122"/>
      <c r="H496" s="122"/>
      <c r="I496" s="122"/>
      <c r="J496" s="122"/>
      <c r="K496" s="122"/>
      <c r="L496" s="122"/>
      <c r="M496" s="38"/>
      <c r="N496" s="180"/>
      <c r="O496" s="38"/>
      <c r="P496" s="142"/>
      <c r="Q496" s="48"/>
      <c r="R496" s="48"/>
      <c r="S496" s="48"/>
      <c r="T496" s="48"/>
      <c r="U496" s="48"/>
      <c r="V496" s="48"/>
      <c r="W496" s="48"/>
      <c r="X496" s="48"/>
      <c r="Y496" s="48"/>
      <c r="Z496" s="48"/>
      <c r="AA496" s="48"/>
      <c r="AB496" s="48"/>
      <c r="AC496" s="48"/>
    </row>
    <row r="497" spans="1:29" x14ac:dyDescent="0.25">
      <c r="A497" s="50"/>
      <c r="B497" s="49"/>
      <c r="C497" s="375"/>
      <c r="D497" s="49"/>
      <c r="E497" s="102"/>
      <c r="F497" s="122"/>
      <c r="G497" s="122"/>
      <c r="H497" s="122"/>
      <c r="I497" s="122"/>
      <c r="J497" s="122"/>
      <c r="K497" s="122"/>
      <c r="L497" s="122"/>
      <c r="M497" s="38"/>
      <c r="N497" s="180"/>
      <c r="O497" s="38"/>
      <c r="P497" s="142"/>
      <c r="Q497" s="48"/>
      <c r="R497" s="48"/>
      <c r="S497" s="48"/>
      <c r="T497" s="48"/>
      <c r="U497" s="48"/>
      <c r="V497" s="48"/>
      <c r="W497" s="48"/>
      <c r="X497" s="48"/>
      <c r="Y497" s="48"/>
      <c r="Z497" s="48"/>
      <c r="AA497" s="48"/>
      <c r="AB497" s="48"/>
      <c r="AC497" s="48"/>
    </row>
    <row r="498" spans="1:29" x14ac:dyDescent="0.25">
      <c r="A498" s="50"/>
      <c r="B498" s="49"/>
      <c r="C498" s="375"/>
      <c r="D498" s="49"/>
      <c r="E498" s="102"/>
      <c r="F498" s="122"/>
      <c r="G498" s="122"/>
      <c r="H498" s="122"/>
      <c r="I498" s="122"/>
      <c r="J498" s="122"/>
      <c r="K498" s="122"/>
      <c r="L498" s="122"/>
      <c r="M498" s="38"/>
      <c r="N498" s="180"/>
      <c r="O498" s="38"/>
      <c r="P498" s="142"/>
      <c r="Q498" s="48"/>
      <c r="R498" s="48"/>
      <c r="S498" s="48"/>
      <c r="T498" s="48"/>
      <c r="U498" s="48"/>
      <c r="V498" s="48"/>
      <c r="W498" s="48"/>
      <c r="X498" s="48"/>
      <c r="Y498" s="48"/>
      <c r="Z498" s="48"/>
      <c r="AA498" s="48"/>
      <c r="AB498" s="48"/>
      <c r="AC498" s="48"/>
    </row>
    <row r="499" spans="1:29" x14ac:dyDescent="0.25">
      <c r="A499" s="50"/>
      <c r="B499" s="49"/>
      <c r="C499" s="375"/>
      <c r="D499" s="49"/>
      <c r="E499" s="102"/>
      <c r="F499" s="122"/>
      <c r="G499" s="122"/>
      <c r="H499" s="122"/>
      <c r="I499" s="122"/>
      <c r="J499" s="122"/>
      <c r="K499" s="122"/>
      <c r="L499" s="122"/>
      <c r="M499" s="38"/>
      <c r="N499" s="180"/>
      <c r="O499" s="38"/>
      <c r="P499" s="142"/>
      <c r="Q499" s="48"/>
      <c r="R499" s="48"/>
      <c r="S499" s="48"/>
      <c r="T499" s="48"/>
      <c r="U499" s="48"/>
      <c r="V499" s="48"/>
      <c r="W499" s="48"/>
      <c r="X499" s="48"/>
      <c r="Y499" s="48"/>
      <c r="Z499" s="48"/>
      <c r="AA499" s="48"/>
      <c r="AB499" s="48"/>
      <c r="AC499" s="48"/>
    </row>
    <row r="500" spans="1:29" x14ac:dyDescent="0.25">
      <c r="A500" s="50"/>
      <c r="B500" s="49"/>
      <c r="C500" s="375"/>
      <c r="D500" s="49"/>
      <c r="E500" s="102"/>
      <c r="F500" s="122"/>
      <c r="G500" s="122"/>
      <c r="H500" s="122"/>
      <c r="I500" s="122"/>
      <c r="J500" s="122"/>
      <c r="K500" s="122"/>
      <c r="L500" s="122"/>
      <c r="M500" s="38"/>
      <c r="N500" s="180"/>
      <c r="O500" s="38"/>
      <c r="P500" s="142"/>
      <c r="Q500" s="48"/>
      <c r="R500" s="48"/>
      <c r="S500" s="48"/>
      <c r="T500" s="48"/>
      <c r="U500" s="48"/>
      <c r="V500" s="48"/>
      <c r="W500" s="48"/>
      <c r="X500" s="48"/>
      <c r="Y500" s="48"/>
      <c r="Z500" s="48"/>
      <c r="AA500" s="48"/>
      <c r="AB500" s="48"/>
      <c r="AC500" s="48"/>
    </row>
    <row r="501" spans="1:29" x14ac:dyDescent="0.25">
      <c r="A501" s="50"/>
      <c r="B501" s="49"/>
      <c r="C501" s="375"/>
      <c r="D501" s="49"/>
      <c r="E501" s="102"/>
      <c r="F501" s="122"/>
      <c r="G501" s="122"/>
      <c r="H501" s="122"/>
      <c r="I501" s="122"/>
      <c r="J501" s="122"/>
      <c r="K501" s="122"/>
      <c r="L501" s="122"/>
      <c r="M501" s="38"/>
      <c r="N501" s="180"/>
      <c r="O501" s="38"/>
      <c r="P501" s="142"/>
      <c r="Q501" s="48"/>
      <c r="R501" s="48"/>
      <c r="S501" s="48"/>
      <c r="T501" s="48"/>
      <c r="U501" s="48"/>
      <c r="V501" s="48"/>
      <c r="W501" s="48"/>
      <c r="X501" s="48"/>
      <c r="Y501" s="48"/>
      <c r="Z501" s="48"/>
      <c r="AA501" s="48"/>
      <c r="AB501" s="48"/>
      <c r="AC501" s="48"/>
    </row>
    <row r="502" spans="1:29" x14ac:dyDescent="0.25">
      <c r="A502" s="50"/>
      <c r="B502" s="49"/>
      <c r="C502" s="375"/>
      <c r="D502" s="49"/>
      <c r="E502" s="102"/>
      <c r="F502" s="122"/>
      <c r="G502" s="122"/>
      <c r="H502" s="122"/>
      <c r="I502" s="122"/>
      <c r="J502" s="122"/>
      <c r="K502" s="122"/>
      <c r="L502" s="122"/>
      <c r="M502" s="38"/>
      <c r="N502" s="180"/>
      <c r="O502" s="38"/>
      <c r="P502" s="142"/>
      <c r="Q502" s="48"/>
      <c r="R502" s="48"/>
      <c r="S502" s="48"/>
      <c r="T502" s="48"/>
      <c r="U502" s="48"/>
      <c r="V502" s="48"/>
      <c r="W502" s="48"/>
      <c r="X502" s="48"/>
      <c r="Y502" s="48"/>
      <c r="Z502" s="48"/>
      <c r="AA502" s="48"/>
      <c r="AB502" s="48"/>
      <c r="AC502" s="48"/>
    </row>
    <row r="503" spans="1:29" x14ac:dyDescent="0.25">
      <c r="A503" s="50"/>
      <c r="B503" s="49"/>
      <c r="C503" s="375"/>
      <c r="D503" s="49"/>
      <c r="E503" s="102"/>
      <c r="F503" s="122"/>
      <c r="G503" s="122"/>
      <c r="H503" s="122"/>
      <c r="I503" s="122"/>
      <c r="J503" s="122"/>
      <c r="K503" s="122"/>
      <c r="L503" s="122"/>
      <c r="M503" s="38"/>
      <c r="N503" s="180"/>
      <c r="O503" s="38"/>
      <c r="P503" s="142"/>
      <c r="Q503" s="48"/>
      <c r="R503" s="48"/>
      <c r="S503" s="48"/>
      <c r="T503" s="48"/>
      <c r="U503" s="48"/>
      <c r="V503" s="48"/>
      <c r="W503" s="48"/>
      <c r="X503" s="48"/>
      <c r="Y503" s="48"/>
      <c r="Z503" s="48"/>
      <c r="AA503" s="48"/>
      <c r="AB503" s="48"/>
      <c r="AC503" s="48"/>
    </row>
    <row r="504" spans="1:29" x14ac:dyDescent="0.25">
      <c r="A504" s="50"/>
      <c r="B504" s="49"/>
      <c r="C504" s="375"/>
      <c r="D504" s="49"/>
      <c r="E504" s="102"/>
      <c r="F504" s="122"/>
      <c r="G504" s="122"/>
      <c r="H504" s="122"/>
      <c r="I504" s="122"/>
      <c r="J504" s="122"/>
      <c r="K504" s="122"/>
      <c r="L504" s="122"/>
      <c r="M504" s="38"/>
      <c r="N504" s="180"/>
      <c r="O504" s="38"/>
      <c r="P504" s="142"/>
      <c r="Q504" s="48"/>
      <c r="R504" s="48"/>
      <c r="S504" s="48"/>
      <c r="T504" s="48"/>
      <c r="U504" s="48"/>
      <c r="V504" s="48"/>
      <c r="W504" s="48"/>
      <c r="X504" s="48"/>
      <c r="Y504" s="48"/>
      <c r="Z504" s="48"/>
      <c r="AA504" s="48"/>
      <c r="AB504" s="48"/>
      <c r="AC504" s="48"/>
    </row>
    <row r="505" spans="1:29" x14ac:dyDescent="0.25">
      <c r="A505" s="50"/>
      <c r="B505" s="49"/>
      <c r="C505" s="375"/>
      <c r="D505" s="49"/>
      <c r="E505" s="102"/>
      <c r="F505" s="122"/>
      <c r="G505" s="122"/>
      <c r="H505" s="122"/>
      <c r="I505" s="122"/>
      <c r="J505" s="122"/>
      <c r="K505" s="122"/>
      <c r="L505" s="122"/>
      <c r="M505" s="38"/>
      <c r="N505" s="180"/>
      <c r="O505" s="38"/>
      <c r="P505" s="142"/>
      <c r="Q505" s="48"/>
      <c r="R505" s="48"/>
      <c r="S505" s="48"/>
      <c r="T505" s="48"/>
      <c r="U505" s="48"/>
      <c r="V505" s="48"/>
      <c r="W505" s="48"/>
      <c r="X505" s="48"/>
      <c r="Y505" s="48"/>
      <c r="Z505" s="48"/>
      <c r="AA505" s="48"/>
      <c r="AB505" s="48"/>
      <c r="AC505" s="48"/>
    </row>
    <row r="506" spans="1:29" x14ac:dyDescent="0.25">
      <c r="A506" s="50"/>
      <c r="B506" s="49"/>
      <c r="C506" s="375"/>
      <c r="D506" s="49"/>
      <c r="E506" s="102"/>
      <c r="F506" s="122"/>
      <c r="G506" s="122"/>
      <c r="H506" s="122"/>
      <c r="I506" s="122"/>
      <c r="J506" s="122"/>
      <c r="K506" s="122"/>
      <c r="L506" s="122"/>
      <c r="M506" s="38"/>
      <c r="N506" s="180"/>
      <c r="O506" s="38"/>
      <c r="P506" s="142"/>
      <c r="Q506" s="48"/>
      <c r="R506" s="48"/>
      <c r="S506" s="48"/>
      <c r="T506" s="48"/>
      <c r="U506" s="48"/>
      <c r="V506" s="48"/>
      <c r="W506" s="48"/>
      <c r="X506" s="48"/>
      <c r="Y506" s="48"/>
      <c r="Z506" s="48"/>
      <c r="AA506" s="48"/>
      <c r="AB506" s="48"/>
      <c r="AC506" s="48"/>
    </row>
    <row r="507" spans="1:29" x14ac:dyDescent="0.25">
      <c r="A507" s="50"/>
      <c r="B507" s="49"/>
      <c r="C507" s="375"/>
      <c r="D507" s="49"/>
      <c r="E507" s="102"/>
      <c r="F507" s="122"/>
      <c r="G507" s="122"/>
      <c r="H507" s="122"/>
      <c r="I507" s="122"/>
      <c r="J507" s="122"/>
      <c r="K507" s="122"/>
      <c r="L507" s="122"/>
      <c r="M507" s="38"/>
      <c r="N507" s="180"/>
      <c r="O507" s="38"/>
      <c r="P507" s="142"/>
      <c r="Q507" s="48"/>
      <c r="R507" s="48"/>
      <c r="S507" s="48"/>
      <c r="T507" s="48"/>
      <c r="U507" s="48"/>
      <c r="V507" s="48"/>
      <c r="W507" s="48"/>
      <c r="X507" s="48"/>
      <c r="Y507" s="48"/>
      <c r="Z507" s="48"/>
      <c r="AA507" s="48"/>
      <c r="AB507" s="48"/>
      <c r="AC507" s="48"/>
    </row>
    <row r="508" spans="1:29" x14ac:dyDescent="0.25">
      <c r="A508" s="50"/>
      <c r="B508" s="49"/>
      <c r="C508" s="375"/>
      <c r="D508" s="49"/>
      <c r="E508" s="102"/>
      <c r="F508" s="122"/>
      <c r="G508" s="122"/>
      <c r="H508" s="122"/>
      <c r="I508" s="122"/>
      <c r="J508" s="122"/>
      <c r="K508" s="122"/>
      <c r="L508" s="122"/>
      <c r="M508" s="38"/>
      <c r="N508" s="180"/>
      <c r="O508" s="38"/>
      <c r="P508" s="142"/>
      <c r="Q508" s="48"/>
      <c r="R508" s="48"/>
      <c r="S508" s="48"/>
      <c r="T508" s="48"/>
      <c r="U508" s="48"/>
      <c r="V508" s="48"/>
      <c r="W508" s="48"/>
      <c r="X508" s="48"/>
      <c r="Y508" s="48"/>
      <c r="Z508" s="48"/>
      <c r="AA508" s="48"/>
      <c r="AB508" s="48"/>
      <c r="AC508" s="48"/>
    </row>
    <row r="509" spans="1:29" x14ac:dyDescent="0.25">
      <c r="A509" s="50"/>
      <c r="B509" s="49"/>
      <c r="C509" s="375"/>
      <c r="D509" s="49"/>
      <c r="E509" s="102"/>
      <c r="F509" s="122"/>
      <c r="G509" s="122"/>
      <c r="H509" s="122"/>
      <c r="I509" s="122"/>
      <c r="J509" s="122"/>
      <c r="K509" s="122"/>
      <c r="L509" s="122"/>
      <c r="M509" s="38"/>
      <c r="N509" s="180"/>
      <c r="O509" s="38"/>
      <c r="P509" s="142"/>
      <c r="Q509" s="48"/>
      <c r="R509" s="48"/>
      <c r="S509" s="48"/>
      <c r="T509" s="48"/>
      <c r="U509" s="48"/>
      <c r="V509" s="48"/>
      <c r="W509" s="48"/>
      <c r="X509" s="48"/>
      <c r="Y509" s="48"/>
      <c r="Z509" s="48"/>
      <c r="AA509" s="48"/>
      <c r="AB509" s="48"/>
      <c r="AC509" s="48"/>
    </row>
    <row r="510" spans="1:29" x14ac:dyDescent="0.25">
      <c r="A510" s="50"/>
      <c r="B510" s="49"/>
      <c r="C510" s="375"/>
      <c r="D510" s="49"/>
      <c r="E510" s="102"/>
      <c r="F510" s="122"/>
      <c r="G510" s="122"/>
      <c r="H510" s="122"/>
      <c r="I510" s="122"/>
      <c r="J510" s="122"/>
      <c r="K510" s="122"/>
      <c r="L510" s="122"/>
      <c r="M510" s="38"/>
      <c r="N510" s="180"/>
      <c r="O510" s="38"/>
      <c r="P510" s="142"/>
      <c r="Q510" s="48"/>
      <c r="R510" s="48"/>
      <c r="S510" s="48"/>
      <c r="T510" s="48"/>
      <c r="U510" s="48"/>
      <c r="V510" s="48"/>
      <c r="W510" s="48"/>
      <c r="X510" s="48"/>
      <c r="Y510" s="48"/>
      <c r="Z510" s="48"/>
      <c r="AA510" s="48"/>
      <c r="AB510" s="48"/>
      <c r="AC510" s="48"/>
    </row>
    <row r="511" spans="1:29" x14ac:dyDescent="0.25">
      <c r="A511" s="50"/>
      <c r="B511" s="49"/>
      <c r="C511" s="375"/>
      <c r="D511" s="49"/>
      <c r="E511" s="102"/>
      <c r="F511" s="122"/>
      <c r="G511" s="122"/>
      <c r="H511" s="122"/>
      <c r="I511" s="122"/>
      <c r="J511" s="122"/>
      <c r="K511" s="122"/>
      <c r="L511" s="122"/>
      <c r="M511" s="38"/>
      <c r="N511" s="180"/>
      <c r="O511" s="38"/>
      <c r="P511" s="142"/>
      <c r="Q511" s="48"/>
      <c r="R511" s="48"/>
      <c r="S511" s="48"/>
      <c r="T511" s="48"/>
      <c r="U511" s="48"/>
      <c r="V511" s="48"/>
      <c r="W511" s="48"/>
      <c r="X511" s="48"/>
      <c r="Y511" s="48"/>
      <c r="Z511" s="48"/>
      <c r="AA511" s="48"/>
      <c r="AB511" s="48"/>
      <c r="AC511" s="48"/>
    </row>
    <row r="512" spans="1:29" x14ac:dyDescent="0.25">
      <c r="A512" s="50"/>
      <c r="B512" s="49"/>
      <c r="C512" s="375"/>
      <c r="D512" s="49"/>
      <c r="E512" s="102"/>
      <c r="F512" s="122"/>
      <c r="G512" s="122"/>
      <c r="H512" s="122"/>
      <c r="I512" s="122"/>
      <c r="J512" s="122"/>
      <c r="K512" s="122"/>
      <c r="L512" s="122"/>
      <c r="M512" s="38"/>
      <c r="N512" s="180"/>
      <c r="O512" s="38"/>
      <c r="P512" s="142"/>
      <c r="Q512" s="48"/>
      <c r="R512" s="48"/>
      <c r="S512" s="48"/>
      <c r="T512" s="48"/>
      <c r="U512" s="48"/>
      <c r="V512" s="48"/>
      <c r="W512" s="48"/>
      <c r="X512" s="48"/>
      <c r="Y512" s="48"/>
      <c r="Z512" s="48"/>
      <c r="AA512" s="48"/>
      <c r="AB512" s="48"/>
      <c r="AC512" s="48"/>
    </row>
    <row r="513" spans="1:29" x14ac:dyDescent="0.25">
      <c r="A513" s="50"/>
      <c r="B513" s="49"/>
      <c r="C513" s="375"/>
      <c r="D513" s="49"/>
      <c r="E513" s="102"/>
      <c r="F513" s="122"/>
      <c r="G513" s="122"/>
      <c r="H513" s="122"/>
      <c r="I513" s="122"/>
      <c r="J513" s="122"/>
      <c r="K513" s="122"/>
      <c r="L513" s="122"/>
      <c r="M513" s="38"/>
      <c r="N513" s="180"/>
      <c r="O513" s="38"/>
      <c r="P513" s="142"/>
      <c r="Q513" s="48"/>
      <c r="R513" s="48"/>
      <c r="S513" s="48"/>
      <c r="T513" s="48"/>
      <c r="U513" s="48"/>
      <c r="V513" s="48"/>
      <c r="W513" s="48"/>
      <c r="X513" s="48"/>
      <c r="Y513" s="48"/>
      <c r="Z513" s="48"/>
      <c r="AA513" s="48"/>
      <c r="AB513" s="48"/>
      <c r="AC513" s="48"/>
    </row>
    <row r="514" spans="1:29" x14ac:dyDescent="0.25">
      <c r="A514" s="50"/>
      <c r="B514" s="49"/>
      <c r="C514" s="375"/>
      <c r="D514" s="49"/>
      <c r="E514" s="102"/>
      <c r="F514" s="122"/>
      <c r="G514" s="122"/>
      <c r="H514" s="122"/>
      <c r="I514" s="122"/>
      <c r="J514" s="122"/>
      <c r="K514" s="122"/>
      <c r="L514" s="122"/>
      <c r="M514" s="38"/>
      <c r="N514" s="180"/>
      <c r="O514" s="38"/>
      <c r="P514" s="142"/>
      <c r="Q514" s="48"/>
      <c r="R514" s="48"/>
      <c r="S514" s="48"/>
      <c r="T514" s="48"/>
      <c r="U514" s="48"/>
      <c r="V514" s="48"/>
      <c r="W514" s="48"/>
      <c r="X514" s="48"/>
      <c r="Y514" s="48"/>
      <c r="Z514" s="48"/>
      <c r="AA514" s="48"/>
      <c r="AB514" s="48"/>
      <c r="AC514" s="48"/>
    </row>
    <row r="515" spans="1:29" x14ac:dyDescent="0.25">
      <c r="A515" s="50"/>
      <c r="B515" s="49"/>
      <c r="C515" s="375"/>
      <c r="D515" s="49"/>
      <c r="E515" s="102"/>
      <c r="F515" s="122"/>
      <c r="G515" s="122"/>
      <c r="H515" s="122"/>
      <c r="I515" s="122"/>
      <c r="J515" s="122"/>
      <c r="K515" s="122"/>
      <c r="L515" s="122"/>
      <c r="M515" s="38"/>
      <c r="N515" s="180"/>
      <c r="O515" s="38"/>
      <c r="P515" s="142"/>
      <c r="Q515" s="48"/>
      <c r="R515" s="48"/>
      <c r="S515" s="48"/>
      <c r="T515" s="48"/>
      <c r="U515" s="48"/>
      <c r="V515" s="48"/>
      <c r="W515" s="48"/>
      <c r="X515" s="48"/>
      <c r="Y515" s="48"/>
      <c r="Z515" s="48"/>
      <c r="AA515" s="48"/>
      <c r="AB515" s="48"/>
      <c r="AC515" s="48"/>
    </row>
    <row r="516" spans="1:29" x14ac:dyDescent="0.25">
      <c r="A516" s="50"/>
      <c r="B516" s="49"/>
      <c r="C516" s="375"/>
      <c r="D516" s="49"/>
      <c r="E516" s="102"/>
      <c r="F516" s="122"/>
      <c r="G516" s="122"/>
      <c r="H516" s="122"/>
      <c r="I516" s="122"/>
      <c r="J516" s="122"/>
      <c r="K516" s="122"/>
      <c r="L516" s="122"/>
      <c r="M516" s="38"/>
      <c r="N516" s="180"/>
      <c r="O516" s="38"/>
      <c r="P516" s="142"/>
      <c r="Q516" s="48"/>
      <c r="R516" s="48"/>
      <c r="S516" s="48"/>
      <c r="T516" s="48"/>
      <c r="U516" s="48"/>
      <c r="V516" s="48"/>
      <c r="W516" s="48"/>
      <c r="X516" s="48"/>
      <c r="Y516" s="48"/>
      <c r="Z516" s="48"/>
      <c r="AA516" s="48"/>
      <c r="AB516" s="48"/>
      <c r="AC516" s="48"/>
    </row>
    <row r="517" spans="1:29" x14ac:dyDescent="0.25">
      <c r="A517" s="50"/>
      <c r="B517" s="49"/>
      <c r="C517" s="375"/>
      <c r="D517" s="49"/>
      <c r="E517" s="102"/>
      <c r="F517" s="122"/>
      <c r="G517" s="122"/>
      <c r="H517" s="122"/>
      <c r="I517" s="122"/>
      <c r="J517" s="122"/>
      <c r="K517" s="122"/>
      <c r="L517" s="122"/>
      <c r="M517" s="38"/>
      <c r="N517" s="180"/>
      <c r="O517" s="38"/>
      <c r="P517" s="142"/>
      <c r="Q517" s="48"/>
      <c r="R517" s="48"/>
      <c r="S517" s="48"/>
      <c r="T517" s="48"/>
      <c r="U517" s="48"/>
      <c r="V517" s="48"/>
      <c r="W517" s="48"/>
      <c r="X517" s="48"/>
      <c r="Y517" s="48"/>
      <c r="Z517" s="48"/>
      <c r="AA517" s="48"/>
      <c r="AB517" s="48"/>
      <c r="AC517" s="48"/>
    </row>
    <row r="518" spans="1:29" x14ac:dyDescent="0.25">
      <c r="A518" s="50"/>
      <c r="B518" s="49"/>
      <c r="C518" s="375"/>
      <c r="D518" s="49"/>
      <c r="E518" s="102"/>
      <c r="F518" s="122"/>
      <c r="G518" s="122"/>
      <c r="H518" s="122"/>
      <c r="I518" s="122"/>
      <c r="J518" s="122"/>
      <c r="K518" s="122"/>
      <c r="L518" s="122"/>
      <c r="M518" s="38"/>
      <c r="N518" s="180"/>
      <c r="O518" s="38"/>
      <c r="P518" s="142"/>
      <c r="Q518" s="48"/>
      <c r="R518" s="48"/>
      <c r="S518" s="48"/>
      <c r="T518" s="48"/>
      <c r="U518" s="48"/>
      <c r="V518" s="48"/>
      <c r="W518" s="48"/>
      <c r="X518" s="48"/>
      <c r="Y518" s="48"/>
      <c r="Z518" s="48"/>
      <c r="AA518" s="48"/>
      <c r="AB518" s="48"/>
      <c r="AC518" s="48"/>
    </row>
    <row r="519" spans="1:29" x14ac:dyDescent="0.25">
      <c r="A519" s="50"/>
      <c r="B519" s="49"/>
      <c r="C519" s="375"/>
      <c r="D519" s="49"/>
      <c r="E519" s="102"/>
      <c r="F519" s="122"/>
      <c r="G519" s="122"/>
      <c r="H519" s="122"/>
      <c r="I519" s="122"/>
      <c r="J519" s="122"/>
      <c r="K519" s="122"/>
      <c r="L519" s="122"/>
      <c r="M519" s="38"/>
      <c r="N519" s="180"/>
      <c r="O519" s="38"/>
      <c r="P519" s="142"/>
      <c r="Q519" s="48"/>
      <c r="R519" s="48"/>
      <c r="S519" s="48"/>
      <c r="T519" s="48"/>
      <c r="U519" s="48"/>
      <c r="V519" s="48"/>
      <c r="W519" s="48"/>
      <c r="X519" s="48"/>
      <c r="Y519" s="48"/>
      <c r="Z519" s="48"/>
      <c r="AA519" s="48"/>
      <c r="AB519" s="48"/>
      <c r="AC519" s="48"/>
    </row>
    <row r="520" spans="1:29" x14ac:dyDescent="0.25">
      <c r="A520" s="50"/>
      <c r="B520" s="49"/>
      <c r="C520" s="375"/>
      <c r="D520" s="49"/>
      <c r="E520" s="102"/>
      <c r="F520" s="122"/>
      <c r="G520" s="122"/>
      <c r="H520" s="122"/>
      <c r="I520" s="122"/>
      <c r="J520" s="122"/>
      <c r="K520" s="122"/>
      <c r="L520" s="122"/>
      <c r="M520" s="38"/>
      <c r="N520" s="180"/>
      <c r="O520" s="38"/>
      <c r="P520" s="142"/>
      <c r="Q520" s="48"/>
      <c r="R520" s="48"/>
      <c r="S520" s="48"/>
      <c r="T520" s="48"/>
      <c r="U520" s="48"/>
      <c r="V520" s="48"/>
      <c r="W520" s="48"/>
      <c r="X520" s="48"/>
      <c r="Y520" s="48"/>
      <c r="Z520" s="48"/>
      <c r="AA520" s="48"/>
      <c r="AB520" s="48"/>
      <c r="AC520" s="48"/>
    </row>
    <row r="521" spans="1:29" x14ac:dyDescent="0.25">
      <c r="A521" s="50"/>
      <c r="B521" s="49"/>
      <c r="C521" s="375"/>
      <c r="D521" s="49"/>
      <c r="E521" s="102"/>
      <c r="F521" s="122"/>
      <c r="G521" s="122"/>
      <c r="H521" s="122"/>
      <c r="I521" s="122"/>
      <c r="J521" s="122"/>
      <c r="K521" s="122"/>
      <c r="L521" s="122"/>
      <c r="M521" s="38"/>
      <c r="N521" s="180"/>
      <c r="O521" s="38"/>
      <c r="P521" s="142"/>
      <c r="Q521" s="48"/>
      <c r="R521" s="48"/>
      <c r="S521" s="48"/>
      <c r="T521" s="48"/>
      <c r="U521" s="48"/>
      <c r="V521" s="48"/>
      <c r="W521" s="48"/>
      <c r="X521" s="48"/>
      <c r="Y521" s="48"/>
      <c r="Z521" s="48"/>
      <c r="AA521" s="48"/>
      <c r="AB521" s="48"/>
      <c r="AC521" s="48"/>
    </row>
    <row r="522" spans="1:29" x14ac:dyDescent="0.25">
      <c r="A522" s="50"/>
      <c r="B522" s="49"/>
      <c r="C522" s="375"/>
      <c r="D522" s="49"/>
      <c r="E522" s="102"/>
      <c r="F522" s="122"/>
      <c r="G522" s="122"/>
      <c r="H522" s="122"/>
      <c r="I522" s="122"/>
      <c r="J522" s="122"/>
      <c r="K522" s="122"/>
      <c r="L522" s="122"/>
      <c r="M522" s="38"/>
      <c r="N522" s="180"/>
      <c r="O522" s="38"/>
      <c r="P522" s="142"/>
      <c r="Q522" s="48"/>
      <c r="R522" s="48"/>
      <c r="S522" s="48"/>
      <c r="T522" s="48"/>
      <c r="U522" s="48"/>
      <c r="V522" s="48"/>
      <c r="W522" s="48"/>
      <c r="X522" s="48"/>
      <c r="Y522" s="48"/>
      <c r="Z522" s="48"/>
      <c r="AA522" s="48"/>
      <c r="AB522" s="48"/>
      <c r="AC522" s="48"/>
    </row>
    <row r="523" spans="1:29" x14ac:dyDescent="0.25">
      <c r="A523" s="50"/>
      <c r="B523" s="49"/>
      <c r="C523" s="375"/>
      <c r="D523" s="49"/>
      <c r="E523" s="102"/>
      <c r="F523" s="122"/>
      <c r="G523" s="122"/>
      <c r="H523" s="122"/>
      <c r="I523" s="122"/>
      <c r="J523" s="122"/>
      <c r="K523" s="122"/>
      <c r="L523" s="122"/>
      <c r="M523" s="38"/>
      <c r="N523" s="180"/>
      <c r="O523" s="38"/>
      <c r="P523" s="142"/>
      <c r="Q523" s="48"/>
      <c r="R523" s="48"/>
      <c r="S523" s="48"/>
      <c r="T523" s="48"/>
      <c r="U523" s="48"/>
      <c r="V523" s="48"/>
      <c r="W523" s="48"/>
      <c r="X523" s="48"/>
      <c r="Y523" s="48"/>
      <c r="Z523" s="48"/>
      <c r="AA523" s="48"/>
      <c r="AB523" s="48"/>
      <c r="AC523" s="48"/>
    </row>
    <row r="524" spans="1:29" x14ac:dyDescent="0.25">
      <c r="A524" s="50"/>
      <c r="B524" s="49"/>
      <c r="C524" s="375"/>
      <c r="D524" s="49"/>
      <c r="E524" s="102"/>
      <c r="F524" s="122"/>
      <c r="G524" s="122"/>
      <c r="H524" s="122"/>
      <c r="I524" s="122"/>
      <c r="J524" s="122"/>
      <c r="K524" s="122"/>
      <c r="L524" s="122"/>
      <c r="M524" s="38"/>
      <c r="N524" s="180"/>
      <c r="O524" s="38"/>
      <c r="P524" s="142"/>
      <c r="Q524" s="48"/>
      <c r="R524" s="48"/>
      <c r="S524" s="48"/>
      <c r="T524" s="48"/>
      <c r="U524" s="48"/>
      <c r="V524" s="48"/>
      <c r="W524" s="48"/>
      <c r="X524" s="48"/>
      <c r="Y524" s="48"/>
      <c r="Z524" s="48"/>
      <c r="AA524" s="48"/>
      <c r="AB524" s="48"/>
      <c r="AC524" s="48"/>
    </row>
    <row r="525" spans="1:29" x14ac:dyDescent="0.25">
      <c r="A525" s="50"/>
      <c r="B525" s="49"/>
      <c r="C525" s="375"/>
      <c r="D525" s="49"/>
      <c r="E525" s="102"/>
      <c r="F525" s="122"/>
      <c r="G525" s="122"/>
      <c r="H525" s="122"/>
      <c r="I525" s="122"/>
      <c r="J525" s="122"/>
      <c r="K525" s="122"/>
      <c r="L525" s="122"/>
      <c r="M525" s="38"/>
      <c r="N525" s="180"/>
      <c r="O525" s="38"/>
      <c r="P525" s="142"/>
      <c r="Q525" s="48"/>
      <c r="R525" s="48"/>
      <c r="S525" s="48"/>
      <c r="T525" s="48"/>
      <c r="U525" s="48"/>
      <c r="V525" s="48"/>
      <c r="W525" s="48"/>
      <c r="X525" s="48"/>
      <c r="Y525" s="48"/>
      <c r="Z525" s="48"/>
      <c r="AA525" s="48"/>
      <c r="AB525" s="48"/>
      <c r="AC525" s="48"/>
    </row>
    <row r="526" spans="1:29" x14ac:dyDescent="0.25">
      <c r="A526" s="50"/>
      <c r="B526" s="49"/>
      <c r="C526" s="375"/>
      <c r="D526" s="49"/>
      <c r="E526" s="102"/>
      <c r="F526" s="122"/>
      <c r="G526" s="122"/>
      <c r="H526" s="122"/>
      <c r="I526" s="122"/>
      <c r="J526" s="122"/>
      <c r="K526" s="122"/>
      <c r="L526" s="122"/>
      <c r="M526" s="38"/>
      <c r="N526" s="180"/>
      <c r="O526" s="38"/>
      <c r="P526" s="142"/>
      <c r="Q526" s="48"/>
      <c r="R526" s="48"/>
      <c r="S526" s="48"/>
      <c r="T526" s="48"/>
      <c r="U526" s="48"/>
      <c r="V526" s="48"/>
      <c r="W526" s="48"/>
      <c r="X526" s="48"/>
      <c r="Y526" s="48"/>
      <c r="Z526" s="48"/>
      <c r="AA526" s="48"/>
      <c r="AB526" s="48"/>
      <c r="AC526" s="48"/>
    </row>
    <row r="527" spans="1:29" x14ac:dyDescent="0.25">
      <c r="A527" s="50"/>
      <c r="B527" s="49"/>
      <c r="C527" s="375"/>
      <c r="D527" s="49"/>
      <c r="E527" s="102"/>
      <c r="F527" s="122"/>
      <c r="G527" s="122"/>
      <c r="H527" s="122"/>
      <c r="I527" s="122"/>
      <c r="J527" s="122"/>
      <c r="K527" s="122"/>
      <c r="L527" s="122"/>
      <c r="M527" s="38"/>
      <c r="N527" s="180"/>
      <c r="O527" s="38"/>
      <c r="P527" s="142"/>
      <c r="Q527" s="48"/>
      <c r="R527" s="48"/>
      <c r="S527" s="48"/>
      <c r="T527" s="48"/>
      <c r="U527" s="48"/>
      <c r="V527" s="48"/>
      <c r="W527" s="48"/>
      <c r="X527" s="48"/>
      <c r="Y527" s="48"/>
      <c r="Z527" s="48"/>
      <c r="AA527" s="48"/>
      <c r="AB527" s="48"/>
      <c r="AC527" s="48"/>
    </row>
    <row r="528" spans="1:29" x14ac:dyDescent="0.25">
      <c r="A528" s="50"/>
      <c r="B528" s="49"/>
      <c r="C528" s="375"/>
      <c r="D528" s="49"/>
      <c r="E528" s="102"/>
      <c r="F528" s="122"/>
      <c r="G528" s="122"/>
      <c r="H528" s="122"/>
      <c r="I528" s="122"/>
      <c r="J528" s="122"/>
      <c r="K528" s="122"/>
      <c r="L528" s="122"/>
      <c r="M528" s="38"/>
      <c r="N528" s="180"/>
      <c r="O528" s="38"/>
      <c r="P528" s="142"/>
      <c r="Q528" s="48"/>
      <c r="R528" s="48"/>
      <c r="S528" s="48"/>
      <c r="T528" s="48"/>
      <c r="U528" s="48"/>
      <c r="V528" s="48"/>
      <c r="W528" s="48"/>
      <c r="X528" s="48"/>
      <c r="Y528" s="48"/>
      <c r="Z528" s="48"/>
      <c r="AA528" s="48"/>
      <c r="AB528" s="48"/>
      <c r="AC528" s="48"/>
    </row>
    <row r="529" spans="1:29" x14ac:dyDescent="0.25">
      <c r="A529" s="50"/>
      <c r="B529" s="49"/>
      <c r="C529" s="375"/>
      <c r="D529" s="49"/>
      <c r="E529" s="102"/>
      <c r="F529" s="122"/>
      <c r="G529" s="122"/>
      <c r="H529" s="122"/>
      <c r="I529" s="122"/>
      <c r="J529" s="122"/>
      <c r="K529" s="122"/>
      <c r="L529" s="122"/>
      <c r="M529" s="38"/>
      <c r="N529" s="180"/>
      <c r="O529" s="38"/>
      <c r="P529" s="142"/>
      <c r="Q529" s="48"/>
      <c r="R529" s="48"/>
      <c r="S529" s="48"/>
      <c r="T529" s="48"/>
      <c r="U529" s="48"/>
      <c r="V529" s="48"/>
      <c r="W529" s="48"/>
      <c r="X529" s="48"/>
      <c r="Y529" s="48"/>
      <c r="Z529" s="48"/>
      <c r="AA529" s="48"/>
      <c r="AB529" s="48"/>
      <c r="AC529" s="48"/>
    </row>
    <row r="530" spans="1:29" x14ac:dyDescent="0.25">
      <c r="A530" s="50"/>
      <c r="B530" s="49"/>
      <c r="C530" s="375"/>
      <c r="D530" s="49"/>
      <c r="E530" s="102"/>
      <c r="F530" s="122"/>
      <c r="G530" s="122"/>
      <c r="H530" s="122"/>
      <c r="I530" s="122"/>
      <c r="J530" s="122"/>
      <c r="K530" s="122"/>
      <c r="L530" s="122"/>
      <c r="M530" s="38"/>
      <c r="N530" s="180"/>
      <c r="O530" s="38"/>
      <c r="P530" s="142"/>
      <c r="Q530" s="48"/>
      <c r="R530" s="48"/>
      <c r="S530" s="48"/>
      <c r="T530" s="48"/>
      <c r="U530" s="48"/>
      <c r="V530" s="48"/>
      <c r="W530" s="48"/>
      <c r="X530" s="48"/>
      <c r="Y530" s="48"/>
      <c r="Z530" s="48"/>
      <c r="AA530" s="48"/>
      <c r="AB530" s="48"/>
      <c r="AC530" s="48"/>
    </row>
    <row r="531" spans="1:29" x14ac:dyDescent="0.25">
      <c r="A531" s="50"/>
      <c r="B531" s="49"/>
      <c r="C531" s="375"/>
      <c r="D531" s="49"/>
      <c r="E531" s="102"/>
      <c r="F531" s="122"/>
      <c r="G531" s="122"/>
      <c r="H531" s="122"/>
      <c r="I531" s="122"/>
      <c r="J531" s="122"/>
      <c r="K531" s="122"/>
      <c r="L531" s="122"/>
      <c r="M531" s="38"/>
      <c r="N531" s="180"/>
      <c r="O531" s="38"/>
      <c r="P531" s="142"/>
      <c r="Q531" s="48"/>
      <c r="R531" s="48"/>
      <c r="S531" s="48"/>
      <c r="T531" s="48"/>
      <c r="U531" s="48"/>
      <c r="V531" s="48"/>
      <c r="W531" s="48"/>
      <c r="X531" s="48"/>
      <c r="Y531" s="48"/>
      <c r="Z531" s="48"/>
      <c r="AA531" s="48"/>
      <c r="AB531" s="48"/>
      <c r="AC531" s="48"/>
    </row>
    <row r="532" spans="1:29" x14ac:dyDescent="0.25">
      <c r="A532" s="50"/>
      <c r="B532" s="49"/>
      <c r="C532" s="375"/>
      <c r="D532" s="49"/>
      <c r="E532" s="102"/>
      <c r="F532" s="122"/>
      <c r="G532" s="122"/>
      <c r="H532" s="122"/>
      <c r="I532" s="122"/>
      <c r="J532" s="122"/>
      <c r="K532" s="122"/>
      <c r="L532" s="122"/>
      <c r="M532" s="38"/>
      <c r="N532" s="180"/>
      <c r="O532" s="38"/>
      <c r="P532" s="142"/>
      <c r="Q532" s="48"/>
      <c r="R532" s="48"/>
      <c r="S532" s="48"/>
      <c r="T532" s="48"/>
      <c r="U532" s="48"/>
      <c r="V532" s="48"/>
      <c r="W532" s="48"/>
      <c r="X532" s="48"/>
      <c r="Y532" s="48"/>
      <c r="Z532" s="48"/>
      <c r="AA532" s="48"/>
      <c r="AB532" s="48"/>
      <c r="AC532" s="48"/>
    </row>
    <row r="533" spans="1:29" x14ac:dyDescent="0.25">
      <c r="A533" s="50"/>
      <c r="B533" s="49"/>
      <c r="C533" s="375"/>
      <c r="D533" s="49"/>
      <c r="E533" s="102"/>
      <c r="F533" s="122"/>
      <c r="G533" s="122"/>
      <c r="H533" s="122"/>
      <c r="I533" s="122"/>
      <c r="J533" s="122"/>
      <c r="K533" s="122"/>
      <c r="L533" s="122"/>
      <c r="M533" s="38"/>
      <c r="N533" s="180"/>
      <c r="O533" s="38"/>
      <c r="P533" s="142"/>
      <c r="Q533" s="48"/>
      <c r="R533" s="48"/>
      <c r="S533" s="48"/>
      <c r="T533" s="48"/>
      <c r="U533" s="48"/>
      <c r="V533" s="48"/>
      <c r="W533" s="48"/>
      <c r="X533" s="48"/>
      <c r="Y533" s="48"/>
      <c r="Z533" s="48"/>
      <c r="AA533" s="48"/>
      <c r="AB533" s="48"/>
      <c r="AC533" s="48"/>
    </row>
    <row r="534" spans="1:29" x14ac:dyDescent="0.25">
      <c r="A534" s="50"/>
      <c r="B534" s="49"/>
      <c r="C534" s="375"/>
      <c r="D534" s="49"/>
      <c r="E534" s="102"/>
      <c r="F534" s="122"/>
      <c r="G534" s="122"/>
      <c r="H534" s="122"/>
      <c r="I534" s="122"/>
      <c r="J534" s="122"/>
      <c r="K534" s="122"/>
      <c r="L534" s="122"/>
      <c r="M534" s="38"/>
      <c r="N534" s="180"/>
      <c r="O534" s="38"/>
      <c r="P534" s="142"/>
      <c r="Q534" s="48"/>
      <c r="R534" s="48"/>
      <c r="S534" s="48"/>
      <c r="T534" s="48"/>
      <c r="U534" s="48"/>
      <c r="V534" s="48"/>
      <c r="W534" s="48"/>
      <c r="X534" s="48"/>
      <c r="Y534" s="48"/>
      <c r="Z534" s="48"/>
      <c r="AA534" s="48"/>
      <c r="AB534" s="48"/>
      <c r="AC534" s="48"/>
    </row>
    <row r="535" spans="1:29" x14ac:dyDescent="0.25">
      <c r="A535" s="50"/>
      <c r="B535" s="49"/>
      <c r="C535" s="375"/>
      <c r="D535" s="49"/>
      <c r="E535" s="102"/>
      <c r="F535" s="122"/>
      <c r="G535" s="122"/>
      <c r="H535" s="122"/>
      <c r="I535" s="122"/>
      <c r="J535" s="122"/>
      <c r="K535" s="122"/>
      <c r="L535" s="122"/>
      <c r="M535" s="38"/>
      <c r="N535" s="180"/>
      <c r="O535" s="38"/>
      <c r="P535" s="142"/>
      <c r="Q535" s="48"/>
      <c r="R535" s="48"/>
      <c r="S535" s="48"/>
      <c r="T535" s="48"/>
      <c r="U535" s="48"/>
      <c r="V535" s="48"/>
      <c r="W535" s="48"/>
      <c r="X535" s="48"/>
      <c r="Y535" s="48"/>
      <c r="Z535" s="48"/>
      <c r="AA535" s="48"/>
      <c r="AB535" s="48"/>
      <c r="AC535" s="48"/>
    </row>
    <row r="536" spans="1:29" x14ac:dyDescent="0.25">
      <c r="A536" s="50"/>
      <c r="B536" s="49"/>
      <c r="C536" s="375"/>
      <c r="D536" s="49"/>
      <c r="E536" s="102"/>
      <c r="F536" s="122"/>
      <c r="G536" s="122"/>
      <c r="H536" s="122"/>
      <c r="I536" s="122"/>
      <c r="J536" s="122"/>
      <c r="K536" s="122"/>
      <c r="L536" s="122"/>
      <c r="M536" s="38"/>
      <c r="N536" s="180"/>
      <c r="O536" s="38"/>
      <c r="P536" s="142"/>
      <c r="Q536" s="48"/>
      <c r="R536" s="48"/>
      <c r="S536" s="48"/>
      <c r="T536" s="48"/>
      <c r="U536" s="48"/>
      <c r="V536" s="48"/>
      <c r="W536" s="48"/>
      <c r="X536" s="48"/>
      <c r="Y536" s="48"/>
      <c r="Z536" s="48"/>
      <c r="AA536" s="48"/>
      <c r="AB536" s="48"/>
      <c r="AC536" s="48"/>
    </row>
    <row r="537" spans="1:29" x14ac:dyDescent="0.25">
      <c r="A537" s="50"/>
      <c r="B537" s="49"/>
      <c r="C537" s="375"/>
      <c r="D537" s="49"/>
      <c r="E537" s="102"/>
      <c r="F537" s="122"/>
      <c r="G537" s="122"/>
      <c r="H537" s="122"/>
      <c r="I537" s="122"/>
      <c r="J537" s="122"/>
      <c r="K537" s="122"/>
      <c r="L537" s="122"/>
      <c r="M537" s="38"/>
      <c r="N537" s="180"/>
      <c r="O537" s="38"/>
      <c r="P537" s="142"/>
      <c r="Q537" s="48"/>
      <c r="R537" s="48"/>
      <c r="S537" s="48"/>
      <c r="T537" s="48"/>
      <c r="U537" s="48"/>
      <c r="V537" s="48"/>
      <c r="W537" s="48"/>
      <c r="X537" s="48"/>
      <c r="Y537" s="48"/>
      <c r="Z537" s="48"/>
      <c r="AA537" s="48"/>
      <c r="AB537" s="48"/>
      <c r="AC537" s="48"/>
    </row>
    <row r="538" spans="1:29" x14ac:dyDescent="0.25">
      <c r="A538" s="50"/>
      <c r="B538" s="49"/>
      <c r="C538" s="375"/>
      <c r="D538" s="49"/>
      <c r="E538" s="102"/>
      <c r="F538" s="122"/>
      <c r="G538" s="122"/>
      <c r="H538" s="122"/>
      <c r="I538" s="122"/>
      <c r="J538" s="122"/>
      <c r="K538" s="122"/>
      <c r="L538" s="122"/>
      <c r="M538" s="38"/>
      <c r="N538" s="180"/>
      <c r="O538" s="38"/>
      <c r="P538" s="142"/>
      <c r="Q538" s="48"/>
      <c r="R538" s="48"/>
      <c r="S538" s="48"/>
      <c r="T538" s="48"/>
      <c r="U538" s="48"/>
      <c r="V538" s="48"/>
      <c r="W538" s="48"/>
      <c r="X538" s="48"/>
      <c r="Y538" s="48"/>
      <c r="Z538" s="48"/>
      <c r="AA538" s="48"/>
      <c r="AB538" s="48"/>
      <c r="AC538" s="48"/>
    </row>
    <row r="539" spans="1:29" x14ac:dyDescent="0.25">
      <c r="A539" s="50"/>
      <c r="B539" s="49"/>
      <c r="C539" s="375"/>
      <c r="D539" s="49"/>
      <c r="E539" s="102"/>
      <c r="F539" s="122"/>
      <c r="G539" s="122"/>
      <c r="H539" s="122"/>
      <c r="I539" s="122"/>
      <c r="J539" s="122"/>
      <c r="K539" s="122"/>
      <c r="L539" s="122"/>
      <c r="M539" s="38"/>
      <c r="N539" s="180"/>
      <c r="O539" s="38"/>
      <c r="P539" s="142"/>
      <c r="Q539" s="48"/>
      <c r="R539" s="48"/>
      <c r="S539" s="48"/>
      <c r="T539" s="48"/>
      <c r="U539" s="48"/>
      <c r="V539" s="48"/>
      <c r="W539" s="48"/>
      <c r="X539" s="48"/>
      <c r="Y539" s="48"/>
      <c r="Z539" s="48"/>
      <c r="AA539" s="48"/>
      <c r="AB539" s="48"/>
      <c r="AC539" s="48"/>
    </row>
    <row r="540" spans="1:29" x14ac:dyDescent="0.25">
      <c r="A540" s="50"/>
      <c r="B540" s="49"/>
      <c r="C540" s="375"/>
      <c r="D540" s="49"/>
      <c r="E540" s="102"/>
      <c r="F540" s="122"/>
      <c r="G540" s="122"/>
      <c r="H540" s="122"/>
      <c r="I540" s="122"/>
      <c r="J540" s="122"/>
      <c r="K540" s="122"/>
      <c r="L540" s="122"/>
      <c r="M540" s="38"/>
      <c r="N540" s="180"/>
      <c r="O540" s="38"/>
      <c r="P540" s="142"/>
      <c r="Q540" s="48"/>
      <c r="R540" s="48"/>
      <c r="S540" s="48"/>
      <c r="T540" s="48"/>
      <c r="U540" s="48"/>
      <c r="V540" s="48"/>
      <c r="W540" s="48"/>
      <c r="X540" s="48"/>
      <c r="Y540" s="48"/>
      <c r="Z540" s="48"/>
      <c r="AA540" s="48"/>
      <c r="AB540" s="48"/>
      <c r="AC540" s="48"/>
    </row>
    <row r="541" spans="1:29" x14ac:dyDescent="0.25">
      <c r="A541" s="50"/>
      <c r="B541" s="49"/>
      <c r="C541" s="375"/>
      <c r="D541" s="49"/>
      <c r="E541" s="102"/>
      <c r="F541" s="122"/>
      <c r="G541" s="122"/>
      <c r="H541" s="122"/>
      <c r="I541" s="122"/>
      <c r="J541" s="122"/>
      <c r="K541" s="122"/>
      <c r="L541" s="122"/>
      <c r="M541" s="38"/>
      <c r="N541" s="180"/>
      <c r="O541" s="38"/>
      <c r="P541" s="142"/>
      <c r="Q541" s="48"/>
      <c r="R541" s="48"/>
      <c r="S541" s="48"/>
      <c r="T541" s="48"/>
      <c r="U541" s="48"/>
      <c r="V541" s="48"/>
      <c r="W541" s="48"/>
      <c r="X541" s="48"/>
      <c r="Y541" s="48"/>
      <c r="Z541" s="48"/>
      <c r="AA541" s="48"/>
      <c r="AB541" s="48"/>
      <c r="AC541" s="48"/>
    </row>
    <row r="542" spans="1:29" x14ac:dyDescent="0.25">
      <c r="A542" s="50"/>
      <c r="B542" s="49"/>
      <c r="C542" s="375"/>
      <c r="D542" s="49"/>
      <c r="E542" s="102"/>
      <c r="F542" s="122"/>
      <c r="G542" s="122"/>
      <c r="H542" s="122"/>
      <c r="I542" s="122"/>
      <c r="J542" s="122"/>
      <c r="K542" s="122"/>
      <c r="L542" s="122"/>
      <c r="M542" s="38"/>
      <c r="N542" s="180"/>
      <c r="O542" s="38"/>
      <c r="P542" s="142"/>
      <c r="Q542" s="48"/>
      <c r="R542" s="48"/>
      <c r="S542" s="48"/>
      <c r="T542" s="48"/>
      <c r="U542" s="48"/>
      <c r="V542" s="48"/>
      <c r="W542" s="48"/>
      <c r="X542" s="48"/>
      <c r="Y542" s="48"/>
      <c r="Z542" s="48"/>
      <c r="AA542" s="48"/>
      <c r="AB542" s="48"/>
      <c r="AC542" s="48"/>
    </row>
    <row r="543" spans="1:29" x14ac:dyDescent="0.25">
      <c r="A543" s="50"/>
      <c r="B543" s="49"/>
      <c r="C543" s="375"/>
      <c r="D543" s="49"/>
      <c r="E543" s="102"/>
      <c r="F543" s="122"/>
      <c r="G543" s="122"/>
      <c r="H543" s="122"/>
      <c r="I543" s="122"/>
      <c r="J543" s="122"/>
      <c r="K543" s="122"/>
      <c r="L543" s="122"/>
      <c r="M543" s="38"/>
      <c r="N543" s="180"/>
      <c r="O543" s="38"/>
      <c r="P543" s="142"/>
      <c r="Q543" s="48"/>
      <c r="R543" s="48"/>
      <c r="S543" s="48"/>
      <c r="T543" s="48"/>
      <c r="U543" s="48"/>
      <c r="V543" s="48"/>
      <c r="W543" s="48"/>
      <c r="X543" s="48"/>
      <c r="Y543" s="48"/>
      <c r="Z543" s="48"/>
      <c r="AA543" s="48"/>
      <c r="AB543" s="48"/>
      <c r="AC543" s="48"/>
    </row>
    <row r="544" spans="1:29" x14ac:dyDescent="0.25">
      <c r="A544" s="50"/>
      <c r="B544" s="49"/>
      <c r="C544" s="375"/>
      <c r="D544" s="49"/>
      <c r="E544" s="102"/>
      <c r="F544" s="122"/>
      <c r="G544" s="122"/>
      <c r="H544" s="122"/>
      <c r="I544" s="122"/>
      <c r="J544" s="122"/>
      <c r="K544" s="122"/>
      <c r="L544" s="122"/>
      <c r="M544" s="38"/>
      <c r="N544" s="180"/>
      <c r="O544" s="38"/>
      <c r="P544" s="142"/>
      <c r="Q544" s="48"/>
      <c r="R544" s="48"/>
      <c r="S544" s="48"/>
      <c r="T544" s="48"/>
      <c r="U544" s="48"/>
      <c r="V544" s="48"/>
      <c r="W544" s="48"/>
      <c r="X544" s="48"/>
      <c r="Y544" s="48"/>
      <c r="Z544" s="48"/>
      <c r="AA544" s="48"/>
      <c r="AB544" s="48"/>
      <c r="AC544" s="48"/>
    </row>
    <row r="545" spans="1:29" x14ac:dyDescent="0.25">
      <c r="A545" s="50"/>
      <c r="B545" s="49"/>
      <c r="C545" s="375"/>
      <c r="D545" s="49"/>
      <c r="E545" s="102"/>
      <c r="F545" s="122"/>
      <c r="G545" s="122"/>
      <c r="H545" s="122"/>
      <c r="I545" s="122"/>
      <c r="J545" s="122"/>
      <c r="K545" s="122"/>
      <c r="L545" s="122"/>
      <c r="M545" s="38"/>
      <c r="N545" s="180"/>
      <c r="O545" s="38"/>
      <c r="P545" s="142"/>
      <c r="Q545" s="48"/>
      <c r="R545" s="48"/>
      <c r="S545" s="48"/>
      <c r="T545" s="48"/>
      <c r="U545" s="48"/>
      <c r="V545" s="48"/>
      <c r="W545" s="48"/>
      <c r="X545" s="48"/>
      <c r="Y545" s="48"/>
      <c r="Z545" s="48"/>
      <c r="AA545" s="48"/>
      <c r="AB545" s="48"/>
      <c r="AC545" s="48"/>
    </row>
    <row r="546" spans="1:29" x14ac:dyDescent="0.25">
      <c r="A546" s="50"/>
      <c r="B546" s="49"/>
      <c r="C546" s="375"/>
      <c r="D546" s="49"/>
      <c r="E546" s="102"/>
      <c r="F546" s="122"/>
      <c r="G546" s="122"/>
      <c r="H546" s="122"/>
      <c r="I546" s="122"/>
      <c r="J546" s="122"/>
      <c r="K546" s="122"/>
      <c r="L546" s="122"/>
      <c r="M546" s="38"/>
      <c r="N546" s="180"/>
      <c r="O546" s="38"/>
      <c r="P546" s="142"/>
      <c r="Q546" s="48"/>
      <c r="R546" s="48"/>
      <c r="S546" s="48"/>
      <c r="T546" s="48"/>
      <c r="U546" s="48"/>
      <c r="V546" s="48"/>
      <c r="W546" s="48"/>
      <c r="X546" s="48"/>
      <c r="Y546" s="48"/>
      <c r="Z546" s="48"/>
      <c r="AA546" s="48"/>
      <c r="AB546" s="48"/>
      <c r="AC546" s="48"/>
    </row>
    <row r="547" spans="1:29" x14ac:dyDescent="0.25">
      <c r="A547" s="50"/>
      <c r="B547" s="49"/>
      <c r="C547" s="375"/>
      <c r="D547" s="49"/>
      <c r="E547" s="102"/>
      <c r="F547" s="122"/>
      <c r="G547" s="122"/>
      <c r="H547" s="122"/>
      <c r="I547" s="122"/>
      <c r="J547" s="122"/>
      <c r="K547" s="122"/>
      <c r="L547" s="122"/>
      <c r="M547" s="38"/>
      <c r="N547" s="180"/>
      <c r="O547" s="38"/>
      <c r="P547" s="142"/>
      <c r="Q547" s="48"/>
      <c r="R547" s="48"/>
      <c r="S547" s="48"/>
      <c r="T547" s="48"/>
      <c r="U547" s="48"/>
      <c r="V547" s="48"/>
      <c r="W547" s="48"/>
      <c r="X547" s="48"/>
      <c r="Y547" s="48"/>
      <c r="Z547" s="48"/>
      <c r="AA547" s="48"/>
      <c r="AB547" s="48"/>
      <c r="AC547" s="48"/>
    </row>
    <row r="548" spans="1:29" x14ac:dyDescent="0.25">
      <c r="A548" s="50"/>
      <c r="B548" s="49"/>
      <c r="C548" s="375"/>
      <c r="D548" s="49"/>
      <c r="E548" s="102"/>
      <c r="F548" s="122"/>
      <c r="G548" s="122"/>
      <c r="H548" s="122"/>
      <c r="I548" s="122"/>
      <c r="J548" s="122"/>
      <c r="K548" s="122"/>
      <c r="L548" s="122"/>
      <c r="M548" s="38"/>
      <c r="N548" s="180"/>
      <c r="O548" s="38"/>
      <c r="P548" s="142"/>
      <c r="Q548" s="48"/>
      <c r="R548" s="48"/>
      <c r="S548" s="48"/>
      <c r="T548" s="48"/>
      <c r="U548" s="48"/>
      <c r="V548" s="48"/>
      <c r="W548" s="48"/>
      <c r="X548" s="48"/>
      <c r="Y548" s="48"/>
      <c r="Z548" s="48"/>
      <c r="AA548" s="48"/>
      <c r="AB548" s="48"/>
      <c r="AC548" s="48"/>
    </row>
    <row r="549" spans="1:29" x14ac:dyDescent="0.25">
      <c r="A549" s="50"/>
      <c r="B549" s="49"/>
      <c r="C549" s="375"/>
      <c r="D549" s="49"/>
      <c r="E549" s="102"/>
      <c r="F549" s="122"/>
      <c r="G549" s="122"/>
      <c r="H549" s="122"/>
      <c r="I549" s="122"/>
      <c r="J549" s="122"/>
      <c r="K549" s="122"/>
      <c r="L549" s="122"/>
      <c r="M549" s="38"/>
      <c r="N549" s="180"/>
      <c r="O549" s="38"/>
      <c r="P549" s="142"/>
      <c r="Q549" s="48"/>
      <c r="R549" s="48"/>
      <c r="S549" s="48"/>
      <c r="T549" s="48"/>
      <c r="U549" s="48"/>
      <c r="V549" s="48"/>
      <c r="W549" s="48"/>
      <c r="X549" s="48"/>
      <c r="Y549" s="48"/>
      <c r="Z549" s="48"/>
      <c r="AA549" s="48"/>
      <c r="AB549" s="48"/>
      <c r="AC549" s="48"/>
    </row>
    <row r="550" spans="1:29" x14ac:dyDescent="0.25">
      <c r="A550" s="50"/>
      <c r="B550" s="49"/>
      <c r="C550" s="375"/>
      <c r="D550" s="49"/>
      <c r="E550" s="102"/>
      <c r="F550" s="122"/>
      <c r="G550" s="122"/>
      <c r="H550" s="122"/>
      <c r="I550" s="122"/>
      <c r="J550" s="122"/>
      <c r="K550" s="122"/>
      <c r="L550" s="122"/>
      <c r="M550" s="38"/>
      <c r="N550" s="180"/>
      <c r="O550" s="38"/>
      <c r="P550" s="142"/>
      <c r="Q550" s="48"/>
      <c r="R550" s="48"/>
      <c r="S550" s="48"/>
      <c r="T550" s="48"/>
      <c r="U550" s="48"/>
      <c r="V550" s="48"/>
      <c r="W550" s="48"/>
      <c r="X550" s="48"/>
      <c r="Y550" s="48"/>
      <c r="Z550" s="48"/>
      <c r="AA550" s="48"/>
      <c r="AB550" s="48"/>
      <c r="AC550" s="48"/>
    </row>
    <row r="551" spans="1:29" x14ac:dyDescent="0.25">
      <c r="A551" s="50"/>
      <c r="B551" s="49"/>
      <c r="C551" s="375"/>
      <c r="D551" s="49"/>
      <c r="E551" s="102"/>
      <c r="F551" s="122"/>
      <c r="G551" s="122"/>
      <c r="H551" s="122"/>
      <c r="I551" s="122"/>
      <c r="J551" s="122"/>
      <c r="K551" s="122"/>
      <c r="L551" s="122"/>
      <c r="M551" s="38"/>
      <c r="N551" s="180"/>
      <c r="O551" s="38"/>
      <c r="P551" s="142"/>
      <c r="Q551" s="48"/>
      <c r="R551" s="48"/>
      <c r="S551" s="48"/>
      <c r="T551" s="48"/>
      <c r="U551" s="48"/>
      <c r="V551" s="48"/>
      <c r="W551" s="48"/>
      <c r="X551" s="48"/>
      <c r="Y551" s="48"/>
      <c r="Z551" s="48"/>
      <c r="AA551" s="48"/>
      <c r="AB551" s="48"/>
      <c r="AC551" s="48"/>
    </row>
    <row r="552" spans="1:29" x14ac:dyDescent="0.25">
      <c r="A552" s="50"/>
      <c r="B552" s="49"/>
      <c r="C552" s="375"/>
      <c r="D552" s="49"/>
      <c r="E552" s="102"/>
      <c r="F552" s="122"/>
      <c r="G552" s="122"/>
      <c r="H552" s="122"/>
      <c r="I552" s="122"/>
      <c r="J552" s="122"/>
      <c r="K552" s="122"/>
      <c r="L552" s="122"/>
      <c r="M552" s="38"/>
      <c r="N552" s="180"/>
      <c r="O552" s="38"/>
      <c r="P552" s="142"/>
      <c r="Q552" s="48"/>
      <c r="R552" s="48"/>
      <c r="S552" s="48"/>
      <c r="T552" s="48"/>
      <c r="U552" s="48"/>
      <c r="V552" s="48"/>
      <c r="W552" s="48"/>
      <c r="X552" s="48"/>
      <c r="Y552" s="48"/>
      <c r="Z552" s="48"/>
      <c r="AA552" s="48"/>
      <c r="AB552" s="48"/>
      <c r="AC552" s="48"/>
    </row>
    <row r="553" spans="1:29" x14ac:dyDescent="0.25">
      <c r="A553" s="50"/>
      <c r="B553" s="49"/>
      <c r="C553" s="375"/>
      <c r="D553" s="49"/>
      <c r="E553" s="102"/>
      <c r="F553" s="122"/>
      <c r="G553" s="122"/>
      <c r="H553" s="122"/>
      <c r="I553" s="122"/>
      <c r="J553" s="122"/>
      <c r="K553" s="122"/>
      <c r="L553" s="122"/>
      <c r="M553" s="38"/>
      <c r="N553" s="180"/>
      <c r="O553" s="38"/>
      <c r="P553" s="142"/>
      <c r="Q553" s="48"/>
      <c r="R553" s="48"/>
      <c r="S553" s="48"/>
      <c r="T553" s="48"/>
      <c r="U553" s="48"/>
      <c r="V553" s="48"/>
      <c r="W553" s="48"/>
      <c r="X553" s="48"/>
      <c r="Y553" s="48"/>
      <c r="Z553" s="48"/>
      <c r="AA553" s="48"/>
      <c r="AB553" s="48"/>
      <c r="AC553" s="48"/>
    </row>
    <row r="554" spans="1:29" x14ac:dyDescent="0.25">
      <c r="A554" s="50"/>
      <c r="B554" s="49"/>
      <c r="C554" s="375"/>
      <c r="D554" s="49"/>
      <c r="E554" s="102"/>
      <c r="F554" s="122"/>
      <c r="G554" s="122"/>
      <c r="H554" s="122"/>
      <c r="I554" s="122"/>
      <c r="J554" s="122"/>
      <c r="K554" s="122"/>
      <c r="L554" s="122"/>
      <c r="M554" s="38"/>
      <c r="N554" s="180"/>
      <c r="O554" s="38"/>
      <c r="P554" s="142"/>
      <c r="Q554" s="48"/>
      <c r="R554" s="48"/>
      <c r="S554" s="48"/>
      <c r="T554" s="48"/>
      <c r="U554" s="48"/>
      <c r="V554" s="48"/>
      <c r="W554" s="48"/>
      <c r="X554" s="48"/>
      <c r="Y554" s="48"/>
      <c r="Z554" s="48"/>
      <c r="AA554" s="48"/>
      <c r="AB554" s="48"/>
      <c r="AC554" s="48"/>
    </row>
    <row r="555" spans="1:29" x14ac:dyDescent="0.25">
      <c r="A555" s="50"/>
      <c r="B555" s="49"/>
      <c r="C555" s="375"/>
      <c r="D555" s="49"/>
      <c r="E555" s="102"/>
      <c r="F555" s="122"/>
      <c r="G555" s="122"/>
      <c r="H555" s="122"/>
      <c r="I555" s="122"/>
      <c r="J555" s="122"/>
      <c r="K555" s="122"/>
      <c r="L555" s="122"/>
      <c r="M555" s="38"/>
      <c r="N555" s="180"/>
      <c r="O555" s="38"/>
      <c r="P555" s="142"/>
      <c r="Q555" s="48"/>
      <c r="R555" s="48"/>
      <c r="S555" s="48"/>
      <c r="T555" s="48"/>
      <c r="U555" s="48"/>
      <c r="V555" s="48"/>
      <c r="W555" s="48"/>
      <c r="X555" s="48"/>
      <c r="Y555" s="48"/>
      <c r="Z555" s="48"/>
      <c r="AA555" s="48"/>
      <c r="AB555" s="48"/>
      <c r="AC555" s="48"/>
    </row>
    <row r="556" spans="1:29" x14ac:dyDescent="0.25">
      <c r="A556" s="50"/>
      <c r="B556" s="49"/>
      <c r="C556" s="375"/>
      <c r="D556" s="49"/>
      <c r="E556" s="102"/>
      <c r="F556" s="122"/>
      <c r="G556" s="122"/>
      <c r="H556" s="122"/>
      <c r="I556" s="122"/>
      <c r="J556" s="122"/>
      <c r="K556" s="122"/>
      <c r="L556" s="122"/>
      <c r="M556" s="38"/>
      <c r="N556" s="180"/>
      <c r="O556" s="38"/>
      <c r="P556" s="142"/>
      <c r="Q556" s="48"/>
      <c r="R556" s="48"/>
      <c r="S556" s="48"/>
      <c r="T556" s="48"/>
      <c r="U556" s="48"/>
      <c r="V556" s="48"/>
      <c r="W556" s="48"/>
      <c r="X556" s="48"/>
      <c r="Y556" s="48"/>
      <c r="Z556" s="48"/>
      <c r="AA556" s="48"/>
      <c r="AB556" s="48"/>
      <c r="AC556" s="48"/>
    </row>
    <row r="557" spans="1:29" x14ac:dyDescent="0.25">
      <c r="A557" s="50"/>
      <c r="B557" s="49"/>
      <c r="C557" s="375"/>
      <c r="D557" s="49"/>
      <c r="E557" s="102"/>
      <c r="F557" s="122"/>
      <c r="G557" s="122"/>
      <c r="H557" s="122"/>
      <c r="I557" s="122"/>
      <c r="J557" s="122"/>
      <c r="K557" s="122"/>
      <c r="L557" s="122"/>
      <c r="M557" s="38"/>
      <c r="N557" s="180"/>
      <c r="O557" s="38"/>
      <c r="P557" s="142"/>
      <c r="Q557" s="48"/>
      <c r="R557" s="48"/>
      <c r="S557" s="48"/>
      <c r="T557" s="48"/>
      <c r="U557" s="48"/>
      <c r="V557" s="48"/>
      <c r="W557" s="48"/>
      <c r="X557" s="48"/>
      <c r="Y557" s="48"/>
      <c r="Z557" s="48"/>
      <c r="AA557" s="48"/>
      <c r="AB557" s="48"/>
      <c r="AC557" s="48"/>
    </row>
    <row r="558" spans="1:29" x14ac:dyDescent="0.25">
      <c r="A558" s="50"/>
      <c r="B558" s="49"/>
      <c r="C558" s="375"/>
      <c r="D558" s="49"/>
      <c r="E558" s="102"/>
      <c r="F558" s="122"/>
      <c r="G558" s="122"/>
      <c r="H558" s="122"/>
      <c r="I558" s="122"/>
      <c r="J558" s="122"/>
      <c r="K558" s="122"/>
      <c r="L558" s="122"/>
      <c r="M558" s="38"/>
      <c r="N558" s="180"/>
      <c r="O558" s="38"/>
      <c r="P558" s="142"/>
      <c r="Q558" s="48"/>
      <c r="R558" s="48"/>
      <c r="S558" s="48"/>
      <c r="T558" s="48"/>
      <c r="U558" s="48"/>
      <c r="V558" s="48"/>
      <c r="W558" s="48"/>
      <c r="X558" s="48"/>
      <c r="Y558" s="48"/>
      <c r="Z558" s="48"/>
      <c r="AA558" s="48"/>
      <c r="AB558" s="48"/>
      <c r="AC558" s="48"/>
    </row>
    <row r="559" spans="1:29" x14ac:dyDescent="0.25">
      <c r="A559" s="50"/>
      <c r="B559" s="49"/>
      <c r="C559" s="375"/>
      <c r="D559" s="49"/>
      <c r="E559" s="102"/>
      <c r="F559" s="122"/>
      <c r="G559" s="122"/>
      <c r="H559" s="122"/>
      <c r="I559" s="122"/>
      <c r="J559" s="122"/>
      <c r="K559" s="122"/>
      <c r="L559" s="122"/>
      <c r="M559" s="38"/>
      <c r="N559" s="180"/>
      <c r="O559" s="38"/>
      <c r="P559" s="142"/>
      <c r="Q559" s="48"/>
      <c r="R559" s="48"/>
      <c r="S559" s="48"/>
      <c r="T559" s="48"/>
      <c r="U559" s="48"/>
      <c r="V559" s="48"/>
      <c r="W559" s="48"/>
      <c r="X559" s="48"/>
      <c r="Y559" s="48"/>
      <c r="Z559" s="48"/>
      <c r="AA559" s="48"/>
      <c r="AB559" s="48"/>
      <c r="AC559" s="48"/>
    </row>
    <row r="560" spans="1:29" x14ac:dyDescent="0.25">
      <c r="A560" s="50"/>
      <c r="B560" s="49"/>
      <c r="C560" s="375"/>
      <c r="D560" s="49"/>
      <c r="E560" s="102"/>
      <c r="F560" s="122"/>
      <c r="G560" s="122"/>
      <c r="H560" s="122"/>
      <c r="I560" s="122"/>
      <c r="J560" s="122"/>
      <c r="K560" s="122"/>
      <c r="L560" s="122"/>
      <c r="M560" s="38"/>
      <c r="N560" s="180"/>
      <c r="O560" s="38"/>
      <c r="P560" s="142"/>
      <c r="Q560" s="48"/>
      <c r="R560" s="48"/>
      <c r="S560" s="48"/>
      <c r="T560" s="48"/>
      <c r="U560" s="48"/>
      <c r="V560" s="48"/>
      <c r="W560" s="48"/>
      <c r="X560" s="48"/>
      <c r="Y560" s="48"/>
      <c r="Z560" s="48"/>
      <c r="AA560" s="48"/>
      <c r="AB560" s="48"/>
      <c r="AC560" s="48"/>
    </row>
    <row r="561" spans="1:29" x14ac:dyDescent="0.25">
      <c r="A561" s="50"/>
      <c r="B561" s="49"/>
      <c r="C561" s="375"/>
      <c r="D561" s="49"/>
      <c r="E561" s="102"/>
      <c r="F561" s="122"/>
      <c r="G561" s="122"/>
      <c r="H561" s="122"/>
      <c r="I561" s="122"/>
      <c r="J561" s="122"/>
      <c r="K561" s="122"/>
      <c r="L561" s="122"/>
      <c r="M561" s="38"/>
      <c r="N561" s="180"/>
      <c r="O561" s="38"/>
      <c r="P561" s="142"/>
      <c r="Q561" s="48"/>
      <c r="R561" s="48"/>
      <c r="S561" s="48"/>
      <c r="T561" s="48"/>
      <c r="U561" s="48"/>
      <c r="V561" s="48"/>
      <c r="W561" s="48"/>
      <c r="X561" s="48"/>
      <c r="Y561" s="48"/>
      <c r="Z561" s="48"/>
      <c r="AA561" s="48"/>
      <c r="AB561" s="48"/>
      <c r="AC561" s="48"/>
    </row>
    <row r="562" spans="1:29" x14ac:dyDescent="0.25">
      <c r="A562" s="50"/>
      <c r="B562" s="49"/>
      <c r="C562" s="375"/>
      <c r="D562" s="49"/>
      <c r="E562" s="102"/>
      <c r="F562" s="122"/>
      <c r="G562" s="122"/>
      <c r="H562" s="122"/>
      <c r="I562" s="122"/>
      <c r="J562" s="122"/>
      <c r="K562" s="122"/>
      <c r="L562" s="122"/>
      <c r="M562" s="38"/>
      <c r="N562" s="180"/>
      <c r="O562" s="38"/>
      <c r="P562" s="142"/>
      <c r="Q562" s="48"/>
      <c r="R562" s="48"/>
      <c r="S562" s="48"/>
      <c r="T562" s="48"/>
      <c r="U562" s="48"/>
      <c r="V562" s="48"/>
      <c r="W562" s="48"/>
      <c r="X562" s="48"/>
      <c r="Y562" s="48"/>
      <c r="Z562" s="48"/>
      <c r="AA562" s="48"/>
      <c r="AB562" s="48"/>
      <c r="AC562" s="48"/>
    </row>
    <row r="563" spans="1:29" x14ac:dyDescent="0.25">
      <c r="A563" s="50"/>
      <c r="B563" s="49"/>
      <c r="C563" s="375"/>
      <c r="D563" s="49"/>
      <c r="E563" s="102"/>
      <c r="F563" s="122"/>
      <c r="G563" s="122"/>
      <c r="H563" s="122"/>
      <c r="I563" s="122"/>
      <c r="J563" s="122"/>
      <c r="K563" s="122"/>
      <c r="L563" s="122"/>
      <c r="M563" s="38"/>
      <c r="N563" s="180"/>
      <c r="O563" s="38"/>
      <c r="P563" s="142"/>
      <c r="Q563" s="48"/>
      <c r="R563" s="48"/>
      <c r="S563" s="48"/>
      <c r="T563" s="48"/>
      <c r="U563" s="48"/>
      <c r="V563" s="48"/>
      <c r="W563" s="48"/>
      <c r="X563" s="48"/>
      <c r="Y563" s="48"/>
      <c r="Z563" s="48"/>
      <c r="AA563" s="48"/>
      <c r="AB563" s="48"/>
      <c r="AC563" s="48"/>
    </row>
    <row r="564" spans="1:29" x14ac:dyDescent="0.25">
      <c r="A564" s="50"/>
      <c r="B564" s="49"/>
      <c r="C564" s="375"/>
      <c r="D564" s="49"/>
      <c r="E564" s="102"/>
      <c r="F564" s="122"/>
      <c r="G564" s="122"/>
      <c r="H564" s="122"/>
      <c r="I564" s="122"/>
      <c r="J564" s="122"/>
      <c r="K564" s="122"/>
      <c r="L564" s="122"/>
      <c r="M564" s="38"/>
      <c r="N564" s="180"/>
      <c r="O564" s="38"/>
      <c r="P564" s="142"/>
      <c r="Q564" s="48"/>
      <c r="R564" s="48"/>
      <c r="S564" s="48"/>
      <c r="T564" s="48"/>
      <c r="U564" s="48"/>
      <c r="V564" s="48"/>
      <c r="W564" s="48"/>
      <c r="X564" s="48"/>
      <c r="Y564" s="48"/>
      <c r="Z564" s="48"/>
      <c r="AA564" s="48"/>
      <c r="AB564" s="48"/>
      <c r="AC564" s="48"/>
    </row>
    <row r="565" spans="1:29" x14ac:dyDescent="0.25">
      <c r="A565" s="50"/>
      <c r="B565" s="49"/>
      <c r="C565" s="375"/>
      <c r="D565" s="49"/>
      <c r="E565" s="102"/>
      <c r="F565" s="122"/>
      <c r="G565" s="122"/>
      <c r="H565" s="122"/>
      <c r="I565" s="122"/>
      <c r="J565" s="122"/>
      <c r="K565" s="122"/>
      <c r="L565" s="122"/>
      <c r="M565" s="38"/>
      <c r="N565" s="180"/>
      <c r="O565" s="38"/>
      <c r="P565" s="142"/>
      <c r="Q565" s="48"/>
      <c r="R565" s="48"/>
      <c r="S565" s="48"/>
      <c r="T565" s="48"/>
      <c r="U565" s="48"/>
      <c r="V565" s="48"/>
      <c r="W565" s="48"/>
      <c r="X565" s="48"/>
      <c r="Y565" s="48"/>
      <c r="Z565" s="48"/>
      <c r="AA565" s="48"/>
      <c r="AB565" s="48"/>
      <c r="AC565" s="48"/>
    </row>
    <row r="566" spans="1:29" x14ac:dyDescent="0.25">
      <c r="A566" s="50"/>
      <c r="B566" s="49"/>
      <c r="C566" s="375"/>
      <c r="D566" s="49"/>
      <c r="E566" s="102"/>
      <c r="F566" s="122"/>
      <c r="G566" s="122"/>
      <c r="H566" s="122"/>
      <c r="I566" s="122"/>
      <c r="J566" s="122"/>
      <c r="K566" s="122"/>
      <c r="L566" s="122"/>
      <c r="M566" s="38"/>
      <c r="N566" s="180"/>
      <c r="O566" s="38"/>
      <c r="P566" s="142"/>
      <c r="Q566" s="48"/>
      <c r="R566" s="48"/>
      <c r="S566" s="48"/>
      <c r="T566" s="48"/>
      <c r="U566" s="48"/>
      <c r="V566" s="48"/>
      <c r="W566" s="48"/>
      <c r="X566" s="48"/>
      <c r="Y566" s="48"/>
      <c r="Z566" s="48"/>
      <c r="AA566" s="48"/>
      <c r="AB566" s="48"/>
      <c r="AC566" s="48"/>
    </row>
    <row r="567" spans="1:29" x14ac:dyDescent="0.25">
      <c r="A567" s="50"/>
      <c r="B567" s="49"/>
      <c r="C567" s="375"/>
      <c r="D567" s="49"/>
      <c r="E567" s="102"/>
      <c r="F567" s="122"/>
      <c r="G567" s="122"/>
      <c r="H567" s="122"/>
      <c r="I567" s="122"/>
      <c r="J567" s="122"/>
      <c r="K567" s="122"/>
      <c r="L567" s="122"/>
      <c r="M567" s="38"/>
      <c r="N567" s="180"/>
      <c r="O567" s="38"/>
      <c r="P567" s="142"/>
      <c r="Q567" s="48"/>
      <c r="R567" s="48"/>
      <c r="S567" s="48"/>
      <c r="T567" s="48"/>
      <c r="U567" s="48"/>
      <c r="V567" s="48"/>
      <c r="W567" s="48"/>
      <c r="X567" s="48"/>
      <c r="Y567" s="48"/>
      <c r="Z567" s="48"/>
      <c r="AA567" s="48"/>
      <c r="AB567" s="48"/>
      <c r="AC567" s="48"/>
    </row>
    <row r="568" spans="1:29" x14ac:dyDescent="0.25">
      <c r="A568" s="50"/>
      <c r="B568" s="49"/>
      <c r="C568" s="375"/>
      <c r="D568" s="49"/>
      <c r="E568" s="102"/>
      <c r="F568" s="122"/>
      <c r="G568" s="122"/>
      <c r="H568" s="122"/>
      <c r="I568" s="122"/>
      <c r="J568" s="122"/>
      <c r="K568" s="122"/>
      <c r="L568" s="122"/>
      <c r="M568" s="38"/>
      <c r="N568" s="180"/>
      <c r="O568" s="38"/>
      <c r="P568" s="142"/>
      <c r="Q568" s="48"/>
      <c r="R568" s="48"/>
      <c r="S568" s="48"/>
      <c r="T568" s="48"/>
      <c r="U568" s="48"/>
      <c r="V568" s="48"/>
      <c r="W568" s="48"/>
      <c r="X568" s="48"/>
      <c r="Y568" s="48"/>
      <c r="Z568" s="48"/>
      <c r="AA568" s="48"/>
      <c r="AB568" s="48"/>
      <c r="AC568" s="48"/>
    </row>
    <row r="569" spans="1:29" x14ac:dyDescent="0.25">
      <c r="A569" s="50"/>
      <c r="B569" s="49"/>
      <c r="C569" s="375"/>
      <c r="D569" s="49"/>
      <c r="E569" s="102"/>
      <c r="F569" s="122"/>
      <c r="G569" s="122"/>
      <c r="H569" s="122"/>
      <c r="I569" s="122"/>
      <c r="J569" s="122"/>
      <c r="K569" s="122"/>
      <c r="L569" s="122"/>
      <c r="M569" s="38"/>
      <c r="N569" s="180"/>
      <c r="O569" s="38"/>
      <c r="P569" s="142"/>
      <c r="Q569" s="48"/>
      <c r="R569" s="48"/>
      <c r="S569" s="48"/>
      <c r="T569" s="48"/>
      <c r="U569" s="48"/>
      <c r="V569" s="48"/>
      <c r="W569" s="48"/>
      <c r="X569" s="48"/>
      <c r="Y569" s="48"/>
      <c r="Z569" s="48"/>
      <c r="AA569" s="48"/>
      <c r="AB569" s="48"/>
      <c r="AC569" s="48"/>
    </row>
    <row r="570" spans="1:29" x14ac:dyDescent="0.25">
      <c r="A570" s="50"/>
      <c r="B570" s="49"/>
      <c r="C570" s="375"/>
      <c r="D570" s="49"/>
      <c r="E570" s="102"/>
      <c r="F570" s="122"/>
      <c r="G570" s="122"/>
      <c r="H570" s="122"/>
      <c r="I570" s="122"/>
      <c r="J570" s="122"/>
      <c r="K570" s="122"/>
      <c r="L570" s="122"/>
      <c r="M570" s="38"/>
      <c r="N570" s="180"/>
      <c r="O570" s="38"/>
      <c r="P570" s="142"/>
      <c r="Q570" s="48"/>
      <c r="R570" s="48"/>
      <c r="S570" s="48"/>
      <c r="T570" s="48"/>
      <c r="U570" s="48"/>
      <c r="V570" s="48"/>
      <c r="W570" s="48"/>
      <c r="X570" s="48"/>
      <c r="Y570" s="48"/>
      <c r="Z570" s="48"/>
      <c r="AA570" s="48"/>
      <c r="AB570" s="48"/>
      <c r="AC570" s="48"/>
    </row>
    <row r="571" spans="1:29" x14ac:dyDescent="0.25">
      <c r="A571" s="50"/>
      <c r="B571" s="49"/>
      <c r="C571" s="375"/>
      <c r="D571" s="49"/>
      <c r="E571" s="102"/>
      <c r="F571" s="122"/>
      <c r="G571" s="122"/>
      <c r="H571" s="122"/>
      <c r="I571" s="122"/>
      <c r="J571" s="122"/>
      <c r="K571" s="122"/>
      <c r="L571" s="122"/>
      <c r="M571" s="38"/>
      <c r="N571" s="180"/>
      <c r="O571" s="38"/>
      <c r="P571" s="142"/>
      <c r="Q571" s="48"/>
      <c r="R571" s="48"/>
      <c r="S571" s="48"/>
      <c r="T571" s="48"/>
      <c r="U571" s="48"/>
      <c r="V571" s="48"/>
      <c r="W571" s="48"/>
      <c r="X571" s="48"/>
      <c r="Y571" s="48"/>
      <c r="Z571" s="48"/>
      <c r="AA571" s="48"/>
      <c r="AB571" s="48"/>
      <c r="AC571" s="48"/>
    </row>
    <row r="572" spans="1:29" x14ac:dyDescent="0.25">
      <c r="A572" s="50"/>
      <c r="B572" s="49"/>
      <c r="C572" s="375"/>
      <c r="D572" s="49"/>
      <c r="E572" s="102"/>
      <c r="F572" s="122"/>
      <c r="G572" s="122"/>
      <c r="H572" s="122"/>
      <c r="I572" s="122"/>
      <c r="J572" s="122"/>
      <c r="K572" s="122"/>
      <c r="L572" s="122"/>
      <c r="M572" s="38"/>
      <c r="N572" s="180"/>
      <c r="O572" s="38"/>
      <c r="P572" s="142"/>
      <c r="Q572" s="48"/>
      <c r="R572" s="48"/>
      <c r="S572" s="48"/>
      <c r="T572" s="48"/>
      <c r="U572" s="48"/>
      <c r="V572" s="48"/>
      <c r="W572" s="48"/>
      <c r="X572" s="48"/>
      <c r="Y572" s="48"/>
      <c r="Z572" s="48"/>
      <c r="AA572" s="48"/>
      <c r="AB572" s="48"/>
      <c r="AC572" s="48"/>
    </row>
    <row r="573" spans="1:29" x14ac:dyDescent="0.25">
      <c r="A573" s="50"/>
      <c r="B573" s="49"/>
      <c r="C573" s="375"/>
      <c r="D573" s="49"/>
      <c r="E573" s="102"/>
      <c r="F573" s="122"/>
      <c r="G573" s="122"/>
      <c r="H573" s="122"/>
      <c r="I573" s="122"/>
      <c r="J573" s="122"/>
      <c r="K573" s="122"/>
      <c r="L573" s="122"/>
      <c r="M573" s="38"/>
      <c r="N573" s="180"/>
      <c r="O573" s="38"/>
      <c r="P573" s="142"/>
      <c r="Q573" s="48"/>
      <c r="R573" s="48"/>
      <c r="S573" s="48"/>
      <c r="T573" s="48"/>
      <c r="U573" s="48"/>
      <c r="V573" s="48"/>
      <c r="W573" s="48"/>
      <c r="X573" s="48"/>
      <c r="Y573" s="48"/>
      <c r="Z573" s="48"/>
      <c r="AA573" s="48"/>
      <c r="AB573" s="48"/>
      <c r="AC573" s="48"/>
    </row>
    <row r="574" spans="1:29" x14ac:dyDescent="0.25">
      <c r="A574" s="50"/>
      <c r="B574" s="49"/>
      <c r="C574" s="375"/>
      <c r="D574" s="49"/>
      <c r="E574" s="102"/>
      <c r="F574" s="122"/>
      <c r="G574" s="122"/>
      <c r="H574" s="122"/>
      <c r="I574" s="122"/>
      <c r="J574" s="122"/>
      <c r="K574" s="122"/>
      <c r="L574" s="122"/>
      <c r="M574" s="38"/>
      <c r="N574" s="180"/>
      <c r="O574" s="38"/>
      <c r="P574" s="142"/>
      <c r="Q574" s="48"/>
      <c r="R574" s="48"/>
      <c r="S574" s="48"/>
      <c r="T574" s="48"/>
      <c r="U574" s="48"/>
      <c r="V574" s="48"/>
      <c r="W574" s="48"/>
      <c r="X574" s="48"/>
      <c r="Y574" s="48"/>
      <c r="Z574" s="48"/>
      <c r="AA574" s="48"/>
      <c r="AB574" s="48"/>
      <c r="AC574" s="48"/>
    </row>
    <row r="575" spans="1:29" x14ac:dyDescent="0.25">
      <c r="A575" s="50"/>
      <c r="B575" s="49"/>
      <c r="C575" s="375"/>
      <c r="D575" s="49"/>
      <c r="E575" s="102"/>
      <c r="F575" s="122"/>
      <c r="G575" s="122"/>
      <c r="H575" s="122"/>
      <c r="I575" s="122"/>
      <c r="J575" s="122"/>
      <c r="K575" s="122"/>
      <c r="L575" s="122"/>
      <c r="M575" s="38"/>
      <c r="N575" s="180"/>
      <c r="O575" s="38"/>
      <c r="P575" s="142"/>
      <c r="Q575" s="48"/>
      <c r="R575" s="48"/>
      <c r="S575" s="48"/>
      <c r="T575" s="48"/>
      <c r="U575" s="48"/>
      <c r="V575" s="48"/>
      <c r="W575" s="48"/>
      <c r="X575" s="48"/>
      <c r="Y575" s="48"/>
      <c r="Z575" s="48"/>
      <c r="AA575" s="48"/>
      <c r="AB575" s="48"/>
      <c r="AC575" s="48"/>
    </row>
    <row r="576" spans="1:29" x14ac:dyDescent="0.25">
      <c r="A576" s="50"/>
      <c r="B576" s="49"/>
      <c r="C576" s="375"/>
      <c r="D576" s="49"/>
      <c r="E576" s="102"/>
      <c r="F576" s="122"/>
      <c r="G576" s="122"/>
      <c r="H576" s="122"/>
      <c r="I576" s="122"/>
      <c r="J576" s="122"/>
      <c r="K576" s="122"/>
      <c r="L576" s="122"/>
      <c r="M576" s="38"/>
      <c r="N576" s="180"/>
      <c r="O576" s="38"/>
      <c r="P576" s="142"/>
      <c r="Q576" s="48"/>
      <c r="R576" s="48"/>
      <c r="S576" s="48"/>
      <c r="T576" s="48"/>
      <c r="U576" s="48"/>
      <c r="V576" s="48"/>
      <c r="W576" s="48"/>
      <c r="X576" s="48"/>
      <c r="Y576" s="48"/>
      <c r="Z576" s="48"/>
      <c r="AA576" s="48"/>
      <c r="AB576" s="48"/>
      <c r="AC576" s="48"/>
    </row>
    <row r="577" spans="1:29" x14ac:dyDescent="0.25">
      <c r="A577" s="50"/>
      <c r="B577" s="49"/>
      <c r="C577" s="375"/>
      <c r="D577" s="49"/>
      <c r="E577" s="102"/>
      <c r="F577" s="122"/>
      <c r="G577" s="122"/>
      <c r="H577" s="122"/>
      <c r="I577" s="122"/>
      <c r="J577" s="122"/>
      <c r="K577" s="122"/>
      <c r="L577" s="122"/>
      <c r="M577" s="38"/>
      <c r="N577" s="180"/>
      <c r="O577" s="38"/>
      <c r="P577" s="142"/>
      <c r="Q577" s="48"/>
      <c r="R577" s="48"/>
      <c r="S577" s="48"/>
      <c r="T577" s="48"/>
      <c r="U577" s="48"/>
      <c r="V577" s="48"/>
      <c r="W577" s="48"/>
      <c r="X577" s="48"/>
      <c r="Y577" s="48"/>
      <c r="Z577" s="48"/>
      <c r="AA577" s="48"/>
      <c r="AB577" s="48"/>
      <c r="AC577" s="48"/>
    </row>
    <row r="578" spans="1:29" x14ac:dyDescent="0.25">
      <c r="A578" s="50"/>
      <c r="B578" s="49"/>
      <c r="C578" s="375"/>
      <c r="D578" s="49"/>
      <c r="E578" s="102"/>
      <c r="F578" s="122"/>
      <c r="G578" s="122"/>
      <c r="H578" s="122"/>
      <c r="I578" s="122"/>
      <c r="J578" s="122"/>
      <c r="K578" s="122"/>
      <c r="L578" s="122"/>
      <c r="M578" s="38"/>
      <c r="N578" s="180"/>
      <c r="O578" s="38"/>
      <c r="P578" s="142"/>
      <c r="Q578" s="48"/>
      <c r="R578" s="48"/>
      <c r="S578" s="48"/>
      <c r="T578" s="48"/>
      <c r="U578" s="48"/>
      <c r="V578" s="48"/>
      <c r="W578" s="48"/>
      <c r="X578" s="48"/>
      <c r="Y578" s="48"/>
      <c r="Z578" s="48"/>
      <c r="AA578" s="48"/>
      <c r="AB578" s="48"/>
      <c r="AC578" s="48"/>
    </row>
    <row r="579" spans="1:29" x14ac:dyDescent="0.25">
      <c r="A579" s="50"/>
      <c r="B579" s="49"/>
      <c r="C579" s="375"/>
      <c r="D579" s="49"/>
      <c r="E579" s="102"/>
      <c r="F579" s="122"/>
      <c r="G579" s="122"/>
      <c r="H579" s="122"/>
      <c r="I579" s="122"/>
      <c r="J579" s="122"/>
      <c r="K579" s="122"/>
      <c r="L579" s="122"/>
      <c r="M579" s="38"/>
      <c r="N579" s="180"/>
      <c r="O579" s="38"/>
      <c r="P579" s="142"/>
      <c r="Q579" s="48"/>
      <c r="R579" s="48"/>
      <c r="S579" s="48"/>
      <c r="T579" s="48"/>
      <c r="U579" s="48"/>
      <c r="V579" s="48"/>
      <c r="W579" s="48"/>
      <c r="X579" s="48"/>
      <c r="Y579" s="48"/>
      <c r="Z579" s="48"/>
      <c r="AA579" s="48"/>
      <c r="AB579" s="48"/>
      <c r="AC579" s="48"/>
    </row>
    <row r="580" spans="1:29" x14ac:dyDescent="0.25">
      <c r="A580" s="50"/>
      <c r="B580" s="49"/>
      <c r="C580" s="375"/>
      <c r="D580" s="49"/>
      <c r="E580" s="102"/>
      <c r="F580" s="122"/>
      <c r="G580" s="122"/>
      <c r="H580" s="122"/>
      <c r="I580" s="122"/>
      <c r="J580" s="122"/>
      <c r="K580" s="122"/>
      <c r="L580" s="122"/>
      <c r="M580" s="38"/>
      <c r="N580" s="180"/>
      <c r="O580" s="38"/>
      <c r="P580" s="142"/>
      <c r="Q580" s="48"/>
      <c r="R580" s="48"/>
      <c r="S580" s="48"/>
      <c r="T580" s="48"/>
      <c r="U580" s="48"/>
      <c r="V580" s="48"/>
      <c r="W580" s="48"/>
      <c r="X580" s="48"/>
      <c r="Y580" s="48"/>
      <c r="Z580" s="48"/>
      <c r="AA580" s="48"/>
      <c r="AB580" s="48"/>
      <c r="AC580" s="48"/>
    </row>
    <row r="581" spans="1:29" x14ac:dyDescent="0.25">
      <c r="A581" s="50"/>
      <c r="B581" s="49"/>
      <c r="C581" s="375"/>
      <c r="D581" s="49"/>
      <c r="E581" s="102"/>
      <c r="F581" s="122"/>
      <c r="G581" s="122"/>
      <c r="H581" s="122"/>
      <c r="I581" s="122"/>
      <c r="J581" s="122"/>
      <c r="K581" s="122"/>
      <c r="L581" s="122"/>
      <c r="M581" s="38"/>
      <c r="N581" s="180"/>
      <c r="O581" s="38"/>
      <c r="P581" s="142"/>
      <c r="Q581" s="48"/>
      <c r="R581" s="48"/>
      <c r="S581" s="48"/>
      <c r="T581" s="48"/>
      <c r="U581" s="48"/>
      <c r="V581" s="48"/>
      <c r="W581" s="48"/>
      <c r="X581" s="48"/>
      <c r="Y581" s="48"/>
      <c r="Z581" s="48"/>
      <c r="AA581" s="48"/>
      <c r="AB581" s="48"/>
      <c r="AC581" s="48"/>
    </row>
    <row r="582" spans="1:29" x14ac:dyDescent="0.25">
      <c r="A582" s="50"/>
      <c r="B582" s="49"/>
      <c r="C582" s="375"/>
      <c r="D582" s="49"/>
      <c r="E582" s="102"/>
      <c r="F582" s="122"/>
      <c r="G582" s="122"/>
      <c r="H582" s="122"/>
      <c r="I582" s="122"/>
      <c r="J582" s="122"/>
      <c r="K582" s="122"/>
      <c r="L582" s="122"/>
      <c r="M582" s="38"/>
      <c r="N582" s="180"/>
      <c r="O582" s="38"/>
      <c r="P582" s="142"/>
      <c r="Q582" s="48"/>
      <c r="R582" s="48"/>
      <c r="S582" s="48"/>
      <c r="T582" s="48"/>
      <c r="U582" s="48"/>
      <c r="V582" s="48"/>
      <c r="W582" s="48"/>
      <c r="X582" s="48"/>
      <c r="Y582" s="48"/>
      <c r="Z582" s="48"/>
      <c r="AA582" s="48"/>
      <c r="AB582" s="48"/>
      <c r="AC582" s="48"/>
    </row>
    <row r="583" spans="1:29" x14ac:dyDescent="0.25">
      <c r="A583" s="50"/>
      <c r="B583" s="49"/>
      <c r="C583" s="375"/>
      <c r="D583" s="49"/>
      <c r="E583" s="102"/>
      <c r="F583" s="122"/>
      <c r="G583" s="122"/>
      <c r="H583" s="122"/>
      <c r="I583" s="122"/>
      <c r="J583" s="122"/>
      <c r="K583" s="122"/>
      <c r="L583" s="122"/>
      <c r="M583" s="38"/>
      <c r="N583" s="180"/>
      <c r="O583" s="38"/>
      <c r="P583" s="142"/>
      <c r="Q583" s="48"/>
      <c r="R583" s="48"/>
      <c r="S583" s="48"/>
      <c r="T583" s="48"/>
      <c r="U583" s="48"/>
      <c r="V583" s="48"/>
      <c r="W583" s="48"/>
      <c r="X583" s="48"/>
      <c r="Y583" s="48"/>
      <c r="Z583" s="48"/>
      <c r="AA583" s="48"/>
      <c r="AB583" s="48"/>
      <c r="AC583" s="48"/>
    </row>
    <row r="584" spans="1:29" x14ac:dyDescent="0.25">
      <c r="A584" s="50"/>
      <c r="B584" s="49"/>
      <c r="C584" s="375"/>
      <c r="D584" s="49"/>
      <c r="E584" s="102"/>
      <c r="F584" s="122"/>
      <c r="G584" s="122"/>
      <c r="H584" s="122"/>
      <c r="I584" s="122"/>
      <c r="J584" s="122"/>
      <c r="K584" s="122"/>
      <c r="L584" s="122"/>
      <c r="M584" s="38"/>
      <c r="N584" s="180"/>
      <c r="O584" s="38"/>
      <c r="P584" s="142"/>
      <c r="Q584" s="48"/>
      <c r="R584" s="48"/>
      <c r="S584" s="48"/>
      <c r="T584" s="48"/>
      <c r="U584" s="48"/>
      <c r="V584" s="48"/>
      <c r="W584" s="48"/>
      <c r="X584" s="48"/>
      <c r="Y584" s="48"/>
      <c r="Z584" s="48"/>
      <c r="AA584" s="48"/>
      <c r="AB584" s="48"/>
      <c r="AC584" s="48"/>
    </row>
    <row r="585" spans="1:29" x14ac:dyDescent="0.25">
      <c r="A585" s="50"/>
      <c r="B585" s="49"/>
      <c r="C585" s="375"/>
      <c r="D585" s="49"/>
      <c r="E585" s="102"/>
      <c r="F585" s="122"/>
      <c r="G585" s="122"/>
      <c r="H585" s="122"/>
      <c r="I585" s="122"/>
      <c r="J585" s="122"/>
      <c r="K585" s="122"/>
      <c r="L585" s="122"/>
      <c r="M585" s="38"/>
      <c r="N585" s="180"/>
      <c r="O585" s="38"/>
      <c r="P585" s="142"/>
      <c r="Q585" s="48"/>
      <c r="R585" s="48"/>
      <c r="S585" s="48"/>
      <c r="T585" s="48"/>
      <c r="U585" s="48"/>
      <c r="V585" s="48"/>
      <c r="W585" s="48"/>
      <c r="X585" s="48"/>
      <c r="Y585" s="48"/>
      <c r="Z585" s="48"/>
      <c r="AA585" s="48"/>
      <c r="AB585" s="48"/>
      <c r="AC585" s="48"/>
    </row>
    <row r="586" spans="1:29" x14ac:dyDescent="0.25">
      <c r="A586" s="50"/>
      <c r="B586" s="49"/>
      <c r="C586" s="375"/>
      <c r="D586" s="49"/>
      <c r="E586" s="102"/>
      <c r="F586" s="122"/>
      <c r="G586" s="122"/>
      <c r="H586" s="122"/>
      <c r="I586" s="122"/>
      <c r="J586" s="122"/>
      <c r="K586" s="122"/>
      <c r="L586" s="122"/>
      <c r="M586" s="38"/>
      <c r="N586" s="180"/>
      <c r="O586" s="38"/>
      <c r="P586" s="142"/>
      <c r="Q586" s="48"/>
      <c r="R586" s="48"/>
      <c r="S586" s="48"/>
      <c r="T586" s="48"/>
      <c r="U586" s="48"/>
      <c r="V586" s="48"/>
      <c r="W586" s="48"/>
      <c r="X586" s="48"/>
      <c r="Y586" s="48"/>
      <c r="Z586" s="48"/>
      <c r="AA586" s="48"/>
      <c r="AB586" s="48"/>
      <c r="AC586" s="48"/>
    </row>
    <row r="587" spans="1:29" x14ac:dyDescent="0.25">
      <c r="A587" s="50"/>
      <c r="B587" s="49"/>
      <c r="C587" s="375"/>
      <c r="D587" s="49"/>
      <c r="E587" s="102"/>
      <c r="F587" s="122"/>
      <c r="G587" s="122"/>
      <c r="H587" s="122"/>
      <c r="I587" s="122"/>
      <c r="J587" s="122"/>
      <c r="K587" s="122"/>
      <c r="L587" s="122"/>
      <c r="M587" s="38"/>
      <c r="N587" s="180"/>
      <c r="O587" s="38"/>
      <c r="P587" s="142"/>
      <c r="Q587" s="48"/>
      <c r="R587" s="48"/>
      <c r="S587" s="48"/>
      <c r="T587" s="48"/>
      <c r="U587" s="48"/>
      <c r="V587" s="48"/>
      <c r="W587" s="48"/>
      <c r="X587" s="48"/>
      <c r="Y587" s="48"/>
      <c r="Z587" s="48"/>
      <c r="AA587" s="48"/>
      <c r="AB587" s="48"/>
      <c r="AC587" s="48"/>
    </row>
    <row r="588" spans="1:29" x14ac:dyDescent="0.25">
      <c r="A588" s="50"/>
      <c r="B588" s="49"/>
      <c r="C588" s="375"/>
      <c r="D588" s="49"/>
      <c r="E588" s="102"/>
      <c r="F588" s="122"/>
      <c r="G588" s="122"/>
      <c r="H588" s="122"/>
      <c r="I588" s="122"/>
      <c r="J588" s="122"/>
      <c r="K588" s="122"/>
      <c r="L588" s="122"/>
      <c r="M588" s="38"/>
      <c r="N588" s="180"/>
      <c r="O588" s="38"/>
      <c r="P588" s="142"/>
      <c r="Q588" s="48"/>
      <c r="R588" s="48"/>
      <c r="S588" s="48"/>
      <c r="T588" s="48"/>
      <c r="U588" s="48"/>
      <c r="V588" s="48"/>
      <c r="W588" s="48"/>
      <c r="X588" s="48"/>
      <c r="Y588" s="48"/>
      <c r="Z588" s="48"/>
      <c r="AA588" s="48"/>
      <c r="AB588" s="48"/>
      <c r="AC588" s="48"/>
    </row>
    <row r="589" spans="1:29" x14ac:dyDescent="0.25">
      <c r="A589" s="50"/>
      <c r="B589" s="49"/>
      <c r="C589" s="375"/>
      <c r="D589" s="49"/>
      <c r="E589" s="102"/>
      <c r="F589" s="122"/>
      <c r="G589" s="122"/>
      <c r="H589" s="122"/>
      <c r="I589" s="122"/>
      <c r="J589" s="122"/>
      <c r="K589" s="122"/>
      <c r="L589" s="122"/>
      <c r="M589" s="38"/>
      <c r="N589" s="180"/>
      <c r="O589" s="38"/>
      <c r="P589" s="142"/>
      <c r="Q589" s="48"/>
      <c r="R589" s="48"/>
      <c r="S589" s="48"/>
      <c r="T589" s="48"/>
      <c r="U589" s="48"/>
      <c r="V589" s="48"/>
      <c r="W589" s="48"/>
      <c r="X589" s="48"/>
      <c r="Y589" s="48"/>
      <c r="Z589" s="48"/>
      <c r="AA589" s="48"/>
      <c r="AB589" s="48"/>
      <c r="AC589" s="48"/>
    </row>
    <row r="590" spans="1:29" x14ac:dyDescent="0.25">
      <c r="A590" s="50"/>
      <c r="B590" s="49"/>
      <c r="C590" s="375"/>
      <c r="D590" s="49"/>
      <c r="E590" s="102"/>
      <c r="F590" s="122"/>
      <c r="G590" s="122"/>
      <c r="H590" s="122"/>
      <c r="I590" s="122"/>
      <c r="J590" s="122"/>
      <c r="K590" s="122"/>
      <c r="L590" s="122"/>
      <c r="M590" s="38"/>
      <c r="N590" s="180"/>
      <c r="O590" s="38"/>
      <c r="P590" s="142"/>
      <c r="Q590" s="48"/>
      <c r="R590" s="48"/>
      <c r="S590" s="48"/>
      <c r="T590" s="48"/>
      <c r="U590" s="48"/>
      <c r="V590" s="48"/>
      <c r="W590" s="48"/>
      <c r="X590" s="48"/>
      <c r="Y590" s="48"/>
      <c r="Z590" s="48"/>
      <c r="AA590" s="48"/>
      <c r="AB590" s="48"/>
      <c r="AC590" s="48"/>
    </row>
    <row r="591" spans="1:29" x14ac:dyDescent="0.25">
      <c r="A591" s="50"/>
      <c r="B591" s="49"/>
      <c r="C591" s="375"/>
      <c r="D591" s="49"/>
      <c r="E591" s="102"/>
      <c r="F591" s="122"/>
      <c r="G591" s="122"/>
      <c r="H591" s="122"/>
      <c r="I591" s="122"/>
      <c r="J591" s="122"/>
      <c r="K591" s="122"/>
      <c r="L591" s="122"/>
      <c r="M591" s="38"/>
      <c r="N591" s="180"/>
      <c r="O591" s="38"/>
      <c r="P591" s="142"/>
      <c r="Q591" s="48"/>
      <c r="R591" s="48"/>
      <c r="S591" s="48"/>
      <c r="T591" s="48"/>
      <c r="U591" s="48"/>
      <c r="V591" s="48"/>
      <c r="W591" s="48"/>
      <c r="X591" s="48"/>
      <c r="Y591" s="48"/>
      <c r="Z591" s="48"/>
      <c r="AA591" s="48"/>
      <c r="AB591" s="48"/>
      <c r="AC591" s="48"/>
    </row>
    <row r="592" spans="1:29" x14ac:dyDescent="0.25">
      <c r="A592" s="50"/>
      <c r="B592" s="49"/>
      <c r="C592" s="375"/>
      <c r="D592" s="49"/>
      <c r="E592" s="102"/>
      <c r="F592" s="122"/>
      <c r="G592" s="122"/>
      <c r="H592" s="122"/>
      <c r="I592" s="122"/>
      <c r="J592" s="122"/>
      <c r="K592" s="122"/>
      <c r="L592" s="122"/>
      <c r="M592" s="38"/>
      <c r="N592" s="180"/>
      <c r="O592" s="38"/>
      <c r="P592" s="142"/>
      <c r="Q592" s="48"/>
      <c r="R592" s="48"/>
      <c r="S592" s="48"/>
      <c r="T592" s="48"/>
      <c r="U592" s="48"/>
      <c r="V592" s="48"/>
      <c r="W592" s="48"/>
      <c r="X592" s="48"/>
      <c r="Y592" s="48"/>
      <c r="Z592" s="48"/>
      <c r="AA592" s="48"/>
      <c r="AB592" s="48"/>
      <c r="AC592" s="48"/>
    </row>
    <row r="593" spans="1:29" x14ac:dyDescent="0.25">
      <c r="A593" s="50"/>
      <c r="B593" s="49"/>
      <c r="C593" s="375"/>
      <c r="D593" s="49"/>
      <c r="E593" s="102"/>
      <c r="F593" s="122"/>
      <c r="G593" s="122"/>
      <c r="H593" s="122"/>
      <c r="I593" s="122"/>
      <c r="J593" s="122"/>
      <c r="K593" s="122"/>
      <c r="L593" s="122"/>
      <c r="M593" s="38"/>
      <c r="N593" s="180"/>
      <c r="O593" s="38"/>
      <c r="P593" s="142"/>
      <c r="Q593" s="48"/>
      <c r="R593" s="48"/>
      <c r="S593" s="48"/>
      <c r="T593" s="48"/>
      <c r="U593" s="48"/>
      <c r="V593" s="48"/>
      <c r="W593" s="48"/>
      <c r="X593" s="48"/>
      <c r="Y593" s="48"/>
      <c r="Z593" s="48"/>
      <c r="AA593" s="48"/>
      <c r="AB593" s="48"/>
      <c r="AC593" s="48"/>
    </row>
    <row r="594" spans="1:29" x14ac:dyDescent="0.25">
      <c r="A594" s="50"/>
      <c r="B594" s="49"/>
      <c r="C594" s="375"/>
      <c r="D594" s="49"/>
      <c r="E594" s="102"/>
      <c r="F594" s="122"/>
      <c r="G594" s="122"/>
      <c r="H594" s="122"/>
      <c r="I594" s="122"/>
      <c r="J594" s="122"/>
      <c r="K594" s="122"/>
      <c r="L594" s="122"/>
      <c r="M594" s="38"/>
      <c r="N594" s="180"/>
      <c r="O594" s="38"/>
      <c r="P594" s="142"/>
      <c r="Q594" s="48"/>
      <c r="R594" s="48"/>
      <c r="S594" s="48"/>
      <c r="T594" s="48"/>
      <c r="U594" s="48"/>
      <c r="V594" s="48"/>
      <c r="W594" s="48"/>
      <c r="X594" s="48"/>
      <c r="Y594" s="48"/>
      <c r="Z594" s="48"/>
      <c r="AA594" s="48"/>
      <c r="AB594" s="48"/>
      <c r="AC594" s="48"/>
    </row>
    <row r="595" spans="1:29" x14ac:dyDescent="0.25">
      <c r="A595" s="50"/>
      <c r="B595" s="49"/>
      <c r="C595" s="375"/>
      <c r="D595" s="49"/>
      <c r="E595" s="102"/>
      <c r="F595" s="122"/>
      <c r="G595" s="122"/>
      <c r="H595" s="122"/>
      <c r="I595" s="122"/>
      <c r="J595" s="122"/>
      <c r="K595" s="122"/>
      <c r="L595" s="122"/>
      <c r="M595" s="38"/>
      <c r="N595" s="180"/>
      <c r="O595" s="38"/>
      <c r="P595" s="142"/>
      <c r="Q595" s="48"/>
      <c r="R595" s="48"/>
      <c r="S595" s="48"/>
      <c r="T595" s="48"/>
      <c r="U595" s="48"/>
      <c r="V595" s="48"/>
      <c r="W595" s="48"/>
      <c r="X595" s="48"/>
      <c r="Y595" s="48"/>
      <c r="Z595" s="48"/>
      <c r="AA595" s="48"/>
      <c r="AB595" s="48"/>
      <c r="AC595" s="48"/>
    </row>
    <row r="596" spans="1:29" x14ac:dyDescent="0.25">
      <c r="A596" s="50"/>
      <c r="B596" s="49"/>
      <c r="C596" s="375"/>
      <c r="D596" s="49"/>
      <c r="E596" s="102"/>
      <c r="F596" s="122"/>
      <c r="G596" s="122"/>
      <c r="H596" s="122"/>
      <c r="I596" s="122"/>
      <c r="J596" s="122"/>
      <c r="K596" s="122"/>
      <c r="L596" s="122"/>
      <c r="M596" s="38"/>
      <c r="N596" s="180"/>
      <c r="O596" s="38"/>
      <c r="P596" s="142"/>
      <c r="Q596" s="48"/>
      <c r="R596" s="48"/>
      <c r="S596" s="48"/>
      <c r="T596" s="48"/>
      <c r="U596" s="48"/>
      <c r="V596" s="48"/>
      <c r="W596" s="48"/>
      <c r="X596" s="48"/>
      <c r="Y596" s="48"/>
      <c r="Z596" s="48"/>
      <c r="AA596" s="48"/>
      <c r="AB596" s="48"/>
      <c r="AC596" s="48"/>
    </row>
    <row r="597" spans="1:29" x14ac:dyDescent="0.25">
      <c r="A597" s="50"/>
      <c r="B597" s="49"/>
      <c r="C597" s="375"/>
      <c r="D597" s="49"/>
      <c r="E597" s="102"/>
      <c r="F597" s="122"/>
      <c r="G597" s="122"/>
      <c r="H597" s="122"/>
      <c r="I597" s="122"/>
      <c r="J597" s="122"/>
      <c r="K597" s="122"/>
      <c r="L597" s="122"/>
      <c r="M597" s="38"/>
      <c r="N597" s="180"/>
      <c r="O597" s="38"/>
      <c r="P597" s="142"/>
      <c r="Q597" s="48"/>
      <c r="R597" s="48"/>
      <c r="S597" s="48"/>
      <c r="T597" s="48"/>
      <c r="U597" s="48"/>
      <c r="V597" s="48"/>
      <c r="W597" s="48"/>
      <c r="X597" s="48"/>
      <c r="Y597" s="48"/>
      <c r="Z597" s="48"/>
      <c r="AA597" s="48"/>
      <c r="AB597" s="48"/>
      <c r="AC597" s="48"/>
    </row>
    <row r="598" spans="1:29" x14ac:dyDescent="0.25">
      <c r="A598" s="50"/>
      <c r="B598" s="49"/>
      <c r="C598" s="375"/>
      <c r="D598" s="49"/>
      <c r="E598" s="102"/>
      <c r="F598" s="122"/>
      <c r="G598" s="122"/>
      <c r="H598" s="122"/>
      <c r="I598" s="122"/>
      <c r="J598" s="122"/>
      <c r="K598" s="122"/>
      <c r="L598" s="122"/>
      <c r="M598" s="38"/>
      <c r="N598" s="180"/>
      <c r="O598" s="38"/>
      <c r="P598" s="142"/>
      <c r="Q598" s="48"/>
      <c r="R598" s="48"/>
      <c r="S598" s="48"/>
      <c r="T598" s="48"/>
      <c r="U598" s="48"/>
      <c r="V598" s="48"/>
      <c r="W598" s="48"/>
      <c r="X598" s="48"/>
      <c r="Y598" s="48"/>
      <c r="Z598" s="48"/>
      <c r="AA598" s="48"/>
      <c r="AB598" s="48"/>
      <c r="AC598" s="48"/>
    </row>
    <row r="599" spans="1:29" x14ac:dyDescent="0.25">
      <c r="A599" s="50"/>
      <c r="B599" s="49"/>
      <c r="C599" s="375"/>
      <c r="D599" s="49"/>
      <c r="E599" s="102"/>
      <c r="F599" s="122"/>
      <c r="G599" s="122"/>
      <c r="H599" s="122"/>
      <c r="I599" s="122"/>
      <c r="J599" s="122"/>
      <c r="K599" s="122"/>
      <c r="L599" s="122"/>
      <c r="M599" s="38"/>
      <c r="N599" s="180"/>
      <c r="O599" s="38"/>
      <c r="P599" s="142"/>
      <c r="Q599" s="48"/>
      <c r="R599" s="48"/>
      <c r="S599" s="48"/>
      <c r="T599" s="48"/>
      <c r="U599" s="48"/>
      <c r="V599" s="48"/>
      <c r="W599" s="48"/>
      <c r="X599" s="48"/>
      <c r="Y599" s="48"/>
      <c r="Z599" s="48"/>
      <c r="AA599" s="48"/>
      <c r="AB599" s="48"/>
      <c r="AC599" s="48"/>
    </row>
    <row r="600" spans="1:29" x14ac:dyDescent="0.25">
      <c r="A600" s="50"/>
      <c r="B600" s="49"/>
      <c r="C600" s="375"/>
      <c r="D600" s="49"/>
      <c r="E600" s="102"/>
      <c r="F600" s="122"/>
      <c r="G600" s="122"/>
      <c r="H600" s="122"/>
      <c r="I600" s="122"/>
      <c r="J600" s="122"/>
      <c r="K600" s="122"/>
      <c r="L600" s="122"/>
      <c r="M600" s="38"/>
      <c r="N600" s="180"/>
      <c r="O600" s="38"/>
      <c r="P600" s="142"/>
      <c r="Q600" s="48"/>
      <c r="R600" s="48"/>
      <c r="S600" s="48"/>
      <c r="T600" s="48"/>
      <c r="U600" s="48"/>
      <c r="V600" s="48"/>
      <c r="W600" s="48"/>
      <c r="X600" s="48"/>
      <c r="Y600" s="48"/>
      <c r="Z600" s="48"/>
      <c r="AA600" s="48"/>
      <c r="AB600" s="48"/>
      <c r="AC600" s="48"/>
    </row>
    <row r="601" spans="1:29" x14ac:dyDescent="0.25">
      <c r="A601" s="50"/>
      <c r="B601" s="49"/>
      <c r="C601" s="375"/>
      <c r="D601" s="49"/>
      <c r="E601" s="102"/>
      <c r="F601" s="122"/>
      <c r="G601" s="122"/>
      <c r="H601" s="122"/>
      <c r="I601" s="122"/>
      <c r="J601" s="122"/>
      <c r="K601" s="122"/>
      <c r="L601" s="122"/>
      <c r="M601" s="38"/>
      <c r="N601" s="180"/>
      <c r="O601" s="38"/>
      <c r="P601" s="142"/>
      <c r="Q601" s="48"/>
      <c r="R601" s="48"/>
      <c r="S601" s="48"/>
      <c r="T601" s="48"/>
      <c r="U601" s="48"/>
      <c r="V601" s="48"/>
      <c r="W601" s="48"/>
      <c r="X601" s="48"/>
      <c r="Y601" s="48"/>
      <c r="Z601" s="48"/>
      <c r="AA601" s="48"/>
      <c r="AB601" s="48"/>
      <c r="AC601" s="48"/>
    </row>
    <row r="602" spans="1:29" x14ac:dyDescent="0.25">
      <c r="A602" s="50"/>
      <c r="B602" s="49"/>
      <c r="C602" s="375"/>
      <c r="D602" s="49"/>
      <c r="E602" s="102"/>
      <c r="F602" s="122"/>
      <c r="G602" s="122"/>
      <c r="H602" s="122"/>
      <c r="I602" s="122"/>
      <c r="J602" s="122"/>
      <c r="K602" s="122"/>
      <c r="L602" s="122"/>
      <c r="M602" s="38"/>
      <c r="N602" s="180"/>
      <c r="O602" s="38"/>
      <c r="P602" s="142"/>
      <c r="Q602" s="48"/>
      <c r="R602" s="48"/>
      <c r="S602" s="48"/>
      <c r="T602" s="48"/>
      <c r="U602" s="48"/>
      <c r="V602" s="48"/>
      <c r="W602" s="48"/>
      <c r="X602" s="48"/>
      <c r="Y602" s="48"/>
      <c r="Z602" s="48"/>
      <c r="AA602" s="48"/>
      <c r="AB602" s="48"/>
      <c r="AC602" s="48"/>
    </row>
    <row r="603" spans="1:29" x14ac:dyDescent="0.25">
      <c r="A603" s="50"/>
      <c r="B603" s="49"/>
      <c r="C603" s="375"/>
      <c r="D603" s="49"/>
      <c r="E603" s="102"/>
      <c r="F603" s="122"/>
      <c r="G603" s="122"/>
      <c r="H603" s="122"/>
      <c r="I603" s="122"/>
      <c r="J603" s="122"/>
      <c r="K603" s="122"/>
      <c r="L603" s="122"/>
      <c r="M603" s="38"/>
      <c r="N603" s="180"/>
      <c r="O603" s="38"/>
      <c r="P603" s="142"/>
      <c r="Q603" s="48"/>
      <c r="R603" s="48"/>
      <c r="S603" s="48"/>
      <c r="T603" s="48"/>
      <c r="U603" s="48"/>
      <c r="V603" s="48"/>
      <c r="W603" s="48"/>
      <c r="X603" s="48"/>
      <c r="Y603" s="48"/>
      <c r="Z603" s="48"/>
      <c r="AA603" s="48"/>
      <c r="AB603" s="48"/>
      <c r="AC603" s="48"/>
    </row>
    <row r="604" spans="1:29" x14ac:dyDescent="0.25">
      <c r="A604" s="50"/>
      <c r="B604" s="49"/>
      <c r="C604" s="375"/>
      <c r="D604" s="49"/>
      <c r="E604" s="102"/>
      <c r="F604" s="122"/>
      <c r="G604" s="122"/>
      <c r="H604" s="122"/>
      <c r="I604" s="122"/>
      <c r="J604" s="122"/>
      <c r="K604" s="122"/>
      <c r="L604" s="122"/>
      <c r="M604" s="38"/>
      <c r="N604" s="180"/>
      <c r="O604" s="38"/>
      <c r="P604" s="142"/>
      <c r="Q604" s="48"/>
      <c r="R604" s="48"/>
      <c r="S604" s="48"/>
      <c r="T604" s="48"/>
      <c r="U604" s="48"/>
      <c r="V604" s="48"/>
      <c r="W604" s="48"/>
      <c r="X604" s="48"/>
      <c r="Y604" s="48"/>
      <c r="Z604" s="48"/>
      <c r="AA604" s="48"/>
      <c r="AB604" s="48"/>
      <c r="AC604" s="48"/>
    </row>
    <row r="605" spans="1:29" x14ac:dyDescent="0.25">
      <c r="A605" s="50"/>
      <c r="B605" s="49"/>
      <c r="C605" s="375"/>
      <c r="D605" s="49"/>
      <c r="E605" s="102"/>
      <c r="F605" s="122"/>
      <c r="G605" s="122"/>
      <c r="H605" s="122"/>
      <c r="I605" s="122"/>
      <c r="J605" s="122"/>
      <c r="K605" s="122"/>
      <c r="L605" s="122"/>
      <c r="M605" s="38"/>
      <c r="N605" s="180"/>
      <c r="O605" s="38"/>
      <c r="P605" s="142"/>
      <c r="Q605" s="48"/>
      <c r="R605" s="48"/>
      <c r="S605" s="48"/>
      <c r="T605" s="48"/>
      <c r="U605" s="48"/>
      <c r="V605" s="48"/>
      <c r="W605" s="48"/>
      <c r="X605" s="48"/>
      <c r="Y605" s="48"/>
      <c r="Z605" s="48"/>
      <c r="AA605" s="48"/>
      <c r="AB605" s="48"/>
      <c r="AC605" s="48"/>
    </row>
    <row r="606" spans="1:29" x14ac:dyDescent="0.25">
      <c r="A606" s="50"/>
      <c r="B606" s="49"/>
      <c r="C606" s="375"/>
      <c r="D606" s="49"/>
      <c r="E606" s="102"/>
      <c r="F606" s="122"/>
      <c r="G606" s="122"/>
      <c r="H606" s="122"/>
      <c r="I606" s="122"/>
      <c r="J606" s="122"/>
      <c r="K606" s="122"/>
      <c r="L606" s="122"/>
      <c r="M606" s="38"/>
      <c r="N606" s="180"/>
      <c r="O606" s="38"/>
      <c r="P606" s="142"/>
      <c r="Q606" s="48"/>
      <c r="R606" s="48"/>
      <c r="S606" s="48"/>
      <c r="T606" s="48"/>
      <c r="U606" s="48"/>
      <c r="V606" s="48"/>
      <c r="W606" s="48"/>
      <c r="X606" s="48"/>
      <c r="Y606" s="48"/>
      <c r="Z606" s="48"/>
      <c r="AA606" s="48"/>
      <c r="AB606" s="48"/>
      <c r="AC606" s="48"/>
    </row>
    <row r="607" spans="1:29" x14ac:dyDescent="0.25">
      <c r="A607" s="50"/>
      <c r="B607" s="49"/>
      <c r="C607" s="375"/>
      <c r="D607" s="49"/>
      <c r="E607" s="102"/>
      <c r="F607" s="122"/>
      <c r="G607" s="122"/>
      <c r="H607" s="122"/>
      <c r="I607" s="122"/>
      <c r="J607" s="122"/>
      <c r="K607" s="122"/>
      <c r="L607" s="122"/>
      <c r="M607" s="38"/>
      <c r="N607" s="180"/>
      <c r="O607" s="38"/>
      <c r="P607" s="142"/>
      <c r="Q607" s="48"/>
      <c r="R607" s="48"/>
      <c r="S607" s="48"/>
      <c r="T607" s="48"/>
      <c r="U607" s="48"/>
      <c r="V607" s="48"/>
      <c r="W607" s="48"/>
      <c r="X607" s="48"/>
      <c r="Y607" s="48"/>
      <c r="Z607" s="48"/>
      <c r="AA607" s="48"/>
      <c r="AB607" s="48"/>
      <c r="AC607" s="48"/>
    </row>
    <row r="608" spans="1:29" x14ac:dyDescent="0.25">
      <c r="A608" s="50"/>
      <c r="B608" s="49"/>
      <c r="C608" s="375"/>
      <c r="D608" s="49"/>
      <c r="E608" s="102"/>
      <c r="F608" s="122"/>
      <c r="G608" s="122"/>
      <c r="H608" s="122"/>
      <c r="I608" s="122"/>
      <c r="J608" s="122"/>
      <c r="K608" s="122"/>
      <c r="L608" s="122"/>
      <c r="M608" s="38"/>
      <c r="N608" s="180"/>
      <c r="O608" s="38"/>
      <c r="P608" s="142"/>
      <c r="Q608" s="48"/>
      <c r="R608" s="48"/>
      <c r="S608" s="48"/>
      <c r="T608" s="48"/>
      <c r="U608" s="48"/>
      <c r="V608" s="48"/>
      <c r="W608" s="48"/>
      <c r="X608" s="48"/>
      <c r="Y608" s="48"/>
      <c r="Z608" s="48"/>
      <c r="AA608" s="48"/>
      <c r="AB608" s="48"/>
      <c r="AC608" s="48"/>
    </row>
    <row r="609" spans="1:29" x14ac:dyDescent="0.25">
      <c r="A609" s="50"/>
      <c r="B609" s="49"/>
      <c r="C609" s="375"/>
      <c r="D609" s="49"/>
      <c r="E609" s="102"/>
      <c r="F609" s="122"/>
      <c r="G609" s="122"/>
      <c r="H609" s="122"/>
      <c r="I609" s="122"/>
      <c r="J609" s="122"/>
      <c r="K609" s="122"/>
      <c r="L609" s="122"/>
      <c r="M609" s="38"/>
      <c r="N609" s="180"/>
      <c r="O609" s="38"/>
      <c r="P609" s="142"/>
      <c r="Q609" s="48"/>
      <c r="R609" s="48"/>
      <c r="S609" s="48"/>
      <c r="T609" s="48"/>
      <c r="U609" s="48"/>
      <c r="V609" s="48"/>
      <c r="W609" s="48"/>
      <c r="X609" s="48"/>
      <c r="Y609" s="48"/>
      <c r="Z609" s="48"/>
      <c r="AA609" s="48"/>
      <c r="AB609" s="48"/>
      <c r="AC609" s="48"/>
    </row>
    <row r="610" spans="1:29" x14ac:dyDescent="0.25">
      <c r="A610" s="50"/>
      <c r="B610" s="49"/>
      <c r="C610" s="375"/>
      <c r="D610" s="49"/>
      <c r="E610" s="102"/>
      <c r="F610" s="122"/>
      <c r="G610" s="122"/>
      <c r="H610" s="122"/>
      <c r="I610" s="122"/>
      <c r="J610" s="122"/>
      <c r="K610" s="122"/>
      <c r="L610" s="122"/>
      <c r="M610" s="38"/>
      <c r="N610" s="180"/>
      <c r="O610" s="38"/>
      <c r="P610" s="142"/>
      <c r="Q610" s="48"/>
      <c r="R610" s="48"/>
      <c r="S610" s="48"/>
      <c r="T610" s="48"/>
      <c r="U610" s="48"/>
      <c r="V610" s="48"/>
      <c r="W610" s="48"/>
      <c r="X610" s="48"/>
      <c r="Y610" s="48"/>
      <c r="Z610" s="48"/>
      <c r="AA610" s="48"/>
      <c r="AB610" s="48"/>
      <c r="AC610" s="48"/>
    </row>
    <row r="611" spans="1:29" x14ac:dyDescent="0.25">
      <c r="A611" s="50"/>
      <c r="B611" s="49"/>
      <c r="C611" s="375"/>
      <c r="D611" s="49"/>
      <c r="E611" s="102"/>
      <c r="F611" s="122"/>
      <c r="G611" s="122"/>
      <c r="H611" s="122"/>
      <c r="I611" s="122"/>
      <c r="J611" s="122"/>
      <c r="K611" s="122"/>
      <c r="L611" s="122"/>
      <c r="M611" s="38"/>
      <c r="N611" s="180"/>
      <c r="O611" s="38"/>
      <c r="P611" s="142"/>
      <c r="Q611" s="48"/>
      <c r="R611" s="48"/>
      <c r="S611" s="48"/>
      <c r="T611" s="48"/>
      <c r="U611" s="48"/>
      <c r="V611" s="48"/>
      <c r="W611" s="48"/>
      <c r="X611" s="48"/>
      <c r="Y611" s="48"/>
      <c r="Z611" s="48"/>
      <c r="AA611" s="48"/>
      <c r="AB611" s="48"/>
      <c r="AC611" s="48"/>
    </row>
    <row r="612" spans="1:29" x14ac:dyDescent="0.25">
      <c r="A612" s="50"/>
      <c r="B612" s="49"/>
      <c r="C612" s="375"/>
      <c r="D612" s="49"/>
      <c r="E612" s="102"/>
      <c r="F612" s="122"/>
      <c r="G612" s="122"/>
      <c r="H612" s="122"/>
      <c r="I612" s="122"/>
      <c r="J612" s="122"/>
      <c r="K612" s="122"/>
      <c r="L612" s="122"/>
      <c r="M612" s="38"/>
      <c r="N612" s="180"/>
      <c r="O612" s="38"/>
      <c r="P612" s="142"/>
      <c r="Q612" s="48"/>
      <c r="R612" s="48"/>
      <c r="S612" s="48"/>
      <c r="T612" s="48"/>
      <c r="U612" s="48"/>
      <c r="V612" s="48"/>
      <c r="W612" s="48"/>
      <c r="X612" s="48"/>
      <c r="Y612" s="48"/>
      <c r="Z612" s="48"/>
      <c r="AA612" s="48"/>
      <c r="AB612" s="48"/>
      <c r="AC612" s="48"/>
    </row>
    <row r="613" spans="1:29" x14ac:dyDescent="0.25">
      <c r="A613" s="50"/>
      <c r="B613" s="49"/>
      <c r="C613" s="375"/>
      <c r="D613" s="49"/>
      <c r="E613" s="102"/>
      <c r="F613" s="122"/>
      <c r="G613" s="122"/>
      <c r="H613" s="122"/>
      <c r="I613" s="122"/>
      <c r="J613" s="122"/>
      <c r="K613" s="122"/>
      <c r="L613" s="122"/>
      <c r="M613" s="38"/>
      <c r="N613" s="180"/>
      <c r="O613" s="38"/>
      <c r="P613" s="142"/>
      <c r="Q613" s="48"/>
      <c r="R613" s="48"/>
      <c r="S613" s="48"/>
      <c r="T613" s="48"/>
      <c r="U613" s="48"/>
      <c r="V613" s="48"/>
      <c r="W613" s="48"/>
      <c r="X613" s="48"/>
      <c r="Y613" s="48"/>
      <c r="Z613" s="48"/>
      <c r="AA613" s="48"/>
      <c r="AB613" s="48"/>
      <c r="AC613" s="48"/>
    </row>
    <row r="614" spans="1:29" x14ac:dyDescent="0.25">
      <c r="A614" s="50"/>
      <c r="B614" s="49"/>
      <c r="C614" s="375"/>
      <c r="D614" s="49"/>
      <c r="E614" s="102"/>
      <c r="F614" s="122"/>
      <c r="G614" s="122"/>
      <c r="H614" s="122"/>
      <c r="I614" s="122"/>
      <c r="J614" s="122"/>
      <c r="K614" s="122"/>
      <c r="L614" s="122"/>
      <c r="M614" s="38"/>
      <c r="N614" s="180"/>
      <c r="O614" s="38"/>
      <c r="P614" s="142"/>
      <c r="Q614" s="48"/>
      <c r="R614" s="48"/>
      <c r="S614" s="48"/>
      <c r="T614" s="48"/>
      <c r="U614" s="48"/>
      <c r="V614" s="48"/>
      <c r="W614" s="48"/>
      <c r="X614" s="48"/>
      <c r="Y614" s="48"/>
      <c r="Z614" s="48"/>
      <c r="AA614" s="48"/>
      <c r="AB614" s="48"/>
      <c r="AC614" s="48"/>
    </row>
    <row r="615" spans="1:29" x14ac:dyDescent="0.25">
      <c r="A615" s="50"/>
      <c r="B615" s="49"/>
      <c r="C615" s="375"/>
      <c r="D615" s="49"/>
      <c r="E615" s="102"/>
      <c r="F615" s="122"/>
      <c r="G615" s="122"/>
      <c r="H615" s="122"/>
      <c r="I615" s="122"/>
      <c r="J615" s="122"/>
      <c r="K615" s="122"/>
      <c r="L615" s="122"/>
      <c r="M615" s="38"/>
      <c r="N615" s="180"/>
      <c r="O615" s="38"/>
      <c r="P615" s="142"/>
      <c r="Q615" s="48"/>
      <c r="R615" s="48"/>
      <c r="S615" s="48"/>
      <c r="T615" s="48"/>
      <c r="U615" s="48"/>
      <c r="V615" s="48"/>
      <c r="W615" s="48"/>
      <c r="X615" s="48"/>
      <c r="Y615" s="48"/>
      <c r="Z615" s="48"/>
      <c r="AA615" s="48"/>
      <c r="AB615" s="48"/>
      <c r="AC615" s="48"/>
    </row>
    <row r="616" spans="1:29" x14ac:dyDescent="0.25">
      <c r="A616" s="50"/>
      <c r="B616" s="49"/>
      <c r="C616" s="375"/>
      <c r="D616" s="49"/>
      <c r="E616" s="102"/>
      <c r="F616" s="122"/>
      <c r="G616" s="122"/>
      <c r="H616" s="122"/>
      <c r="I616" s="122"/>
      <c r="J616" s="122"/>
      <c r="K616" s="122"/>
      <c r="L616" s="122"/>
      <c r="M616" s="38"/>
      <c r="N616" s="180"/>
      <c r="O616" s="38"/>
      <c r="P616" s="142"/>
      <c r="Q616" s="48"/>
      <c r="R616" s="48"/>
      <c r="S616" s="48"/>
      <c r="T616" s="48"/>
      <c r="U616" s="48"/>
      <c r="V616" s="48"/>
      <c r="W616" s="48"/>
      <c r="X616" s="48"/>
      <c r="Y616" s="48"/>
      <c r="Z616" s="48"/>
      <c r="AA616" s="48"/>
      <c r="AB616" s="48"/>
      <c r="AC616" s="48"/>
    </row>
    <row r="617" spans="1:29" x14ac:dyDescent="0.25">
      <c r="A617" s="50"/>
      <c r="B617" s="49"/>
      <c r="C617" s="375"/>
      <c r="D617" s="49"/>
      <c r="E617" s="102"/>
      <c r="F617" s="122"/>
      <c r="G617" s="122"/>
      <c r="H617" s="122"/>
      <c r="I617" s="122"/>
      <c r="J617" s="122"/>
      <c r="K617" s="122"/>
      <c r="L617" s="122"/>
      <c r="M617" s="38"/>
      <c r="N617" s="180"/>
      <c r="O617" s="38"/>
      <c r="P617" s="142"/>
      <c r="Q617" s="48"/>
      <c r="R617" s="48"/>
      <c r="S617" s="48"/>
      <c r="T617" s="48"/>
      <c r="U617" s="48"/>
      <c r="V617" s="48"/>
      <c r="W617" s="48"/>
      <c r="X617" s="48"/>
      <c r="Y617" s="48"/>
      <c r="Z617" s="48"/>
      <c r="AA617" s="48"/>
      <c r="AB617" s="48"/>
      <c r="AC617" s="48"/>
    </row>
    <row r="618" spans="1:29" x14ac:dyDescent="0.25">
      <c r="A618" s="50"/>
      <c r="B618" s="49"/>
      <c r="C618" s="375"/>
      <c r="D618" s="49"/>
      <c r="E618" s="102"/>
      <c r="F618" s="122"/>
      <c r="G618" s="122"/>
      <c r="H618" s="122"/>
      <c r="I618" s="122"/>
      <c r="J618" s="122"/>
      <c r="K618" s="122"/>
      <c r="L618" s="122"/>
      <c r="M618" s="38"/>
      <c r="N618" s="180"/>
      <c r="O618" s="38"/>
      <c r="P618" s="142"/>
      <c r="Q618" s="48"/>
      <c r="R618" s="48"/>
      <c r="S618" s="48"/>
      <c r="T618" s="48"/>
      <c r="U618" s="48"/>
      <c r="V618" s="48"/>
      <c r="W618" s="48"/>
      <c r="X618" s="48"/>
      <c r="Y618" s="48"/>
      <c r="Z618" s="48"/>
      <c r="AA618" s="48"/>
      <c r="AB618" s="48"/>
      <c r="AC618" s="48"/>
    </row>
    <row r="619" spans="1:29" x14ac:dyDescent="0.25">
      <c r="A619" s="50"/>
      <c r="B619" s="49"/>
      <c r="C619" s="375"/>
      <c r="D619" s="49"/>
      <c r="E619" s="102"/>
      <c r="F619" s="122"/>
      <c r="G619" s="122"/>
      <c r="H619" s="122"/>
      <c r="I619" s="122"/>
      <c r="J619" s="122"/>
      <c r="K619" s="122"/>
      <c r="L619" s="122"/>
      <c r="M619" s="38"/>
      <c r="N619" s="180"/>
      <c r="O619" s="38"/>
      <c r="P619" s="142"/>
      <c r="Q619" s="48"/>
      <c r="R619" s="48"/>
      <c r="S619" s="48"/>
      <c r="T619" s="48"/>
      <c r="U619" s="48"/>
      <c r="V619" s="48"/>
      <c r="W619" s="48"/>
      <c r="X619" s="48"/>
      <c r="Y619" s="48"/>
      <c r="Z619" s="48"/>
      <c r="AA619" s="48"/>
      <c r="AB619" s="48"/>
      <c r="AC619" s="48"/>
    </row>
    <row r="620" spans="1:29" x14ac:dyDescent="0.25">
      <c r="A620" s="50"/>
      <c r="B620" s="49"/>
      <c r="C620" s="375"/>
      <c r="D620" s="49"/>
      <c r="E620" s="102"/>
      <c r="F620" s="122"/>
      <c r="G620" s="122"/>
      <c r="H620" s="122"/>
      <c r="I620" s="122"/>
      <c r="J620" s="122"/>
      <c r="K620" s="122"/>
      <c r="L620" s="122"/>
      <c r="M620" s="38"/>
      <c r="N620" s="180"/>
      <c r="O620" s="38"/>
      <c r="P620" s="142"/>
      <c r="Q620" s="48"/>
      <c r="R620" s="48"/>
      <c r="S620" s="48"/>
      <c r="T620" s="48"/>
      <c r="U620" s="48"/>
      <c r="V620" s="48"/>
      <c r="W620" s="48"/>
      <c r="X620" s="48"/>
      <c r="Y620" s="48"/>
      <c r="Z620" s="48"/>
      <c r="AA620" s="48"/>
      <c r="AB620" s="48"/>
      <c r="AC620" s="48"/>
    </row>
    <row r="621" spans="1:29" x14ac:dyDescent="0.25">
      <c r="A621" s="50"/>
      <c r="B621" s="49"/>
      <c r="C621" s="375"/>
      <c r="D621" s="49"/>
      <c r="E621" s="102"/>
      <c r="F621" s="122"/>
      <c r="G621" s="122"/>
      <c r="H621" s="122"/>
      <c r="I621" s="122"/>
      <c r="J621" s="122"/>
      <c r="K621" s="122"/>
      <c r="L621" s="122"/>
      <c r="M621" s="38"/>
      <c r="N621" s="180"/>
      <c r="O621" s="38"/>
      <c r="P621" s="142"/>
      <c r="Q621" s="48"/>
      <c r="R621" s="48"/>
      <c r="S621" s="48"/>
      <c r="T621" s="48"/>
      <c r="U621" s="48"/>
      <c r="V621" s="48"/>
      <c r="W621" s="48"/>
      <c r="X621" s="48"/>
      <c r="Y621" s="48"/>
      <c r="Z621" s="48"/>
      <c r="AA621" s="48"/>
      <c r="AB621" s="48"/>
      <c r="AC621" s="48"/>
    </row>
    <row r="622" spans="1:29" x14ac:dyDescent="0.25">
      <c r="A622" s="50"/>
      <c r="B622" s="49"/>
      <c r="C622" s="375"/>
      <c r="D622" s="49"/>
      <c r="E622" s="102"/>
      <c r="F622" s="122"/>
      <c r="G622" s="122"/>
      <c r="H622" s="122"/>
      <c r="I622" s="122"/>
      <c r="J622" s="122"/>
      <c r="K622" s="122"/>
      <c r="L622" s="122"/>
      <c r="M622" s="38"/>
      <c r="N622" s="180"/>
      <c r="O622" s="38"/>
      <c r="P622" s="142"/>
      <c r="Q622" s="48"/>
      <c r="R622" s="48"/>
      <c r="S622" s="48"/>
      <c r="T622" s="48"/>
      <c r="U622" s="48"/>
      <c r="V622" s="48"/>
      <c r="W622" s="48"/>
      <c r="X622" s="48"/>
      <c r="Y622" s="48"/>
      <c r="Z622" s="48"/>
      <c r="AA622" s="48"/>
      <c r="AB622" s="48"/>
      <c r="AC622" s="48"/>
    </row>
    <row r="623" spans="1:29" x14ac:dyDescent="0.25">
      <c r="A623" s="50"/>
      <c r="B623" s="49"/>
      <c r="C623" s="375"/>
      <c r="D623" s="49"/>
      <c r="E623" s="102"/>
      <c r="F623" s="122"/>
      <c r="G623" s="122"/>
      <c r="H623" s="122"/>
      <c r="I623" s="122"/>
      <c r="J623" s="122"/>
      <c r="K623" s="122"/>
      <c r="L623" s="122"/>
      <c r="M623" s="38"/>
      <c r="N623" s="180"/>
      <c r="O623" s="38"/>
      <c r="P623" s="142"/>
      <c r="Q623" s="48"/>
      <c r="R623" s="48"/>
      <c r="S623" s="48"/>
      <c r="T623" s="48"/>
      <c r="U623" s="48"/>
      <c r="V623" s="48"/>
      <c r="W623" s="48"/>
      <c r="X623" s="48"/>
      <c r="Y623" s="48"/>
      <c r="Z623" s="48"/>
      <c r="AA623" s="48"/>
      <c r="AB623" s="48"/>
      <c r="AC623" s="48"/>
    </row>
    <row r="624" spans="1:29" x14ac:dyDescent="0.25">
      <c r="A624" s="50"/>
      <c r="B624" s="49"/>
      <c r="C624" s="375"/>
      <c r="D624" s="49"/>
      <c r="E624" s="102"/>
      <c r="F624" s="122"/>
      <c r="G624" s="122"/>
      <c r="H624" s="122"/>
      <c r="I624" s="122"/>
      <c r="J624" s="122"/>
      <c r="K624" s="122"/>
      <c r="L624" s="122"/>
      <c r="M624" s="38"/>
      <c r="N624" s="180"/>
      <c r="O624" s="38"/>
      <c r="P624" s="142"/>
      <c r="Q624" s="48"/>
      <c r="R624" s="48"/>
      <c r="S624" s="48"/>
      <c r="T624" s="48"/>
      <c r="U624" s="48"/>
      <c r="V624" s="48"/>
      <c r="W624" s="48"/>
      <c r="X624" s="48"/>
      <c r="Y624" s="48"/>
      <c r="Z624" s="48"/>
      <c r="AA624" s="48"/>
      <c r="AB624" s="48"/>
      <c r="AC624" s="48"/>
    </row>
    <row r="625" spans="1:29" x14ac:dyDescent="0.25">
      <c r="A625" s="50"/>
      <c r="B625" s="49"/>
      <c r="C625" s="375"/>
      <c r="D625" s="49"/>
      <c r="E625" s="102"/>
      <c r="F625" s="122"/>
      <c r="G625" s="122"/>
      <c r="H625" s="122"/>
      <c r="I625" s="122"/>
      <c r="J625" s="122"/>
      <c r="K625" s="122"/>
      <c r="L625" s="122"/>
      <c r="M625" s="38"/>
      <c r="N625" s="180"/>
      <c r="O625" s="38"/>
      <c r="P625" s="142"/>
      <c r="Q625" s="48"/>
      <c r="R625" s="48"/>
      <c r="S625" s="48"/>
      <c r="T625" s="48"/>
      <c r="U625" s="48"/>
      <c r="V625" s="48"/>
      <c r="W625" s="48"/>
      <c r="X625" s="48"/>
      <c r="Y625" s="48"/>
      <c r="Z625" s="48"/>
      <c r="AA625" s="48"/>
      <c r="AB625" s="48"/>
      <c r="AC625" s="48"/>
    </row>
    <row r="626" spans="1:29" x14ac:dyDescent="0.25">
      <c r="A626" s="50"/>
      <c r="B626" s="49"/>
      <c r="C626" s="375"/>
      <c r="D626" s="49"/>
      <c r="E626" s="102"/>
      <c r="F626" s="122"/>
      <c r="G626" s="122"/>
      <c r="H626" s="122"/>
      <c r="I626" s="122"/>
      <c r="J626" s="122"/>
      <c r="K626" s="122"/>
      <c r="L626" s="122"/>
      <c r="M626" s="38"/>
      <c r="N626" s="180"/>
      <c r="O626" s="38"/>
      <c r="P626" s="142"/>
      <c r="Q626" s="48"/>
      <c r="R626" s="48"/>
      <c r="S626" s="48"/>
      <c r="T626" s="48"/>
      <c r="U626" s="48"/>
      <c r="V626" s="48"/>
      <c r="W626" s="48"/>
      <c r="X626" s="48"/>
      <c r="Y626" s="48"/>
      <c r="Z626" s="48"/>
      <c r="AA626" s="48"/>
      <c r="AB626" s="48"/>
      <c r="AC626" s="48"/>
    </row>
    <row r="627" spans="1:29" x14ac:dyDescent="0.25">
      <c r="A627" s="50"/>
      <c r="B627" s="49"/>
      <c r="C627" s="375"/>
      <c r="D627" s="49"/>
      <c r="E627" s="102"/>
      <c r="F627" s="122"/>
      <c r="G627" s="122"/>
      <c r="H627" s="122"/>
      <c r="I627" s="122"/>
      <c r="J627" s="122"/>
      <c r="K627" s="122"/>
      <c r="L627" s="122"/>
      <c r="M627" s="38"/>
      <c r="N627" s="180"/>
      <c r="O627" s="38"/>
      <c r="P627" s="142"/>
      <c r="Q627" s="48"/>
      <c r="R627" s="48"/>
      <c r="S627" s="48"/>
      <c r="T627" s="48"/>
      <c r="U627" s="48"/>
      <c r="V627" s="48"/>
      <c r="W627" s="48"/>
      <c r="X627" s="48"/>
      <c r="Y627" s="48"/>
      <c r="Z627" s="48"/>
      <c r="AA627" s="48"/>
      <c r="AB627" s="48"/>
      <c r="AC627" s="48"/>
    </row>
    <row r="628" spans="1:29" x14ac:dyDescent="0.25">
      <c r="A628" s="50"/>
      <c r="B628" s="49"/>
      <c r="C628" s="375"/>
      <c r="D628" s="49"/>
      <c r="E628" s="102"/>
      <c r="F628" s="122"/>
      <c r="G628" s="122"/>
      <c r="H628" s="122"/>
      <c r="I628" s="122"/>
      <c r="J628" s="122"/>
      <c r="K628" s="122"/>
      <c r="L628" s="122"/>
      <c r="M628" s="38"/>
      <c r="N628" s="180"/>
      <c r="O628" s="38"/>
      <c r="P628" s="142"/>
      <c r="Q628" s="48"/>
      <c r="R628" s="48"/>
      <c r="S628" s="48"/>
      <c r="T628" s="48"/>
      <c r="U628" s="48"/>
      <c r="V628" s="48"/>
      <c r="W628" s="48"/>
      <c r="X628" s="48"/>
      <c r="Y628" s="48"/>
      <c r="Z628" s="48"/>
      <c r="AA628" s="48"/>
      <c r="AB628" s="48"/>
      <c r="AC628" s="48"/>
    </row>
    <row r="629" spans="1:29" x14ac:dyDescent="0.25">
      <c r="A629" s="50"/>
      <c r="B629" s="49"/>
      <c r="C629" s="375"/>
      <c r="D629" s="49"/>
      <c r="E629" s="102"/>
      <c r="F629" s="122"/>
      <c r="G629" s="122"/>
      <c r="H629" s="122"/>
      <c r="I629" s="122"/>
      <c r="J629" s="122"/>
      <c r="K629" s="122"/>
      <c r="L629" s="122"/>
      <c r="M629" s="38"/>
      <c r="N629" s="180"/>
      <c r="O629" s="38"/>
      <c r="P629" s="142"/>
      <c r="Q629" s="48"/>
      <c r="R629" s="48"/>
      <c r="S629" s="48"/>
      <c r="T629" s="48"/>
      <c r="U629" s="48"/>
      <c r="V629" s="48"/>
      <c r="W629" s="48"/>
      <c r="X629" s="48"/>
      <c r="Y629" s="48"/>
      <c r="Z629" s="48"/>
      <c r="AA629" s="48"/>
      <c r="AB629" s="48"/>
      <c r="AC629" s="48"/>
    </row>
    <row r="630" spans="1:29" x14ac:dyDescent="0.25">
      <c r="A630" s="50"/>
      <c r="B630" s="49"/>
      <c r="C630" s="375"/>
      <c r="D630" s="49"/>
      <c r="E630" s="102"/>
      <c r="F630" s="122"/>
      <c r="G630" s="122"/>
      <c r="H630" s="122"/>
      <c r="I630" s="122"/>
      <c r="J630" s="122"/>
      <c r="K630" s="122"/>
      <c r="L630" s="122"/>
      <c r="M630" s="38"/>
      <c r="N630" s="180"/>
      <c r="O630" s="38"/>
      <c r="P630" s="142"/>
      <c r="Q630" s="48"/>
      <c r="R630" s="48"/>
      <c r="S630" s="48"/>
      <c r="T630" s="48"/>
      <c r="U630" s="48"/>
      <c r="V630" s="48"/>
      <c r="W630" s="48"/>
      <c r="X630" s="48"/>
      <c r="Y630" s="48"/>
      <c r="Z630" s="48"/>
      <c r="AA630" s="48"/>
      <c r="AB630" s="48"/>
      <c r="AC630" s="48"/>
    </row>
    <row r="631" spans="1:29" x14ac:dyDescent="0.25">
      <c r="A631" s="50"/>
      <c r="B631" s="49"/>
      <c r="C631" s="375"/>
      <c r="D631" s="49"/>
      <c r="E631" s="102"/>
      <c r="F631" s="122"/>
      <c r="G631" s="122"/>
      <c r="H631" s="122"/>
      <c r="I631" s="122"/>
      <c r="J631" s="122"/>
      <c r="K631" s="122"/>
      <c r="L631" s="122"/>
      <c r="M631" s="38"/>
      <c r="N631" s="180"/>
      <c r="O631" s="38"/>
      <c r="P631" s="142"/>
      <c r="Q631" s="48"/>
      <c r="R631" s="48"/>
      <c r="S631" s="48"/>
      <c r="T631" s="48"/>
      <c r="U631" s="48"/>
      <c r="V631" s="48"/>
      <c r="W631" s="48"/>
      <c r="X631" s="48"/>
      <c r="Y631" s="48"/>
      <c r="Z631" s="48"/>
      <c r="AA631" s="48"/>
      <c r="AB631" s="48"/>
      <c r="AC631" s="48"/>
    </row>
    <row r="632" spans="1:29" x14ac:dyDescent="0.25">
      <c r="A632" s="50"/>
      <c r="B632" s="49"/>
      <c r="C632" s="375"/>
      <c r="D632" s="49"/>
      <c r="E632" s="102"/>
      <c r="F632" s="122"/>
      <c r="G632" s="122"/>
      <c r="H632" s="122"/>
      <c r="I632" s="122"/>
      <c r="J632" s="122"/>
      <c r="K632" s="122"/>
      <c r="L632" s="122"/>
      <c r="M632" s="38"/>
      <c r="N632" s="180"/>
      <c r="O632" s="38"/>
      <c r="P632" s="142"/>
      <c r="Q632" s="48"/>
      <c r="R632" s="48"/>
      <c r="S632" s="48"/>
      <c r="T632" s="48"/>
      <c r="U632" s="48"/>
      <c r="V632" s="48"/>
      <c r="W632" s="48"/>
      <c r="X632" s="48"/>
      <c r="Y632" s="48"/>
      <c r="Z632" s="48"/>
      <c r="AA632" s="48"/>
      <c r="AB632" s="48"/>
      <c r="AC632" s="48"/>
    </row>
    <row r="633" spans="1:29" x14ac:dyDescent="0.25">
      <c r="A633" s="50"/>
      <c r="B633" s="49"/>
      <c r="C633" s="375"/>
      <c r="D633" s="49"/>
      <c r="E633" s="102"/>
      <c r="F633" s="122"/>
      <c r="G633" s="122"/>
      <c r="H633" s="122"/>
      <c r="I633" s="122"/>
      <c r="J633" s="122"/>
      <c r="K633" s="122"/>
      <c r="L633" s="122"/>
      <c r="M633" s="38"/>
      <c r="N633" s="180"/>
      <c r="O633" s="38"/>
      <c r="P633" s="142"/>
      <c r="Q633" s="48"/>
      <c r="R633" s="48"/>
      <c r="S633" s="48"/>
      <c r="T633" s="48"/>
      <c r="U633" s="48"/>
      <c r="V633" s="48"/>
      <c r="W633" s="48"/>
      <c r="X633" s="48"/>
      <c r="Y633" s="48"/>
      <c r="Z633" s="48"/>
      <c r="AA633" s="48"/>
      <c r="AB633" s="48"/>
      <c r="AC633" s="48"/>
    </row>
    <row r="634" spans="1:29" x14ac:dyDescent="0.25">
      <c r="A634" s="50"/>
      <c r="B634" s="49"/>
      <c r="C634" s="375"/>
      <c r="D634" s="49"/>
      <c r="E634" s="102"/>
      <c r="F634" s="122"/>
      <c r="G634" s="122"/>
      <c r="H634" s="122"/>
      <c r="I634" s="122"/>
      <c r="J634" s="122"/>
      <c r="K634" s="122"/>
      <c r="L634" s="122"/>
      <c r="M634" s="38"/>
      <c r="N634" s="180"/>
      <c r="O634" s="38"/>
      <c r="P634" s="142"/>
      <c r="Q634" s="48"/>
      <c r="R634" s="48"/>
      <c r="S634" s="48"/>
      <c r="T634" s="48"/>
      <c r="U634" s="48"/>
      <c r="V634" s="48"/>
      <c r="W634" s="48"/>
      <c r="X634" s="48"/>
      <c r="Y634" s="48"/>
      <c r="Z634" s="48"/>
      <c r="AA634" s="48"/>
      <c r="AB634" s="48"/>
      <c r="AC634" s="48"/>
    </row>
    <row r="635" spans="1:29" x14ac:dyDescent="0.25">
      <c r="A635" s="50"/>
      <c r="B635" s="49"/>
      <c r="C635" s="375"/>
      <c r="D635" s="49"/>
      <c r="E635" s="102"/>
      <c r="F635" s="122"/>
      <c r="G635" s="122"/>
      <c r="H635" s="122"/>
      <c r="I635" s="122"/>
      <c r="J635" s="122"/>
      <c r="K635" s="122"/>
      <c r="L635" s="122"/>
      <c r="M635" s="38"/>
      <c r="N635" s="180"/>
      <c r="O635" s="38"/>
      <c r="P635" s="142"/>
      <c r="Q635" s="48"/>
      <c r="R635" s="48"/>
      <c r="S635" s="48"/>
      <c r="T635" s="48"/>
      <c r="U635" s="48"/>
      <c r="V635" s="48"/>
      <c r="W635" s="48"/>
      <c r="X635" s="48"/>
      <c r="Y635" s="48"/>
      <c r="Z635" s="48"/>
      <c r="AA635" s="48"/>
      <c r="AB635" s="48"/>
      <c r="AC635" s="48"/>
    </row>
    <row r="636" spans="1:29" x14ac:dyDescent="0.25">
      <c r="A636" s="50"/>
      <c r="B636" s="49"/>
      <c r="C636" s="375"/>
      <c r="D636" s="49"/>
      <c r="E636" s="102"/>
      <c r="F636" s="122"/>
      <c r="G636" s="122"/>
      <c r="H636" s="122"/>
      <c r="I636" s="122"/>
      <c r="J636" s="122"/>
      <c r="K636" s="122"/>
      <c r="L636" s="122"/>
      <c r="M636" s="38"/>
      <c r="N636" s="180"/>
      <c r="O636" s="38"/>
      <c r="P636" s="142"/>
      <c r="Q636" s="48"/>
      <c r="R636" s="48"/>
      <c r="S636" s="48"/>
      <c r="T636" s="48"/>
      <c r="U636" s="48"/>
      <c r="V636" s="48"/>
      <c r="W636" s="48"/>
      <c r="X636" s="48"/>
      <c r="Y636" s="48"/>
      <c r="Z636" s="48"/>
      <c r="AA636" s="48"/>
      <c r="AB636" s="48"/>
      <c r="AC636" s="48"/>
    </row>
    <row r="637" spans="1:29" x14ac:dyDescent="0.25">
      <c r="A637" s="50"/>
      <c r="B637" s="49"/>
      <c r="C637" s="375"/>
      <c r="D637" s="49"/>
      <c r="E637" s="102"/>
      <c r="F637" s="122"/>
      <c r="G637" s="122"/>
      <c r="H637" s="122"/>
      <c r="I637" s="122"/>
      <c r="J637" s="122"/>
      <c r="K637" s="122"/>
      <c r="L637" s="122"/>
      <c r="M637" s="38"/>
      <c r="N637" s="180"/>
      <c r="O637" s="38"/>
      <c r="P637" s="142"/>
      <c r="Q637" s="48"/>
      <c r="R637" s="48"/>
      <c r="S637" s="48"/>
      <c r="T637" s="48"/>
      <c r="U637" s="48"/>
      <c r="V637" s="48"/>
      <c r="W637" s="48"/>
      <c r="X637" s="48"/>
      <c r="Y637" s="48"/>
      <c r="Z637" s="48"/>
      <c r="AA637" s="48"/>
      <c r="AB637" s="48"/>
      <c r="AC637" s="48"/>
    </row>
    <row r="638" spans="1:29" x14ac:dyDescent="0.25">
      <c r="A638" s="50"/>
      <c r="B638" s="49"/>
      <c r="C638" s="375"/>
      <c r="D638" s="49"/>
      <c r="E638" s="102"/>
      <c r="F638" s="122"/>
      <c r="G638" s="122"/>
      <c r="H638" s="122"/>
      <c r="I638" s="122"/>
      <c r="J638" s="122"/>
      <c r="K638" s="122"/>
      <c r="L638" s="122"/>
      <c r="M638" s="38"/>
      <c r="N638" s="180"/>
      <c r="O638" s="38"/>
      <c r="P638" s="142"/>
      <c r="Q638" s="48"/>
      <c r="R638" s="48"/>
      <c r="S638" s="48"/>
      <c r="T638" s="48"/>
      <c r="U638" s="48"/>
      <c r="V638" s="48"/>
      <c r="W638" s="48"/>
      <c r="X638" s="48"/>
      <c r="Y638" s="48"/>
      <c r="Z638" s="48"/>
      <c r="AA638" s="48"/>
      <c r="AB638" s="48"/>
      <c r="AC638" s="48"/>
    </row>
    <row r="639" spans="1:29" x14ac:dyDescent="0.25">
      <c r="A639" s="50"/>
      <c r="B639" s="49"/>
      <c r="C639" s="375"/>
      <c r="D639" s="49"/>
      <c r="E639" s="102"/>
      <c r="F639" s="122"/>
      <c r="G639" s="122"/>
      <c r="H639" s="122"/>
      <c r="I639" s="122"/>
      <c r="J639" s="122"/>
      <c r="K639" s="122"/>
      <c r="L639" s="122"/>
      <c r="M639" s="38"/>
      <c r="N639" s="180"/>
      <c r="O639" s="38"/>
      <c r="P639" s="142"/>
      <c r="Q639" s="48"/>
      <c r="R639" s="48"/>
      <c r="S639" s="48"/>
      <c r="T639" s="48"/>
      <c r="U639" s="48"/>
      <c r="V639" s="48"/>
      <c r="W639" s="48"/>
      <c r="X639" s="48"/>
      <c r="Y639" s="48"/>
      <c r="Z639" s="48"/>
      <c r="AA639" s="48"/>
      <c r="AB639" s="48"/>
      <c r="AC639" s="48"/>
    </row>
    <row r="640" spans="1:29" x14ac:dyDescent="0.25">
      <c r="A640" s="50"/>
      <c r="B640" s="49"/>
      <c r="C640" s="375"/>
      <c r="D640" s="49"/>
      <c r="E640" s="102"/>
      <c r="F640" s="122"/>
      <c r="G640" s="122"/>
      <c r="H640" s="122"/>
      <c r="I640" s="122"/>
      <c r="J640" s="122"/>
      <c r="K640" s="122"/>
      <c r="L640" s="122"/>
      <c r="M640" s="38"/>
      <c r="N640" s="180"/>
      <c r="O640" s="38"/>
      <c r="P640" s="142"/>
      <c r="Q640" s="48"/>
      <c r="R640" s="48"/>
      <c r="S640" s="48"/>
      <c r="T640" s="48"/>
      <c r="U640" s="48"/>
      <c r="V640" s="48"/>
      <c r="W640" s="48"/>
      <c r="X640" s="48"/>
      <c r="Y640" s="48"/>
      <c r="Z640" s="48"/>
      <c r="AA640" s="48"/>
      <c r="AB640" s="48"/>
      <c r="AC640" s="48"/>
    </row>
    <row r="641" spans="1:29" x14ac:dyDescent="0.25">
      <c r="A641" s="50"/>
      <c r="B641" s="49"/>
      <c r="C641" s="375"/>
      <c r="D641" s="49"/>
      <c r="E641" s="102"/>
      <c r="F641" s="122"/>
      <c r="G641" s="122"/>
      <c r="H641" s="122"/>
      <c r="I641" s="122"/>
      <c r="J641" s="122"/>
      <c r="K641" s="122"/>
      <c r="L641" s="122"/>
      <c r="M641" s="38"/>
      <c r="N641" s="180"/>
      <c r="O641" s="38"/>
      <c r="P641" s="142"/>
      <c r="Q641" s="48"/>
      <c r="R641" s="48"/>
      <c r="S641" s="48"/>
      <c r="T641" s="48"/>
      <c r="U641" s="48"/>
      <c r="V641" s="48"/>
      <c r="W641" s="48"/>
      <c r="X641" s="48"/>
      <c r="Y641" s="48"/>
      <c r="Z641" s="48"/>
      <c r="AA641" s="48"/>
      <c r="AB641" s="48"/>
      <c r="AC641" s="48"/>
    </row>
    <row r="642" spans="1:29" x14ac:dyDescent="0.25">
      <c r="A642" s="50"/>
      <c r="B642" s="49"/>
      <c r="C642" s="375"/>
      <c r="D642" s="49"/>
      <c r="E642" s="102"/>
      <c r="F642" s="122"/>
      <c r="G642" s="122"/>
      <c r="H642" s="122"/>
      <c r="I642" s="122"/>
      <c r="J642" s="122"/>
      <c r="K642" s="122"/>
      <c r="L642" s="122"/>
      <c r="M642" s="38"/>
      <c r="N642" s="180"/>
      <c r="O642" s="38"/>
      <c r="P642" s="142"/>
      <c r="Q642" s="48"/>
      <c r="R642" s="48"/>
      <c r="S642" s="48"/>
      <c r="T642" s="48"/>
      <c r="U642" s="48"/>
      <c r="V642" s="48"/>
      <c r="W642" s="48"/>
      <c r="X642" s="48"/>
      <c r="Y642" s="48"/>
      <c r="Z642" s="48"/>
      <c r="AA642" s="48"/>
      <c r="AB642" s="48"/>
      <c r="AC642" s="48"/>
    </row>
    <row r="643" spans="1:29" x14ac:dyDescent="0.25">
      <c r="A643" s="50"/>
      <c r="B643" s="49"/>
      <c r="C643" s="375"/>
      <c r="D643" s="49"/>
      <c r="E643" s="102"/>
      <c r="F643" s="122"/>
      <c r="G643" s="122"/>
      <c r="H643" s="122"/>
      <c r="I643" s="122"/>
      <c r="J643" s="122"/>
      <c r="K643" s="122"/>
      <c r="L643" s="122"/>
      <c r="M643" s="38"/>
      <c r="N643" s="180"/>
      <c r="O643" s="38"/>
      <c r="P643" s="142"/>
      <c r="Q643" s="48"/>
      <c r="R643" s="48"/>
      <c r="S643" s="48"/>
      <c r="T643" s="48"/>
      <c r="U643" s="48"/>
      <c r="V643" s="48"/>
      <c r="W643" s="48"/>
      <c r="X643" s="48"/>
      <c r="Y643" s="48"/>
      <c r="Z643" s="48"/>
      <c r="AA643" s="48"/>
      <c r="AB643" s="48"/>
      <c r="AC643" s="48"/>
    </row>
    <row r="644" spans="1:29" x14ac:dyDescent="0.25">
      <c r="A644" s="50"/>
      <c r="B644" s="49"/>
      <c r="C644" s="375"/>
      <c r="D644" s="49"/>
      <c r="E644" s="102"/>
      <c r="F644" s="122"/>
      <c r="G644" s="122"/>
      <c r="H644" s="122"/>
      <c r="I644" s="122"/>
      <c r="J644" s="122"/>
      <c r="K644" s="122"/>
      <c r="L644" s="122"/>
      <c r="M644" s="38"/>
      <c r="N644" s="180"/>
      <c r="O644" s="38"/>
      <c r="P644" s="142"/>
      <c r="Q644" s="48"/>
      <c r="R644" s="48"/>
      <c r="S644" s="48"/>
      <c r="T644" s="48"/>
      <c r="U644" s="48"/>
      <c r="V644" s="48"/>
      <c r="W644" s="48"/>
      <c r="X644" s="48"/>
      <c r="Y644" s="48"/>
      <c r="Z644" s="48"/>
      <c r="AA644" s="48"/>
      <c r="AB644" s="48"/>
      <c r="AC644" s="48"/>
    </row>
    <row r="645" spans="1:29" x14ac:dyDescent="0.25">
      <c r="A645" s="50"/>
      <c r="B645" s="49"/>
      <c r="C645" s="375"/>
      <c r="D645" s="49"/>
      <c r="E645" s="102"/>
      <c r="F645" s="122"/>
      <c r="G645" s="122"/>
      <c r="H645" s="122"/>
      <c r="I645" s="122"/>
      <c r="J645" s="122"/>
      <c r="K645" s="122"/>
      <c r="L645" s="122"/>
      <c r="M645" s="38"/>
      <c r="N645" s="180"/>
      <c r="O645" s="38"/>
      <c r="P645" s="142"/>
      <c r="Q645" s="48"/>
      <c r="R645" s="48"/>
      <c r="S645" s="48"/>
      <c r="T645" s="48"/>
      <c r="U645" s="48"/>
      <c r="V645" s="48"/>
      <c r="W645" s="48"/>
      <c r="X645" s="48"/>
      <c r="Y645" s="48"/>
      <c r="Z645" s="48"/>
      <c r="AA645" s="48"/>
      <c r="AB645" s="48"/>
      <c r="AC645" s="48"/>
    </row>
    <row r="646" spans="1:29" x14ac:dyDescent="0.25">
      <c r="A646" s="50"/>
      <c r="B646" s="49"/>
      <c r="C646" s="375"/>
      <c r="D646" s="49"/>
      <c r="E646" s="102"/>
      <c r="F646" s="122"/>
      <c r="G646" s="122"/>
      <c r="H646" s="122"/>
      <c r="I646" s="122"/>
      <c r="J646" s="122"/>
      <c r="K646" s="122"/>
      <c r="L646" s="122"/>
      <c r="M646" s="38"/>
      <c r="N646" s="180"/>
      <c r="O646" s="38"/>
      <c r="P646" s="142"/>
      <c r="Q646" s="48"/>
      <c r="R646" s="48"/>
      <c r="S646" s="48"/>
      <c r="T646" s="48"/>
      <c r="U646" s="48"/>
      <c r="V646" s="48"/>
      <c r="W646" s="48"/>
      <c r="X646" s="48"/>
      <c r="Y646" s="48"/>
      <c r="Z646" s="48"/>
      <c r="AA646" s="48"/>
      <c r="AB646" s="48"/>
      <c r="AC646" s="48"/>
    </row>
    <row r="647" spans="1:29" x14ac:dyDescent="0.25">
      <c r="A647" s="50"/>
      <c r="B647" s="49"/>
      <c r="C647" s="375"/>
      <c r="D647" s="49"/>
      <c r="E647" s="102"/>
      <c r="F647" s="122"/>
      <c r="G647" s="122"/>
      <c r="H647" s="122"/>
      <c r="I647" s="122"/>
      <c r="J647" s="122"/>
      <c r="K647" s="122"/>
      <c r="L647" s="122"/>
      <c r="M647" s="38"/>
      <c r="N647" s="180"/>
      <c r="O647" s="38"/>
      <c r="P647" s="142"/>
      <c r="Q647" s="48"/>
      <c r="R647" s="48"/>
      <c r="S647" s="48"/>
      <c r="T647" s="48"/>
      <c r="U647" s="48"/>
      <c r="V647" s="48"/>
      <c r="W647" s="48"/>
      <c r="X647" s="48"/>
      <c r="Y647" s="48"/>
      <c r="Z647" s="48"/>
      <c r="AA647" s="48"/>
      <c r="AB647" s="48"/>
      <c r="AC647" s="48"/>
    </row>
    <row r="648" spans="1:29" x14ac:dyDescent="0.25">
      <c r="A648" s="50"/>
      <c r="B648" s="49"/>
      <c r="C648" s="375"/>
      <c r="D648" s="49"/>
      <c r="E648" s="102"/>
      <c r="F648" s="122"/>
      <c r="G648" s="122"/>
      <c r="H648" s="122"/>
      <c r="I648" s="122"/>
      <c r="J648" s="122"/>
      <c r="K648" s="122"/>
      <c r="L648" s="122"/>
      <c r="M648" s="38"/>
      <c r="N648" s="180"/>
      <c r="O648" s="38"/>
      <c r="P648" s="142"/>
      <c r="Q648" s="48"/>
      <c r="R648" s="48"/>
      <c r="S648" s="48"/>
      <c r="T648" s="48"/>
      <c r="U648" s="48"/>
      <c r="V648" s="48"/>
      <c r="W648" s="48"/>
      <c r="X648" s="48"/>
      <c r="Y648" s="48"/>
      <c r="Z648" s="48"/>
      <c r="AA648" s="48"/>
      <c r="AB648" s="48"/>
      <c r="AC648" s="48"/>
    </row>
    <row r="649" spans="1:29" x14ac:dyDescent="0.25">
      <c r="A649" s="50"/>
      <c r="B649" s="49"/>
      <c r="C649" s="375"/>
      <c r="D649" s="49"/>
      <c r="E649" s="102"/>
      <c r="F649" s="122"/>
      <c r="G649" s="122"/>
      <c r="H649" s="122"/>
      <c r="I649" s="122"/>
      <c r="J649" s="122"/>
      <c r="K649" s="122"/>
      <c r="L649" s="122"/>
      <c r="M649" s="38"/>
      <c r="N649" s="180"/>
      <c r="O649" s="38"/>
      <c r="P649" s="142"/>
      <c r="Q649" s="48"/>
      <c r="R649" s="48"/>
      <c r="S649" s="48"/>
      <c r="T649" s="48"/>
      <c r="U649" s="48"/>
      <c r="V649" s="48"/>
      <c r="W649" s="48"/>
      <c r="X649" s="48"/>
      <c r="Y649" s="48"/>
      <c r="Z649" s="48"/>
      <c r="AA649" s="48"/>
      <c r="AB649" s="48"/>
      <c r="AC649" s="48"/>
    </row>
    <row r="650" spans="1:29" x14ac:dyDescent="0.25">
      <c r="A650" s="50"/>
      <c r="B650" s="49"/>
      <c r="C650" s="375"/>
      <c r="D650" s="49"/>
      <c r="E650" s="102"/>
      <c r="F650" s="122"/>
      <c r="G650" s="122"/>
      <c r="H650" s="122"/>
      <c r="I650" s="122"/>
      <c r="J650" s="122"/>
      <c r="K650" s="122"/>
      <c r="L650" s="122"/>
      <c r="M650" s="38"/>
      <c r="N650" s="180"/>
      <c r="O650" s="38"/>
      <c r="P650" s="142"/>
      <c r="Q650" s="48"/>
      <c r="R650" s="48"/>
      <c r="S650" s="48"/>
      <c r="T650" s="48"/>
      <c r="U650" s="48"/>
      <c r="V650" s="48"/>
      <c r="W650" s="48"/>
      <c r="X650" s="48"/>
      <c r="Y650" s="48"/>
      <c r="Z650" s="48"/>
      <c r="AA650" s="48"/>
      <c r="AB650" s="48"/>
      <c r="AC650" s="48"/>
    </row>
    <row r="651" spans="1:29" x14ac:dyDescent="0.25">
      <c r="A651" s="50"/>
      <c r="B651" s="49"/>
      <c r="C651" s="375"/>
      <c r="D651" s="49"/>
      <c r="E651" s="102"/>
      <c r="F651" s="122"/>
      <c r="G651" s="122"/>
      <c r="H651" s="122"/>
      <c r="I651" s="122"/>
      <c r="J651" s="122"/>
      <c r="K651" s="122"/>
      <c r="L651" s="122"/>
      <c r="M651" s="38"/>
      <c r="N651" s="180"/>
      <c r="O651" s="38"/>
      <c r="P651" s="142"/>
      <c r="Q651" s="48"/>
      <c r="R651" s="48"/>
      <c r="S651" s="48"/>
      <c r="T651" s="48"/>
      <c r="U651" s="48"/>
      <c r="V651" s="48"/>
      <c r="W651" s="48"/>
      <c r="X651" s="48"/>
      <c r="Y651" s="48"/>
      <c r="Z651" s="48"/>
      <c r="AA651" s="48"/>
      <c r="AB651" s="48"/>
      <c r="AC651" s="48"/>
    </row>
    <row r="652" spans="1:29" x14ac:dyDescent="0.25">
      <c r="A652" s="50"/>
      <c r="B652" s="49"/>
      <c r="C652" s="375"/>
      <c r="D652" s="49"/>
      <c r="E652" s="102"/>
      <c r="F652" s="122"/>
      <c r="G652" s="122"/>
      <c r="H652" s="122"/>
      <c r="I652" s="122"/>
      <c r="J652" s="122"/>
      <c r="K652" s="122"/>
      <c r="L652" s="122"/>
      <c r="M652" s="38"/>
      <c r="N652" s="180"/>
      <c r="O652" s="38"/>
      <c r="P652" s="142"/>
      <c r="Q652" s="48"/>
      <c r="R652" s="48"/>
      <c r="S652" s="48"/>
      <c r="T652" s="48"/>
      <c r="U652" s="48"/>
      <c r="V652" s="48"/>
      <c r="W652" s="48"/>
      <c r="X652" s="48"/>
      <c r="Y652" s="48"/>
      <c r="Z652" s="48"/>
      <c r="AA652" s="48"/>
      <c r="AB652" s="48"/>
      <c r="AC652" s="48"/>
    </row>
    <row r="653" spans="1:29" x14ac:dyDescent="0.25">
      <c r="A653" s="50"/>
      <c r="B653" s="49"/>
      <c r="C653" s="375"/>
      <c r="D653" s="49"/>
      <c r="E653" s="102"/>
      <c r="F653" s="122"/>
      <c r="G653" s="122"/>
      <c r="H653" s="122"/>
      <c r="I653" s="122"/>
      <c r="J653" s="122"/>
      <c r="K653" s="122"/>
      <c r="L653" s="122"/>
      <c r="M653" s="38"/>
      <c r="N653" s="180"/>
      <c r="O653" s="38"/>
      <c r="P653" s="142"/>
      <c r="Q653" s="48"/>
      <c r="R653" s="48"/>
      <c r="S653" s="48"/>
      <c r="T653" s="48"/>
      <c r="U653" s="48"/>
      <c r="V653" s="48"/>
      <c r="W653" s="48"/>
      <c r="X653" s="48"/>
      <c r="Y653" s="48"/>
      <c r="Z653" s="48"/>
      <c r="AA653" s="48"/>
      <c r="AB653" s="48"/>
      <c r="AC653" s="48"/>
    </row>
    <row r="654" spans="1:29" x14ac:dyDescent="0.25">
      <c r="A654" s="50"/>
      <c r="B654" s="49"/>
      <c r="C654" s="375"/>
      <c r="D654" s="49"/>
      <c r="E654" s="102"/>
      <c r="F654" s="122"/>
      <c r="G654" s="122"/>
      <c r="H654" s="122"/>
      <c r="I654" s="122"/>
      <c r="J654" s="122"/>
      <c r="K654" s="122"/>
      <c r="L654" s="122"/>
      <c r="M654" s="38"/>
      <c r="N654" s="180"/>
      <c r="O654" s="38"/>
      <c r="P654" s="142"/>
      <c r="Q654" s="48"/>
      <c r="R654" s="48"/>
      <c r="S654" s="48"/>
      <c r="T654" s="48"/>
      <c r="U654" s="48"/>
      <c r="V654" s="48"/>
      <c r="W654" s="48"/>
      <c r="X654" s="48"/>
      <c r="Y654" s="48"/>
      <c r="Z654" s="48"/>
      <c r="AA654" s="48"/>
      <c r="AB654" s="48"/>
      <c r="AC654" s="48"/>
    </row>
    <row r="655" spans="1:29" x14ac:dyDescent="0.25">
      <c r="A655" s="50"/>
      <c r="B655" s="49"/>
      <c r="C655" s="375"/>
      <c r="D655" s="49"/>
      <c r="E655" s="102"/>
      <c r="F655" s="122"/>
      <c r="G655" s="122"/>
      <c r="H655" s="122"/>
      <c r="I655" s="122"/>
      <c r="J655" s="122"/>
      <c r="K655" s="122"/>
      <c r="L655" s="122"/>
      <c r="M655" s="38"/>
      <c r="N655" s="180"/>
      <c r="O655" s="38"/>
      <c r="P655" s="142"/>
      <c r="Q655" s="48"/>
      <c r="R655" s="48"/>
      <c r="S655" s="48"/>
      <c r="T655" s="48"/>
      <c r="U655" s="48"/>
      <c r="V655" s="48"/>
      <c r="W655" s="48"/>
      <c r="X655" s="48"/>
      <c r="Y655" s="48"/>
      <c r="Z655" s="48"/>
      <c r="AA655" s="48"/>
      <c r="AB655" s="48"/>
      <c r="AC655" s="48"/>
    </row>
    <row r="656" spans="1:29" x14ac:dyDescent="0.25">
      <c r="A656" s="50"/>
      <c r="B656" s="49"/>
      <c r="C656" s="375"/>
      <c r="D656" s="49"/>
      <c r="E656" s="102"/>
      <c r="F656" s="122"/>
      <c r="G656" s="122"/>
      <c r="H656" s="122"/>
      <c r="I656" s="122"/>
      <c r="J656" s="122"/>
      <c r="K656" s="122"/>
      <c r="L656" s="122"/>
      <c r="M656" s="38"/>
      <c r="N656" s="180"/>
      <c r="O656" s="38"/>
      <c r="P656" s="142"/>
      <c r="Q656" s="48"/>
      <c r="R656" s="48"/>
      <c r="S656" s="48"/>
      <c r="T656" s="48"/>
      <c r="U656" s="48"/>
      <c r="V656" s="48"/>
      <c r="W656" s="48"/>
      <c r="X656" s="48"/>
      <c r="Y656" s="48"/>
      <c r="Z656" s="48"/>
      <c r="AA656" s="48"/>
      <c r="AB656" s="48"/>
      <c r="AC656" s="48"/>
    </row>
    <row r="657" spans="1:29" x14ac:dyDescent="0.25">
      <c r="A657" s="50"/>
      <c r="B657" s="49"/>
      <c r="C657" s="375"/>
      <c r="D657" s="49"/>
      <c r="E657" s="102"/>
      <c r="F657" s="122"/>
      <c r="G657" s="122"/>
      <c r="H657" s="122"/>
      <c r="I657" s="122"/>
      <c r="J657" s="122"/>
      <c r="K657" s="122"/>
      <c r="L657" s="122"/>
      <c r="M657" s="38"/>
      <c r="N657" s="180"/>
      <c r="O657" s="38"/>
      <c r="P657" s="142"/>
      <c r="Q657" s="48"/>
      <c r="R657" s="48"/>
      <c r="S657" s="48"/>
      <c r="T657" s="48"/>
      <c r="U657" s="48"/>
      <c r="V657" s="48"/>
      <c r="W657" s="48"/>
      <c r="X657" s="48"/>
      <c r="Y657" s="48"/>
      <c r="Z657" s="48"/>
      <c r="AA657" s="48"/>
      <c r="AB657" s="48"/>
      <c r="AC657" s="48"/>
    </row>
    <row r="658" spans="1:29" x14ac:dyDescent="0.25">
      <c r="A658" s="50"/>
      <c r="B658" s="49"/>
      <c r="C658" s="375"/>
      <c r="D658" s="49"/>
      <c r="E658" s="102"/>
      <c r="F658" s="122"/>
      <c r="G658" s="122"/>
      <c r="H658" s="122"/>
      <c r="I658" s="122"/>
      <c r="J658" s="122"/>
      <c r="K658" s="122"/>
      <c r="L658" s="122"/>
      <c r="M658" s="38"/>
      <c r="N658" s="180"/>
      <c r="O658" s="38"/>
      <c r="P658" s="142"/>
      <c r="Q658" s="48"/>
      <c r="R658" s="48"/>
      <c r="S658" s="48"/>
      <c r="T658" s="48"/>
      <c r="U658" s="48"/>
      <c r="V658" s="48"/>
      <c r="W658" s="48"/>
      <c r="X658" s="48"/>
      <c r="Y658" s="48"/>
      <c r="Z658" s="48"/>
      <c r="AA658" s="48"/>
      <c r="AB658" s="48"/>
      <c r="AC658" s="48"/>
    </row>
    <row r="659" spans="1:29" x14ac:dyDescent="0.25">
      <c r="A659" s="50"/>
      <c r="B659" s="49"/>
      <c r="C659" s="375"/>
      <c r="D659" s="49"/>
      <c r="E659" s="102"/>
      <c r="F659" s="122"/>
      <c r="G659" s="122"/>
      <c r="H659" s="122"/>
      <c r="I659" s="122"/>
      <c r="J659" s="122"/>
      <c r="K659" s="122"/>
      <c r="L659" s="122"/>
      <c r="M659" s="38"/>
      <c r="N659" s="180"/>
      <c r="O659" s="38"/>
      <c r="P659" s="142"/>
      <c r="Q659" s="48"/>
      <c r="R659" s="48"/>
      <c r="S659" s="48"/>
      <c r="T659" s="48"/>
      <c r="U659" s="48"/>
      <c r="V659" s="48"/>
      <c r="W659" s="48"/>
      <c r="X659" s="48"/>
      <c r="Y659" s="48"/>
      <c r="Z659" s="48"/>
      <c r="AA659" s="48"/>
      <c r="AB659" s="48"/>
      <c r="AC659" s="48"/>
    </row>
    <row r="660" spans="1:29" x14ac:dyDescent="0.25">
      <c r="A660" s="50"/>
      <c r="B660" s="49"/>
      <c r="C660" s="375"/>
      <c r="D660" s="49"/>
      <c r="E660" s="102"/>
      <c r="F660" s="122"/>
      <c r="G660" s="122"/>
      <c r="H660" s="122"/>
      <c r="I660" s="122"/>
      <c r="J660" s="122"/>
      <c r="K660" s="122"/>
      <c r="L660" s="122"/>
      <c r="M660" s="38"/>
      <c r="N660" s="180"/>
      <c r="O660" s="38"/>
      <c r="P660" s="142"/>
      <c r="Q660" s="48"/>
      <c r="R660" s="48"/>
      <c r="S660" s="48"/>
      <c r="T660" s="48"/>
      <c r="U660" s="48"/>
      <c r="V660" s="48"/>
      <c r="W660" s="48"/>
      <c r="X660" s="48"/>
      <c r="Y660" s="48"/>
      <c r="Z660" s="48"/>
      <c r="AA660" s="48"/>
      <c r="AB660" s="48"/>
      <c r="AC660" s="48"/>
    </row>
    <row r="661" spans="1:29" x14ac:dyDescent="0.25">
      <c r="A661" s="50"/>
      <c r="B661" s="49"/>
      <c r="C661" s="375"/>
      <c r="D661" s="49"/>
      <c r="E661" s="102"/>
      <c r="F661" s="122"/>
      <c r="G661" s="122"/>
      <c r="H661" s="122"/>
      <c r="I661" s="122"/>
      <c r="J661" s="122"/>
      <c r="K661" s="122"/>
      <c r="L661" s="122"/>
      <c r="M661" s="38"/>
      <c r="N661" s="180"/>
      <c r="O661" s="38"/>
      <c r="P661" s="142"/>
      <c r="Q661" s="48"/>
      <c r="R661" s="48"/>
      <c r="S661" s="48"/>
      <c r="T661" s="48"/>
      <c r="U661" s="48"/>
      <c r="V661" s="48"/>
      <c r="W661" s="48"/>
      <c r="X661" s="48"/>
      <c r="Y661" s="48"/>
      <c r="Z661" s="48"/>
      <c r="AA661" s="48"/>
      <c r="AB661" s="48"/>
      <c r="AC661" s="48"/>
    </row>
    <row r="662" spans="1:29" x14ac:dyDescent="0.25">
      <c r="A662" s="50"/>
      <c r="B662" s="49"/>
      <c r="C662" s="375"/>
      <c r="D662" s="49"/>
      <c r="E662" s="102"/>
      <c r="F662" s="122"/>
      <c r="G662" s="122"/>
      <c r="H662" s="122"/>
      <c r="I662" s="122"/>
      <c r="J662" s="122"/>
      <c r="K662" s="122"/>
      <c r="L662" s="122"/>
      <c r="M662" s="38"/>
      <c r="N662" s="180"/>
      <c r="O662" s="38"/>
      <c r="P662" s="142"/>
      <c r="Q662" s="48"/>
      <c r="R662" s="48"/>
      <c r="S662" s="48"/>
      <c r="T662" s="48"/>
      <c r="U662" s="48"/>
      <c r="V662" s="48"/>
      <c r="W662" s="48"/>
      <c r="X662" s="48"/>
      <c r="Y662" s="48"/>
      <c r="Z662" s="48"/>
      <c r="AA662" s="48"/>
      <c r="AB662" s="48"/>
      <c r="AC662" s="48"/>
    </row>
    <row r="663" spans="1:29" x14ac:dyDescent="0.25">
      <c r="A663" s="50"/>
      <c r="B663" s="49"/>
      <c r="C663" s="375"/>
      <c r="D663" s="49"/>
      <c r="E663" s="102"/>
      <c r="F663" s="122"/>
      <c r="G663" s="122"/>
      <c r="H663" s="122"/>
      <c r="I663" s="122"/>
      <c r="J663" s="122"/>
      <c r="K663" s="122"/>
      <c r="L663" s="122"/>
      <c r="M663" s="38"/>
      <c r="N663" s="180"/>
      <c r="O663" s="38"/>
      <c r="P663" s="142"/>
      <c r="Q663" s="48"/>
      <c r="R663" s="48"/>
      <c r="S663" s="48"/>
      <c r="T663" s="48"/>
      <c r="U663" s="48"/>
      <c r="V663" s="48"/>
      <c r="W663" s="48"/>
      <c r="X663" s="48"/>
      <c r="Y663" s="48"/>
      <c r="Z663" s="48"/>
      <c r="AA663" s="48"/>
      <c r="AB663" s="48"/>
      <c r="AC663" s="48"/>
    </row>
    <row r="664" spans="1:29" x14ac:dyDescent="0.25">
      <c r="A664" s="50"/>
      <c r="B664" s="49"/>
      <c r="C664" s="375"/>
      <c r="D664" s="49"/>
      <c r="E664" s="102"/>
      <c r="F664" s="122"/>
      <c r="G664" s="122"/>
      <c r="H664" s="122"/>
      <c r="I664" s="122"/>
      <c r="J664" s="122"/>
      <c r="K664" s="122"/>
      <c r="L664" s="122"/>
      <c r="M664" s="38"/>
      <c r="N664" s="180"/>
      <c r="O664" s="38"/>
      <c r="P664" s="142"/>
      <c r="Q664" s="48"/>
      <c r="R664" s="48"/>
      <c r="S664" s="48"/>
      <c r="T664" s="48"/>
      <c r="U664" s="48"/>
      <c r="V664" s="48"/>
      <c r="W664" s="48"/>
      <c r="X664" s="48"/>
      <c r="Y664" s="48"/>
      <c r="Z664" s="48"/>
      <c r="AA664" s="48"/>
      <c r="AB664" s="48"/>
      <c r="AC664" s="48"/>
    </row>
    <row r="665" spans="1:29" x14ac:dyDescent="0.25">
      <c r="A665" s="50"/>
      <c r="B665" s="49"/>
      <c r="C665" s="375"/>
      <c r="D665" s="49"/>
      <c r="E665" s="102"/>
      <c r="F665" s="122"/>
      <c r="G665" s="122"/>
      <c r="H665" s="122"/>
      <c r="I665" s="122"/>
      <c r="J665" s="122"/>
      <c r="K665" s="122"/>
      <c r="L665" s="122"/>
      <c r="M665" s="38"/>
      <c r="N665" s="180"/>
      <c r="O665" s="38"/>
      <c r="P665" s="142"/>
      <c r="Q665" s="48"/>
      <c r="R665" s="48"/>
      <c r="S665" s="48"/>
      <c r="T665" s="48"/>
      <c r="U665" s="48"/>
      <c r="V665" s="48"/>
      <c r="W665" s="48"/>
      <c r="X665" s="48"/>
      <c r="Y665" s="48"/>
      <c r="Z665" s="48"/>
      <c r="AA665" s="48"/>
      <c r="AB665" s="48"/>
      <c r="AC665" s="48"/>
    </row>
    <row r="666" spans="1:29" x14ac:dyDescent="0.25">
      <c r="A666" s="50"/>
      <c r="B666" s="49"/>
      <c r="C666" s="375"/>
      <c r="D666" s="49"/>
      <c r="E666" s="102"/>
      <c r="F666" s="122"/>
      <c r="G666" s="122"/>
      <c r="H666" s="122"/>
      <c r="I666" s="122"/>
      <c r="J666" s="122"/>
      <c r="K666" s="122"/>
      <c r="L666" s="122"/>
      <c r="M666" s="38"/>
      <c r="N666" s="180"/>
      <c r="O666" s="38"/>
      <c r="P666" s="142"/>
      <c r="Q666" s="48"/>
      <c r="R666" s="48"/>
      <c r="S666" s="48"/>
      <c r="T666" s="48"/>
      <c r="U666" s="48"/>
      <c r="V666" s="48"/>
      <c r="W666" s="48"/>
      <c r="X666" s="48"/>
      <c r="Y666" s="48"/>
      <c r="Z666" s="48"/>
      <c r="AA666" s="48"/>
      <c r="AB666" s="48"/>
      <c r="AC666" s="48"/>
    </row>
    <row r="667" spans="1:29" x14ac:dyDescent="0.25">
      <c r="A667" s="50"/>
      <c r="B667" s="49"/>
      <c r="C667" s="375"/>
      <c r="D667" s="49"/>
      <c r="E667" s="102"/>
      <c r="F667" s="122"/>
      <c r="G667" s="122"/>
      <c r="H667" s="122"/>
      <c r="I667" s="122"/>
      <c r="J667" s="122"/>
      <c r="K667" s="122"/>
      <c r="L667" s="122"/>
      <c r="M667" s="38"/>
      <c r="N667" s="180"/>
      <c r="O667" s="38"/>
      <c r="P667" s="142"/>
      <c r="Q667" s="48"/>
      <c r="R667" s="48"/>
      <c r="S667" s="48"/>
      <c r="T667" s="48"/>
      <c r="U667" s="48"/>
      <c r="V667" s="48"/>
      <c r="W667" s="48"/>
      <c r="X667" s="48"/>
      <c r="Y667" s="48"/>
      <c r="Z667" s="48"/>
      <c r="AA667" s="48"/>
      <c r="AB667" s="48"/>
      <c r="AC667" s="48"/>
    </row>
    <row r="668" spans="1:29" x14ac:dyDescent="0.25">
      <c r="A668" s="50"/>
      <c r="B668" s="49"/>
      <c r="C668" s="375"/>
      <c r="D668" s="49"/>
      <c r="E668" s="102"/>
      <c r="F668" s="122"/>
      <c r="G668" s="122"/>
      <c r="H668" s="122"/>
      <c r="I668" s="122"/>
      <c r="J668" s="122"/>
      <c r="K668" s="122"/>
      <c r="L668" s="122"/>
      <c r="M668" s="38"/>
      <c r="N668" s="180"/>
      <c r="O668" s="38"/>
      <c r="P668" s="142"/>
      <c r="Q668" s="48"/>
      <c r="R668" s="48"/>
      <c r="S668" s="48"/>
      <c r="T668" s="48"/>
      <c r="U668" s="48"/>
      <c r="V668" s="48"/>
      <c r="W668" s="48"/>
      <c r="X668" s="48"/>
      <c r="Y668" s="48"/>
      <c r="Z668" s="48"/>
      <c r="AA668" s="48"/>
      <c r="AB668" s="48"/>
      <c r="AC668" s="48"/>
    </row>
    <row r="669" spans="1:29" x14ac:dyDescent="0.25">
      <c r="A669" s="50"/>
      <c r="B669" s="49"/>
      <c r="C669" s="375"/>
      <c r="D669" s="49"/>
      <c r="E669" s="102"/>
      <c r="F669" s="122"/>
      <c r="G669" s="122"/>
      <c r="H669" s="122"/>
      <c r="I669" s="122"/>
      <c r="J669" s="122"/>
      <c r="K669" s="122"/>
      <c r="L669" s="122"/>
      <c r="M669" s="38"/>
      <c r="N669" s="180"/>
      <c r="O669" s="38"/>
      <c r="P669" s="142"/>
      <c r="Q669" s="48"/>
      <c r="R669" s="48"/>
      <c r="S669" s="48"/>
      <c r="T669" s="48"/>
      <c r="U669" s="48"/>
      <c r="V669" s="48"/>
      <c r="W669" s="48"/>
      <c r="X669" s="48"/>
      <c r="Y669" s="48"/>
      <c r="Z669" s="48"/>
      <c r="AA669" s="48"/>
      <c r="AB669" s="48"/>
      <c r="AC669" s="48"/>
    </row>
    <row r="670" spans="1:29" x14ac:dyDescent="0.25">
      <c r="A670" s="50"/>
      <c r="B670" s="49"/>
      <c r="C670" s="375"/>
      <c r="D670" s="49"/>
      <c r="E670" s="102"/>
      <c r="F670" s="122"/>
      <c r="G670" s="122"/>
      <c r="H670" s="122"/>
      <c r="I670" s="122"/>
      <c r="J670" s="122"/>
      <c r="K670" s="122"/>
      <c r="L670" s="122"/>
      <c r="M670" s="38"/>
      <c r="N670" s="180"/>
      <c r="O670" s="38"/>
      <c r="P670" s="142"/>
      <c r="Q670" s="48"/>
      <c r="R670" s="48"/>
      <c r="S670" s="48"/>
      <c r="T670" s="48"/>
      <c r="U670" s="48"/>
      <c r="V670" s="48"/>
      <c r="W670" s="48"/>
      <c r="X670" s="48"/>
      <c r="Y670" s="48"/>
      <c r="Z670" s="48"/>
      <c r="AA670" s="48"/>
      <c r="AB670" s="48"/>
      <c r="AC670" s="48"/>
    </row>
    <row r="671" spans="1:29" x14ac:dyDescent="0.25">
      <c r="A671" s="50"/>
      <c r="B671" s="49"/>
      <c r="C671" s="375"/>
      <c r="D671" s="49"/>
      <c r="E671" s="102"/>
      <c r="F671" s="122"/>
      <c r="G671" s="122"/>
      <c r="H671" s="122"/>
      <c r="I671" s="122"/>
      <c r="J671" s="122"/>
      <c r="K671" s="122"/>
      <c r="L671" s="122"/>
      <c r="M671" s="38"/>
      <c r="N671" s="180"/>
      <c r="O671" s="38"/>
      <c r="P671" s="142"/>
      <c r="Q671" s="48"/>
      <c r="R671" s="48"/>
      <c r="S671" s="48"/>
      <c r="T671" s="48"/>
      <c r="U671" s="48"/>
      <c r="V671" s="48"/>
      <c r="W671" s="48"/>
      <c r="X671" s="48"/>
      <c r="Y671" s="48"/>
      <c r="Z671" s="48"/>
      <c r="AA671" s="48"/>
      <c r="AB671" s="48"/>
      <c r="AC671" s="48"/>
    </row>
    <row r="672" spans="1:29" x14ac:dyDescent="0.25">
      <c r="A672" s="50"/>
      <c r="B672" s="49"/>
      <c r="C672" s="375"/>
      <c r="D672" s="49"/>
      <c r="E672" s="102"/>
      <c r="F672" s="122"/>
      <c r="G672" s="122"/>
      <c r="H672" s="122"/>
      <c r="I672" s="122"/>
      <c r="J672" s="122"/>
      <c r="K672" s="122"/>
      <c r="L672" s="122"/>
      <c r="M672" s="38"/>
      <c r="N672" s="180"/>
      <c r="O672" s="38"/>
      <c r="P672" s="142"/>
      <c r="Q672" s="48"/>
      <c r="R672" s="48"/>
      <c r="S672" s="48"/>
      <c r="T672" s="48"/>
      <c r="U672" s="48"/>
      <c r="V672" s="48"/>
      <c r="W672" s="48"/>
      <c r="X672" s="48"/>
      <c r="Y672" s="48"/>
      <c r="Z672" s="48"/>
      <c r="AA672" s="48"/>
      <c r="AB672" s="48"/>
      <c r="AC672" s="48"/>
    </row>
    <row r="673" spans="1:29" x14ac:dyDescent="0.25">
      <c r="A673" s="50"/>
      <c r="B673" s="49"/>
      <c r="C673" s="375"/>
      <c r="D673" s="49"/>
      <c r="E673" s="102"/>
      <c r="F673" s="122"/>
      <c r="G673" s="122"/>
      <c r="H673" s="122"/>
      <c r="I673" s="122"/>
      <c r="J673" s="122"/>
      <c r="K673" s="122"/>
      <c r="L673" s="122"/>
      <c r="M673" s="38"/>
      <c r="N673" s="180"/>
      <c r="O673" s="38"/>
      <c r="P673" s="142"/>
      <c r="Q673" s="48"/>
      <c r="R673" s="48"/>
      <c r="S673" s="48"/>
      <c r="T673" s="48"/>
      <c r="U673" s="48"/>
      <c r="V673" s="48"/>
      <c r="W673" s="48"/>
      <c r="X673" s="48"/>
      <c r="Y673" s="48"/>
      <c r="Z673" s="48"/>
      <c r="AA673" s="48"/>
      <c r="AB673" s="48"/>
      <c r="AC673" s="48"/>
    </row>
    <row r="674" spans="1:29" x14ac:dyDescent="0.25">
      <c r="A674" s="50"/>
      <c r="B674" s="49"/>
      <c r="C674" s="375"/>
      <c r="D674" s="49"/>
      <c r="E674" s="102"/>
      <c r="F674" s="122"/>
      <c r="G674" s="122"/>
      <c r="H674" s="122"/>
      <c r="I674" s="122"/>
      <c r="J674" s="122"/>
      <c r="K674" s="122"/>
      <c r="L674" s="122"/>
      <c r="M674" s="38"/>
      <c r="N674" s="180"/>
      <c r="O674" s="38"/>
      <c r="P674" s="142"/>
      <c r="Q674" s="48"/>
      <c r="R674" s="48"/>
      <c r="S674" s="48"/>
      <c r="T674" s="48"/>
      <c r="U674" s="48"/>
      <c r="V674" s="48"/>
      <c r="W674" s="48"/>
      <c r="X674" s="48"/>
      <c r="Y674" s="48"/>
      <c r="Z674" s="48"/>
      <c r="AA674" s="48"/>
      <c r="AB674" s="48"/>
      <c r="AC674" s="48"/>
    </row>
    <row r="675" spans="1:29" x14ac:dyDescent="0.25">
      <c r="A675" s="50"/>
      <c r="B675" s="49"/>
      <c r="C675" s="375"/>
      <c r="D675" s="49"/>
      <c r="E675" s="102"/>
      <c r="F675" s="122"/>
      <c r="G675" s="122"/>
      <c r="H675" s="122"/>
      <c r="I675" s="122"/>
      <c r="J675" s="122"/>
      <c r="K675" s="122"/>
      <c r="L675" s="122"/>
      <c r="M675" s="38"/>
      <c r="N675" s="180"/>
      <c r="O675" s="38"/>
      <c r="P675" s="142"/>
      <c r="Q675" s="48"/>
      <c r="R675" s="48"/>
      <c r="S675" s="48"/>
      <c r="T675" s="48"/>
      <c r="U675" s="48"/>
      <c r="V675" s="48"/>
      <c r="W675" s="48"/>
      <c r="X675" s="48"/>
      <c r="Y675" s="48"/>
      <c r="Z675" s="48"/>
      <c r="AA675" s="48"/>
      <c r="AB675" s="48"/>
      <c r="AC675" s="48"/>
    </row>
    <row r="676" spans="1:29" x14ac:dyDescent="0.25">
      <c r="A676" s="50"/>
      <c r="B676" s="49"/>
      <c r="C676" s="375"/>
      <c r="D676" s="49"/>
      <c r="E676" s="102"/>
      <c r="F676" s="122"/>
      <c r="G676" s="122"/>
      <c r="H676" s="122"/>
      <c r="I676" s="122"/>
      <c r="J676" s="122"/>
      <c r="K676" s="122"/>
      <c r="L676" s="122"/>
      <c r="M676" s="38"/>
      <c r="N676" s="180"/>
      <c r="O676" s="38"/>
      <c r="P676" s="142"/>
      <c r="Q676" s="48"/>
      <c r="R676" s="48"/>
      <c r="S676" s="48"/>
      <c r="T676" s="48"/>
      <c r="U676" s="48"/>
      <c r="V676" s="48"/>
      <c r="W676" s="48"/>
      <c r="X676" s="48"/>
      <c r="Y676" s="48"/>
      <c r="Z676" s="48"/>
      <c r="AA676" s="48"/>
      <c r="AB676" s="48"/>
      <c r="AC676" s="48"/>
    </row>
    <row r="677" spans="1:29" x14ac:dyDescent="0.25">
      <c r="A677" s="50"/>
      <c r="B677" s="49"/>
      <c r="C677" s="375"/>
      <c r="D677" s="49"/>
      <c r="E677" s="102"/>
      <c r="F677" s="122"/>
      <c r="G677" s="122"/>
      <c r="H677" s="122"/>
      <c r="I677" s="122"/>
      <c r="J677" s="122"/>
      <c r="K677" s="122"/>
      <c r="L677" s="122"/>
      <c r="M677" s="38"/>
      <c r="N677" s="180"/>
      <c r="O677" s="38"/>
      <c r="P677" s="142"/>
      <c r="Q677" s="48"/>
      <c r="R677" s="48"/>
      <c r="S677" s="48"/>
      <c r="T677" s="48"/>
      <c r="U677" s="48"/>
      <c r="V677" s="48"/>
      <c r="W677" s="48"/>
      <c r="X677" s="48"/>
      <c r="Y677" s="48"/>
      <c r="Z677" s="48"/>
      <c r="AA677" s="48"/>
      <c r="AB677" s="48"/>
      <c r="AC677" s="48"/>
    </row>
    <row r="678" spans="1:29" x14ac:dyDescent="0.25">
      <c r="A678" s="50"/>
      <c r="B678" s="49"/>
      <c r="C678" s="375"/>
      <c r="D678" s="49"/>
      <c r="E678" s="102"/>
      <c r="F678" s="122"/>
      <c r="G678" s="122"/>
      <c r="H678" s="122"/>
      <c r="I678" s="122"/>
      <c r="J678" s="122"/>
      <c r="K678" s="122"/>
      <c r="L678" s="122"/>
      <c r="M678" s="38"/>
      <c r="N678" s="180"/>
      <c r="O678" s="38"/>
      <c r="P678" s="142"/>
      <c r="Q678" s="48"/>
      <c r="R678" s="48"/>
      <c r="S678" s="48"/>
      <c r="T678" s="48"/>
      <c r="U678" s="48"/>
      <c r="V678" s="48"/>
      <c r="W678" s="48"/>
      <c r="X678" s="48"/>
      <c r="Y678" s="48"/>
      <c r="Z678" s="48"/>
      <c r="AA678" s="48"/>
      <c r="AB678" s="48"/>
      <c r="AC678" s="48"/>
    </row>
    <row r="679" spans="1:29" x14ac:dyDescent="0.25">
      <c r="A679" s="50"/>
      <c r="B679" s="49"/>
      <c r="C679" s="375"/>
      <c r="D679" s="49"/>
      <c r="E679" s="102"/>
      <c r="F679" s="122"/>
      <c r="G679" s="122"/>
      <c r="H679" s="122"/>
      <c r="I679" s="122"/>
      <c r="J679" s="122"/>
      <c r="K679" s="122"/>
      <c r="L679" s="122"/>
      <c r="M679" s="38"/>
      <c r="N679" s="180"/>
      <c r="O679" s="38"/>
      <c r="P679" s="142"/>
      <c r="Q679" s="48"/>
      <c r="R679" s="48"/>
      <c r="S679" s="48"/>
      <c r="T679" s="48"/>
      <c r="U679" s="48"/>
      <c r="V679" s="48"/>
      <c r="W679" s="48"/>
      <c r="X679" s="48"/>
      <c r="Y679" s="48"/>
      <c r="Z679" s="48"/>
      <c r="AA679" s="48"/>
      <c r="AB679" s="48"/>
      <c r="AC679" s="48"/>
    </row>
    <row r="680" spans="1:29" x14ac:dyDescent="0.25">
      <c r="A680" s="50"/>
      <c r="B680" s="49"/>
      <c r="C680" s="375"/>
      <c r="D680" s="49"/>
      <c r="E680" s="102"/>
      <c r="F680" s="122"/>
      <c r="G680" s="122"/>
      <c r="H680" s="122"/>
      <c r="I680" s="122"/>
      <c r="J680" s="122"/>
      <c r="K680" s="122"/>
      <c r="L680" s="122"/>
      <c r="M680" s="38"/>
      <c r="N680" s="180"/>
      <c r="O680" s="38"/>
      <c r="P680" s="142"/>
      <c r="Q680" s="48"/>
      <c r="R680" s="48"/>
      <c r="S680" s="48"/>
      <c r="T680" s="48"/>
      <c r="U680" s="48"/>
      <c r="V680" s="48"/>
      <c r="W680" s="48"/>
      <c r="X680" s="48"/>
      <c r="Y680" s="48"/>
      <c r="Z680" s="48"/>
      <c r="AA680" s="48"/>
      <c r="AB680" s="48"/>
      <c r="AC680" s="48"/>
    </row>
    <row r="681" spans="1:29" x14ac:dyDescent="0.25">
      <c r="A681" s="50"/>
      <c r="B681" s="49"/>
      <c r="C681" s="375"/>
      <c r="D681" s="49"/>
      <c r="E681" s="102"/>
      <c r="F681" s="122"/>
      <c r="G681" s="122"/>
      <c r="H681" s="122"/>
      <c r="I681" s="122"/>
      <c r="J681" s="122"/>
      <c r="K681" s="122"/>
      <c r="L681" s="122"/>
      <c r="M681" s="38"/>
      <c r="N681" s="180"/>
      <c r="O681" s="38"/>
      <c r="P681" s="142"/>
      <c r="Q681" s="48"/>
      <c r="R681" s="48"/>
      <c r="S681" s="48"/>
      <c r="T681" s="48"/>
      <c r="U681" s="48"/>
      <c r="V681" s="48"/>
      <c r="W681" s="48"/>
      <c r="X681" s="48"/>
      <c r="Y681" s="48"/>
      <c r="Z681" s="48"/>
      <c r="AA681" s="48"/>
      <c r="AB681" s="48"/>
      <c r="AC681" s="48"/>
    </row>
    <row r="682" spans="1:29" x14ac:dyDescent="0.25">
      <c r="A682" s="50"/>
      <c r="B682" s="49"/>
      <c r="C682" s="375"/>
      <c r="D682" s="49"/>
      <c r="E682" s="102"/>
      <c r="F682" s="122"/>
      <c r="G682" s="122"/>
      <c r="H682" s="122"/>
      <c r="I682" s="122"/>
      <c r="J682" s="122"/>
      <c r="K682" s="122"/>
      <c r="L682" s="122"/>
      <c r="M682" s="38"/>
      <c r="N682" s="180"/>
      <c r="O682" s="38"/>
      <c r="P682" s="142"/>
      <c r="Q682" s="48"/>
      <c r="R682" s="48"/>
      <c r="S682" s="48"/>
      <c r="T682" s="48"/>
      <c r="U682" s="48"/>
      <c r="V682" s="48"/>
      <c r="W682" s="48"/>
      <c r="X682" s="48"/>
      <c r="Y682" s="48"/>
      <c r="Z682" s="48"/>
      <c r="AA682" s="48"/>
      <c r="AB682" s="48"/>
      <c r="AC682" s="48"/>
    </row>
    <row r="683" spans="1:29" x14ac:dyDescent="0.25">
      <c r="A683" s="50"/>
      <c r="B683" s="49"/>
      <c r="C683" s="375"/>
      <c r="D683" s="49"/>
      <c r="E683" s="102"/>
      <c r="F683" s="122"/>
      <c r="G683" s="122"/>
      <c r="H683" s="122"/>
      <c r="I683" s="122"/>
      <c r="J683" s="122"/>
      <c r="K683" s="122"/>
      <c r="L683" s="122"/>
      <c r="M683" s="38"/>
      <c r="N683" s="180"/>
      <c r="O683" s="38"/>
      <c r="P683" s="142"/>
      <c r="Q683" s="48"/>
      <c r="R683" s="48"/>
      <c r="S683" s="48"/>
      <c r="T683" s="48"/>
      <c r="U683" s="48"/>
      <c r="V683" s="48"/>
      <c r="W683" s="48"/>
      <c r="X683" s="48"/>
      <c r="Y683" s="48"/>
      <c r="Z683" s="48"/>
      <c r="AA683" s="48"/>
      <c r="AB683" s="48"/>
      <c r="AC683" s="48"/>
    </row>
    <row r="684" spans="1:29" x14ac:dyDescent="0.25">
      <c r="A684" s="50"/>
      <c r="B684" s="49"/>
      <c r="C684" s="375"/>
      <c r="D684" s="49"/>
      <c r="E684" s="102"/>
      <c r="F684" s="122"/>
      <c r="G684" s="122"/>
      <c r="H684" s="122"/>
      <c r="I684" s="122"/>
      <c r="J684" s="122"/>
      <c r="K684" s="122"/>
      <c r="L684" s="122"/>
      <c r="M684" s="38"/>
      <c r="N684" s="180"/>
      <c r="O684" s="38"/>
      <c r="P684" s="142"/>
      <c r="Q684" s="48"/>
      <c r="R684" s="48"/>
      <c r="S684" s="48"/>
      <c r="T684" s="48"/>
      <c r="U684" s="48"/>
      <c r="V684" s="48"/>
      <c r="W684" s="48"/>
      <c r="X684" s="48"/>
      <c r="Y684" s="48"/>
      <c r="Z684" s="48"/>
      <c r="AA684" s="48"/>
      <c r="AB684" s="48"/>
      <c r="AC684" s="48"/>
    </row>
    <row r="685" spans="1:29" x14ac:dyDescent="0.25">
      <c r="A685" s="50"/>
      <c r="B685" s="49"/>
      <c r="C685" s="375"/>
      <c r="D685" s="49"/>
      <c r="E685" s="102"/>
      <c r="F685" s="122"/>
      <c r="G685" s="122"/>
      <c r="H685" s="122"/>
      <c r="I685" s="122"/>
      <c r="J685" s="122"/>
      <c r="K685" s="122"/>
      <c r="L685" s="122"/>
      <c r="M685" s="38"/>
      <c r="N685" s="180"/>
      <c r="O685" s="38"/>
      <c r="P685" s="142"/>
      <c r="Q685" s="48"/>
      <c r="R685" s="48"/>
      <c r="S685" s="48"/>
      <c r="T685" s="48"/>
      <c r="U685" s="48"/>
      <c r="V685" s="48"/>
      <c r="W685" s="48"/>
      <c r="X685" s="48"/>
      <c r="Y685" s="48"/>
      <c r="Z685" s="48"/>
      <c r="AA685" s="48"/>
      <c r="AB685" s="48"/>
      <c r="AC685" s="48"/>
    </row>
    <row r="686" spans="1:29" x14ac:dyDescent="0.25">
      <c r="A686" s="50"/>
      <c r="B686" s="49"/>
      <c r="C686" s="375"/>
      <c r="D686" s="49"/>
      <c r="E686" s="102"/>
      <c r="F686" s="122"/>
      <c r="G686" s="122"/>
      <c r="H686" s="122"/>
      <c r="I686" s="122"/>
      <c r="J686" s="122"/>
      <c r="K686" s="122"/>
      <c r="L686" s="122"/>
      <c r="M686" s="38"/>
      <c r="N686" s="180"/>
      <c r="O686" s="38"/>
      <c r="P686" s="142"/>
      <c r="Q686" s="48"/>
      <c r="R686" s="48"/>
      <c r="S686" s="48"/>
      <c r="T686" s="48"/>
      <c r="U686" s="48"/>
      <c r="V686" s="48"/>
      <c r="W686" s="48"/>
      <c r="X686" s="48"/>
      <c r="Y686" s="48"/>
      <c r="Z686" s="48"/>
      <c r="AA686" s="48"/>
      <c r="AB686" s="48"/>
      <c r="AC686" s="48"/>
    </row>
    <row r="687" spans="1:29" x14ac:dyDescent="0.25">
      <c r="A687" s="50"/>
      <c r="B687" s="49"/>
      <c r="C687" s="375"/>
      <c r="D687" s="49"/>
      <c r="E687" s="102"/>
      <c r="F687" s="122"/>
      <c r="G687" s="122"/>
      <c r="H687" s="122"/>
      <c r="I687" s="122"/>
      <c r="J687" s="122"/>
      <c r="K687" s="122"/>
      <c r="L687" s="122"/>
      <c r="M687" s="38"/>
      <c r="N687" s="180"/>
      <c r="O687" s="38"/>
      <c r="P687" s="142"/>
      <c r="Q687" s="48"/>
      <c r="R687" s="48"/>
      <c r="S687" s="48"/>
      <c r="T687" s="48"/>
      <c r="U687" s="48"/>
      <c r="V687" s="48"/>
      <c r="W687" s="48"/>
      <c r="X687" s="48"/>
      <c r="Y687" s="48"/>
      <c r="Z687" s="48"/>
      <c r="AA687" s="48"/>
      <c r="AB687" s="48"/>
      <c r="AC687" s="48"/>
    </row>
    <row r="688" spans="1:29" x14ac:dyDescent="0.25">
      <c r="A688" s="50"/>
      <c r="B688" s="49"/>
      <c r="C688" s="375"/>
      <c r="D688" s="49"/>
      <c r="E688" s="102"/>
      <c r="F688" s="122"/>
      <c r="G688" s="122"/>
      <c r="H688" s="122"/>
      <c r="I688" s="122"/>
      <c r="J688" s="122"/>
      <c r="K688" s="122"/>
      <c r="L688" s="122"/>
      <c r="M688" s="38"/>
      <c r="N688" s="180"/>
      <c r="O688" s="38"/>
      <c r="P688" s="142"/>
      <c r="Q688" s="48"/>
      <c r="R688" s="48"/>
      <c r="S688" s="48"/>
      <c r="T688" s="48"/>
      <c r="U688" s="48"/>
      <c r="V688" s="48"/>
      <c r="W688" s="48"/>
      <c r="X688" s="48"/>
      <c r="Y688" s="48"/>
      <c r="Z688" s="48"/>
      <c r="AA688" s="48"/>
      <c r="AB688" s="48"/>
      <c r="AC688" s="48"/>
    </row>
    <row r="689" spans="1:29" x14ac:dyDescent="0.25">
      <c r="A689" s="50"/>
      <c r="B689" s="49"/>
      <c r="C689" s="375"/>
      <c r="D689" s="49"/>
      <c r="E689" s="102"/>
      <c r="F689" s="122"/>
      <c r="G689" s="122"/>
      <c r="H689" s="122"/>
      <c r="I689" s="122"/>
      <c r="J689" s="122"/>
      <c r="K689" s="122"/>
      <c r="L689" s="122"/>
      <c r="M689" s="38"/>
      <c r="N689" s="180"/>
      <c r="O689" s="38"/>
      <c r="P689" s="142"/>
      <c r="Q689" s="48"/>
      <c r="R689" s="48"/>
      <c r="S689" s="48"/>
      <c r="T689" s="48"/>
      <c r="U689" s="48"/>
      <c r="V689" s="48"/>
      <c r="W689" s="48"/>
      <c r="X689" s="48"/>
      <c r="Y689" s="48"/>
      <c r="Z689" s="48"/>
      <c r="AA689" s="48"/>
      <c r="AB689" s="48"/>
      <c r="AC689" s="48"/>
    </row>
    <row r="690" spans="1:29" x14ac:dyDescent="0.25">
      <c r="A690" s="50"/>
      <c r="B690" s="49"/>
      <c r="C690" s="375"/>
      <c r="D690" s="49"/>
      <c r="E690" s="102"/>
      <c r="F690" s="122"/>
      <c r="G690" s="122"/>
      <c r="H690" s="122"/>
      <c r="I690" s="122"/>
      <c r="J690" s="122"/>
      <c r="K690" s="122"/>
      <c r="L690" s="122"/>
      <c r="M690" s="38"/>
      <c r="N690" s="180"/>
      <c r="O690" s="38"/>
      <c r="P690" s="142"/>
      <c r="Q690" s="48"/>
      <c r="R690" s="48"/>
      <c r="S690" s="48"/>
      <c r="T690" s="48"/>
      <c r="U690" s="48"/>
      <c r="V690" s="48"/>
      <c r="W690" s="48"/>
      <c r="X690" s="48"/>
      <c r="Y690" s="48"/>
      <c r="Z690" s="48"/>
      <c r="AA690" s="48"/>
      <c r="AB690" s="48"/>
      <c r="AC690" s="48"/>
    </row>
    <row r="691" spans="1:29" x14ac:dyDescent="0.25">
      <c r="A691" s="50"/>
      <c r="B691" s="49"/>
      <c r="C691" s="375"/>
      <c r="D691" s="49"/>
      <c r="E691" s="102"/>
      <c r="F691" s="122"/>
      <c r="G691" s="122"/>
      <c r="H691" s="122"/>
      <c r="I691" s="122"/>
      <c r="J691" s="122"/>
      <c r="K691" s="122"/>
      <c r="L691" s="122"/>
      <c r="M691" s="38"/>
      <c r="N691" s="180"/>
      <c r="O691" s="38"/>
      <c r="P691" s="142"/>
      <c r="Q691" s="48"/>
      <c r="R691" s="48"/>
      <c r="S691" s="48"/>
      <c r="T691" s="48"/>
      <c r="U691" s="48"/>
      <c r="V691" s="48"/>
      <c r="W691" s="48"/>
      <c r="X691" s="48"/>
      <c r="Y691" s="48"/>
      <c r="Z691" s="48"/>
      <c r="AA691" s="48"/>
      <c r="AB691" s="48"/>
      <c r="AC691" s="48"/>
    </row>
    <row r="692" spans="1:29" x14ac:dyDescent="0.25">
      <c r="A692" s="50"/>
      <c r="B692" s="49"/>
      <c r="C692" s="375"/>
      <c r="D692" s="49"/>
      <c r="E692" s="102"/>
      <c r="F692" s="122"/>
      <c r="G692" s="122"/>
      <c r="H692" s="122"/>
      <c r="I692" s="122"/>
      <c r="J692" s="122"/>
      <c r="K692" s="122"/>
      <c r="L692" s="122"/>
      <c r="M692" s="38"/>
      <c r="N692" s="180"/>
      <c r="O692" s="38"/>
      <c r="P692" s="142"/>
      <c r="Q692" s="48"/>
      <c r="R692" s="48"/>
      <c r="S692" s="48"/>
      <c r="T692" s="48"/>
      <c r="U692" s="48"/>
      <c r="V692" s="48"/>
      <c r="W692" s="48"/>
      <c r="X692" s="48"/>
      <c r="Y692" s="48"/>
      <c r="Z692" s="48"/>
      <c r="AA692" s="48"/>
      <c r="AB692" s="48"/>
      <c r="AC692" s="48"/>
    </row>
    <row r="693" spans="1:29" x14ac:dyDescent="0.25">
      <c r="A693" s="50"/>
      <c r="B693" s="49"/>
      <c r="C693" s="375"/>
      <c r="D693" s="49"/>
      <c r="E693" s="102"/>
      <c r="F693" s="122"/>
      <c r="G693" s="122"/>
      <c r="H693" s="122"/>
      <c r="I693" s="122"/>
      <c r="J693" s="122"/>
      <c r="K693" s="122"/>
      <c r="L693" s="122"/>
      <c r="M693" s="38"/>
      <c r="N693" s="180"/>
      <c r="O693" s="38"/>
      <c r="P693" s="142"/>
      <c r="Q693" s="48"/>
      <c r="R693" s="48"/>
      <c r="S693" s="48"/>
      <c r="T693" s="48"/>
      <c r="U693" s="48"/>
      <c r="V693" s="48"/>
      <c r="W693" s="48"/>
      <c r="X693" s="48"/>
      <c r="Y693" s="48"/>
      <c r="Z693" s="48"/>
      <c r="AA693" s="48"/>
      <c r="AB693" s="48"/>
      <c r="AC693" s="48"/>
    </row>
    <row r="694" spans="1:29" x14ac:dyDescent="0.25">
      <c r="A694" s="50"/>
      <c r="B694" s="49"/>
      <c r="C694" s="375"/>
      <c r="D694" s="49"/>
      <c r="E694" s="102"/>
      <c r="F694" s="122"/>
      <c r="G694" s="122"/>
      <c r="H694" s="122"/>
      <c r="I694" s="122"/>
      <c r="J694" s="122"/>
      <c r="K694" s="122"/>
      <c r="L694" s="122"/>
      <c r="M694" s="38"/>
      <c r="N694" s="180"/>
      <c r="O694" s="38"/>
      <c r="P694" s="142"/>
      <c r="Q694" s="48"/>
      <c r="R694" s="48"/>
      <c r="S694" s="48"/>
      <c r="T694" s="48"/>
      <c r="U694" s="48"/>
      <c r="V694" s="48"/>
      <c r="W694" s="48"/>
      <c r="X694" s="48"/>
      <c r="Y694" s="48"/>
      <c r="Z694" s="48"/>
      <c r="AA694" s="48"/>
      <c r="AB694" s="48"/>
      <c r="AC694" s="48"/>
    </row>
    <row r="695" spans="1:29" x14ac:dyDescent="0.25">
      <c r="A695" s="50"/>
      <c r="B695" s="49"/>
      <c r="C695" s="375"/>
      <c r="D695" s="49"/>
      <c r="E695" s="102"/>
      <c r="F695" s="122"/>
      <c r="G695" s="122"/>
      <c r="H695" s="122"/>
      <c r="I695" s="122"/>
      <c r="J695" s="122"/>
      <c r="K695" s="122"/>
      <c r="L695" s="122"/>
      <c r="M695" s="38"/>
      <c r="N695" s="180"/>
      <c r="O695" s="38"/>
      <c r="P695" s="142"/>
      <c r="Q695" s="48"/>
      <c r="R695" s="48"/>
      <c r="S695" s="48"/>
      <c r="T695" s="48"/>
      <c r="U695" s="48"/>
      <c r="V695" s="48"/>
      <c r="W695" s="48"/>
      <c r="X695" s="48"/>
      <c r="Y695" s="48"/>
      <c r="Z695" s="48"/>
      <c r="AA695" s="48"/>
      <c r="AB695" s="48"/>
      <c r="AC695" s="48"/>
    </row>
    <row r="696" spans="1:29" x14ac:dyDescent="0.25">
      <c r="A696" s="50"/>
      <c r="B696" s="49"/>
      <c r="C696" s="375"/>
      <c r="D696" s="49"/>
      <c r="E696" s="102"/>
      <c r="F696" s="122"/>
      <c r="G696" s="122"/>
      <c r="H696" s="122"/>
      <c r="I696" s="122"/>
      <c r="J696" s="122"/>
      <c r="K696" s="122"/>
      <c r="L696" s="122"/>
      <c r="M696" s="38"/>
      <c r="N696" s="180"/>
      <c r="O696" s="38"/>
      <c r="P696" s="142"/>
      <c r="Q696" s="48"/>
      <c r="R696" s="48"/>
      <c r="S696" s="48"/>
      <c r="T696" s="48"/>
      <c r="U696" s="48"/>
      <c r="V696" s="48"/>
      <c r="W696" s="48"/>
      <c r="X696" s="48"/>
      <c r="Y696" s="48"/>
      <c r="Z696" s="48"/>
      <c r="AA696" s="48"/>
      <c r="AB696" s="48"/>
      <c r="AC696" s="48"/>
    </row>
    <row r="697" spans="1:29" x14ac:dyDescent="0.25">
      <c r="A697" s="50"/>
      <c r="B697" s="49"/>
      <c r="C697" s="375"/>
      <c r="D697" s="49"/>
      <c r="E697" s="102"/>
      <c r="F697" s="122"/>
      <c r="G697" s="122"/>
      <c r="H697" s="122"/>
      <c r="I697" s="122"/>
      <c r="J697" s="122"/>
      <c r="K697" s="122"/>
      <c r="L697" s="122"/>
      <c r="M697" s="38"/>
      <c r="N697" s="180"/>
      <c r="O697" s="38"/>
      <c r="P697" s="142"/>
      <c r="Q697" s="48"/>
      <c r="R697" s="48"/>
      <c r="S697" s="48"/>
      <c r="T697" s="48"/>
      <c r="U697" s="48"/>
      <c r="V697" s="48"/>
      <c r="W697" s="48"/>
      <c r="X697" s="48"/>
      <c r="Y697" s="48"/>
      <c r="Z697" s="48"/>
      <c r="AA697" s="48"/>
      <c r="AB697" s="48"/>
      <c r="AC697" s="48"/>
    </row>
    <row r="698" spans="1:29" x14ac:dyDescent="0.25">
      <c r="A698" s="50"/>
      <c r="B698" s="49"/>
      <c r="C698" s="375"/>
      <c r="D698" s="49"/>
      <c r="E698" s="102"/>
      <c r="F698" s="122"/>
      <c r="G698" s="122"/>
      <c r="H698" s="122"/>
      <c r="I698" s="122"/>
      <c r="J698" s="122"/>
      <c r="K698" s="122"/>
      <c r="L698" s="122"/>
      <c r="M698" s="38"/>
      <c r="N698" s="180"/>
      <c r="O698" s="38"/>
      <c r="P698" s="142"/>
      <c r="Q698" s="48"/>
      <c r="R698" s="48"/>
      <c r="S698" s="48"/>
      <c r="T698" s="48"/>
      <c r="U698" s="48"/>
      <c r="V698" s="48"/>
      <c r="W698" s="48"/>
      <c r="X698" s="48"/>
      <c r="Y698" s="48"/>
      <c r="Z698" s="48"/>
      <c r="AA698" s="48"/>
      <c r="AB698" s="48"/>
      <c r="AC698" s="48"/>
    </row>
    <row r="699" spans="1:29" x14ac:dyDescent="0.25">
      <c r="A699" s="50"/>
      <c r="B699" s="49"/>
      <c r="C699" s="375"/>
      <c r="D699" s="49"/>
      <c r="E699" s="102"/>
      <c r="F699" s="122"/>
      <c r="G699" s="122"/>
      <c r="H699" s="122"/>
      <c r="I699" s="122"/>
      <c r="J699" s="122"/>
      <c r="K699" s="122"/>
      <c r="L699" s="122"/>
      <c r="M699" s="38"/>
      <c r="N699" s="180"/>
      <c r="O699" s="38"/>
      <c r="P699" s="142"/>
      <c r="Q699" s="48"/>
      <c r="R699" s="48"/>
      <c r="S699" s="48"/>
      <c r="T699" s="48"/>
      <c r="U699" s="48"/>
      <c r="V699" s="48"/>
      <c r="W699" s="48"/>
      <c r="X699" s="48"/>
      <c r="Y699" s="48"/>
      <c r="Z699" s="48"/>
      <c r="AA699" s="48"/>
      <c r="AB699" s="48"/>
      <c r="AC699" s="48"/>
    </row>
    <row r="700" spans="1:29" x14ac:dyDescent="0.25">
      <c r="A700" s="50"/>
      <c r="B700" s="49"/>
      <c r="C700" s="375"/>
      <c r="D700" s="49"/>
      <c r="E700" s="102"/>
      <c r="F700" s="122"/>
      <c r="G700" s="122"/>
      <c r="H700" s="122"/>
      <c r="I700" s="122"/>
      <c r="J700" s="122"/>
      <c r="K700" s="122"/>
      <c r="L700" s="122"/>
      <c r="M700" s="38"/>
      <c r="N700" s="180"/>
      <c r="O700" s="38"/>
      <c r="P700" s="142"/>
      <c r="Q700" s="48"/>
      <c r="R700" s="48"/>
      <c r="S700" s="48"/>
      <c r="T700" s="48"/>
      <c r="U700" s="48"/>
      <c r="V700" s="48"/>
      <c r="W700" s="48"/>
      <c r="X700" s="48"/>
      <c r="Y700" s="48"/>
      <c r="Z700" s="48"/>
      <c r="AA700" s="48"/>
      <c r="AB700" s="48"/>
      <c r="AC700" s="48"/>
    </row>
    <row r="701" spans="1:29" x14ac:dyDescent="0.25">
      <c r="A701" s="50"/>
      <c r="B701" s="49"/>
      <c r="C701" s="375"/>
      <c r="D701" s="49"/>
      <c r="E701" s="102"/>
      <c r="F701" s="122"/>
      <c r="G701" s="122"/>
      <c r="H701" s="122"/>
      <c r="I701" s="122"/>
      <c r="J701" s="122"/>
      <c r="K701" s="122"/>
      <c r="L701" s="122"/>
      <c r="M701" s="38"/>
      <c r="N701" s="180"/>
      <c r="O701" s="38"/>
      <c r="P701" s="142"/>
      <c r="Q701" s="48"/>
      <c r="R701" s="48"/>
      <c r="S701" s="48"/>
      <c r="T701" s="48"/>
      <c r="U701" s="48"/>
      <c r="V701" s="48"/>
      <c r="W701" s="48"/>
      <c r="X701" s="48"/>
      <c r="Y701" s="48"/>
      <c r="Z701" s="48"/>
      <c r="AA701" s="48"/>
      <c r="AB701" s="48"/>
      <c r="AC701" s="48"/>
    </row>
    <row r="702" spans="1:29" x14ac:dyDescent="0.25">
      <c r="A702" s="50"/>
      <c r="B702" s="49"/>
      <c r="C702" s="375"/>
      <c r="D702" s="49"/>
      <c r="E702" s="102"/>
      <c r="F702" s="122"/>
      <c r="G702" s="122"/>
      <c r="H702" s="122"/>
      <c r="I702" s="122"/>
      <c r="J702" s="122"/>
      <c r="K702" s="122"/>
      <c r="L702" s="122"/>
      <c r="M702" s="38"/>
      <c r="N702" s="180"/>
      <c r="O702" s="38"/>
      <c r="P702" s="142"/>
      <c r="Q702" s="48"/>
      <c r="R702" s="48"/>
      <c r="S702" s="48"/>
      <c r="T702" s="48"/>
      <c r="U702" s="48"/>
      <c r="V702" s="48"/>
      <c r="W702" s="48"/>
      <c r="X702" s="48"/>
      <c r="Y702" s="48"/>
      <c r="Z702" s="48"/>
      <c r="AA702" s="48"/>
      <c r="AB702" s="48"/>
      <c r="AC702" s="48"/>
    </row>
    <row r="703" spans="1:29" x14ac:dyDescent="0.25">
      <c r="A703" s="50"/>
      <c r="B703" s="49"/>
      <c r="C703" s="375"/>
      <c r="D703" s="49"/>
      <c r="E703" s="102"/>
      <c r="F703" s="122"/>
      <c r="G703" s="122"/>
      <c r="H703" s="122"/>
      <c r="I703" s="122"/>
      <c r="J703" s="122"/>
      <c r="K703" s="122"/>
      <c r="L703" s="122"/>
      <c r="M703" s="38"/>
      <c r="N703" s="180"/>
      <c r="O703" s="38"/>
      <c r="P703" s="142"/>
      <c r="Q703" s="48"/>
      <c r="R703" s="48"/>
      <c r="S703" s="48"/>
      <c r="T703" s="48"/>
      <c r="U703" s="48"/>
      <c r="V703" s="48"/>
      <c r="W703" s="48"/>
      <c r="X703" s="48"/>
      <c r="Y703" s="48"/>
      <c r="Z703" s="48"/>
      <c r="AA703" s="48"/>
      <c r="AB703" s="48"/>
      <c r="AC703" s="48"/>
    </row>
    <row r="704" spans="1:29" x14ac:dyDescent="0.25">
      <c r="A704" s="50"/>
      <c r="B704" s="49"/>
      <c r="C704" s="375"/>
      <c r="D704" s="49"/>
      <c r="E704" s="102"/>
      <c r="F704" s="122"/>
      <c r="G704" s="122"/>
      <c r="H704" s="122"/>
      <c r="I704" s="122"/>
      <c r="J704" s="122"/>
      <c r="K704" s="122"/>
      <c r="L704" s="122"/>
      <c r="M704" s="38"/>
      <c r="N704" s="180"/>
      <c r="O704" s="38"/>
      <c r="P704" s="142"/>
      <c r="Q704" s="48"/>
      <c r="R704" s="48"/>
      <c r="S704" s="48"/>
      <c r="T704" s="48"/>
      <c r="U704" s="48"/>
      <c r="V704" s="48"/>
      <c r="W704" s="48"/>
      <c r="X704" s="48"/>
      <c r="Y704" s="48"/>
      <c r="Z704" s="48"/>
      <c r="AA704" s="48"/>
      <c r="AB704" s="48"/>
      <c r="AC704" s="48"/>
    </row>
    <row r="705" spans="1:29" x14ac:dyDescent="0.25">
      <c r="A705" s="50"/>
      <c r="B705" s="49"/>
      <c r="C705" s="375"/>
      <c r="D705" s="49"/>
      <c r="E705" s="102"/>
      <c r="F705" s="122"/>
      <c r="G705" s="122"/>
      <c r="H705" s="122"/>
      <c r="I705" s="122"/>
      <c r="J705" s="122"/>
      <c r="K705" s="122"/>
      <c r="L705" s="122"/>
      <c r="M705" s="38"/>
      <c r="N705" s="180"/>
      <c r="O705" s="38"/>
      <c r="P705" s="142"/>
      <c r="Q705" s="48"/>
      <c r="R705" s="48"/>
      <c r="S705" s="48"/>
      <c r="T705" s="48"/>
      <c r="U705" s="48"/>
      <c r="V705" s="48"/>
      <c r="W705" s="48"/>
      <c r="X705" s="48"/>
      <c r="Y705" s="48"/>
      <c r="Z705" s="48"/>
      <c r="AA705" s="48"/>
      <c r="AB705" s="48"/>
      <c r="AC705" s="48"/>
    </row>
    <row r="706" spans="1:29" x14ac:dyDescent="0.25">
      <c r="A706" s="50"/>
      <c r="B706" s="49"/>
      <c r="C706" s="375"/>
      <c r="D706" s="49"/>
      <c r="E706" s="102"/>
      <c r="F706" s="122"/>
      <c r="G706" s="122"/>
      <c r="H706" s="122"/>
      <c r="I706" s="122"/>
      <c r="J706" s="122"/>
      <c r="K706" s="122"/>
      <c r="L706" s="122"/>
      <c r="M706" s="38"/>
      <c r="N706" s="180"/>
      <c r="O706" s="38"/>
      <c r="P706" s="142"/>
      <c r="Q706" s="48"/>
      <c r="R706" s="48"/>
      <c r="S706" s="48"/>
      <c r="T706" s="48"/>
      <c r="U706" s="48"/>
      <c r="V706" s="48"/>
      <c r="W706" s="48"/>
      <c r="X706" s="48"/>
      <c r="Y706" s="48"/>
      <c r="Z706" s="48"/>
      <c r="AA706" s="48"/>
      <c r="AB706" s="48"/>
      <c r="AC706" s="48"/>
    </row>
    <row r="707" spans="1:29" x14ac:dyDescent="0.25">
      <c r="A707" s="50"/>
      <c r="B707" s="49"/>
      <c r="C707" s="375"/>
      <c r="D707" s="49"/>
      <c r="E707" s="102"/>
      <c r="F707" s="122"/>
      <c r="G707" s="122"/>
      <c r="H707" s="122"/>
      <c r="I707" s="122"/>
      <c r="J707" s="122"/>
      <c r="K707" s="122"/>
      <c r="L707" s="122"/>
      <c r="M707" s="38"/>
      <c r="N707" s="180"/>
      <c r="O707" s="38"/>
      <c r="P707" s="142"/>
      <c r="Q707" s="48"/>
      <c r="R707" s="48"/>
      <c r="S707" s="48"/>
      <c r="T707" s="48"/>
      <c r="U707" s="48"/>
      <c r="V707" s="48"/>
      <c r="W707" s="48"/>
      <c r="X707" s="48"/>
      <c r="Y707" s="48"/>
      <c r="Z707" s="48"/>
      <c r="AA707" s="48"/>
      <c r="AB707" s="48"/>
      <c r="AC707" s="48"/>
    </row>
    <row r="708" spans="1:29" x14ac:dyDescent="0.25">
      <c r="A708" s="50"/>
      <c r="B708" s="49"/>
      <c r="C708" s="375"/>
      <c r="D708" s="49"/>
      <c r="E708" s="102"/>
      <c r="F708" s="122"/>
      <c r="G708" s="122"/>
      <c r="H708" s="122"/>
      <c r="I708" s="122"/>
      <c r="J708" s="122"/>
      <c r="K708" s="122"/>
      <c r="L708" s="122"/>
      <c r="M708" s="38"/>
      <c r="N708" s="180"/>
      <c r="O708" s="38"/>
      <c r="P708" s="142"/>
      <c r="Q708" s="48"/>
      <c r="R708" s="48"/>
      <c r="S708" s="48"/>
      <c r="T708" s="48"/>
      <c r="U708" s="48"/>
      <c r="V708" s="48"/>
      <c r="W708" s="48"/>
      <c r="X708" s="48"/>
      <c r="Y708" s="48"/>
      <c r="Z708" s="48"/>
      <c r="AA708" s="48"/>
      <c r="AB708" s="48"/>
      <c r="AC708" s="48"/>
    </row>
    <row r="709" spans="1:29" x14ac:dyDescent="0.25">
      <c r="A709" s="50"/>
      <c r="B709" s="49"/>
      <c r="C709" s="375"/>
      <c r="D709" s="49"/>
      <c r="E709" s="102"/>
      <c r="F709" s="122"/>
      <c r="G709" s="122"/>
      <c r="H709" s="122"/>
      <c r="I709" s="122"/>
      <c r="J709" s="122"/>
      <c r="K709" s="122"/>
      <c r="L709" s="122"/>
      <c r="M709" s="38"/>
      <c r="N709" s="180"/>
      <c r="O709" s="38"/>
      <c r="P709" s="142"/>
      <c r="Q709" s="48"/>
      <c r="R709" s="48"/>
      <c r="S709" s="48"/>
      <c r="T709" s="48"/>
      <c r="U709" s="48"/>
      <c r="V709" s="48"/>
      <c r="W709" s="48"/>
      <c r="X709" s="48"/>
      <c r="Y709" s="48"/>
      <c r="Z709" s="48"/>
      <c r="AA709" s="48"/>
      <c r="AB709" s="48"/>
      <c r="AC709" s="48"/>
    </row>
    <row r="710" spans="1:29" x14ac:dyDescent="0.25">
      <c r="A710" s="50"/>
      <c r="B710" s="49"/>
      <c r="C710" s="375"/>
      <c r="D710" s="49"/>
      <c r="E710" s="102"/>
      <c r="F710" s="122"/>
      <c r="G710" s="122"/>
      <c r="H710" s="122"/>
      <c r="I710" s="122"/>
      <c r="J710" s="122"/>
      <c r="K710" s="122"/>
      <c r="L710" s="122"/>
      <c r="M710" s="38"/>
      <c r="N710" s="180"/>
      <c r="O710" s="38"/>
      <c r="P710" s="142"/>
      <c r="Q710" s="48"/>
      <c r="R710" s="48"/>
      <c r="S710" s="48"/>
      <c r="T710" s="48"/>
      <c r="U710" s="48"/>
      <c r="V710" s="48"/>
      <c r="W710" s="48"/>
      <c r="X710" s="48"/>
      <c r="Y710" s="48"/>
      <c r="Z710" s="48"/>
      <c r="AA710" s="48"/>
      <c r="AB710" s="48"/>
      <c r="AC710" s="48"/>
    </row>
    <row r="711" spans="1:29" x14ac:dyDescent="0.25">
      <c r="A711" s="50"/>
      <c r="B711" s="49"/>
      <c r="C711" s="375"/>
      <c r="D711" s="49"/>
      <c r="E711" s="102"/>
      <c r="F711" s="122"/>
      <c r="G711" s="122"/>
      <c r="H711" s="122"/>
      <c r="I711" s="122"/>
      <c r="J711" s="122"/>
      <c r="K711" s="122"/>
      <c r="L711" s="122"/>
      <c r="M711" s="38"/>
      <c r="N711" s="180"/>
      <c r="O711" s="38"/>
      <c r="P711" s="142"/>
      <c r="Q711" s="48"/>
      <c r="R711" s="48"/>
      <c r="S711" s="48"/>
      <c r="T711" s="48"/>
      <c r="U711" s="48"/>
      <c r="V711" s="48"/>
      <c r="W711" s="48"/>
      <c r="X711" s="48"/>
      <c r="Y711" s="48"/>
      <c r="Z711" s="48"/>
      <c r="AA711" s="48"/>
      <c r="AB711" s="48"/>
      <c r="AC711" s="48"/>
    </row>
    <row r="712" spans="1:29" x14ac:dyDescent="0.25">
      <c r="A712" s="50"/>
      <c r="B712" s="49"/>
      <c r="C712" s="375"/>
      <c r="D712" s="49"/>
      <c r="E712" s="102"/>
      <c r="F712" s="122"/>
      <c r="G712" s="122"/>
      <c r="H712" s="122"/>
      <c r="I712" s="122"/>
      <c r="J712" s="122"/>
      <c r="K712" s="122"/>
      <c r="L712" s="122"/>
      <c r="M712" s="38"/>
      <c r="N712" s="180"/>
      <c r="O712" s="38"/>
      <c r="P712" s="142"/>
      <c r="Q712" s="48"/>
      <c r="R712" s="48"/>
      <c r="S712" s="48"/>
      <c r="T712" s="48"/>
      <c r="U712" s="48"/>
      <c r="V712" s="48"/>
      <c r="W712" s="48"/>
      <c r="X712" s="48"/>
      <c r="Y712" s="48"/>
      <c r="Z712" s="48"/>
      <c r="AA712" s="48"/>
      <c r="AB712" s="48"/>
      <c r="AC712" s="48"/>
    </row>
    <row r="713" spans="1:29" x14ac:dyDescent="0.25">
      <c r="A713" s="50"/>
      <c r="B713" s="49"/>
      <c r="C713" s="375"/>
      <c r="D713" s="49"/>
      <c r="E713" s="102"/>
      <c r="F713" s="122"/>
      <c r="G713" s="122"/>
      <c r="H713" s="122"/>
      <c r="I713" s="122"/>
      <c r="J713" s="122"/>
      <c r="K713" s="122"/>
      <c r="L713" s="122"/>
      <c r="M713" s="38"/>
      <c r="N713" s="180"/>
      <c r="O713" s="38"/>
      <c r="P713" s="142"/>
      <c r="Q713" s="48"/>
      <c r="R713" s="48"/>
      <c r="S713" s="48"/>
      <c r="T713" s="48"/>
      <c r="U713" s="48"/>
      <c r="V713" s="48"/>
      <c r="W713" s="48"/>
      <c r="X713" s="48"/>
      <c r="Y713" s="48"/>
      <c r="Z713" s="48"/>
      <c r="AA713" s="48"/>
      <c r="AB713" s="48"/>
      <c r="AC713" s="48"/>
    </row>
    <row r="714" spans="1:29" x14ac:dyDescent="0.25">
      <c r="A714" s="50"/>
      <c r="B714" s="49"/>
      <c r="C714" s="375"/>
      <c r="D714" s="49"/>
      <c r="E714" s="102"/>
      <c r="F714" s="122"/>
      <c r="G714" s="122"/>
      <c r="H714" s="122"/>
      <c r="I714" s="122"/>
      <c r="J714" s="122"/>
      <c r="K714" s="122"/>
      <c r="L714" s="122"/>
      <c r="M714" s="38"/>
      <c r="N714" s="180"/>
      <c r="O714" s="38"/>
      <c r="P714" s="142"/>
      <c r="Q714" s="48"/>
      <c r="R714" s="48"/>
      <c r="S714" s="48"/>
      <c r="T714" s="48"/>
      <c r="U714" s="48"/>
      <c r="V714" s="48"/>
      <c r="W714" s="48"/>
      <c r="X714" s="48"/>
      <c r="Y714" s="48"/>
      <c r="Z714" s="48"/>
      <c r="AA714" s="48"/>
      <c r="AB714" s="48"/>
      <c r="AC714" s="48"/>
    </row>
    <row r="715" spans="1:29" x14ac:dyDescent="0.25">
      <c r="A715" s="50"/>
      <c r="B715" s="49"/>
      <c r="C715" s="375"/>
      <c r="D715" s="49"/>
      <c r="E715" s="102"/>
      <c r="F715" s="122"/>
      <c r="G715" s="122"/>
      <c r="H715" s="122"/>
      <c r="I715" s="122"/>
      <c r="J715" s="122"/>
      <c r="K715" s="122"/>
      <c r="L715" s="122"/>
      <c r="M715" s="38"/>
      <c r="N715" s="180"/>
      <c r="O715" s="38"/>
      <c r="P715" s="142"/>
      <c r="Q715" s="48"/>
      <c r="R715" s="48"/>
      <c r="S715" s="48"/>
      <c r="T715" s="48"/>
      <c r="U715" s="48"/>
      <c r="V715" s="48"/>
      <c r="W715" s="48"/>
      <c r="X715" s="48"/>
      <c r="Y715" s="48"/>
      <c r="Z715" s="48"/>
      <c r="AA715" s="48"/>
      <c r="AB715" s="48"/>
      <c r="AC715" s="48"/>
    </row>
    <row r="716" spans="1:29" x14ac:dyDescent="0.25">
      <c r="A716" s="50"/>
      <c r="B716" s="49"/>
      <c r="C716" s="375"/>
      <c r="D716" s="49"/>
      <c r="E716" s="102"/>
      <c r="F716" s="122"/>
      <c r="G716" s="122"/>
      <c r="H716" s="122"/>
      <c r="I716" s="122"/>
      <c r="J716" s="122"/>
      <c r="K716" s="122"/>
      <c r="L716" s="122"/>
      <c r="M716" s="38"/>
      <c r="N716" s="180"/>
      <c r="O716" s="38"/>
      <c r="P716" s="142"/>
      <c r="Q716" s="48"/>
      <c r="R716" s="48"/>
      <c r="S716" s="48"/>
      <c r="T716" s="48"/>
      <c r="U716" s="48"/>
      <c r="V716" s="48"/>
      <c r="W716" s="48"/>
      <c r="X716" s="48"/>
      <c r="Y716" s="48"/>
      <c r="Z716" s="48"/>
      <c r="AA716" s="48"/>
      <c r="AB716" s="48"/>
      <c r="AC716" s="48"/>
    </row>
    <row r="717" spans="1:29" x14ac:dyDescent="0.25">
      <c r="A717" s="50"/>
      <c r="B717" s="49"/>
      <c r="C717" s="375"/>
      <c r="D717" s="49"/>
      <c r="E717" s="102"/>
      <c r="F717" s="122"/>
      <c r="G717" s="122"/>
      <c r="H717" s="122"/>
      <c r="I717" s="122"/>
      <c r="J717" s="122"/>
      <c r="K717" s="122"/>
      <c r="L717" s="122"/>
      <c r="M717" s="38"/>
      <c r="N717" s="180"/>
      <c r="O717" s="38"/>
      <c r="P717" s="142"/>
      <c r="Q717" s="48"/>
      <c r="R717" s="48"/>
      <c r="S717" s="48"/>
      <c r="T717" s="48"/>
      <c r="U717" s="48"/>
      <c r="V717" s="48"/>
      <c r="W717" s="48"/>
      <c r="X717" s="48"/>
      <c r="Y717" s="48"/>
      <c r="Z717" s="48"/>
      <c r="AA717" s="48"/>
      <c r="AB717" s="48"/>
      <c r="AC717" s="48"/>
    </row>
    <row r="718" spans="1:29" x14ac:dyDescent="0.25">
      <c r="A718" s="50"/>
      <c r="B718" s="49"/>
      <c r="C718" s="375"/>
      <c r="D718" s="49"/>
      <c r="E718" s="102"/>
      <c r="F718" s="122"/>
      <c r="G718" s="122"/>
      <c r="H718" s="122"/>
      <c r="I718" s="122"/>
      <c r="J718" s="122"/>
      <c r="K718" s="122"/>
      <c r="L718" s="122"/>
      <c r="M718" s="38"/>
      <c r="N718" s="180"/>
      <c r="O718" s="38"/>
      <c r="P718" s="142"/>
      <c r="Q718" s="48"/>
      <c r="R718" s="48"/>
      <c r="S718" s="48"/>
      <c r="T718" s="48"/>
      <c r="U718" s="48"/>
      <c r="V718" s="48"/>
      <c r="W718" s="48"/>
      <c r="X718" s="48"/>
      <c r="Y718" s="48"/>
      <c r="Z718" s="48"/>
      <c r="AA718" s="48"/>
      <c r="AB718" s="48"/>
      <c r="AC718" s="48"/>
    </row>
    <row r="719" spans="1:29" x14ac:dyDescent="0.25">
      <c r="A719" s="50"/>
      <c r="B719" s="49"/>
      <c r="C719" s="375"/>
      <c r="D719" s="49"/>
      <c r="E719" s="102"/>
      <c r="F719" s="122"/>
      <c r="G719" s="122"/>
      <c r="H719" s="122"/>
      <c r="I719" s="122"/>
      <c r="J719" s="122"/>
      <c r="K719" s="122"/>
      <c r="L719" s="122"/>
      <c r="M719" s="38"/>
      <c r="N719" s="180"/>
      <c r="O719" s="38"/>
      <c r="P719" s="142"/>
      <c r="Q719" s="48"/>
      <c r="R719" s="48"/>
      <c r="S719" s="48"/>
      <c r="T719" s="48"/>
      <c r="U719" s="48"/>
      <c r="V719" s="48"/>
      <c r="W719" s="48"/>
      <c r="X719" s="48"/>
      <c r="Y719" s="48"/>
      <c r="Z719" s="48"/>
      <c r="AA719" s="48"/>
      <c r="AB719" s="48"/>
      <c r="AC719" s="48"/>
    </row>
    <row r="720" spans="1:29" x14ac:dyDescent="0.25">
      <c r="A720" s="50"/>
      <c r="B720" s="49"/>
      <c r="C720" s="375"/>
      <c r="D720" s="49"/>
      <c r="E720" s="102"/>
      <c r="F720" s="122"/>
      <c r="G720" s="122"/>
      <c r="H720" s="122"/>
      <c r="I720" s="122"/>
      <c r="J720" s="122"/>
      <c r="K720" s="122"/>
      <c r="L720" s="122"/>
      <c r="M720" s="38"/>
      <c r="N720" s="180"/>
      <c r="O720" s="38"/>
      <c r="P720" s="142"/>
      <c r="Q720" s="48"/>
      <c r="R720" s="48"/>
      <c r="S720" s="48"/>
      <c r="T720" s="48"/>
      <c r="U720" s="48"/>
      <c r="V720" s="48"/>
      <c r="W720" s="48"/>
      <c r="X720" s="48"/>
      <c r="Y720" s="48"/>
      <c r="Z720" s="48"/>
      <c r="AA720" s="48"/>
      <c r="AB720" s="48"/>
      <c r="AC720" s="48"/>
    </row>
    <row r="721" spans="1:29" x14ac:dyDescent="0.25">
      <c r="A721" s="50"/>
      <c r="B721" s="49"/>
      <c r="C721" s="375"/>
      <c r="D721" s="49"/>
      <c r="E721" s="102"/>
      <c r="F721" s="122"/>
      <c r="G721" s="122"/>
      <c r="H721" s="122"/>
      <c r="I721" s="122"/>
      <c r="J721" s="122"/>
      <c r="K721" s="122"/>
      <c r="L721" s="122"/>
      <c r="M721" s="38"/>
      <c r="N721" s="180"/>
      <c r="O721" s="38"/>
      <c r="P721" s="142"/>
      <c r="Q721" s="48"/>
      <c r="R721" s="48"/>
      <c r="S721" s="48"/>
      <c r="T721" s="48"/>
      <c r="U721" s="48"/>
      <c r="V721" s="48"/>
      <c r="W721" s="48"/>
      <c r="X721" s="48"/>
      <c r="Y721" s="48"/>
      <c r="Z721" s="48"/>
      <c r="AA721" s="48"/>
      <c r="AB721" s="48"/>
      <c r="AC721" s="48"/>
    </row>
    <row r="722" spans="1:29" x14ac:dyDescent="0.25">
      <c r="A722" s="50"/>
      <c r="B722" s="49"/>
      <c r="C722" s="375"/>
      <c r="D722" s="49"/>
      <c r="E722" s="102"/>
      <c r="F722" s="122"/>
      <c r="G722" s="122"/>
      <c r="H722" s="122"/>
      <c r="I722" s="122"/>
      <c r="J722" s="122"/>
      <c r="K722" s="122"/>
      <c r="L722" s="122"/>
      <c r="M722" s="38"/>
      <c r="N722" s="180"/>
      <c r="O722" s="38"/>
      <c r="P722" s="142"/>
      <c r="Q722" s="48"/>
      <c r="R722" s="48"/>
      <c r="S722" s="48"/>
      <c r="T722" s="48"/>
      <c r="U722" s="48"/>
      <c r="V722" s="48"/>
      <c r="W722" s="48"/>
      <c r="X722" s="48"/>
      <c r="Y722" s="48"/>
      <c r="Z722" s="48"/>
      <c r="AA722" s="48"/>
      <c r="AB722" s="48"/>
      <c r="AC722" s="48"/>
    </row>
    <row r="723" spans="1:29" x14ac:dyDescent="0.25">
      <c r="A723" s="50"/>
      <c r="B723" s="49"/>
      <c r="C723" s="375"/>
      <c r="D723" s="49"/>
      <c r="E723" s="102"/>
      <c r="F723" s="122"/>
      <c r="G723" s="122"/>
      <c r="H723" s="122"/>
      <c r="I723" s="122"/>
      <c r="J723" s="122"/>
      <c r="K723" s="122"/>
      <c r="L723" s="122"/>
      <c r="M723" s="38"/>
      <c r="N723" s="180"/>
      <c r="O723" s="38"/>
      <c r="P723" s="142"/>
      <c r="Q723" s="48"/>
      <c r="R723" s="48"/>
      <c r="S723" s="48"/>
      <c r="T723" s="48"/>
      <c r="U723" s="48"/>
      <c r="V723" s="48"/>
      <c r="W723" s="48"/>
      <c r="X723" s="48"/>
      <c r="Y723" s="48"/>
      <c r="Z723" s="48"/>
      <c r="AA723" s="48"/>
      <c r="AB723" s="48"/>
      <c r="AC723" s="48"/>
    </row>
    <row r="724" spans="1:29" x14ac:dyDescent="0.25">
      <c r="A724" s="50"/>
      <c r="B724" s="49"/>
      <c r="C724" s="375"/>
      <c r="D724" s="49"/>
      <c r="E724" s="102"/>
      <c r="F724" s="122"/>
      <c r="G724" s="122"/>
      <c r="H724" s="122"/>
      <c r="I724" s="122"/>
      <c r="J724" s="122"/>
      <c r="K724" s="122"/>
      <c r="L724" s="122"/>
      <c r="M724" s="38"/>
      <c r="N724" s="180"/>
      <c r="O724" s="38"/>
      <c r="P724" s="142"/>
      <c r="Q724" s="48"/>
      <c r="R724" s="48"/>
      <c r="S724" s="48"/>
      <c r="T724" s="48"/>
      <c r="U724" s="48"/>
      <c r="V724" s="48"/>
      <c r="W724" s="48"/>
      <c r="X724" s="48"/>
      <c r="Y724" s="48"/>
      <c r="Z724" s="48"/>
      <c r="AA724" s="48"/>
      <c r="AB724" s="48"/>
      <c r="AC724" s="48"/>
    </row>
    <row r="725" spans="1:29" x14ac:dyDescent="0.25">
      <c r="A725" s="50"/>
      <c r="B725" s="49"/>
      <c r="C725" s="375"/>
      <c r="D725" s="49"/>
      <c r="E725" s="102"/>
      <c r="F725" s="122"/>
      <c r="G725" s="122"/>
      <c r="H725" s="122"/>
      <c r="I725" s="122"/>
      <c r="J725" s="122"/>
      <c r="K725" s="122"/>
      <c r="L725" s="122"/>
      <c r="M725" s="38"/>
      <c r="N725" s="180"/>
      <c r="O725" s="38"/>
      <c r="P725" s="142"/>
      <c r="Q725" s="48"/>
      <c r="R725" s="48"/>
      <c r="S725" s="48"/>
      <c r="T725" s="48"/>
      <c r="U725" s="48"/>
      <c r="V725" s="48"/>
      <c r="W725" s="48"/>
      <c r="X725" s="48"/>
      <c r="Y725" s="48"/>
      <c r="Z725" s="48"/>
      <c r="AA725" s="48"/>
      <c r="AB725" s="48"/>
      <c r="AC725" s="48"/>
    </row>
    <row r="726" spans="1:29" x14ac:dyDescent="0.25">
      <c r="A726" s="50"/>
      <c r="B726" s="49"/>
      <c r="C726" s="375"/>
      <c r="D726" s="49"/>
      <c r="E726" s="102"/>
      <c r="F726" s="122"/>
      <c r="G726" s="122"/>
      <c r="H726" s="122"/>
      <c r="I726" s="122"/>
      <c r="J726" s="122"/>
      <c r="K726" s="122"/>
      <c r="L726" s="122"/>
      <c r="M726" s="38"/>
      <c r="N726" s="180"/>
      <c r="O726" s="38"/>
      <c r="P726" s="142"/>
      <c r="Q726" s="48"/>
      <c r="R726" s="48"/>
      <c r="S726" s="48"/>
      <c r="T726" s="48"/>
      <c r="U726" s="48"/>
      <c r="V726" s="48"/>
      <c r="W726" s="48"/>
      <c r="X726" s="48"/>
      <c r="Y726" s="48"/>
      <c r="Z726" s="48"/>
      <c r="AA726" s="48"/>
      <c r="AB726" s="48"/>
      <c r="AC726" s="48"/>
    </row>
    <row r="727" spans="1:29" x14ac:dyDescent="0.25">
      <c r="A727" s="50"/>
      <c r="B727" s="49"/>
      <c r="C727" s="375"/>
      <c r="D727" s="49"/>
      <c r="E727" s="102"/>
      <c r="F727" s="122"/>
      <c r="G727" s="122"/>
      <c r="H727" s="122"/>
      <c r="I727" s="122"/>
      <c r="J727" s="122"/>
      <c r="K727" s="122"/>
      <c r="L727" s="122"/>
      <c r="M727" s="38"/>
      <c r="N727" s="180"/>
      <c r="O727" s="38"/>
      <c r="P727" s="142"/>
      <c r="Q727" s="48"/>
      <c r="R727" s="48"/>
      <c r="S727" s="48"/>
      <c r="T727" s="48"/>
      <c r="U727" s="48"/>
      <c r="V727" s="48"/>
      <c r="W727" s="48"/>
      <c r="X727" s="48"/>
      <c r="Y727" s="48"/>
      <c r="Z727" s="48"/>
      <c r="AA727" s="48"/>
      <c r="AB727" s="48"/>
      <c r="AC727" s="48"/>
    </row>
    <row r="728" spans="1:29" x14ac:dyDescent="0.25">
      <c r="A728" s="50"/>
      <c r="B728" s="49"/>
      <c r="C728" s="375"/>
      <c r="D728" s="49"/>
      <c r="E728" s="102"/>
      <c r="F728" s="122"/>
      <c r="G728" s="122"/>
      <c r="H728" s="122"/>
      <c r="I728" s="122"/>
      <c r="J728" s="122"/>
      <c r="K728" s="122"/>
      <c r="L728" s="122"/>
      <c r="M728" s="38"/>
      <c r="N728" s="180"/>
      <c r="O728" s="38"/>
      <c r="P728" s="142"/>
      <c r="Q728" s="48"/>
      <c r="R728" s="48"/>
      <c r="S728" s="48"/>
      <c r="T728" s="48"/>
      <c r="U728" s="48"/>
      <c r="V728" s="48"/>
      <c r="W728" s="48"/>
      <c r="X728" s="48"/>
      <c r="Y728" s="48"/>
      <c r="Z728" s="48"/>
      <c r="AA728" s="48"/>
      <c r="AB728" s="48"/>
      <c r="AC728" s="48"/>
    </row>
    <row r="729" spans="1:29" x14ac:dyDescent="0.25">
      <c r="A729" s="50"/>
      <c r="B729" s="49"/>
      <c r="C729" s="375"/>
      <c r="D729" s="49"/>
      <c r="E729" s="102"/>
      <c r="F729" s="122"/>
      <c r="G729" s="122"/>
      <c r="H729" s="122"/>
      <c r="I729" s="122"/>
      <c r="J729" s="122"/>
      <c r="K729" s="122"/>
      <c r="L729" s="122"/>
      <c r="M729" s="38"/>
      <c r="N729" s="180"/>
      <c r="O729" s="38"/>
      <c r="P729" s="142"/>
      <c r="Q729" s="48"/>
      <c r="R729" s="48"/>
      <c r="S729" s="48"/>
      <c r="T729" s="48"/>
      <c r="U729" s="48"/>
      <c r="V729" s="48"/>
      <c r="W729" s="48"/>
      <c r="X729" s="48"/>
      <c r="Y729" s="48"/>
      <c r="Z729" s="48"/>
      <c r="AA729" s="48"/>
      <c r="AB729" s="48"/>
      <c r="AC729" s="48"/>
    </row>
    <row r="730" spans="1:29" x14ac:dyDescent="0.25">
      <c r="A730" s="50"/>
      <c r="B730" s="49"/>
      <c r="C730" s="375"/>
      <c r="D730" s="49"/>
      <c r="E730" s="102"/>
      <c r="F730" s="122"/>
      <c r="G730" s="122"/>
      <c r="H730" s="122"/>
      <c r="I730" s="122"/>
      <c r="J730" s="122"/>
      <c r="K730" s="122"/>
      <c r="L730" s="122"/>
      <c r="M730" s="38"/>
      <c r="N730" s="180"/>
      <c r="O730" s="38"/>
      <c r="P730" s="142"/>
      <c r="Q730" s="48"/>
      <c r="R730" s="48"/>
      <c r="S730" s="48"/>
      <c r="T730" s="48"/>
      <c r="U730" s="48"/>
      <c r="V730" s="48"/>
      <c r="W730" s="48"/>
      <c r="X730" s="48"/>
      <c r="Y730" s="48"/>
      <c r="Z730" s="48"/>
      <c r="AA730" s="48"/>
      <c r="AB730" s="48"/>
      <c r="AC730" s="48"/>
    </row>
    <row r="731" spans="1:29" x14ac:dyDescent="0.25">
      <c r="A731" s="50"/>
      <c r="B731" s="49"/>
      <c r="C731" s="375"/>
      <c r="D731" s="49"/>
      <c r="E731" s="102"/>
      <c r="F731" s="122"/>
      <c r="G731" s="122"/>
      <c r="H731" s="122"/>
      <c r="I731" s="122"/>
      <c r="J731" s="122"/>
      <c r="K731" s="122"/>
      <c r="L731" s="122"/>
      <c r="M731" s="38"/>
      <c r="N731" s="180"/>
      <c r="O731" s="38"/>
      <c r="P731" s="142"/>
      <c r="Q731" s="48"/>
      <c r="R731" s="48"/>
      <c r="S731" s="48"/>
      <c r="T731" s="48"/>
      <c r="U731" s="48"/>
      <c r="V731" s="48"/>
      <c r="W731" s="48"/>
      <c r="X731" s="48"/>
      <c r="Y731" s="48"/>
      <c r="Z731" s="48"/>
      <c r="AA731" s="48"/>
      <c r="AB731" s="48"/>
      <c r="AC731" s="48"/>
    </row>
    <row r="732" spans="1:29" x14ac:dyDescent="0.25">
      <c r="A732" s="50"/>
      <c r="B732" s="49"/>
      <c r="C732" s="375"/>
      <c r="D732" s="49"/>
      <c r="E732" s="102"/>
      <c r="F732" s="122"/>
      <c r="G732" s="122"/>
      <c r="H732" s="122"/>
      <c r="I732" s="122"/>
      <c r="J732" s="122"/>
      <c r="K732" s="122"/>
      <c r="L732" s="122"/>
      <c r="M732" s="38"/>
      <c r="N732" s="180"/>
      <c r="O732" s="38"/>
      <c r="P732" s="142"/>
      <c r="Q732" s="48"/>
      <c r="R732" s="48"/>
      <c r="S732" s="48"/>
      <c r="T732" s="48"/>
      <c r="U732" s="48"/>
      <c r="V732" s="48"/>
      <c r="W732" s="48"/>
      <c r="X732" s="48"/>
      <c r="Y732" s="48"/>
      <c r="Z732" s="48"/>
      <c r="AA732" s="48"/>
      <c r="AB732" s="48"/>
      <c r="AC732" s="48"/>
    </row>
    <row r="733" spans="1:29" x14ac:dyDescent="0.25">
      <c r="A733" s="50"/>
      <c r="B733" s="49"/>
      <c r="C733" s="375"/>
      <c r="D733" s="49"/>
      <c r="E733" s="102"/>
      <c r="F733" s="122"/>
      <c r="G733" s="122"/>
      <c r="H733" s="122"/>
      <c r="I733" s="122"/>
      <c r="J733" s="122"/>
      <c r="K733" s="122"/>
      <c r="L733" s="122"/>
      <c r="M733" s="38"/>
      <c r="N733" s="180"/>
      <c r="O733" s="38"/>
      <c r="P733" s="142"/>
      <c r="Q733" s="48"/>
      <c r="R733" s="48"/>
      <c r="S733" s="48"/>
      <c r="T733" s="48"/>
      <c r="U733" s="48"/>
      <c r="V733" s="48"/>
      <c r="W733" s="48"/>
      <c r="X733" s="48"/>
      <c r="Y733" s="48"/>
      <c r="Z733" s="48"/>
      <c r="AA733" s="48"/>
      <c r="AB733" s="48"/>
      <c r="AC733" s="48"/>
    </row>
    <row r="734" spans="1:29" x14ac:dyDescent="0.25">
      <c r="A734" s="50"/>
      <c r="B734" s="49"/>
      <c r="C734" s="375"/>
      <c r="D734" s="49"/>
      <c r="E734" s="102"/>
      <c r="F734" s="122"/>
      <c r="G734" s="122"/>
      <c r="H734" s="122"/>
      <c r="I734" s="122"/>
      <c r="J734" s="122"/>
      <c r="K734" s="122"/>
      <c r="L734" s="122"/>
      <c r="M734" s="38"/>
      <c r="N734" s="180"/>
      <c r="O734" s="38"/>
      <c r="P734" s="142"/>
      <c r="Q734" s="48"/>
      <c r="R734" s="48"/>
      <c r="S734" s="48"/>
      <c r="T734" s="48"/>
      <c r="U734" s="48"/>
      <c r="V734" s="48"/>
      <c r="W734" s="48"/>
      <c r="X734" s="48"/>
      <c r="Y734" s="48"/>
      <c r="Z734" s="48"/>
      <c r="AA734" s="48"/>
      <c r="AB734" s="48"/>
      <c r="AC734" s="48"/>
    </row>
    <row r="735" spans="1:29" x14ac:dyDescent="0.25">
      <c r="A735" s="50"/>
      <c r="B735" s="49"/>
      <c r="C735" s="375"/>
      <c r="D735" s="49"/>
      <c r="E735" s="102"/>
      <c r="F735" s="122"/>
      <c r="G735" s="122"/>
      <c r="H735" s="122"/>
      <c r="I735" s="122"/>
      <c r="J735" s="122"/>
      <c r="K735" s="122"/>
      <c r="L735" s="122"/>
      <c r="M735" s="38"/>
      <c r="N735" s="180"/>
      <c r="O735" s="38"/>
      <c r="P735" s="142"/>
      <c r="Q735" s="48"/>
      <c r="R735" s="48"/>
      <c r="S735" s="48"/>
      <c r="T735" s="48"/>
      <c r="U735" s="48"/>
      <c r="V735" s="48"/>
      <c r="W735" s="48"/>
      <c r="X735" s="48"/>
      <c r="Y735" s="48"/>
      <c r="Z735" s="48"/>
      <c r="AA735" s="48"/>
      <c r="AB735" s="48"/>
      <c r="AC735" s="48"/>
    </row>
    <row r="736" spans="1:29" x14ac:dyDescent="0.25">
      <c r="A736" s="50"/>
      <c r="B736" s="49"/>
      <c r="C736" s="375"/>
      <c r="D736" s="49"/>
      <c r="E736" s="102"/>
      <c r="F736" s="122"/>
      <c r="G736" s="122"/>
      <c r="H736" s="122"/>
      <c r="I736" s="122"/>
      <c r="J736" s="122"/>
      <c r="K736" s="122"/>
      <c r="L736" s="122"/>
      <c r="M736" s="38"/>
      <c r="N736" s="180"/>
      <c r="O736" s="38"/>
      <c r="P736" s="142"/>
      <c r="Q736" s="48"/>
      <c r="R736" s="48"/>
      <c r="S736" s="48"/>
      <c r="T736" s="48"/>
      <c r="U736" s="48"/>
      <c r="V736" s="48"/>
      <c r="W736" s="48"/>
      <c r="X736" s="48"/>
      <c r="Y736" s="48"/>
      <c r="Z736" s="48"/>
      <c r="AA736" s="48"/>
      <c r="AB736" s="48"/>
      <c r="AC736" s="48"/>
    </row>
    <row r="737" spans="1:29" x14ac:dyDescent="0.25">
      <c r="A737" s="50"/>
      <c r="B737" s="49"/>
      <c r="C737" s="375"/>
      <c r="D737" s="49"/>
      <c r="E737" s="102"/>
      <c r="F737" s="122"/>
      <c r="G737" s="122"/>
      <c r="H737" s="122"/>
      <c r="I737" s="122"/>
      <c r="J737" s="122"/>
      <c r="K737" s="122"/>
      <c r="L737" s="122"/>
      <c r="M737" s="38"/>
      <c r="N737" s="180"/>
      <c r="O737" s="38"/>
      <c r="P737" s="142"/>
      <c r="Q737" s="48"/>
      <c r="R737" s="48"/>
      <c r="S737" s="48"/>
      <c r="T737" s="48"/>
      <c r="U737" s="48"/>
      <c r="V737" s="48"/>
      <c r="W737" s="48"/>
      <c r="X737" s="48"/>
      <c r="Y737" s="48"/>
      <c r="Z737" s="48"/>
      <c r="AA737" s="48"/>
      <c r="AB737" s="48"/>
      <c r="AC737" s="48"/>
    </row>
    <row r="738" spans="1:29" x14ac:dyDescent="0.25">
      <c r="A738" s="50"/>
      <c r="B738" s="49"/>
      <c r="C738" s="375"/>
      <c r="D738" s="49"/>
      <c r="E738" s="102"/>
      <c r="F738" s="122"/>
      <c r="G738" s="122"/>
      <c r="H738" s="122"/>
      <c r="I738" s="122"/>
      <c r="J738" s="122"/>
      <c r="K738" s="122"/>
      <c r="L738" s="122"/>
      <c r="M738" s="38"/>
      <c r="N738" s="180"/>
      <c r="O738" s="38"/>
      <c r="P738" s="142"/>
      <c r="Q738" s="48"/>
      <c r="R738" s="48"/>
      <c r="S738" s="48"/>
      <c r="T738" s="48"/>
      <c r="U738" s="48"/>
      <c r="V738" s="48"/>
      <c r="W738" s="48"/>
      <c r="X738" s="48"/>
      <c r="Y738" s="48"/>
      <c r="Z738" s="48"/>
      <c r="AA738" s="48"/>
      <c r="AB738" s="48"/>
      <c r="AC738" s="48"/>
    </row>
    <row r="739" spans="1:29" x14ac:dyDescent="0.25">
      <c r="A739" s="50"/>
      <c r="B739" s="49"/>
      <c r="C739" s="375"/>
      <c r="D739" s="49"/>
      <c r="E739" s="102"/>
      <c r="F739" s="122"/>
      <c r="G739" s="122"/>
      <c r="H739" s="122"/>
      <c r="I739" s="122"/>
      <c r="J739" s="122"/>
      <c r="K739" s="122"/>
      <c r="L739" s="122"/>
      <c r="M739" s="38"/>
      <c r="N739" s="180"/>
      <c r="O739" s="38"/>
      <c r="P739" s="142"/>
      <c r="Q739" s="48"/>
      <c r="R739" s="48"/>
      <c r="S739" s="48"/>
      <c r="T739" s="48"/>
      <c r="U739" s="48"/>
      <c r="V739" s="48"/>
      <c r="W739" s="48"/>
      <c r="X739" s="48"/>
      <c r="Y739" s="48"/>
      <c r="Z739" s="48"/>
      <c r="AA739" s="48"/>
      <c r="AB739" s="48"/>
      <c r="AC739" s="48"/>
    </row>
    <row r="740" spans="1:29" x14ac:dyDescent="0.25">
      <c r="A740" s="50"/>
      <c r="B740" s="49"/>
      <c r="C740" s="375"/>
      <c r="D740" s="49"/>
      <c r="E740" s="102"/>
      <c r="F740" s="122"/>
      <c r="G740" s="122"/>
      <c r="H740" s="122"/>
      <c r="I740" s="122"/>
      <c r="J740" s="122"/>
      <c r="K740" s="122"/>
      <c r="L740" s="122"/>
      <c r="M740" s="38"/>
      <c r="N740" s="180"/>
      <c r="O740" s="38"/>
      <c r="P740" s="142"/>
      <c r="Q740" s="48"/>
      <c r="R740" s="48"/>
      <c r="S740" s="48"/>
      <c r="T740" s="48"/>
      <c r="U740" s="48"/>
      <c r="V740" s="48"/>
      <c r="W740" s="48"/>
      <c r="X740" s="48"/>
      <c r="Y740" s="48"/>
      <c r="Z740" s="48"/>
      <c r="AA740" s="48"/>
      <c r="AB740" s="48"/>
      <c r="AC740" s="48"/>
    </row>
    <row r="741" spans="1:29" x14ac:dyDescent="0.25">
      <c r="A741" s="50"/>
      <c r="B741" s="49"/>
      <c r="C741" s="375"/>
      <c r="D741" s="49"/>
      <c r="E741" s="102"/>
      <c r="F741" s="122"/>
      <c r="G741" s="122"/>
      <c r="H741" s="122"/>
      <c r="I741" s="122"/>
      <c r="J741" s="122"/>
      <c r="K741" s="122"/>
      <c r="L741" s="122"/>
      <c r="M741" s="38"/>
      <c r="N741" s="180"/>
      <c r="O741" s="38"/>
      <c r="P741" s="142"/>
      <c r="Q741" s="48"/>
      <c r="R741" s="48"/>
      <c r="S741" s="48"/>
      <c r="T741" s="48"/>
      <c r="U741" s="48"/>
      <c r="V741" s="48"/>
      <c r="W741" s="48"/>
      <c r="X741" s="48"/>
      <c r="Y741" s="48"/>
      <c r="Z741" s="48"/>
      <c r="AA741" s="48"/>
      <c r="AB741" s="48"/>
      <c r="AC741" s="48"/>
    </row>
    <row r="742" spans="1:29" x14ac:dyDescent="0.25">
      <c r="A742" s="50"/>
      <c r="B742" s="49"/>
      <c r="C742" s="375"/>
      <c r="D742" s="49"/>
      <c r="E742" s="102"/>
      <c r="F742" s="122"/>
      <c r="G742" s="122"/>
      <c r="H742" s="122"/>
      <c r="I742" s="122"/>
      <c r="J742" s="122"/>
      <c r="K742" s="122"/>
      <c r="L742" s="122"/>
      <c r="M742" s="38"/>
      <c r="N742" s="180"/>
      <c r="O742" s="38"/>
      <c r="P742" s="142"/>
      <c r="Q742" s="48"/>
      <c r="R742" s="48"/>
      <c r="S742" s="48"/>
      <c r="T742" s="48"/>
      <c r="U742" s="48"/>
      <c r="V742" s="48"/>
      <c r="W742" s="48"/>
      <c r="X742" s="48"/>
      <c r="Y742" s="48"/>
      <c r="Z742" s="48"/>
      <c r="AA742" s="48"/>
      <c r="AB742" s="48"/>
      <c r="AC742" s="48"/>
    </row>
    <row r="743" spans="1:29" x14ac:dyDescent="0.25">
      <c r="A743" s="50"/>
      <c r="B743" s="49"/>
      <c r="C743" s="375"/>
      <c r="D743" s="49"/>
      <c r="E743" s="102"/>
      <c r="F743" s="122"/>
      <c r="G743" s="122"/>
      <c r="H743" s="122"/>
      <c r="I743" s="122"/>
      <c r="J743" s="122"/>
      <c r="K743" s="122"/>
      <c r="L743" s="122"/>
      <c r="M743" s="38"/>
      <c r="N743" s="180"/>
      <c r="O743" s="38"/>
      <c r="P743" s="142"/>
      <c r="Q743" s="48"/>
      <c r="R743" s="48"/>
      <c r="S743" s="48"/>
      <c r="T743" s="48"/>
      <c r="U743" s="48"/>
      <c r="V743" s="48"/>
      <c r="W743" s="48"/>
      <c r="X743" s="48"/>
      <c r="Y743" s="48"/>
      <c r="Z743" s="48"/>
      <c r="AA743" s="48"/>
      <c r="AB743" s="48"/>
      <c r="AC743" s="48"/>
    </row>
    <row r="744" spans="1:29" x14ac:dyDescent="0.25">
      <c r="A744" s="50"/>
      <c r="B744" s="49"/>
      <c r="C744" s="375"/>
      <c r="D744" s="49"/>
      <c r="E744" s="102"/>
      <c r="F744" s="122"/>
      <c r="G744" s="122"/>
      <c r="H744" s="122"/>
      <c r="I744" s="122"/>
      <c r="J744" s="122"/>
      <c r="K744" s="122"/>
      <c r="L744" s="122"/>
      <c r="M744" s="38"/>
      <c r="N744" s="180"/>
      <c r="O744" s="38"/>
      <c r="P744" s="142"/>
      <c r="Q744" s="48"/>
      <c r="R744" s="48"/>
      <c r="S744" s="48"/>
      <c r="T744" s="48"/>
      <c r="U744" s="48"/>
      <c r="V744" s="48"/>
      <c r="W744" s="48"/>
      <c r="X744" s="48"/>
      <c r="Y744" s="48"/>
      <c r="Z744" s="48"/>
      <c r="AA744" s="48"/>
      <c r="AB744" s="48"/>
      <c r="AC744" s="48"/>
    </row>
    <row r="745" spans="1:29" x14ac:dyDescent="0.25">
      <c r="A745" s="50"/>
      <c r="B745" s="49"/>
      <c r="C745" s="375"/>
      <c r="D745" s="49"/>
      <c r="E745" s="102"/>
      <c r="F745" s="122"/>
      <c r="G745" s="122"/>
      <c r="H745" s="122"/>
      <c r="I745" s="122"/>
      <c r="J745" s="122"/>
      <c r="K745" s="122"/>
      <c r="L745" s="122"/>
      <c r="M745" s="38"/>
      <c r="N745" s="180"/>
      <c r="O745" s="38"/>
      <c r="P745" s="142"/>
      <c r="Q745" s="48"/>
      <c r="R745" s="48"/>
      <c r="S745" s="48"/>
      <c r="T745" s="48"/>
      <c r="U745" s="48"/>
      <c r="V745" s="48"/>
      <c r="W745" s="48"/>
      <c r="X745" s="48"/>
      <c r="Y745" s="48"/>
      <c r="Z745" s="48"/>
      <c r="AA745" s="48"/>
      <c r="AB745" s="48"/>
      <c r="AC745" s="48"/>
    </row>
    <row r="746" spans="1:29" x14ac:dyDescent="0.25">
      <c r="A746" s="50"/>
      <c r="B746" s="49"/>
      <c r="C746" s="375"/>
      <c r="D746" s="49"/>
      <c r="E746" s="102"/>
      <c r="F746" s="122"/>
      <c r="G746" s="122"/>
      <c r="H746" s="122"/>
      <c r="I746" s="122"/>
      <c r="J746" s="122"/>
      <c r="K746" s="122"/>
      <c r="L746" s="122"/>
      <c r="M746" s="38"/>
      <c r="N746" s="180"/>
      <c r="O746" s="38"/>
      <c r="P746" s="142"/>
      <c r="Q746" s="48"/>
      <c r="R746" s="48"/>
      <c r="S746" s="48"/>
      <c r="T746" s="48"/>
      <c r="U746" s="48"/>
      <c r="V746" s="48"/>
      <c r="W746" s="48"/>
      <c r="X746" s="48"/>
      <c r="Y746" s="48"/>
      <c r="Z746" s="48"/>
      <c r="AA746" s="48"/>
      <c r="AB746" s="48"/>
      <c r="AC746" s="48"/>
    </row>
    <row r="747" spans="1:29" x14ac:dyDescent="0.25">
      <c r="A747" s="50"/>
      <c r="B747" s="49"/>
      <c r="C747" s="375"/>
      <c r="D747" s="49"/>
      <c r="E747" s="102"/>
      <c r="F747" s="122"/>
      <c r="G747" s="122"/>
      <c r="H747" s="122"/>
      <c r="I747" s="122"/>
      <c r="J747" s="122"/>
      <c r="K747" s="122"/>
      <c r="L747" s="122"/>
      <c r="M747" s="38"/>
      <c r="N747" s="180"/>
      <c r="O747" s="38"/>
      <c r="P747" s="142"/>
      <c r="Q747" s="48"/>
      <c r="R747" s="48"/>
      <c r="S747" s="48"/>
      <c r="T747" s="48"/>
      <c r="U747" s="48"/>
      <c r="V747" s="48"/>
      <c r="W747" s="48"/>
      <c r="X747" s="48"/>
      <c r="Y747" s="48"/>
      <c r="Z747" s="48"/>
      <c r="AA747" s="48"/>
      <c r="AB747" s="48"/>
      <c r="AC747" s="48"/>
    </row>
    <row r="748" spans="1:29" x14ac:dyDescent="0.25">
      <c r="A748" s="50"/>
      <c r="B748" s="49"/>
      <c r="C748" s="375"/>
      <c r="D748" s="49"/>
      <c r="E748" s="102"/>
      <c r="F748" s="122"/>
      <c r="G748" s="122"/>
      <c r="H748" s="122"/>
      <c r="I748" s="122"/>
      <c r="J748" s="122"/>
      <c r="K748" s="122"/>
      <c r="L748" s="122"/>
      <c r="M748" s="38"/>
      <c r="N748" s="180"/>
      <c r="O748" s="38"/>
      <c r="P748" s="142"/>
      <c r="Q748" s="48"/>
      <c r="R748" s="48"/>
      <c r="S748" s="48"/>
      <c r="T748" s="48"/>
      <c r="U748" s="48"/>
      <c r="V748" s="48"/>
      <c r="W748" s="48"/>
      <c r="X748" s="48"/>
      <c r="Y748" s="48"/>
      <c r="Z748" s="48"/>
      <c r="AA748" s="48"/>
      <c r="AB748" s="48"/>
      <c r="AC748" s="48"/>
    </row>
    <row r="749" spans="1:29" x14ac:dyDescent="0.25">
      <c r="A749" s="50"/>
      <c r="B749" s="49"/>
      <c r="C749" s="375"/>
      <c r="D749" s="49"/>
      <c r="E749" s="102"/>
      <c r="F749" s="122"/>
      <c r="G749" s="122"/>
      <c r="H749" s="122"/>
      <c r="I749" s="122"/>
      <c r="J749" s="122"/>
      <c r="K749" s="122"/>
      <c r="L749" s="122"/>
      <c r="M749" s="38"/>
      <c r="N749" s="180"/>
      <c r="O749" s="38"/>
      <c r="P749" s="142"/>
      <c r="Q749" s="48"/>
      <c r="R749" s="48"/>
      <c r="S749" s="48"/>
      <c r="T749" s="48"/>
      <c r="U749" s="48"/>
      <c r="V749" s="48"/>
      <c r="W749" s="48"/>
      <c r="X749" s="48"/>
      <c r="Y749" s="48"/>
      <c r="Z749" s="48"/>
      <c r="AA749" s="48"/>
      <c r="AB749" s="48"/>
      <c r="AC749" s="48"/>
    </row>
    <row r="750" spans="1:29" x14ac:dyDescent="0.25">
      <c r="A750" s="50"/>
      <c r="B750" s="49"/>
      <c r="C750" s="375"/>
      <c r="D750" s="49"/>
      <c r="E750" s="102"/>
      <c r="F750" s="122"/>
      <c r="G750" s="122"/>
      <c r="H750" s="122"/>
      <c r="I750" s="122"/>
      <c r="J750" s="122"/>
      <c r="K750" s="122"/>
      <c r="L750" s="122"/>
      <c r="M750" s="38"/>
      <c r="N750" s="180"/>
      <c r="O750" s="38"/>
      <c r="P750" s="142"/>
      <c r="Q750" s="48"/>
      <c r="R750" s="48"/>
      <c r="S750" s="48"/>
      <c r="T750" s="48"/>
      <c r="U750" s="48"/>
      <c r="V750" s="48"/>
      <c r="W750" s="48"/>
      <c r="X750" s="48"/>
      <c r="Y750" s="48"/>
      <c r="Z750" s="48"/>
      <c r="AA750" s="48"/>
      <c r="AB750" s="48"/>
      <c r="AC750" s="48"/>
    </row>
    <row r="751" spans="1:29" x14ac:dyDescent="0.25">
      <c r="A751" s="50"/>
      <c r="B751" s="49"/>
      <c r="C751" s="375"/>
      <c r="D751" s="49"/>
      <c r="E751" s="102"/>
      <c r="F751" s="122"/>
      <c r="G751" s="122"/>
      <c r="H751" s="122"/>
      <c r="I751" s="122"/>
      <c r="J751" s="122"/>
      <c r="K751" s="122"/>
      <c r="L751" s="122"/>
      <c r="M751" s="38"/>
      <c r="N751" s="180"/>
      <c r="O751" s="38"/>
      <c r="P751" s="142"/>
      <c r="Q751" s="48"/>
      <c r="R751" s="48"/>
      <c r="S751" s="48"/>
      <c r="T751" s="48"/>
      <c r="U751" s="48"/>
      <c r="V751" s="48"/>
      <c r="W751" s="48"/>
      <c r="X751" s="48"/>
      <c r="Y751" s="48"/>
      <c r="Z751" s="48"/>
      <c r="AA751" s="48"/>
      <c r="AB751" s="48"/>
      <c r="AC751" s="48"/>
    </row>
    <row r="752" spans="1:29" x14ac:dyDescent="0.25">
      <c r="A752" s="50"/>
      <c r="B752" s="49"/>
      <c r="C752" s="375"/>
      <c r="D752" s="49"/>
      <c r="E752" s="102"/>
      <c r="F752" s="122"/>
      <c r="G752" s="122"/>
      <c r="H752" s="122"/>
      <c r="I752" s="122"/>
      <c r="J752" s="122"/>
      <c r="K752" s="122"/>
      <c r="L752" s="122"/>
      <c r="M752" s="38"/>
      <c r="N752" s="180"/>
      <c r="O752" s="38"/>
      <c r="P752" s="142"/>
      <c r="Q752" s="48"/>
      <c r="R752" s="48"/>
      <c r="S752" s="48"/>
      <c r="T752" s="48"/>
      <c r="U752" s="48"/>
      <c r="V752" s="48"/>
      <c r="W752" s="48"/>
      <c r="X752" s="48"/>
      <c r="Y752" s="48"/>
      <c r="Z752" s="48"/>
      <c r="AA752" s="48"/>
      <c r="AB752" s="48"/>
      <c r="AC752" s="48"/>
    </row>
    <row r="753" spans="1:29" x14ac:dyDescent="0.25">
      <c r="A753" s="50"/>
      <c r="B753" s="49"/>
      <c r="C753" s="375"/>
      <c r="D753" s="49"/>
      <c r="E753" s="102"/>
      <c r="F753" s="122"/>
      <c r="G753" s="122"/>
      <c r="H753" s="122"/>
      <c r="I753" s="122"/>
      <c r="J753" s="122"/>
      <c r="K753" s="122"/>
      <c r="L753" s="122"/>
      <c r="M753" s="38"/>
      <c r="N753" s="180"/>
      <c r="O753" s="38"/>
      <c r="P753" s="142"/>
      <c r="Q753" s="48"/>
      <c r="R753" s="48"/>
      <c r="S753" s="48"/>
      <c r="T753" s="48"/>
      <c r="U753" s="48"/>
      <c r="V753" s="48"/>
      <c r="W753" s="48"/>
      <c r="X753" s="48"/>
      <c r="Y753" s="48"/>
      <c r="Z753" s="48"/>
      <c r="AA753" s="48"/>
      <c r="AB753" s="48"/>
      <c r="AC753" s="48"/>
    </row>
    <row r="754" spans="1:29" x14ac:dyDescent="0.25">
      <c r="A754" s="50"/>
      <c r="B754" s="49"/>
      <c r="C754" s="375"/>
      <c r="D754" s="49"/>
      <c r="E754" s="102"/>
      <c r="F754" s="122"/>
      <c r="G754" s="122"/>
      <c r="H754" s="122"/>
      <c r="I754" s="122"/>
      <c r="J754" s="122"/>
      <c r="K754" s="122"/>
      <c r="L754" s="122"/>
      <c r="M754" s="38"/>
      <c r="N754" s="180"/>
      <c r="O754" s="38"/>
      <c r="P754" s="142"/>
      <c r="Q754" s="48"/>
      <c r="R754" s="48"/>
      <c r="S754" s="48"/>
      <c r="T754" s="48"/>
      <c r="U754" s="48"/>
      <c r="V754" s="48"/>
      <c r="W754" s="48"/>
      <c r="X754" s="48"/>
      <c r="Y754" s="48"/>
      <c r="Z754" s="48"/>
      <c r="AA754" s="48"/>
      <c r="AB754" s="48"/>
      <c r="AC754" s="48"/>
    </row>
    <row r="755" spans="1:29" x14ac:dyDescent="0.25">
      <c r="A755" s="50"/>
      <c r="B755" s="49"/>
      <c r="C755" s="375"/>
      <c r="D755" s="49"/>
      <c r="E755" s="102"/>
      <c r="F755" s="122"/>
      <c r="G755" s="122"/>
      <c r="H755" s="122"/>
      <c r="I755" s="122"/>
      <c r="J755" s="122"/>
      <c r="K755" s="122"/>
      <c r="L755" s="122"/>
      <c r="M755" s="38"/>
      <c r="N755" s="180"/>
      <c r="O755" s="38"/>
      <c r="P755" s="142"/>
      <c r="Q755" s="48"/>
      <c r="R755" s="48"/>
      <c r="S755" s="48"/>
      <c r="T755" s="48"/>
      <c r="U755" s="48"/>
      <c r="V755" s="48"/>
      <c r="W755" s="48"/>
      <c r="X755" s="48"/>
      <c r="Y755" s="48"/>
      <c r="Z755" s="48"/>
      <c r="AA755" s="48"/>
      <c r="AB755" s="48"/>
      <c r="AC755" s="48"/>
    </row>
    <row r="756" spans="1:29" x14ac:dyDescent="0.25">
      <c r="A756" s="50"/>
      <c r="B756" s="49"/>
      <c r="C756" s="375"/>
      <c r="D756" s="49"/>
      <c r="E756" s="102"/>
      <c r="F756" s="122"/>
      <c r="G756" s="122"/>
      <c r="H756" s="122"/>
      <c r="I756" s="122"/>
      <c r="J756" s="122"/>
      <c r="K756" s="122"/>
      <c r="L756" s="122"/>
      <c r="M756" s="38"/>
      <c r="N756" s="180"/>
      <c r="O756" s="38"/>
      <c r="P756" s="142"/>
      <c r="Q756" s="48"/>
      <c r="R756" s="48"/>
      <c r="S756" s="48"/>
      <c r="T756" s="48"/>
      <c r="U756" s="48"/>
      <c r="V756" s="48"/>
      <c r="W756" s="48"/>
      <c r="X756" s="48"/>
      <c r="Y756" s="48"/>
      <c r="Z756" s="48"/>
      <c r="AA756" s="48"/>
      <c r="AB756" s="48"/>
      <c r="AC756" s="48"/>
    </row>
    <row r="757" spans="1:29" x14ac:dyDescent="0.25">
      <c r="A757" s="50"/>
      <c r="B757" s="49"/>
      <c r="C757" s="375"/>
      <c r="D757" s="49"/>
      <c r="E757" s="102"/>
      <c r="F757" s="122"/>
      <c r="G757" s="122"/>
      <c r="H757" s="122"/>
      <c r="I757" s="122"/>
      <c r="J757" s="122"/>
      <c r="K757" s="122"/>
      <c r="L757" s="122"/>
      <c r="M757" s="38"/>
      <c r="N757" s="180"/>
      <c r="O757" s="38"/>
      <c r="P757" s="142"/>
      <c r="Q757" s="48"/>
      <c r="R757" s="48"/>
      <c r="S757" s="48"/>
      <c r="T757" s="48"/>
      <c r="U757" s="48"/>
      <c r="V757" s="48"/>
      <c r="W757" s="48"/>
      <c r="X757" s="48"/>
      <c r="Y757" s="48"/>
      <c r="Z757" s="48"/>
      <c r="AA757" s="48"/>
      <c r="AB757" s="48"/>
      <c r="AC757" s="48"/>
    </row>
    <row r="758" spans="1:29" x14ac:dyDescent="0.25">
      <c r="A758" s="50"/>
      <c r="B758" s="49"/>
      <c r="C758" s="375"/>
      <c r="D758" s="49"/>
      <c r="E758" s="102"/>
      <c r="F758" s="122"/>
      <c r="G758" s="122"/>
      <c r="H758" s="122"/>
      <c r="I758" s="122"/>
      <c r="J758" s="122"/>
      <c r="K758" s="122"/>
      <c r="L758" s="122"/>
      <c r="M758" s="38"/>
      <c r="N758" s="180"/>
      <c r="O758" s="38"/>
      <c r="P758" s="142"/>
      <c r="Q758" s="48"/>
      <c r="R758" s="48"/>
      <c r="S758" s="48"/>
      <c r="T758" s="48"/>
      <c r="U758" s="48"/>
      <c r="V758" s="48"/>
      <c r="W758" s="48"/>
      <c r="X758" s="48"/>
      <c r="Y758" s="48"/>
      <c r="Z758" s="48"/>
      <c r="AA758" s="48"/>
      <c r="AB758" s="48"/>
      <c r="AC758" s="48"/>
    </row>
    <row r="759" spans="1:29" x14ac:dyDescent="0.25">
      <c r="A759" s="50"/>
      <c r="B759" s="49"/>
      <c r="C759" s="375"/>
      <c r="D759" s="49"/>
      <c r="E759" s="102"/>
      <c r="F759" s="122"/>
      <c r="G759" s="122"/>
      <c r="H759" s="122"/>
      <c r="I759" s="122"/>
      <c r="J759" s="122"/>
      <c r="K759" s="122"/>
      <c r="L759" s="122"/>
      <c r="M759" s="38"/>
      <c r="N759" s="180"/>
      <c r="O759" s="38"/>
      <c r="P759" s="142"/>
      <c r="Q759" s="48"/>
      <c r="R759" s="48"/>
      <c r="S759" s="48"/>
      <c r="T759" s="48"/>
      <c r="U759" s="48"/>
      <c r="V759" s="48"/>
      <c r="W759" s="48"/>
      <c r="X759" s="48"/>
      <c r="Y759" s="48"/>
      <c r="Z759" s="48"/>
      <c r="AA759" s="48"/>
      <c r="AB759" s="48"/>
      <c r="AC759" s="48"/>
    </row>
    <row r="760" spans="1:29" x14ac:dyDescent="0.25">
      <c r="A760" s="50"/>
      <c r="B760" s="49"/>
      <c r="C760" s="375"/>
      <c r="D760" s="49"/>
      <c r="E760" s="102"/>
      <c r="F760" s="122"/>
      <c r="G760" s="122"/>
      <c r="H760" s="122"/>
      <c r="I760" s="122"/>
      <c r="J760" s="122"/>
      <c r="K760" s="122"/>
      <c r="L760" s="122"/>
      <c r="M760" s="38"/>
      <c r="N760" s="180"/>
      <c r="O760" s="38"/>
      <c r="P760" s="142"/>
      <c r="Q760" s="48"/>
      <c r="R760" s="48"/>
      <c r="S760" s="48"/>
      <c r="T760" s="48"/>
      <c r="U760" s="48"/>
      <c r="V760" s="48"/>
      <c r="W760" s="48"/>
      <c r="X760" s="48"/>
      <c r="Y760" s="48"/>
      <c r="Z760" s="48"/>
      <c r="AA760" s="48"/>
      <c r="AB760" s="48"/>
      <c r="AC760" s="48"/>
    </row>
    <row r="761" spans="1:29" x14ac:dyDescent="0.25">
      <c r="A761" s="50"/>
      <c r="B761" s="49"/>
      <c r="C761" s="375"/>
      <c r="D761" s="49"/>
      <c r="E761" s="102"/>
      <c r="F761" s="122"/>
      <c r="G761" s="122"/>
      <c r="H761" s="122"/>
      <c r="I761" s="122"/>
      <c r="J761" s="122"/>
      <c r="K761" s="122"/>
      <c r="L761" s="122"/>
      <c r="M761" s="38"/>
      <c r="N761" s="180"/>
      <c r="O761" s="38"/>
      <c r="P761" s="142"/>
      <c r="Q761" s="48"/>
      <c r="R761" s="48"/>
      <c r="S761" s="48"/>
      <c r="T761" s="48"/>
      <c r="U761" s="48"/>
      <c r="V761" s="48"/>
      <c r="W761" s="48"/>
      <c r="X761" s="48"/>
      <c r="Y761" s="48"/>
      <c r="Z761" s="48"/>
      <c r="AA761" s="48"/>
      <c r="AB761" s="48"/>
      <c r="AC761" s="48"/>
    </row>
    <row r="762" spans="1:29" x14ac:dyDescent="0.25">
      <c r="A762" s="50"/>
      <c r="B762" s="49"/>
      <c r="C762" s="375"/>
      <c r="D762" s="49"/>
      <c r="E762" s="102"/>
      <c r="F762" s="122"/>
      <c r="G762" s="122"/>
      <c r="H762" s="122"/>
      <c r="I762" s="122"/>
      <c r="J762" s="122"/>
      <c r="K762" s="122"/>
      <c r="L762" s="122"/>
      <c r="M762" s="38"/>
      <c r="N762" s="180"/>
      <c r="O762" s="38"/>
      <c r="P762" s="142"/>
      <c r="Q762" s="48"/>
      <c r="R762" s="48"/>
      <c r="S762" s="48"/>
      <c r="T762" s="48"/>
      <c r="U762" s="48"/>
      <c r="V762" s="48"/>
      <c r="W762" s="48"/>
      <c r="X762" s="48"/>
      <c r="Y762" s="48"/>
      <c r="Z762" s="48"/>
      <c r="AA762" s="48"/>
      <c r="AB762" s="48"/>
      <c r="AC762" s="48"/>
    </row>
    <row r="763" spans="1:29" x14ac:dyDescent="0.25">
      <c r="A763" s="50"/>
      <c r="B763" s="49"/>
      <c r="C763" s="375"/>
      <c r="D763" s="49"/>
      <c r="E763" s="102"/>
      <c r="F763" s="122"/>
      <c r="G763" s="122"/>
      <c r="H763" s="122"/>
      <c r="I763" s="122"/>
      <c r="J763" s="122"/>
      <c r="K763" s="122"/>
      <c r="L763" s="122"/>
      <c r="M763" s="38"/>
      <c r="N763" s="180"/>
      <c r="O763" s="38"/>
      <c r="P763" s="142"/>
      <c r="Q763" s="48"/>
      <c r="R763" s="48"/>
      <c r="S763" s="48"/>
      <c r="T763" s="48"/>
      <c r="U763" s="48"/>
      <c r="V763" s="48"/>
      <c r="W763" s="48"/>
      <c r="X763" s="48"/>
      <c r="Y763" s="48"/>
      <c r="Z763" s="48"/>
      <c r="AA763" s="48"/>
      <c r="AB763" s="48"/>
      <c r="AC763" s="48"/>
    </row>
    <row r="764" spans="1:29" x14ac:dyDescent="0.25">
      <c r="A764" s="50"/>
      <c r="B764" s="49"/>
      <c r="C764" s="375"/>
      <c r="D764" s="49"/>
      <c r="E764" s="102"/>
      <c r="F764" s="122"/>
      <c r="G764" s="122"/>
      <c r="H764" s="122"/>
      <c r="I764" s="122"/>
      <c r="J764" s="122"/>
      <c r="K764" s="122"/>
      <c r="L764" s="122"/>
      <c r="M764" s="38"/>
      <c r="N764" s="180"/>
      <c r="O764" s="38"/>
      <c r="P764" s="142"/>
      <c r="Q764" s="48"/>
      <c r="R764" s="48"/>
      <c r="S764" s="48"/>
      <c r="T764" s="48"/>
      <c r="U764" s="48"/>
      <c r="V764" s="48"/>
      <c r="W764" s="48"/>
      <c r="X764" s="48"/>
      <c r="Y764" s="48"/>
      <c r="Z764" s="48"/>
      <c r="AA764" s="48"/>
      <c r="AB764" s="48"/>
      <c r="AC764" s="48"/>
    </row>
    <row r="765" spans="1:29" x14ac:dyDescent="0.25">
      <c r="A765" s="50"/>
      <c r="B765" s="49"/>
      <c r="C765" s="375"/>
      <c r="D765" s="49"/>
      <c r="E765" s="102"/>
      <c r="F765" s="122"/>
      <c r="G765" s="122"/>
      <c r="H765" s="122"/>
      <c r="I765" s="122"/>
      <c r="J765" s="122"/>
      <c r="K765" s="122"/>
      <c r="L765" s="122"/>
      <c r="M765" s="38"/>
      <c r="N765" s="180"/>
      <c r="O765" s="38"/>
      <c r="P765" s="142"/>
      <c r="Q765" s="48"/>
      <c r="R765" s="48"/>
      <c r="S765" s="48"/>
      <c r="T765" s="48"/>
      <c r="U765" s="48"/>
      <c r="V765" s="48"/>
      <c r="W765" s="48"/>
      <c r="X765" s="48"/>
      <c r="Y765" s="48"/>
      <c r="Z765" s="48"/>
      <c r="AA765" s="48"/>
      <c r="AB765" s="48"/>
      <c r="AC765" s="48"/>
    </row>
    <row r="766" spans="1:29" x14ac:dyDescent="0.25">
      <c r="A766" s="50"/>
      <c r="B766" s="49"/>
      <c r="C766" s="375"/>
      <c r="D766" s="49"/>
      <c r="E766" s="102"/>
      <c r="F766" s="122"/>
      <c r="G766" s="122"/>
      <c r="H766" s="122"/>
      <c r="I766" s="122"/>
      <c r="J766" s="122"/>
      <c r="K766" s="122"/>
      <c r="L766" s="122"/>
      <c r="M766" s="38"/>
      <c r="N766" s="180"/>
      <c r="O766" s="38"/>
      <c r="P766" s="142"/>
      <c r="Q766" s="48"/>
      <c r="R766" s="48"/>
      <c r="S766" s="48"/>
      <c r="T766" s="48"/>
      <c r="U766" s="48"/>
      <c r="V766" s="48"/>
      <c r="W766" s="48"/>
      <c r="X766" s="48"/>
      <c r="Y766" s="48"/>
      <c r="Z766" s="48"/>
      <c r="AA766" s="48"/>
      <c r="AB766" s="48"/>
      <c r="AC766" s="48"/>
    </row>
    <row r="767" spans="1:29" x14ac:dyDescent="0.25">
      <c r="A767" s="50"/>
      <c r="B767" s="49"/>
      <c r="C767" s="375"/>
      <c r="D767" s="49"/>
      <c r="E767" s="102"/>
      <c r="F767" s="122"/>
      <c r="G767" s="122"/>
      <c r="H767" s="122"/>
      <c r="I767" s="122"/>
      <c r="J767" s="122"/>
      <c r="K767" s="122"/>
      <c r="L767" s="122"/>
      <c r="M767" s="38"/>
      <c r="N767" s="180"/>
      <c r="O767" s="38"/>
      <c r="P767" s="142"/>
      <c r="Q767" s="48"/>
      <c r="R767" s="48"/>
      <c r="S767" s="48"/>
      <c r="T767" s="48"/>
      <c r="U767" s="48"/>
      <c r="V767" s="48"/>
      <c r="W767" s="48"/>
      <c r="X767" s="48"/>
      <c r="Y767" s="48"/>
      <c r="Z767" s="48"/>
      <c r="AA767" s="48"/>
      <c r="AB767" s="48"/>
      <c r="AC767" s="48"/>
    </row>
    <row r="768" spans="1:29" x14ac:dyDescent="0.25">
      <c r="A768" s="50"/>
      <c r="B768" s="49"/>
      <c r="C768" s="375"/>
      <c r="D768" s="49"/>
      <c r="E768" s="102"/>
      <c r="F768" s="122"/>
      <c r="G768" s="122"/>
      <c r="H768" s="122"/>
      <c r="I768" s="122"/>
      <c r="J768" s="122"/>
      <c r="K768" s="122"/>
      <c r="L768" s="122"/>
      <c r="M768" s="38"/>
      <c r="N768" s="180"/>
      <c r="O768" s="38"/>
      <c r="P768" s="142"/>
      <c r="Q768" s="48"/>
      <c r="R768" s="48"/>
      <c r="S768" s="48"/>
      <c r="T768" s="48"/>
      <c r="U768" s="48"/>
      <c r="V768" s="48"/>
      <c r="W768" s="48"/>
      <c r="X768" s="48"/>
      <c r="Y768" s="48"/>
      <c r="Z768" s="48"/>
      <c r="AA768" s="48"/>
      <c r="AB768" s="48"/>
      <c r="AC768" s="48"/>
    </row>
    <row r="769" spans="1:29" x14ac:dyDescent="0.25">
      <c r="A769" s="50"/>
      <c r="B769" s="49"/>
      <c r="C769" s="375"/>
      <c r="D769" s="49"/>
      <c r="E769" s="102"/>
      <c r="F769" s="122"/>
      <c r="G769" s="122"/>
      <c r="H769" s="122"/>
      <c r="I769" s="122"/>
      <c r="J769" s="122"/>
      <c r="K769" s="122"/>
      <c r="L769" s="122"/>
      <c r="M769" s="38"/>
      <c r="N769" s="180"/>
      <c r="O769" s="38"/>
      <c r="P769" s="142"/>
      <c r="Q769" s="48"/>
      <c r="R769" s="48"/>
      <c r="S769" s="48"/>
      <c r="T769" s="48"/>
      <c r="U769" s="48"/>
      <c r="V769" s="48"/>
      <c r="W769" s="48"/>
      <c r="X769" s="48"/>
      <c r="Y769" s="48"/>
      <c r="Z769" s="48"/>
      <c r="AA769" s="48"/>
      <c r="AB769" s="48"/>
      <c r="AC769" s="48"/>
    </row>
    <row r="770" spans="1:29" x14ac:dyDescent="0.25">
      <c r="A770" s="50"/>
      <c r="B770" s="49"/>
      <c r="C770" s="375"/>
      <c r="D770" s="49"/>
      <c r="E770" s="102"/>
      <c r="F770" s="122"/>
      <c r="G770" s="122"/>
      <c r="H770" s="122"/>
      <c r="I770" s="122"/>
      <c r="J770" s="122"/>
      <c r="K770" s="122"/>
      <c r="L770" s="122"/>
      <c r="M770" s="38"/>
      <c r="N770" s="180"/>
      <c r="O770" s="38"/>
      <c r="P770" s="142"/>
      <c r="Q770" s="48"/>
      <c r="R770" s="48"/>
      <c r="S770" s="48"/>
      <c r="T770" s="48"/>
      <c r="U770" s="48"/>
      <c r="V770" s="48"/>
      <c r="W770" s="48"/>
      <c r="X770" s="48"/>
      <c r="Y770" s="48"/>
      <c r="Z770" s="48"/>
      <c r="AA770" s="48"/>
      <c r="AB770" s="48"/>
      <c r="AC770" s="48"/>
    </row>
    <row r="771" spans="1:29" x14ac:dyDescent="0.25">
      <c r="A771" s="50"/>
      <c r="B771" s="49"/>
      <c r="C771" s="375"/>
      <c r="D771" s="49"/>
      <c r="E771" s="102"/>
      <c r="F771" s="122"/>
      <c r="G771" s="122"/>
      <c r="H771" s="122"/>
      <c r="I771" s="122"/>
      <c r="J771" s="122"/>
      <c r="K771" s="122"/>
      <c r="L771" s="122"/>
      <c r="M771" s="38"/>
      <c r="N771" s="180"/>
      <c r="O771" s="38"/>
      <c r="P771" s="142"/>
      <c r="Q771" s="48"/>
      <c r="R771" s="48"/>
      <c r="S771" s="48"/>
      <c r="T771" s="48"/>
      <c r="U771" s="48"/>
      <c r="V771" s="48"/>
      <c r="W771" s="48"/>
      <c r="X771" s="48"/>
      <c r="Y771" s="48"/>
      <c r="Z771" s="48"/>
      <c r="AA771" s="48"/>
      <c r="AB771" s="48"/>
      <c r="AC771" s="48"/>
    </row>
    <row r="772" spans="1:29" x14ac:dyDescent="0.25">
      <c r="A772" s="50"/>
      <c r="B772" s="49"/>
      <c r="C772" s="375"/>
      <c r="D772" s="49"/>
      <c r="E772" s="102"/>
      <c r="F772" s="122"/>
      <c r="G772" s="122"/>
      <c r="H772" s="122"/>
      <c r="I772" s="122"/>
      <c r="J772" s="122"/>
      <c r="K772" s="122"/>
      <c r="L772" s="122"/>
      <c r="M772" s="38"/>
      <c r="N772" s="180"/>
      <c r="O772" s="38"/>
      <c r="P772" s="142"/>
      <c r="Q772" s="48"/>
      <c r="R772" s="48"/>
      <c r="S772" s="48"/>
      <c r="T772" s="48"/>
      <c r="U772" s="48"/>
      <c r="V772" s="48"/>
      <c r="W772" s="48"/>
      <c r="X772" s="48"/>
      <c r="Y772" s="48"/>
      <c r="Z772" s="48"/>
      <c r="AA772" s="48"/>
      <c r="AB772" s="48"/>
      <c r="AC772" s="48"/>
    </row>
    <row r="773" spans="1:29" x14ac:dyDescent="0.25">
      <c r="A773" s="50"/>
      <c r="B773" s="49"/>
      <c r="C773" s="375"/>
      <c r="D773" s="49"/>
      <c r="E773" s="102"/>
      <c r="F773" s="122"/>
      <c r="G773" s="122"/>
      <c r="H773" s="122"/>
      <c r="I773" s="122"/>
      <c r="J773" s="122"/>
      <c r="K773" s="122"/>
      <c r="L773" s="122"/>
      <c r="M773" s="38"/>
      <c r="N773" s="180"/>
      <c r="O773" s="38"/>
      <c r="P773" s="142"/>
      <c r="Q773" s="48"/>
      <c r="R773" s="48"/>
      <c r="S773" s="48"/>
      <c r="T773" s="48"/>
      <c r="U773" s="48"/>
      <c r="V773" s="48"/>
      <c r="W773" s="48"/>
      <c r="X773" s="48"/>
      <c r="Y773" s="48"/>
      <c r="Z773" s="48"/>
      <c r="AA773" s="48"/>
      <c r="AB773" s="48"/>
      <c r="AC773" s="48"/>
    </row>
    <row r="774" spans="1:29" x14ac:dyDescent="0.25">
      <c r="A774" s="50"/>
      <c r="B774" s="49"/>
      <c r="C774" s="375"/>
      <c r="D774" s="49"/>
      <c r="E774" s="102"/>
      <c r="F774" s="122"/>
      <c r="G774" s="122"/>
      <c r="H774" s="122"/>
      <c r="I774" s="122"/>
      <c r="J774" s="122"/>
      <c r="K774" s="122"/>
      <c r="L774" s="122"/>
      <c r="M774" s="38"/>
      <c r="N774" s="180"/>
      <c r="O774" s="38"/>
      <c r="P774" s="142"/>
      <c r="Q774" s="48"/>
      <c r="R774" s="48"/>
      <c r="S774" s="48"/>
      <c r="T774" s="48"/>
      <c r="U774" s="48"/>
      <c r="V774" s="48"/>
      <c r="W774" s="48"/>
      <c r="X774" s="48"/>
      <c r="Y774" s="48"/>
      <c r="Z774" s="48"/>
      <c r="AA774" s="48"/>
      <c r="AB774" s="48"/>
      <c r="AC774" s="48"/>
    </row>
    <row r="775" spans="1:29" x14ac:dyDescent="0.25">
      <c r="A775" s="50"/>
      <c r="B775" s="49"/>
      <c r="C775" s="375"/>
      <c r="D775" s="49"/>
      <c r="E775" s="102"/>
      <c r="F775" s="122"/>
      <c r="G775" s="122"/>
      <c r="H775" s="122"/>
      <c r="I775" s="122"/>
      <c r="J775" s="122"/>
      <c r="K775" s="122"/>
      <c r="L775" s="122"/>
      <c r="M775" s="38"/>
      <c r="N775" s="180"/>
      <c r="O775" s="38"/>
      <c r="P775" s="142"/>
      <c r="Q775" s="48"/>
      <c r="R775" s="48"/>
      <c r="S775" s="48"/>
      <c r="T775" s="48"/>
      <c r="U775" s="48"/>
      <c r="V775" s="48"/>
      <c r="W775" s="48"/>
      <c r="X775" s="48"/>
      <c r="Y775" s="48"/>
      <c r="Z775" s="48"/>
      <c r="AA775" s="48"/>
      <c r="AB775" s="48"/>
      <c r="AC775" s="48"/>
    </row>
    <row r="776" spans="1:29" x14ac:dyDescent="0.25">
      <c r="A776" s="50"/>
      <c r="B776" s="49"/>
      <c r="C776" s="375"/>
      <c r="D776" s="49"/>
      <c r="E776" s="102"/>
      <c r="F776" s="122"/>
      <c r="G776" s="122"/>
      <c r="H776" s="122"/>
      <c r="I776" s="122"/>
      <c r="J776" s="122"/>
      <c r="K776" s="122"/>
      <c r="L776" s="122"/>
      <c r="M776" s="38"/>
      <c r="N776" s="180"/>
      <c r="O776" s="38"/>
      <c r="P776" s="142"/>
      <c r="Q776" s="48"/>
      <c r="R776" s="48"/>
      <c r="S776" s="48"/>
      <c r="T776" s="48"/>
      <c r="U776" s="48"/>
      <c r="V776" s="48"/>
      <c r="W776" s="48"/>
      <c r="X776" s="48"/>
      <c r="Y776" s="48"/>
      <c r="Z776" s="48"/>
      <c r="AA776" s="48"/>
      <c r="AB776" s="48"/>
      <c r="AC776" s="48"/>
    </row>
    <row r="777" spans="1:29" x14ac:dyDescent="0.25">
      <c r="A777" s="50"/>
      <c r="B777" s="49"/>
      <c r="C777" s="375"/>
      <c r="D777" s="49"/>
      <c r="E777" s="102"/>
      <c r="F777" s="122"/>
      <c r="G777" s="122"/>
      <c r="H777" s="122"/>
      <c r="I777" s="122"/>
      <c r="J777" s="122"/>
      <c r="K777" s="122"/>
      <c r="L777" s="122"/>
      <c r="M777" s="38"/>
      <c r="N777" s="180"/>
      <c r="O777" s="38"/>
      <c r="P777" s="142"/>
      <c r="Q777" s="48"/>
      <c r="R777" s="48"/>
      <c r="S777" s="48"/>
      <c r="T777" s="48"/>
      <c r="U777" s="48"/>
      <c r="V777" s="48"/>
      <c r="W777" s="48"/>
      <c r="X777" s="48"/>
      <c r="Y777" s="48"/>
      <c r="Z777" s="48"/>
      <c r="AA777" s="48"/>
      <c r="AB777" s="48"/>
      <c r="AC777" s="48"/>
    </row>
    <row r="778" spans="1:29" x14ac:dyDescent="0.25">
      <c r="A778" s="50"/>
      <c r="B778" s="49"/>
      <c r="C778" s="375"/>
      <c r="D778" s="49"/>
      <c r="E778" s="102"/>
      <c r="F778" s="122"/>
      <c r="G778" s="122"/>
      <c r="H778" s="122"/>
      <c r="I778" s="122"/>
      <c r="J778" s="122"/>
      <c r="K778" s="122"/>
      <c r="L778" s="122"/>
      <c r="M778" s="38"/>
      <c r="N778" s="180"/>
      <c r="O778" s="38"/>
      <c r="P778" s="142"/>
      <c r="Q778" s="48"/>
      <c r="R778" s="48"/>
      <c r="S778" s="48"/>
      <c r="T778" s="48"/>
      <c r="U778" s="48"/>
      <c r="V778" s="48"/>
      <c r="W778" s="48"/>
      <c r="X778" s="48"/>
      <c r="Y778" s="48"/>
      <c r="Z778" s="48"/>
      <c r="AA778" s="48"/>
      <c r="AB778" s="48"/>
      <c r="AC778" s="48"/>
    </row>
    <row r="779" spans="1:29" x14ac:dyDescent="0.25">
      <c r="A779" s="50"/>
      <c r="B779" s="49"/>
      <c r="C779" s="375"/>
      <c r="D779" s="49"/>
      <c r="E779" s="102"/>
      <c r="F779" s="122"/>
      <c r="G779" s="122"/>
      <c r="H779" s="122"/>
      <c r="I779" s="122"/>
      <c r="J779" s="122"/>
      <c r="K779" s="122"/>
      <c r="L779" s="122"/>
      <c r="M779" s="38"/>
      <c r="N779" s="180"/>
      <c r="O779" s="38"/>
      <c r="P779" s="142"/>
      <c r="Q779" s="48"/>
      <c r="R779" s="48"/>
      <c r="S779" s="48"/>
      <c r="T779" s="48"/>
      <c r="U779" s="48"/>
      <c r="V779" s="48"/>
      <c r="W779" s="48"/>
      <c r="X779" s="48"/>
      <c r="Y779" s="48"/>
      <c r="Z779" s="48"/>
      <c r="AA779" s="48"/>
      <c r="AB779" s="48"/>
      <c r="AC779" s="48"/>
    </row>
    <row r="780" spans="1:29" x14ac:dyDescent="0.25">
      <c r="A780" s="50"/>
      <c r="B780" s="49"/>
      <c r="C780" s="375"/>
      <c r="D780" s="49"/>
      <c r="E780" s="102"/>
      <c r="F780" s="122"/>
      <c r="G780" s="122"/>
      <c r="H780" s="122"/>
      <c r="I780" s="122"/>
      <c r="J780" s="122"/>
      <c r="K780" s="122"/>
      <c r="L780" s="122"/>
      <c r="M780" s="38"/>
      <c r="N780" s="180"/>
      <c r="O780" s="38"/>
      <c r="P780" s="142"/>
      <c r="Q780" s="48"/>
      <c r="R780" s="48"/>
      <c r="S780" s="48"/>
      <c r="T780" s="48"/>
      <c r="U780" s="48"/>
      <c r="V780" s="48"/>
      <c r="W780" s="48"/>
      <c r="X780" s="48"/>
      <c r="Y780" s="48"/>
      <c r="Z780" s="48"/>
      <c r="AA780" s="48"/>
      <c r="AB780" s="48"/>
      <c r="AC780" s="48"/>
    </row>
    <row r="781" spans="1:29" x14ac:dyDescent="0.25">
      <c r="A781" s="50"/>
      <c r="B781" s="49"/>
      <c r="C781" s="375"/>
      <c r="D781" s="49"/>
      <c r="E781" s="102"/>
      <c r="F781" s="122"/>
      <c r="G781" s="122"/>
      <c r="H781" s="122"/>
      <c r="I781" s="122"/>
      <c r="J781" s="122"/>
      <c r="K781" s="122"/>
      <c r="L781" s="122"/>
      <c r="M781" s="38"/>
      <c r="N781" s="180"/>
      <c r="O781" s="38"/>
      <c r="P781" s="142"/>
      <c r="Q781" s="48"/>
      <c r="R781" s="48"/>
      <c r="S781" s="48"/>
      <c r="T781" s="48"/>
      <c r="U781" s="48"/>
      <c r="V781" s="48"/>
      <c r="W781" s="48"/>
      <c r="X781" s="48"/>
      <c r="Y781" s="48"/>
      <c r="Z781" s="48"/>
      <c r="AA781" s="48"/>
      <c r="AB781" s="48"/>
      <c r="AC781" s="48"/>
    </row>
    <row r="782" spans="1:29" x14ac:dyDescent="0.25">
      <c r="A782" s="50"/>
      <c r="B782" s="49"/>
      <c r="C782" s="375"/>
      <c r="D782" s="49"/>
      <c r="E782" s="102"/>
      <c r="F782" s="122"/>
      <c r="G782" s="122"/>
      <c r="H782" s="122"/>
      <c r="I782" s="122"/>
      <c r="J782" s="122"/>
      <c r="K782" s="122"/>
      <c r="L782" s="122"/>
      <c r="M782" s="38"/>
      <c r="N782" s="180"/>
      <c r="O782" s="38"/>
      <c r="P782" s="142"/>
      <c r="Q782" s="48"/>
      <c r="R782" s="48"/>
      <c r="S782" s="48"/>
      <c r="T782" s="48"/>
      <c r="U782" s="48"/>
      <c r="V782" s="48"/>
      <c r="W782" s="48"/>
      <c r="X782" s="48"/>
      <c r="Y782" s="48"/>
      <c r="Z782" s="48"/>
      <c r="AA782" s="48"/>
      <c r="AB782" s="48"/>
      <c r="AC782" s="48"/>
    </row>
    <row r="783" spans="1:29" x14ac:dyDescent="0.25">
      <c r="A783" s="50"/>
      <c r="B783" s="49"/>
      <c r="C783" s="375"/>
      <c r="D783" s="49"/>
      <c r="E783" s="102"/>
      <c r="F783" s="122"/>
      <c r="G783" s="122"/>
      <c r="H783" s="122"/>
      <c r="I783" s="122"/>
      <c r="J783" s="122"/>
      <c r="K783" s="122"/>
      <c r="L783" s="122"/>
      <c r="M783" s="38"/>
      <c r="N783" s="180"/>
      <c r="O783" s="38"/>
      <c r="P783" s="142"/>
      <c r="Q783" s="48"/>
      <c r="R783" s="48"/>
      <c r="S783" s="48"/>
      <c r="T783" s="48"/>
      <c r="U783" s="48"/>
      <c r="V783" s="48"/>
      <c r="W783" s="48"/>
      <c r="X783" s="48"/>
      <c r="Y783" s="48"/>
      <c r="Z783" s="48"/>
      <c r="AA783" s="48"/>
      <c r="AB783" s="48"/>
      <c r="AC783" s="48"/>
    </row>
    <row r="784" spans="1:29" x14ac:dyDescent="0.25">
      <c r="A784" s="50"/>
      <c r="B784" s="49"/>
      <c r="C784" s="375"/>
      <c r="D784" s="49"/>
      <c r="E784" s="102"/>
      <c r="F784" s="122"/>
      <c r="G784" s="122"/>
      <c r="H784" s="122"/>
      <c r="I784" s="122"/>
      <c r="J784" s="122"/>
      <c r="K784" s="122"/>
      <c r="L784" s="122"/>
      <c r="M784" s="38"/>
      <c r="N784" s="180"/>
      <c r="O784" s="38"/>
      <c r="P784" s="142"/>
      <c r="Q784" s="48"/>
      <c r="R784" s="48"/>
      <c r="S784" s="48"/>
      <c r="T784" s="48"/>
      <c r="U784" s="48"/>
      <c r="V784" s="48"/>
      <c r="W784" s="48"/>
      <c r="X784" s="48"/>
      <c r="Y784" s="48"/>
      <c r="Z784" s="48"/>
      <c r="AA784" s="48"/>
      <c r="AB784" s="48"/>
      <c r="AC784" s="48"/>
    </row>
    <row r="785" spans="1:29" x14ac:dyDescent="0.25">
      <c r="A785" s="50"/>
      <c r="B785" s="49"/>
      <c r="C785" s="375"/>
      <c r="D785" s="49"/>
      <c r="E785" s="102"/>
      <c r="F785" s="122"/>
      <c r="G785" s="122"/>
      <c r="H785" s="122"/>
      <c r="I785" s="122"/>
      <c r="J785" s="122"/>
      <c r="K785" s="122"/>
      <c r="L785" s="122"/>
      <c r="M785" s="38"/>
      <c r="N785" s="180"/>
      <c r="O785" s="38"/>
      <c r="P785" s="142"/>
      <c r="Q785" s="48"/>
      <c r="R785" s="48"/>
      <c r="S785" s="48"/>
      <c r="T785" s="48"/>
      <c r="U785" s="48"/>
      <c r="V785" s="48"/>
      <c r="W785" s="48"/>
      <c r="X785" s="48"/>
      <c r="Y785" s="48"/>
      <c r="Z785" s="48"/>
      <c r="AA785" s="48"/>
      <c r="AB785" s="48"/>
      <c r="AC785" s="48"/>
    </row>
    <row r="786" spans="1:29" x14ac:dyDescent="0.25">
      <c r="A786" s="50"/>
      <c r="B786" s="49"/>
      <c r="C786" s="375"/>
      <c r="D786" s="49"/>
      <c r="E786" s="102"/>
      <c r="F786" s="122"/>
      <c r="G786" s="122"/>
      <c r="H786" s="122"/>
      <c r="I786" s="122"/>
      <c r="J786" s="122"/>
      <c r="K786" s="122"/>
      <c r="L786" s="122"/>
      <c r="M786" s="38"/>
      <c r="N786" s="180"/>
      <c r="O786" s="38"/>
      <c r="P786" s="142"/>
      <c r="Q786" s="48"/>
      <c r="R786" s="48"/>
      <c r="S786" s="48"/>
      <c r="T786" s="48"/>
      <c r="U786" s="48"/>
      <c r="V786" s="48"/>
      <c r="W786" s="48"/>
      <c r="X786" s="48"/>
      <c r="Y786" s="48"/>
      <c r="Z786" s="48"/>
      <c r="AA786" s="48"/>
      <c r="AB786" s="48"/>
      <c r="AC786" s="48"/>
    </row>
    <row r="787" spans="1:29" x14ac:dyDescent="0.25">
      <c r="A787" s="50"/>
      <c r="B787" s="49"/>
      <c r="C787" s="375"/>
      <c r="D787" s="49"/>
      <c r="E787" s="102"/>
      <c r="F787" s="122"/>
      <c r="G787" s="122"/>
      <c r="H787" s="122"/>
      <c r="I787" s="122"/>
      <c r="J787" s="122"/>
      <c r="K787" s="122"/>
      <c r="L787" s="122"/>
      <c r="M787" s="38"/>
      <c r="N787" s="180"/>
      <c r="O787" s="38"/>
      <c r="P787" s="142"/>
      <c r="Q787" s="48"/>
      <c r="R787" s="48"/>
      <c r="S787" s="48"/>
      <c r="T787" s="48"/>
      <c r="U787" s="48"/>
      <c r="V787" s="48"/>
      <c r="W787" s="48"/>
      <c r="X787" s="48"/>
      <c r="Y787" s="48"/>
      <c r="Z787" s="48"/>
      <c r="AA787" s="48"/>
      <c r="AB787" s="48"/>
      <c r="AC787" s="48"/>
    </row>
    <row r="788" spans="1:29" x14ac:dyDescent="0.25">
      <c r="A788" s="50"/>
      <c r="B788" s="49"/>
      <c r="C788" s="375"/>
      <c r="D788" s="49"/>
      <c r="E788" s="102"/>
      <c r="F788" s="122"/>
      <c r="G788" s="122"/>
      <c r="H788" s="122"/>
      <c r="I788" s="122"/>
      <c r="J788" s="122"/>
      <c r="K788" s="122"/>
      <c r="L788" s="122"/>
      <c r="M788" s="38"/>
      <c r="N788" s="180"/>
      <c r="O788" s="38"/>
      <c r="P788" s="142"/>
      <c r="Q788" s="48"/>
      <c r="R788" s="48"/>
      <c r="S788" s="48"/>
      <c r="T788" s="48"/>
      <c r="U788" s="48"/>
      <c r="V788" s="48"/>
      <c r="W788" s="48"/>
      <c r="X788" s="48"/>
      <c r="Y788" s="48"/>
      <c r="Z788" s="48"/>
      <c r="AA788" s="48"/>
      <c r="AB788" s="48"/>
      <c r="AC788" s="48"/>
    </row>
    <row r="789" spans="1:29" x14ac:dyDescent="0.25">
      <c r="A789" s="50"/>
      <c r="B789" s="49"/>
      <c r="C789" s="375"/>
      <c r="D789" s="49"/>
      <c r="E789" s="102"/>
      <c r="F789" s="122"/>
      <c r="G789" s="122"/>
      <c r="H789" s="122"/>
      <c r="I789" s="122"/>
      <c r="J789" s="122"/>
      <c r="K789" s="122"/>
      <c r="L789" s="122"/>
      <c r="M789" s="38"/>
      <c r="N789" s="180"/>
      <c r="O789" s="38"/>
      <c r="P789" s="142"/>
      <c r="Q789" s="48"/>
      <c r="R789" s="48"/>
      <c r="S789" s="48"/>
      <c r="T789" s="48"/>
      <c r="U789" s="48"/>
      <c r="V789" s="48"/>
      <c r="W789" s="48"/>
      <c r="X789" s="48"/>
      <c r="Y789" s="48"/>
      <c r="Z789" s="48"/>
      <c r="AA789" s="48"/>
      <c r="AB789" s="48"/>
      <c r="AC789" s="48"/>
    </row>
    <row r="790" spans="1:29" x14ac:dyDescent="0.25">
      <c r="A790" s="50"/>
      <c r="B790" s="49"/>
      <c r="C790" s="375"/>
      <c r="D790" s="49"/>
      <c r="E790" s="102"/>
      <c r="F790" s="122"/>
      <c r="G790" s="122"/>
      <c r="H790" s="122"/>
      <c r="I790" s="122"/>
      <c r="J790" s="122"/>
      <c r="K790" s="122"/>
      <c r="L790" s="122"/>
      <c r="M790" s="38"/>
      <c r="N790" s="180"/>
      <c r="O790" s="38"/>
      <c r="P790" s="142"/>
      <c r="Q790" s="48"/>
      <c r="R790" s="48"/>
      <c r="S790" s="48"/>
      <c r="T790" s="48"/>
      <c r="U790" s="48"/>
      <c r="V790" s="48"/>
      <c r="W790" s="48"/>
      <c r="X790" s="48"/>
      <c r="Y790" s="48"/>
      <c r="Z790" s="48"/>
      <c r="AA790" s="48"/>
      <c r="AB790" s="48"/>
      <c r="AC790" s="48"/>
    </row>
    <row r="791" spans="1:29" x14ac:dyDescent="0.25">
      <c r="A791" s="50"/>
      <c r="B791" s="49"/>
      <c r="C791" s="375"/>
      <c r="D791" s="49"/>
      <c r="E791" s="102"/>
      <c r="F791" s="122"/>
      <c r="G791" s="122"/>
      <c r="H791" s="122"/>
      <c r="I791" s="122"/>
      <c r="J791" s="122"/>
      <c r="K791" s="122"/>
      <c r="L791" s="122"/>
      <c r="M791" s="38"/>
      <c r="N791" s="180"/>
      <c r="O791" s="38"/>
      <c r="P791" s="142"/>
      <c r="Q791" s="48"/>
      <c r="R791" s="48"/>
      <c r="S791" s="48"/>
      <c r="T791" s="48"/>
      <c r="U791" s="48"/>
      <c r="V791" s="48"/>
      <c r="W791" s="48"/>
      <c r="X791" s="48"/>
      <c r="Y791" s="48"/>
      <c r="Z791" s="48"/>
      <c r="AA791" s="48"/>
      <c r="AB791" s="48"/>
      <c r="AC791" s="48"/>
    </row>
    <row r="792" spans="1:29" x14ac:dyDescent="0.25">
      <c r="A792" s="50"/>
      <c r="B792" s="49"/>
      <c r="C792" s="375"/>
      <c r="D792" s="49"/>
      <c r="E792" s="102"/>
      <c r="F792" s="122"/>
      <c r="G792" s="122"/>
      <c r="H792" s="122"/>
      <c r="I792" s="122"/>
      <c r="J792" s="122"/>
      <c r="K792" s="122"/>
      <c r="L792" s="122"/>
      <c r="M792" s="38"/>
      <c r="N792" s="180"/>
      <c r="O792" s="38"/>
      <c r="P792" s="142"/>
      <c r="Q792" s="48"/>
      <c r="R792" s="48"/>
      <c r="S792" s="48"/>
      <c r="T792" s="48"/>
      <c r="U792" s="48"/>
      <c r="V792" s="48"/>
      <c r="W792" s="48"/>
      <c r="X792" s="48"/>
      <c r="Y792" s="48"/>
      <c r="Z792" s="48"/>
      <c r="AA792" s="48"/>
      <c r="AB792" s="48"/>
      <c r="AC792" s="48"/>
    </row>
    <row r="793" spans="1:29" x14ac:dyDescent="0.25">
      <c r="A793" s="50"/>
      <c r="B793" s="49"/>
      <c r="C793" s="375"/>
      <c r="D793" s="49"/>
      <c r="E793" s="102"/>
      <c r="F793" s="122"/>
      <c r="G793" s="122"/>
      <c r="H793" s="122"/>
      <c r="I793" s="122"/>
      <c r="J793" s="122"/>
      <c r="K793" s="122"/>
      <c r="L793" s="122"/>
      <c r="M793" s="38"/>
      <c r="N793" s="180"/>
      <c r="O793" s="38"/>
      <c r="P793" s="142"/>
      <c r="Q793" s="48"/>
      <c r="R793" s="48"/>
      <c r="S793" s="48"/>
      <c r="T793" s="48"/>
      <c r="U793" s="48"/>
      <c r="V793" s="48"/>
      <c r="W793" s="48"/>
      <c r="X793" s="48"/>
      <c r="Y793" s="48"/>
      <c r="Z793" s="48"/>
      <c r="AA793" s="48"/>
      <c r="AB793" s="48"/>
      <c r="AC793" s="48"/>
    </row>
    <row r="794" spans="1:29" x14ac:dyDescent="0.25">
      <c r="A794" s="50"/>
      <c r="B794" s="49"/>
      <c r="C794" s="375"/>
      <c r="D794" s="49"/>
      <c r="E794" s="102"/>
      <c r="F794" s="122"/>
      <c r="G794" s="122"/>
      <c r="H794" s="122"/>
      <c r="I794" s="122"/>
      <c r="J794" s="122"/>
      <c r="K794" s="122"/>
      <c r="L794" s="122"/>
      <c r="M794" s="38"/>
      <c r="N794" s="180"/>
      <c r="O794" s="38"/>
      <c r="P794" s="142"/>
      <c r="Q794" s="48"/>
      <c r="R794" s="48"/>
      <c r="S794" s="48"/>
      <c r="T794" s="48"/>
      <c r="U794" s="48"/>
      <c r="V794" s="48"/>
      <c r="W794" s="48"/>
      <c r="X794" s="48"/>
      <c r="Y794" s="48"/>
      <c r="Z794" s="48"/>
      <c r="AA794" s="48"/>
      <c r="AB794" s="48"/>
      <c r="AC794" s="48"/>
    </row>
    <row r="795" spans="1:29" x14ac:dyDescent="0.25">
      <c r="A795" s="50"/>
      <c r="B795" s="49"/>
      <c r="C795" s="375"/>
      <c r="D795" s="49"/>
      <c r="E795" s="102"/>
      <c r="F795" s="122"/>
      <c r="G795" s="122"/>
      <c r="H795" s="122"/>
      <c r="I795" s="122"/>
      <c r="J795" s="122"/>
      <c r="K795" s="122"/>
      <c r="L795" s="122"/>
      <c r="M795" s="38"/>
      <c r="N795" s="180"/>
      <c r="O795" s="38"/>
      <c r="P795" s="142"/>
      <c r="Q795" s="48"/>
      <c r="R795" s="48"/>
      <c r="S795" s="48"/>
      <c r="T795" s="48"/>
      <c r="U795" s="48"/>
      <c r="V795" s="48"/>
      <c r="W795" s="48"/>
      <c r="X795" s="48"/>
      <c r="Y795" s="48"/>
      <c r="Z795" s="48"/>
      <c r="AA795" s="48"/>
      <c r="AB795" s="48"/>
      <c r="AC795" s="48"/>
    </row>
    <row r="796" spans="1:29" x14ac:dyDescent="0.25">
      <c r="A796" s="50"/>
      <c r="B796" s="49"/>
      <c r="C796" s="375"/>
      <c r="D796" s="49"/>
      <c r="E796" s="102"/>
      <c r="F796" s="122"/>
      <c r="G796" s="122"/>
      <c r="H796" s="122"/>
      <c r="I796" s="122"/>
      <c r="J796" s="122"/>
      <c r="K796" s="122"/>
      <c r="L796" s="122"/>
      <c r="M796" s="38"/>
      <c r="N796" s="180"/>
      <c r="O796" s="38"/>
      <c r="P796" s="142"/>
      <c r="Q796" s="48"/>
      <c r="R796" s="48"/>
      <c r="S796" s="48"/>
      <c r="T796" s="48"/>
      <c r="U796" s="48"/>
      <c r="V796" s="48"/>
      <c r="W796" s="48"/>
      <c r="X796" s="48"/>
      <c r="Y796" s="48"/>
      <c r="Z796" s="48"/>
      <c r="AA796" s="48"/>
      <c r="AB796" s="48"/>
      <c r="AC796" s="48"/>
    </row>
    <row r="797" spans="1:29" x14ac:dyDescent="0.25">
      <c r="A797" s="50"/>
      <c r="B797" s="49"/>
      <c r="C797" s="375"/>
      <c r="D797" s="49"/>
      <c r="E797" s="102"/>
      <c r="F797" s="122"/>
      <c r="G797" s="122"/>
      <c r="H797" s="122"/>
      <c r="I797" s="122"/>
      <c r="J797" s="122"/>
      <c r="K797" s="122"/>
      <c r="L797" s="122"/>
      <c r="M797" s="38"/>
      <c r="N797" s="180"/>
      <c r="O797" s="38"/>
      <c r="P797" s="142"/>
      <c r="Q797" s="48"/>
      <c r="R797" s="48"/>
      <c r="S797" s="48"/>
      <c r="T797" s="48"/>
      <c r="U797" s="48"/>
      <c r="V797" s="48"/>
      <c r="W797" s="48"/>
      <c r="X797" s="48"/>
      <c r="Y797" s="48"/>
      <c r="Z797" s="48"/>
      <c r="AA797" s="48"/>
      <c r="AB797" s="48"/>
      <c r="AC797" s="48"/>
    </row>
    <row r="798" spans="1:29" x14ac:dyDescent="0.25">
      <c r="A798" s="50"/>
      <c r="B798" s="49"/>
      <c r="C798" s="375"/>
      <c r="D798" s="49"/>
      <c r="E798" s="102"/>
      <c r="F798" s="122"/>
      <c r="G798" s="122"/>
      <c r="H798" s="122"/>
      <c r="I798" s="122"/>
      <c r="J798" s="122"/>
      <c r="K798" s="122"/>
      <c r="L798" s="122"/>
      <c r="M798" s="38"/>
      <c r="N798" s="180"/>
      <c r="O798" s="38"/>
      <c r="P798" s="142"/>
      <c r="Q798" s="48"/>
      <c r="R798" s="48"/>
      <c r="S798" s="48"/>
      <c r="T798" s="48"/>
      <c r="U798" s="48"/>
      <c r="V798" s="48"/>
      <c r="W798" s="48"/>
      <c r="X798" s="48"/>
      <c r="Y798" s="48"/>
      <c r="Z798" s="48"/>
      <c r="AA798" s="48"/>
      <c r="AB798" s="48"/>
      <c r="AC798" s="48"/>
    </row>
    <row r="799" spans="1:29" x14ac:dyDescent="0.25">
      <c r="A799" s="50"/>
      <c r="B799" s="49"/>
      <c r="C799" s="375"/>
      <c r="D799" s="49"/>
      <c r="E799" s="102"/>
      <c r="F799" s="122"/>
      <c r="G799" s="122"/>
      <c r="H799" s="122"/>
      <c r="I799" s="122"/>
      <c r="J799" s="122"/>
      <c r="K799" s="122"/>
      <c r="L799" s="122"/>
      <c r="M799" s="38"/>
      <c r="N799" s="180"/>
      <c r="O799" s="38"/>
      <c r="P799" s="142"/>
      <c r="Q799" s="48"/>
      <c r="R799" s="48"/>
      <c r="S799" s="48"/>
      <c r="T799" s="48"/>
      <c r="U799" s="48"/>
      <c r="V799" s="48"/>
      <c r="W799" s="48"/>
      <c r="X799" s="48"/>
      <c r="Y799" s="48"/>
      <c r="Z799" s="48"/>
      <c r="AA799" s="48"/>
      <c r="AB799" s="48"/>
      <c r="AC799" s="48"/>
    </row>
    <row r="800" spans="1:29" x14ac:dyDescent="0.25">
      <c r="A800" s="50"/>
      <c r="B800" s="49"/>
      <c r="C800" s="375"/>
      <c r="D800" s="49"/>
      <c r="E800" s="102"/>
      <c r="F800" s="122"/>
      <c r="G800" s="122"/>
      <c r="H800" s="122"/>
      <c r="I800" s="122"/>
      <c r="J800" s="122"/>
      <c r="K800" s="122"/>
      <c r="L800" s="122"/>
      <c r="M800" s="38"/>
      <c r="N800" s="180"/>
      <c r="O800" s="38"/>
      <c r="P800" s="142"/>
      <c r="Q800" s="48"/>
      <c r="R800" s="48"/>
      <c r="S800" s="48"/>
      <c r="T800" s="48"/>
      <c r="U800" s="48"/>
      <c r="V800" s="48"/>
      <c r="W800" s="48"/>
      <c r="X800" s="48"/>
      <c r="Y800" s="48"/>
      <c r="Z800" s="48"/>
      <c r="AA800" s="48"/>
      <c r="AB800" s="48"/>
      <c r="AC800" s="48"/>
    </row>
    <row r="801" spans="1:29" x14ac:dyDescent="0.25">
      <c r="A801" s="50"/>
      <c r="B801" s="49"/>
      <c r="C801" s="375"/>
      <c r="D801" s="49"/>
      <c r="E801" s="102"/>
      <c r="F801" s="122"/>
      <c r="G801" s="122"/>
      <c r="H801" s="122"/>
      <c r="I801" s="122"/>
      <c r="J801" s="122"/>
      <c r="K801" s="122"/>
      <c r="L801" s="122"/>
      <c r="M801" s="38"/>
      <c r="N801" s="180"/>
      <c r="O801" s="38"/>
      <c r="P801" s="142"/>
      <c r="Q801" s="48"/>
      <c r="R801" s="48"/>
      <c r="S801" s="48"/>
      <c r="T801" s="48"/>
      <c r="U801" s="48"/>
      <c r="V801" s="48"/>
      <c r="W801" s="48"/>
      <c r="X801" s="48"/>
      <c r="Y801" s="48"/>
      <c r="Z801" s="48"/>
      <c r="AA801" s="48"/>
      <c r="AB801" s="48"/>
      <c r="AC801" s="48"/>
    </row>
    <row r="802" spans="1:29" x14ac:dyDescent="0.25">
      <c r="A802" s="50"/>
      <c r="B802" s="49"/>
      <c r="C802" s="375"/>
      <c r="D802" s="49"/>
      <c r="E802" s="102"/>
      <c r="F802" s="122"/>
      <c r="G802" s="122"/>
      <c r="H802" s="122"/>
      <c r="I802" s="122"/>
      <c r="J802" s="122"/>
      <c r="K802" s="122"/>
      <c r="L802" s="122"/>
      <c r="M802" s="38"/>
      <c r="N802" s="180"/>
      <c r="O802" s="38"/>
      <c r="P802" s="142"/>
      <c r="Q802" s="48"/>
      <c r="R802" s="48"/>
      <c r="S802" s="48"/>
      <c r="T802" s="48"/>
      <c r="U802" s="48"/>
      <c r="V802" s="48"/>
      <c r="W802" s="48"/>
      <c r="X802" s="48"/>
      <c r="Y802" s="48"/>
      <c r="Z802" s="48"/>
      <c r="AA802" s="48"/>
      <c r="AB802" s="48"/>
      <c r="AC802" s="48"/>
    </row>
    <row r="803" spans="1:29" x14ac:dyDescent="0.25">
      <c r="A803" s="50"/>
      <c r="B803" s="49"/>
      <c r="C803" s="375"/>
      <c r="D803" s="49"/>
      <c r="E803" s="102"/>
      <c r="F803" s="122"/>
      <c r="G803" s="122"/>
      <c r="H803" s="122"/>
      <c r="I803" s="122"/>
      <c r="J803" s="122"/>
      <c r="K803" s="122"/>
      <c r="L803" s="122"/>
      <c r="M803" s="38"/>
      <c r="N803" s="180"/>
      <c r="O803" s="38"/>
      <c r="P803" s="142"/>
      <c r="Q803" s="48"/>
      <c r="R803" s="48"/>
      <c r="S803" s="48"/>
      <c r="T803" s="48"/>
      <c r="U803" s="48"/>
      <c r="V803" s="48"/>
      <c r="W803" s="48"/>
      <c r="X803" s="48"/>
      <c r="Y803" s="48"/>
      <c r="Z803" s="48"/>
      <c r="AA803" s="48"/>
      <c r="AB803" s="48"/>
      <c r="AC803" s="48"/>
    </row>
    <row r="804" spans="1:29" x14ac:dyDescent="0.25">
      <c r="A804" s="50"/>
      <c r="B804" s="49"/>
      <c r="C804" s="375"/>
      <c r="D804" s="49"/>
      <c r="E804" s="102"/>
      <c r="F804" s="122"/>
      <c r="G804" s="122"/>
      <c r="H804" s="122"/>
      <c r="I804" s="122"/>
      <c r="J804" s="122"/>
      <c r="K804" s="122"/>
      <c r="L804" s="122"/>
      <c r="M804" s="38"/>
      <c r="N804" s="180"/>
      <c r="O804" s="38"/>
      <c r="P804" s="142"/>
      <c r="Q804" s="48"/>
      <c r="R804" s="48"/>
      <c r="S804" s="48"/>
      <c r="T804" s="48"/>
      <c r="U804" s="48"/>
      <c r="V804" s="48"/>
      <c r="W804" s="48"/>
      <c r="X804" s="48"/>
      <c r="Y804" s="48"/>
      <c r="Z804" s="48"/>
      <c r="AA804" s="48"/>
      <c r="AB804" s="48"/>
      <c r="AC804" s="48"/>
    </row>
    <row r="805" spans="1:29" x14ac:dyDescent="0.25">
      <c r="A805" s="50"/>
      <c r="B805" s="49"/>
      <c r="C805" s="375"/>
      <c r="D805" s="49"/>
      <c r="E805" s="102"/>
      <c r="F805" s="122"/>
      <c r="G805" s="122"/>
      <c r="H805" s="122"/>
      <c r="I805" s="122"/>
      <c r="J805" s="122"/>
      <c r="K805" s="122"/>
      <c r="L805" s="122"/>
      <c r="M805" s="38"/>
      <c r="N805" s="180"/>
      <c r="O805" s="38"/>
      <c r="P805" s="142"/>
      <c r="Q805" s="48"/>
      <c r="R805" s="48"/>
      <c r="S805" s="48"/>
      <c r="T805" s="48"/>
      <c r="U805" s="48"/>
      <c r="V805" s="48"/>
      <c r="W805" s="48"/>
      <c r="X805" s="48"/>
      <c r="Y805" s="48"/>
      <c r="Z805" s="48"/>
      <c r="AA805" s="48"/>
      <c r="AB805" s="48"/>
      <c r="AC805" s="48"/>
    </row>
    <row r="806" spans="1:29" x14ac:dyDescent="0.25">
      <c r="A806" s="50"/>
      <c r="B806" s="49"/>
      <c r="C806" s="375"/>
      <c r="D806" s="49"/>
      <c r="E806" s="102"/>
      <c r="F806" s="122"/>
      <c r="G806" s="122"/>
      <c r="H806" s="122"/>
      <c r="I806" s="122"/>
      <c r="J806" s="122"/>
      <c r="K806" s="122"/>
      <c r="L806" s="122"/>
      <c r="M806" s="38"/>
      <c r="N806" s="180"/>
      <c r="O806" s="38"/>
      <c r="P806" s="142"/>
      <c r="Q806" s="48"/>
      <c r="R806" s="48"/>
      <c r="S806" s="48"/>
      <c r="T806" s="48"/>
      <c r="U806" s="48"/>
      <c r="V806" s="48"/>
      <c r="W806" s="48"/>
      <c r="X806" s="48"/>
      <c r="Y806" s="48"/>
      <c r="Z806" s="48"/>
      <c r="AA806" s="48"/>
      <c r="AB806" s="48"/>
      <c r="AC806" s="48"/>
    </row>
    <row r="807" spans="1:29" x14ac:dyDescent="0.25">
      <c r="A807" s="50"/>
      <c r="B807" s="49"/>
      <c r="C807" s="375"/>
      <c r="D807" s="49"/>
      <c r="E807" s="102"/>
      <c r="F807" s="122"/>
      <c r="G807" s="122"/>
      <c r="H807" s="122"/>
      <c r="I807" s="122"/>
      <c r="J807" s="122"/>
      <c r="K807" s="122"/>
      <c r="L807" s="122"/>
      <c r="M807" s="38"/>
      <c r="N807" s="180"/>
      <c r="O807" s="38"/>
      <c r="P807" s="142"/>
      <c r="Q807" s="48"/>
      <c r="R807" s="48"/>
      <c r="S807" s="48"/>
      <c r="T807" s="48"/>
      <c r="U807" s="48"/>
      <c r="V807" s="48"/>
      <c r="W807" s="48"/>
      <c r="X807" s="48"/>
      <c r="Y807" s="48"/>
      <c r="Z807" s="48"/>
      <c r="AA807" s="48"/>
      <c r="AB807" s="48"/>
      <c r="AC807" s="48"/>
    </row>
    <row r="808" spans="1:29" x14ac:dyDescent="0.25">
      <c r="A808" s="50"/>
      <c r="B808" s="49"/>
      <c r="C808" s="375"/>
      <c r="D808" s="49"/>
      <c r="E808" s="102"/>
      <c r="F808" s="122"/>
      <c r="G808" s="122"/>
      <c r="H808" s="122"/>
      <c r="I808" s="122"/>
      <c r="J808" s="122"/>
      <c r="K808" s="122"/>
      <c r="L808" s="122"/>
      <c r="M808" s="38"/>
      <c r="N808" s="180"/>
      <c r="O808" s="38"/>
      <c r="P808" s="142"/>
      <c r="Q808" s="48"/>
      <c r="R808" s="48"/>
      <c r="S808" s="48"/>
      <c r="T808" s="48"/>
      <c r="U808" s="48"/>
      <c r="V808" s="48"/>
      <c r="W808" s="48"/>
      <c r="X808" s="48"/>
      <c r="Y808" s="48"/>
      <c r="Z808" s="48"/>
      <c r="AA808" s="48"/>
      <c r="AB808" s="48"/>
      <c r="AC808" s="48"/>
    </row>
    <row r="809" spans="1:29" x14ac:dyDescent="0.25">
      <c r="A809" s="50"/>
      <c r="B809" s="49"/>
      <c r="C809" s="375"/>
      <c r="D809" s="49"/>
      <c r="E809" s="102"/>
      <c r="F809" s="122"/>
      <c r="G809" s="122"/>
      <c r="H809" s="122"/>
      <c r="I809" s="122"/>
      <c r="J809" s="122"/>
      <c r="K809" s="122"/>
      <c r="L809" s="122"/>
      <c r="M809" s="38"/>
      <c r="N809" s="180"/>
      <c r="O809" s="38"/>
      <c r="P809" s="142"/>
      <c r="Q809" s="48"/>
      <c r="R809" s="48"/>
      <c r="S809" s="48"/>
      <c r="T809" s="48"/>
      <c r="U809" s="48"/>
      <c r="V809" s="48"/>
      <c r="W809" s="48"/>
      <c r="X809" s="48"/>
      <c r="Y809" s="48"/>
      <c r="Z809" s="48"/>
      <c r="AA809" s="48"/>
      <c r="AB809" s="48"/>
      <c r="AC809" s="48"/>
    </row>
    <row r="810" spans="1:29" x14ac:dyDescent="0.25">
      <c r="A810" s="50"/>
      <c r="B810" s="49"/>
      <c r="C810" s="375"/>
      <c r="D810" s="49"/>
      <c r="E810" s="102"/>
      <c r="F810" s="122"/>
      <c r="G810" s="122"/>
      <c r="H810" s="122"/>
      <c r="I810" s="122"/>
      <c r="J810" s="122"/>
      <c r="K810" s="122"/>
      <c r="L810" s="122"/>
      <c r="M810" s="38"/>
      <c r="N810" s="180"/>
      <c r="O810" s="38"/>
      <c r="P810" s="142"/>
      <c r="Q810" s="48"/>
      <c r="R810" s="48"/>
      <c r="S810" s="48"/>
      <c r="T810" s="48"/>
      <c r="U810" s="48"/>
      <c r="V810" s="48"/>
      <c r="W810" s="48"/>
      <c r="X810" s="48"/>
      <c r="Y810" s="48"/>
      <c r="Z810" s="48"/>
      <c r="AA810" s="48"/>
      <c r="AB810" s="48"/>
      <c r="AC810" s="48"/>
    </row>
    <row r="811" spans="1:29" x14ac:dyDescent="0.25">
      <c r="A811" s="50"/>
      <c r="B811" s="49"/>
      <c r="C811" s="375"/>
      <c r="D811" s="49"/>
      <c r="E811" s="102"/>
      <c r="F811" s="122"/>
      <c r="G811" s="122"/>
      <c r="H811" s="122"/>
      <c r="I811" s="122"/>
      <c r="J811" s="122"/>
      <c r="K811" s="122"/>
      <c r="L811" s="122"/>
      <c r="M811" s="38"/>
      <c r="N811" s="180"/>
      <c r="O811" s="38"/>
      <c r="P811" s="142"/>
      <c r="Q811" s="48"/>
      <c r="R811" s="48"/>
      <c r="S811" s="48"/>
      <c r="T811" s="48"/>
      <c r="U811" s="48"/>
      <c r="V811" s="48"/>
      <c r="W811" s="48"/>
      <c r="X811" s="48"/>
      <c r="Y811" s="48"/>
      <c r="Z811" s="48"/>
      <c r="AA811" s="48"/>
      <c r="AB811" s="48"/>
      <c r="AC811" s="48"/>
    </row>
    <row r="812" spans="1:29" x14ac:dyDescent="0.25">
      <c r="A812" s="50"/>
      <c r="B812" s="49"/>
      <c r="C812" s="375"/>
      <c r="D812" s="49"/>
      <c r="E812" s="102"/>
      <c r="F812" s="122"/>
      <c r="G812" s="122"/>
      <c r="H812" s="122"/>
      <c r="I812" s="122"/>
      <c r="J812" s="122"/>
      <c r="K812" s="122"/>
      <c r="L812" s="122"/>
      <c r="M812" s="38"/>
      <c r="N812" s="180"/>
      <c r="O812" s="38"/>
      <c r="P812" s="142"/>
      <c r="Q812" s="48"/>
      <c r="R812" s="48"/>
      <c r="S812" s="48"/>
      <c r="T812" s="48"/>
      <c r="U812" s="48"/>
      <c r="V812" s="48"/>
      <c r="W812" s="48"/>
      <c r="X812" s="48"/>
      <c r="Y812" s="48"/>
      <c r="Z812" s="48"/>
      <c r="AA812" s="48"/>
      <c r="AB812" s="48"/>
      <c r="AC812" s="48"/>
    </row>
    <row r="813" spans="1:29" x14ac:dyDescent="0.25">
      <c r="A813" s="50"/>
      <c r="B813" s="49"/>
      <c r="C813" s="375"/>
      <c r="D813" s="49"/>
      <c r="E813" s="102"/>
      <c r="F813" s="122"/>
      <c r="G813" s="122"/>
      <c r="H813" s="122"/>
      <c r="I813" s="122"/>
      <c r="J813" s="122"/>
      <c r="K813" s="122"/>
      <c r="L813" s="122"/>
      <c r="M813" s="38"/>
      <c r="N813" s="180"/>
      <c r="O813" s="38"/>
      <c r="P813" s="142"/>
      <c r="Q813" s="48"/>
      <c r="R813" s="48"/>
      <c r="S813" s="48"/>
      <c r="T813" s="48"/>
      <c r="U813" s="48"/>
      <c r="V813" s="48"/>
      <c r="W813" s="48"/>
      <c r="X813" s="48"/>
      <c r="Y813" s="48"/>
      <c r="Z813" s="48"/>
      <c r="AA813" s="48"/>
      <c r="AB813" s="48"/>
      <c r="AC813" s="48"/>
    </row>
    <row r="814" spans="1:29" x14ac:dyDescent="0.25">
      <c r="A814" s="50"/>
      <c r="B814" s="49"/>
      <c r="C814" s="375"/>
      <c r="D814" s="49"/>
      <c r="E814" s="102"/>
      <c r="F814" s="122"/>
      <c r="G814" s="122"/>
      <c r="H814" s="122"/>
      <c r="I814" s="122"/>
      <c r="J814" s="122"/>
      <c r="K814" s="122"/>
      <c r="L814" s="122"/>
      <c r="M814" s="38"/>
      <c r="N814" s="180"/>
      <c r="O814" s="38"/>
      <c r="P814" s="142"/>
      <c r="Q814" s="48"/>
      <c r="R814" s="48"/>
      <c r="S814" s="48"/>
      <c r="T814" s="48"/>
      <c r="U814" s="48"/>
      <c r="V814" s="48"/>
      <c r="W814" s="48"/>
      <c r="X814" s="48"/>
      <c r="Y814" s="48"/>
      <c r="Z814" s="48"/>
      <c r="AA814" s="48"/>
      <c r="AB814" s="48"/>
      <c r="AC814" s="48"/>
    </row>
    <row r="815" spans="1:29" x14ac:dyDescent="0.25">
      <c r="A815" s="50"/>
      <c r="B815" s="49"/>
      <c r="C815" s="375"/>
      <c r="D815" s="49"/>
      <c r="E815" s="102"/>
      <c r="F815" s="122"/>
      <c r="G815" s="122"/>
      <c r="H815" s="122"/>
      <c r="I815" s="122"/>
      <c r="J815" s="122"/>
      <c r="K815" s="122"/>
      <c r="L815" s="122"/>
      <c r="M815" s="38"/>
      <c r="N815" s="180"/>
      <c r="O815" s="38"/>
      <c r="P815" s="142"/>
      <c r="Q815" s="48"/>
      <c r="R815" s="48"/>
      <c r="S815" s="48"/>
      <c r="T815" s="48"/>
      <c r="U815" s="48"/>
      <c r="V815" s="48"/>
      <c r="W815" s="48"/>
      <c r="X815" s="48"/>
      <c r="Y815" s="48"/>
      <c r="Z815" s="48"/>
      <c r="AA815" s="48"/>
      <c r="AB815" s="48"/>
      <c r="AC815" s="48"/>
    </row>
    <row r="816" spans="1:29" x14ac:dyDescent="0.25">
      <c r="A816" s="50"/>
      <c r="B816" s="49"/>
      <c r="C816" s="375"/>
      <c r="D816" s="49"/>
      <c r="E816" s="102"/>
      <c r="F816" s="122"/>
      <c r="G816" s="122"/>
      <c r="H816" s="122"/>
      <c r="I816" s="122"/>
      <c r="J816" s="122"/>
      <c r="K816" s="122"/>
      <c r="L816" s="122"/>
      <c r="M816" s="38"/>
      <c r="N816" s="180"/>
      <c r="O816" s="38"/>
      <c r="P816" s="142"/>
      <c r="Q816" s="48"/>
      <c r="R816" s="48"/>
      <c r="S816" s="48"/>
      <c r="T816" s="48"/>
      <c r="U816" s="48"/>
      <c r="V816" s="48"/>
      <c r="W816" s="48"/>
      <c r="X816" s="48"/>
      <c r="Y816" s="48"/>
      <c r="Z816" s="48"/>
      <c r="AA816" s="48"/>
      <c r="AB816" s="48"/>
      <c r="AC816" s="48"/>
    </row>
    <row r="817" spans="1:29" x14ac:dyDescent="0.25">
      <c r="A817" s="50"/>
      <c r="B817" s="49"/>
      <c r="C817" s="375"/>
      <c r="D817" s="49"/>
      <c r="E817" s="102"/>
      <c r="F817" s="122"/>
      <c r="G817" s="122"/>
      <c r="H817" s="122"/>
      <c r="I817" s="122"/>
      <c r="J817" s="122"/>
      <c r="K817" s="122"/>
      <c r="L817" s="122"/>
      <c r="M817" s="38"/>
      <c r="N817" s="180"/>
      <c r="O817" s="38"/>
      <c r="P817" s="142"/>
      <c r="Q817" s="48"/>
      <c r="R817" s="48"/>
      <c r="S817" s="48"/>
      <c r="T817" s="48"/>
      <c r="U817" s="48"/>
      <c r="V817" s="48"/>
      <c r="W817" s="48"/>
      <c r="X817" s="48"/>
      <c r="Y817" s="48"/>
      <c r="Z817" s="48"/>
      <c r="AA817" s="48"/>
      <c r="AB817" s="48"/>
      <c r="AC817" s="48"/>
    </row>
    <row r="818" spans="1:29" x14ac:dyDescent="0.25">
      <c r="A818" s="50"/>
      <c r="B818" s="49"/>
      <c r="C818" s="375"/>
      <c r="D818" s="49"/>
      <c r="E818" s="102"/>
      <c r="F818" s="122"/>
      <c r="G818" s="122"/>
      <c r="H818" s="122"/>
      <c r="I818" s="122"/>
      <c r="J818" s="122"/>
      <c r="K818" s="122"/>
      <c r="L818" s="122"/>
      <c r="M818" s="38"/>
      <c r="N818" s="180"/>
      <c r="O818" s="38"/>
      <c r="P818" s="142"/>
      <c r="Q818" s="48"/>
      <c r="R818" s="48"/>
      <c r="S818" s="48"/>
      <c r="T818" s="48"/>
      <c r="U818" s="48"/>
      <c r="V818" s="48"/>
      <c r="W818" s="48"/>
      <c r="X818" s="48"/>
      <c r="Y818" s="48"/>
      <c r="Z818" s="48"/>
      <c r="AA818" s="48"/>
      <c r="AB818" s="48"/>
      <c r="AC818" s="48"/>
    </row>
    <row r="819" spans="1:29" x14ac:dyDescent="0.25">
      <c r="A819" s="50"/>
      <c r="B819" s="49"/>
      <c r="C819" s="375"/>
      <c r="D819" s="49"/>
      <c r="E819" s="102"/>
      <c r="F819" s="122"/>
      <c r="G819" s="122"/>
      <c r="H819" s="122"/>
      <c r="I819" s="122"/>
      <c r="J819" s="122"/>
      <c r="K819" s="122"/>
      <c r="L819" s="122"/>
      <c r="M819" s="38"/>
      <c r="N819" s="180"/>
      <c r="O819" s="38"/>
      <c r="P819" s="142"/>
      <c r="Q819" s="48"/>
      <c r="R819" s="48"/>
      <c r="S819" s="48"/>
      <c r="T819" s="48"/>
      <c r="U819" s="48"/>
      <c r="V819" s="48"/>
      <c r="W819" s="48"/>
      <c r="X819" s="48"/>
      <c r="Y819" s="48"/>
      <c r="Z819" s="48"/>
      <c r="AA819" s="48"/>
      <c r="AB819" s="48"/>
      <c r="AC819" s="48"/>
    </row>
    <row r="820" spans="1:29" x14ac:dyDescent="0.25">
      <c r="A820" s="50"/>
      <c r="B820" s="49"/>
      <c r="C820" s="375"/>
      <c r="D820" s="49"/>
      <c r="E820" s="102"/>
      <c r="F820" s="122"/>
      <c r="G820" s="122"/>
      <c r="H820" s="122"/>
      <c r="I820" s="122"/>
      <c r="J820" s="122"/>
      <c r="K820" s="122"/>
      <c r="L820" s="122"/>
      <c r="M820" s="38"/>
      <c r="N820" s="180"/>
      <c r="O820" s="38"/>
      <c r="P820" s="142"/>
      <c r="Q820" s="48"/>
      <c r="R820" s="48"/>
      <c r="S820" s="48"/>
      <c r="T820" s="48"/>
      <c r="U820" s="48"/>
      <c r="V820" s="48"/>
      <c r="W820" s="48"/>
      <c r="X820" s="48"/>
      <c r="Y820" s="48"/>
      <c r="Z820" s="48"/>
      <c r="AA820" s="48"/>
      <c r="AB820" s="48"/>
      <c r="AC820" s="48"/>
    </row>
    <row r="821" spans="1:29" x14ac:dyDescent="0.25">
      <c r="A821" s="50"/>
      <c r="B821" s="49"/>
      <c r="C821" s="375"/>
      <c r="D821" s="49"/>
      <c r="E821" s="102"/>
      <c r="F821" s="122"/>
      <c r="G821" s="122"/>
      <c r="H821" s="122"/>
      <c r="I821" s="122"/>
      <c r="J821" s="122"/>
      <c r="K821" s="122"/>
      <c r="L821" s="122"/>
      <c r="M821" s="38"/>
      <c r="N821" s="180"/>
      <c r="O821" s="38"/>
      <c r="P821" s="142"/>
      <c r="Q821" s="48"/>
      <c r="R821" s="48"/>
      <c r="S821" s="48"/>
      <c r="T821" s="48"/>
      <c r="U821" s="48"/>
      <c r="V821" s="48"/>
      <c r="W821" s="48"/>
      <c r="X821" s="48"/>
      <c r="Y821" s="48"/>
      <c r="Z821" s="48"/>
      <c r="AA821" s="48"/>
      <c r="AB821" s="48"/>
      <c r="AC821" s="48"/>
    </row>
    <row r="822" spans="1:29" x14ac:dyDescent="0.25">
      <c r="A822" s="50"/>
      <c r="B822" s="49"/>
      <c r="C822" s="375"/>
      <c r="D822" s="49"/>
      <c r="E822" s="102"/>
      <c r="F822" s="122"/>
      <c r="G822" s="122"/>
      <c r="H822" s="122"/>
      <c r="I822" s="122"/>
      <c r="J822" s="122"/>
      <c r="K822" s="122"/>
      <c r="L822" s="122"/>
      <c r="M822" s="38"/>
      <c r="N822" s="180"/>
      <c r="O822" s="38"/>
      <c r="P822" s="142"/>
      <c r="Q822" s="48"/>
      <c r="R822" s="48"/>
      <c r="S822" s="48"/>
      <c r="T822" s="48"/>
      <c r="U822" s="48"/>
      <c r="V822" s="48"/>
      <c r="W822" s="48"/>
      <c r="X822" s="48"/>
      <c r="Y822" s="48"/>
      <c r="Z822" s="48"/>
      <c r="AA822" s="48"/>
      <c r="AB822" s="48"/>
      <c r="AC822" s="48"/>
    </row>
    <row r="823" spans="1:29" x14ac:dyDescent="0.25">
      <c r="A823" s="50"/>
      <c r="B823" s="49"/>
      <c r="C823" s="375"/>
      <c r="D823" s="49"/>
      <c r="E823" s="102"/>
      <c r="F823" s="122"/>
      <c r="G823" s="122"/>
      <c r="H823" s="122"/>
      <c r="I823" s="122"/>
      <c r="J823" s="122"/>
      <c r="K823" s="122"/>
      <c r="L823" s="122"/>
      <c r="M823" s="38"/>
      <c r="N823" s="180"/>
      <c r="O823" s="38"/>
      <c r="P823" s="142"/>
      <c r="Q823" s="48"/>
      <c r="R823" s="48"/>
      <c r="S823" s="48"/>
      <c r="T823" s="48"/>
      <c r="U823" s="48"/>
      <c r="V823" s="48"/>
      <c r="W823" s="48"/>
      <c r="X823" s="48"/>
      <c r="Y823" s="48"/>
      <c r="Z823" s="48"/>
      <c r="AA823" s="48"/>
      <c r="AB823" s="48"/>
      <c r="AC823" s="48"/>
    </row>
    <row r="824" spans="1:29" x14ac:dyDescent="0.25">
      <c r="A824" s="50"/>
      <c r="B824" s="49"/>
      <c r="C824" s="375"/>
      <c r="D824" s="49"/>
      <c r="E824" s="102"/>
      <c r="F824" s="122"/>
      <c r="G824" s="122"/>
      <c r="H824" s="122"/>
      <c r="I824" s="122"/>
      <c r="J824" s="122"/>
      <c r="K824" s="122"/>
      <c r="L824" s="122"/>
      <c r="M824" s="38"/>
      <c r="N824" s="180"/>
      <c r="O824" s="38"/>
      <c r="P824" s="142"/>
      <c r="Q824" s="48"/>
      <c r="R824" s="48"/>
      <c r="S824" s="48"/>
      <c r="T824" s="48"/>
      <c r="U824" s="48"/>
      <c r="V824" s="48"/>
      <c r="W824" s="48"/>
      <c r="X824" s="48"/>
      <c r="Y824" s="48"/>
      <c r="Z824" s="48"/>
      <c r="AA824" s="48"/>
      <c r="AB824" s="48"/>
      <c r="AC824" s="48"/>
    </row>
    <row r="825" spans="1:29" x14ac:dyDescent="0.25">
      <c r="A825" s="50"/>
      <c r="B825" s="49"/>
      <c r="C825" s="375"/>
      <c r="D825" s="49"/>
      <c r="E825" s="102"/>
      <c r="F825" s="122"/>
      <c r="G825" s="122"/>
      <c r="H825" s="122"/>
      <c r="I825" s="122"/>
      <c r="J825" s="122"/>
      <c r="K825" s="122"/>
      <c r="L825" s="122"/>
      <c r="M825" s="38"/>
      <c r="N825" s="180"/>
      <c r="O825" s="38"/>
      <c r="P825" s="142"/>
      <c r="Q825" s="48"/>
      <c r="R825" s="48"/>
      <c r="S825" s="48"/>
      <c r="T825" s="48"/>
      <c r="U825" s="48"/>
      <c r="V825" s="48"/>
      <c r="W825" s="48"/>
      <c r="X825" s="48"/>
      <c r="Y825" s="48"/>
      <c r="Z825" s="48"/>
      <c r="AA825" s="48"/>
      <c r="AB825" s="48"/>
      <c r="AC825" s="48"/>
    </row>
    <row r="826" spans="1:29" x14ac:dyDescent="0.25">
      <c r="A826" s="50"/>
      <c r="B826" s="49"/>
      <c r="C826" s="375"/>
      <c r="D826" s="49"/>
      <c r="E826" s="102"/>
      <c r="F826" s="122"/>
      <c r="G826" s="122"/>
      <c r="H826" s="122"/>
      <c r="I826" s="122"/>
      <c r="J826" s="122"/>
      <c r="K826" s="122"/>
      <c r="L826" s="122"/>
      <c r="M826" s="38"/>
      <c r="N826" s="180"/>
      <c r="O826" s="38"/>
      <c r="P826" s="142"/>
      <c r="Q826" s="48"/>
      <c r="R826" s="48"/>
      <c r="S826" s="48"/>
      <c r="T826" s="48"/>
      <c r="U826" s="48"/>
      <c r="V826" s="48"/>
      <c r="W826" s="48"/>
      <c r="X826" s="48"/>
      <c r="Y826" s="48"/>
      <c r="Z826" s="48"/>
      <c r="AA826" s="48"/>
      <c r="AB826" s="48"/>
      <c r="AC826" s="48"/>
    </row>
    <row r="827" spans="1:29" x14ac:dyDescent="0.25">
      <c r="A827" s="50"/>
      <c r="B827" s="49"/>
      <c r="C827" s="375"/>
      <c r="D827" s="49"/>
      <c r="E827" s="102"/>
      <c r="F827" s="122"/>
      <c r="G827" s="122"/>
      <c r="H827" s="122"/>
      <c r="I827" s="122"/>
      <c r="J827" s="122"/>
      <c r="K827" s="122"/>
      <c r="L827" s="122"/>
      <c r="M827" s="38"/>
      <c r="N827" s="180"/>
      <c r="O827" s="38"/>
      <c r="P827" s="142"/>
      <c r="Q827" s="48"/>
      <c r="R827" s="48"/>
      <c r="S827" s="48"/>
      <c r="T827" s="48"/>
      <c r="U827" s="48"/>
      <c r="V827" s="48"/>
      <c r="W827" s="48"/>
      <c r="X827" s="48"/>
      <c r="Y827" s="48"/>
      <c r="Z827" s="48"/>
      <c r="AA827" s="48"/>
      <c r="AB827" s="48"/>
      <c r="AC827" s="48"/>
    </row>
    <row r="828" spans="1:29" x14ac:dyDescent="0.25">
      <c r="A828" s="50"/>
      <c r="B828" s="49"/>
      <c r="C828" s="375"/>
      <c r="D828" s="49"/>
      <c r="E828" s="102"/>
      <c r="F828" s="122"/>
      <c r="G828" s="122"/>
      <c r="H828" s="122"/>
      <c r="I828" s="122"/>
      <c r="J828" s="122"/>
      <c r="K828" s="122"/>
      <c r="L828" s="122"/>
      <c r="M828" s="38"/>
      <c r="N828" s="180"/>
      <c r="O828" s="38"/>
      <c r="P828" s="142"/>
      <c r="Q828" s="48"/>
      <c r="R828" s="48"/>
      <c r="S828" s="48"/>
      <c r="T828" s="48"/>
      <c r="U828" s="48"/>
      <c r="V828" s="48"/>
      <c r="W828" s="48"/>
      <c r="X828" s="48"/>
      <c r="Y828" s="48"/>
      <c r="Z828" s="48"/>
      <c r="AA828" s="48"/>
      <c r="AB828" s="48"/>
      <c r="AC828" s="48"/>
    </row>
    <row r="829" spans="1:29" x14ac:dyDescent="0.25">
      <c r="A829" s="50"/>
      <c r="B829" s="49"/>
      <c r="C829" s="375"/>
      <c r="D829" s="49"/>
      <c r="E829" s="102"/>
      <c r="F829" s="122"/>
      <c r="G829" s="122"/>
      <c r="H829" s="122"/>
      <c r="I829" s="122"/>
      <c r="J829" s="122"/>
      <c r="K829" s="122"/>
      <c r="L829" s="122"/>
      <c r="M829" s="38"/>
      <c r="N829" s="180"/>
      <c r="O829" s="38"/>
      <c r="P829" s="142"/>
      <c r="Q829" s="48"/>
      <c r="R829" s="48"/>
      <c r="S829" s="48"/>
      <c r="T829" s="48"/>
      <c r="U829" s="48"/>
      <c r="V829" s="48"/>
      <c r="W829" s="48"/>
      <c r="X829" s="48"/>
      <c r="Y829" s="48"/>
      <c r="Z829" s="48"/>
      <c r="AA829" s="48"/>
      <c r="AB829" s="48"/>
      <c r="AC829" s="48"/>
    </row>
    <row r="830" spans="1:29" x14ac:dyDescent="0.25">
      <c r="A830" s="50"/>
      <c r="B830" s="49"/>
      <c r="C830" s="375"/>
      <c r="D830" s="49"/>
      <c r="E830" s="102"/>
      <c r="F830" s="122"/>
      <c r="G830" s="122"/>
      <c r="H830" s="122"/>
      <c r="I830" s="122"/>
      <c r="J830" s="122"/>
      <c r="K830" s="122"/>
      <c r="L830" s="122"/>
      <c r="M830" s="38"/>
      <c r="N830" s="180"/>
      <c r="O830" s="38"/>
      <c r="P830" s="142"/>
      <c r="Q830" s="48"/>
      <c r="R830" s="48"/>
      <c r="S830" s="48"/>
      <c r="T830" s="48"/>
      <c r="U830" s="48"/>
      <c r="V830" s="48"/>
      <c r="W830" s="48"/>
      <c r="X830" s="48"/>
      <c r="Y830" s="48"/>
      <c r="Z830" s="48"/>
      <c r="AA830" s="48"/>
      <c r="AB830" s="48"/>
      <c r="AC830" s="48"/>
    </row>
    <row r="831" spans="1:29" x14ac:dyDescent="0.25">
      <c r="A831" s="50"/>
      <c r="B831" s="49"/>
      <c r="C831" s="375"/>
      <c r="D831" s="49"/>
      <c r="E831" s="102"/>
      <c r="F831" s="122"/>
      <c r="G831" s="122"/>
      <c r="H831" s="122"/>
      <c r="I831" s="122"/>
      <c r="J831" s="122"/>
      <c r="K831" s="122"/>
      <c r="L831" s="122"/>
      <c r="M831" s="38"/>
      <c r="N831" s="180"/>
      <c r="O831" s="38"/>
      <c r="P831" s="142"/>
      <c r="Q831" s="48"/>
      <c r="R831" s="48"/>
      <c r="S831" s="48"/>
      <c r="T831" s="48"/>
      <c r="U831" s="48"/>
      <c r="V831" s="48"/>
      <c r="W831" s="48"/>
      <c r="X831" s="48"/>
      <c r="Y831" s="48"/>
      <c r="Z831" s="48"/>
      <c r="AA831" s="48"/>
      <c r="AB831" s="48"/>
      <c r="AC831" s="48"/>
    </row>
    <row r="832" spans="1:29" x14ac:dyDescent="0.25">
      <c r="A832" s="50"/>
      <c r="B832" s="49"/>
      <c r="C832" s="375"/>
      <c r="D832" s="49"/>
      <c r="E832" s="102"/>
      <c r="F832" s="122"/>
      <c r="G832" s="122"/>
      <c r="H832" s="122"/>
      <c r="I832" s="122"/>
      <c r="J832" s="122"/>
      <c r="K832" s="122"/>
      <c r="L832" s="122"/>
      <c r="M832" s="38"/>
      <c r="N832" s="180"/>
      <c r="O832" s="38"/>
      <c r="P832" s="142"/>
      <c r="Q832" s="48"/>
      <c r="R832" s="48"/>
      <c r="S832" s="48"/>
      <c r="T832" s="48"/>
      <c r="U832" s="48"/>
      <c r="V832" s="48"/>
      <c r="W832" s="48"/>
      <c r="X832" s="48"/>
      <c r="Y832" s="48"/>
      <c r="Z832" s="48"/>
      <c r="AA832" s="48"/>
      <c r="AB832" s="48"/>
      <c r="AC832" s="48"/>
    </row>
    <row r="833" spans="1:29" x14ac:dyDescent="0.25">
      <c r="A833" s="50"/>
      <c r="B833" s="49"/>
      <c r="C833" s="375"/>
      <c r="D833" s="49"/>
      <c r="E833" s="102"/>
      <c r="F833" s="122"/>
      <c r="G833" s="122"/>
      <c r="H833" s="122"/>
      <c r="I833" s="122"/>
      <c r="J833" s="122"/>
      <c r="K833" s="122"/>
      <c r="L833" s="122"/>
      <c r="M833" s="38"/>
      <c r="N833" s="180"/>
      <c r="O833" s="38"/>
      <c r="P833" s="142"/>
      <c r="Q833" s="48"/>
      <c r="R833" s="48"/>
      <c r="S833" s="48"/>
      <c r="T833" s="48"/>
      <c r="U833" s="48"/>
      <c r="V833" s="48"/>
      <c r="W833" s="48"/>
      <c r="X833" s="48"/>
      <c r="Y833" s="48"/>
      <c r="Z833" s="48"/>
      <c r="AA833" s="48"/>
      <c r="AB833" s="48"/>
      <c r="AC833" s="48"/>
    </row>
    <row r="834" spans="1:29" x14ac:dyDescent="0.25">
      <c r="A834" s="50"/>
      <c r="B834" s="49"/>
      <c r="C834" s="375"/>
      <c r="D834" s="49"/>
      <c r="E834" s="102"/>
      <c r="F834" s="122"/>
      <c r="G834" s="122"/>
      <c r="H834" s="122"/>
      <c r="I834" s="122"/>
      <c r="J834" s="122"/>
      <c r="K834" s="122"/>
      <c r="L834" s="122"/>
      <c r="M834" s="38"/>
      <c r="N834" s="180"/>
      <c r="O834" s="38"/>
      <c r="P834" s="142"/>
      <c r="Q834" s="48"/>
      <c r="R834" s="48"/>
      <c r="S834" s="48"/>
      <c r="T834" s="48"/>
      <c r="U834" s="48"/>
      <c r="V834" s="48"/>
      <c r="W834" s="48"/>
      <c r="X834" s="48"/>
      <c r="Y834" s="48"/>
      <c r="Z834" s="48"/>
      <c r="AA834" s="48"/>
      <c r="AB834" s="48"/>
      <c r="AC834" s="48"/>
    </row>
    <row r="835" spans="1:29" x14ac:dyDescent="0.25">
      <c r="A835" s="50"/>
      <c r="B835" s="49"/>
      <c r="C835" s="375"/>
      <c r="D835" s="49"/>
      <c r="E835" s="102"/>
      <c r="F835" s="122"/>
      <c r="G835" s="122"/>
      <c r="H835" s="122"/>
      <c r="I835" s="122"/>
      <c r="J835" s="122"/>
      <c r="K835" s="122"/>
      <c r="L835" s="122"/>
      <c r="M835" s="38"/>
      <c r="N835" s="180"/>
      <c r="O835" s="38"/>
      <c r="P835" s="142"/>
      <c r="Q835" s="48"/>
      <c r="R835" s="48"/>
      <c r="S835" s="48"/>
      <c r="T835" s="48"/>
      <c r="U835" s="48"/>
      <c r="V835" s="48"/>
      <c r="W835" s="48"/>
      <c r="X835" s="48"/>
      <c r="Y835" s="48"/>
      <c r="Z835" s="48"/>
      <c r="AA835" s="48"/>
      <c r="AB835" s="48"/>
      <c r="AC835" s="48"/>
    </row>
    <row r="836" spans="1:29" x14ac:dyDescent="0.25">
      <c r="A836" s="50"/>
      <c r="B836" s="49"/>
      <c r="C836" s="375"/>
      <c r="D836" s="49"/>
      <c r="E836" s="102"/>
      <c r="F836" s="122"/>
      <c r="G836" s="122"/>
      <c r="H836" s="122"/>
      <c r="I836" s="122"/>
      <c r="J836" s="122"/>
      <c r="K836" s="122"/>
      <c r="L836" s="122"/>
      <c r="M836" s="38"/>
      <c r="N836" s="180"/>
      <c r="O836" s="38"/>
      <c r="P836" s="142"/>
      <c r="Q836" s="48"/>
      <c r="R836" s="48"/>
      <c r="S836" s="48"/>
      <c r="T836" s="48"/>
      <c r="U836" s="48"/>
      <c r="V836" s="48"/>
      <c r="W836" s="48"/>
      <c r="X836" s="48"/>
      <c r="Y836" s="48"/>
      <c r="Z836" s="48"/>
      <c r="AA836" s="48"/>
      <c r="AB836" s="48"/>
      <c r="AC836" s="48"/>
    </row>
    <row r="837" spans="1:29" x14ac:dyDescent="0.25">
      <c r="A837" s="50"/>
      <c r="B837" s="49"/>
      <c r="C837" s="375"/>
      <c r="D837" s="49"/>
      <c r="E837" s="102"/>
      <c r="F837" s="122"/>
      <c r="G837" s="122"/>
      <c r="H837" s="122"/>
      <c r="I837" s="122"/>
      <c r="J837" s="122"/>
      <c r="K837" s="122"/>
      <c r="L837" s="122"/>
      <c r="M837" s="38"/>
      <c r="N837" s="180"/>
      <c r="O837" s="38"/>
      <c r="P837" s="142"/>
      <c r="Q837" s="48"/>
      <c r="R837" s="48"/>
      <c r="S837" s="48"/>
      <c r="T837" s="48"/>
      <c r="U837" s="48"/>
      <c r="V837" s="48"/>
      <c r="W837" s="48"/>
      <c r="X837" s="48"/>
      <c r="Y837" s="48"/>
      <c r="Z837" s="48"/>
      <c r="AA837" s="48"/>
      <c r="AB837" s="48"/>
      <c r="AC837" s="48"/>
    </row>
    <row r="838" spans="1:29" x14ac:dyDescent="0.25">
      <c r="A838" s="50"/>
      <c r="B838" s="49"/>
      <c r="C838" s="375"/>
      <c r="D838" s="49"/>
      <c r="E838" s="102"/>
      <c r="F838" s="122"/>
      <c r="G838" s="122"/>
      <c r="H838" s="122"/>
      <c r="I838" s="122"/>
      <c r="J838" s="122"/>
      <c r="K838" s="122"/>
      <c r="L838" s="122"/>
      <c r="M838" s="38"/>
      <c r="N838" s="180"/>
      <c r="O838" s="38"/>
      <c r="P838" s="142"/>
      <c r="Q838" s="48"/>
      <c r="R838" s="48"/>
      <c r="S838" s="48"/>
      <c r="T838" s="48"/>
      <c r="U838" s="48"/>
      <c r="V838" s="48"/>
      <c r="W838" s="48"/>
      <c r="X838" s="48"/>
      <c r="Y838" s="48"/>
      <c r="Z838" s="48"/>
      <c r="AA838" s="48"/>
      <c r="AB838" s="48"/>
      <c r="AC838" s="48"/>
    </row>
    <row r="839" spans="1:29" x14ac:dyDescent="0.25">
      <c r="A839" s="50"/>
      <c r="B839" s="49"/>
      <c r="C839" s="375"/>
      <c r="D839" s="49"/>
      <c r="E839" s="102"/>
      <c r="F839" s="122"/>
      <c r="G839" s="122"/>
      <c r="H839" s="122"/>
      <c r="I839" s="122"/>
      <c r="J839" s="122"/>
      <c r="K839" s="122"/>
      <c r="L839" s="122"/>
      <c r="M839" s="38"/>
      <c r="N839" s="180"/>
      <c r="O839" s="38"/>
      <c r="P839" s="142"/>
      <c r="Q839" s="48"/>
      <c r="R839" s="48"/>
      <c r="S839" s="48"/>
      <c r="T839" s="48"/>
      <c r="U839" s="48"/>
      <c r="V839" s="48"/>
      <c r="W839" s="48"/>
      <c r="X839" s="48"/>
      <c r="Y839" s="48"/>
      <c r="Z839" s="48"/>
      <c r="AA839" s="48"/>
      <c r="AB839" s="48"/>
      <c r="AC839" s="48"/>
    </row>
    <row r="840" spans="1:29" x14ac:dyDescent="0.25">
      <c r="A840" s="50"/>
      <c r="B840" s="49"/>
      <c r="C840" s="375"/>
      <c r="D840" s="49"/>
      <c r="E840" s="102"/>
      <c r="F840" s="122"/>
      <c r="G840" s="122"/>
      <c r="H840" s="122"/>
      <c r="I840" s="122"/>
      <c r="J840" s="122"/>
      <c r="K840" s="122"/>
      <c r="L840" s="122"/>
      <c r="M840" s="38"/>
      <c r="N840" s="180"/>
      <c r="O840" s="38"/>
      <c r="P840" s="142"/>
      <c r="Q840" s="48"/>
      <c r="R840" s="48"/>
      <c r="S840" s="48"/>
      <c r="T840" s="48"/>
      <c r="U840" s="48"/>
      <c r="V840" s="48"/>
      <c r="W840" s="48"/>
      <c r="X840" s="48"/>
      <c r="Y840" s="48"/>
      <c r="Z840" s="48"/>
      <c r="AA840" s="48"/>
      <c r="AB840" s="48"/>
      <c r="AC840" s="48"/>
    </row>
    <row r="841" spans="1:29" x14ac:dyDescent="0.25">
      <c r="A841" s="50"/>
      <c r="B841" s="49"/>
      <c r="C841" s="375"/>
      <c r="D841" s="49"/>
      <c r="E841" s="102"/>
      <c r="F841" s="122"/>
      <c r="G841" s="122"/>
      <c r="H841" s="122"/>
      <c r="I841" s="122"/>
      <c r="J841" s="122"/>
      <c r="K841" s="122"/>
      <c r="L841" s="122"/>
      <c r="M841" s="38"/>
      <c r="N841" s="180"/>
      <c r="O841" s="38"/>
      <c r="P841" s="142"/>
      <c r="Q841" s="48"/>
      <c r="R841" s="48"/>
      <c r="S841" s="48"/>
      <c r="T841" s="48"/>
      <c r="U841" s="48"/>
      <c r="V841" s="48"/>
      <c r="W841" s="48"/>
      <c r="X841" s="48"/>
      <c r="Y841" s="48"/>
      <c r="Z841" s="48"/>
      <c r="AA841" s="48"/>
      <c r="AB841" s="48"/>
      <c r="AC841" s="48"/>
    </row>
    <row r="842" spans="1:29" x14ac:dyDescent="0.25">
      <c r="A842" s="50"/>
      <c r="B842" s="49"/>
      <c r="C842" s="375"/>
      <c r="D842" s="49"/>
      <c r="E842" s="102"/>
      <c r="F842" s="122"/>
      <c r="G842" s="122"/>
      <c r="H842" s="122"/>
      <c r="I842" s="122"/>
      <c r="J842" s="122"/>
      <c r="K842" s="122"/>
      <c r="L842" s="122"/>
      <c r="M842" s="38"/>
      <c r="N842" s="180"/>
      <c r="O842" s="38"/>
      <c r="P842" s="142"/>
      <c r="Q842" s="48"/>
      <c r="R842" s="48"/>
      <c r="S842" s="48"/>
      <c r="T842" s="48"/>
      <c r="U842" s="48"/>
      <c r="V842" s="48"/>
      <c r="W842" s="48"/>
      <c r="X842" s="48"/>
      <c r="Y842" s="48"/>
      <c r="Z842" s="48"/>
      <c r="AA842" s="48"/>
      <c r="AB842" s="48"/>
      <c r="AC842" s="48"/>
    </row>
    <row r="843" spans="1:29" x14ac:dyDescent="0.25">
      <c r="A843" s="50"/>
      <c r="B843" s="49"/>
      <c r="C843" s="375"/>
      <c r="D843" s="49"/>
      <c r="E843" s="102"/>
      <c r="F843" s="122"/>
      <c r="G843" s="122"/>
      <c r="H843" s="122"/>
      <c r="I843" s="122"/>
      <c r="J843" s="122"/>
      <c r="K843" s="122"/>
      <c r="L843" s="122"/>
      <c r="M843" s="38"/>
      <c r="N843" s="180"/>
      <c r="O843" s="38"/>
      <c r="P843" s="142"/>
      <c r="Q843" s="48"/>
      <c r="R843" s="48"/>
      <c r="S843" s="48"/>
      <c r="T843" s="48"/>
      <c r="U843" s="48"/>
      <c r="V843" s="48"/>
      <c r="W843" s="48"/>
      <c r="X843" s="48"/>
      <c r="Y843" s="48"/>
      <c r="Z843" s="48"/>
      <c r="AA843" s="48"/>
      <c r="AB843" s="48"/>
      <c r="AC843" s="48"/>
    </row>
    <row r="844" spans="1:29" x14ac:dyDescent="0.25">
      <c r="A844" s="50"/>
      <c r="B844" s="49"/>
      <c r="C844" s="375"/>
      <c r="D844" s="49"/>
      <c r="E844" s="102"/>
      <c r="F844" s="122"/>
      <c r="G844" s="122"/>
      <c r="H844" s="122"/>
      <c r="I844" s="122"/>
      <c r="J844" s="122"/>
      <c r="K844" s="122"/>
      <c r="L844" s="122"/>
      <c r="M844" s="38"/>
      <c r="N844" s="180"/>
      <c r="O844" s="38"/>
      <c r="P844" s="142"/>
      <c r="Q844" s="48"/>
      <c r="R844" s="48"/>
      <c r="S844" s="48"/>
      <c r="T844" s="48"/>
      <c r="U844" s="48"/>
      <c r="V844" s="48"/>
      <c r="W844" s="48"/>
      <c r="X844" s="48"/>
      <c r="Y844" s="48"/>
      <c r="Z844" s="48"/>
      <c r="AA844" s="48"/>
      <c r="AB844" s="48"/>
      <c r="AC844" s="48"/>
    </row>
    <row r="845" spans="1:29" x14ac:dyDescent="0.25">
      <c r="A845" s="50"/>
      <c r="B845" s="49"/>
      <c r="C845" s="375"/>
      <c r="D845" s="49"/>
      <c r="E845" s="102"/>
      <c r="F845" s="122"/>
      <c r="G845" s="122"/>
      <c r="H845" s="122"/>
      <c r="I845" s="122"/>
      <c r="J845" s="122"/>
      <c r="K845" s="122"/>
      <c r="L845" s="122"/>
      <c r="M845" s="38"/>
      <c r="N845" s="180"/>
      <c r="O845" s="38"/>
      <c r="P845" s="142"/>
      <c r="Q845" s="48"/>
      <c r="R845" s="48"/>
      <c r="S845" s="48"/>
      <c r="T845" s="48"/>
      <c r="U845" s="48"/>
      <c r="V845" s="48"/>
      <c r="W845" s="48"/>
      <c r="X845" s="48"/>
      <c r="Y845" s="48"/>
      <c r="Z845" s="48"/>
      <c r="AA845" s="48"/>
      <c r="AB845" s="48"/>
      <c r="AC845" s="48"/>
    </row>
    <row r="846" spans="1:29" x14ac:dyDescent="0.25">
      <c r="A846" s="50"/>
      <c r="B846" s="49"/>
      <c r="C846" s="375"/>
      <c r="D846" s="49"/>
      <c r="E846" s="102"/>
      <c r="F846" s="122"/>
      <c r="G846" s="122"/>
      <c r="H846" s="122"/>
      <c r="I846" s="122"/>
      <c r="J846" s="122"/>
      <c r="K846" s="122"/>
      <c r="L846" s="122"/>
      <c r="M846" s="38"/>
      <c r="N846" s="180"/>
      <c r="O846" s="38"/>
      <c r="P846" s="142"/>
      <c r="Q846" s="48"/>
      <c r="R846" s="48"/>
      <c r="S846" s="48"/>
      <c r="T846" s="48"/>
      <c r="U846" s="48"/>
      <c r="V846" s="48"/>
      <c r="W846" s="48"/>
      <c r="X846" s="48"/>
      <c r="Y846" s="48"/>
      <c r="Z846" s="48"/>
      <c r="AA846" s="48"/>
      <c r="AB846" s="48"/>
      <c r="AC846" s="48"/>
    </row>
    <row r="847" spans="1:29" x14ac:dyDescent="0.25">
      <c r="A847" s="50"/>
      <c r="B847" s="49"/>
      <c r="C847" s="375"/>
      <c r="D847" s="49"/>
      <c r="E847" s="102"/>
      <c r="F847" s="122"/>
      <c r="G847" s="122"/>
      <c r="H847" s="122"/>
      <c r="I847" s="122"/>
      <c r="J847" s="122"/>
      <c r="K847" s="122"/>
      <c r="L847" s="122"/>
      <c r="M847" s="38"/>
      <c r="N847" s="180"/>
      <c r="O847" s="38"/>
      <c r="P847" s="142"/>
      <c r="Q847" s="48"/>
      <c r="R847" s="48"/>
      <c r="S847" s="48"/>
      <c r="T847" s="48"/>
      <c r="U847" s="48"/>
      <c r="V847" s="48"/>
      <c r="W847" s="48"/>
      <c r="X847" s="48"/>
      <c r="Y847" s="48"/>
      <c r="Z847" s="48"/>
      <c r="AA847" s="48"/>
      <c r="AB847" s="48"/>
      <c r="AC847" s="48"/>
    </row>
    <row r="848" spans="1:29" x14ac:dyDescent="0.25">
      <c r="A848" s="50"/>
      <c r="B848" s="49"/>
      <c r="C848" s="375"/>
      <c r="D848" s="49"/>
      <c r="E848" s="102"/>
      <c r="F848" s="122"/>
      <c r="G848" s="122"/>
      <c r="H848" s="122"/>
      <c r="I848" s="122"/>
      <c r="J848" s="122"/>
      <c r="K848" s="122"/>
      <c r="L848" s="122"/>
      <c r="M848" s="38"/>
      <c r="N848" s="180"/>
      <c r="O848" s="38"/>
      <c r="P848" s="142"/>
      <c r="Q848" s="48"/>
      <c r="R848" s="48"/>
      <c r="S848" s="48"/>
      <c r="T848" s="48"/>
      <c r="U848" s="48"/>
      <c r="V848" s="48"/>
      <c r="W848" s="48"/>
      <c r="X848" s="48"/>
      <c r="Y848" s="48"/>
      <c r="Z848" s="48"/>
      <c r="AA848" s="48"/>
      <c r="AB848" s="48"/>
      <c r="AC848" s="48"/>
    </row>
    <row r="849" spans="1:29" x14ac:dyDescent="0.25">
      <c r="A849" s="50"/>
      <c r="B849" s="49"/>
      <c r="C849" s="375"/>
      <c r="D849" s="49"/>
      <c r="E849" s="102"/>
      <c r="F849" s="122"/>
      <c r="G849" s="122"/>
      <c r="H849" s="122"/>
      <c r="I849" s="122"/>
      <c r="J849" s="122"/>
      <c r="K849" s="122"/>
      <c r="L849" s="122"/>
      <c r="M849" s="38"/>
      <c r="N849" s="180"/>
      <c r="O849" s="38"/>
      <c r="P849" s="142"/>
      <c r="Q849" s="48"/>
      <c r="R849" s="48"/>
      <c r="S849" s="48"/>
      <c r="T849" s="48"/>
      <c r="U849" s="48"/>
      <c r="V849" s="48"/>
      <c r="W849" s="48"/>
      <c r="X849" s="48"/>
      <c r="Y849" s="48"/>
      <c r="Z849" s="48"/>
      <c r="AA849" s="48"/>
      <c r="AB849" s="48"/>
      <c r="AC849" s="48"/>
    </row>
    <row r="850" spans="1:29" x14ac:dyDescent="0.25">
      <c r="A850" s="50"/>
      <c r="B850" s="49"/>
      <c r="C850" s="375"/>
      <c r="D850" s="49"/>
      <c r="E850" s="102"/>
      <c r="F850" s="122"/>
      <c r="G850" s="122"/>
      <c r="H850" s="122"/>
      <c r="I850" s="122"/>
      <c r="J850" s="122"/>
      <c r="K850" s="122"/>
      <c r="L850" s="122"/>
      <c r="M850" s="38"/>
      <c r="N850" s="180"/>
      <c r="O850" s="38"/>
      <c r="P850" s="142"/>
      <c r="Q850" s="48"/>
      <c r="R850" s="48"/>
      <c r="S850" s="48"/>
      <c r="T850" s="48"/>
      <c r="U850" s="48"/>
      <c r="V850" s="48"/>
      <c r="W850" s="48"/>
      <c r="X850" s="48"/>
      <c r="Y850" s="48"/>
      <c r="Z850" s="48"/>
      <c r="AA850" s="48"/>
      <c r="AB850" s="48"/>
      <c r="AC850" s="48"/>
    </row>
    <row r="851" spans="1:29" x14ac:dyDescent="0.25">
      <c r="A851" s="50"/>
      <c r="B851" s="49"/>
      <c r="C851" s="375"/>
      <c r="D851" s="49"/>
      <c r="E851" s="102"/>
      <c r="F851" s="122"/>
      <c r="G851" s="122"/>
      <c r="H851" s="122"/>
      <c r="I851" s="122"/>
      <c r="J851" s="122"/>
      <c r="K851" s="122"/>
      <c r="L851" s="122"/>
      <c r="M851" s="38"/>
      <c r="N851" s="180"/>
      <c r="O851" s="38"/>
      <c r="P851" s="142"/>
      <c r="Q851" s="48"/>
      <c r="R851" s="48"/>
      <c r="S851" s="48"/>
      <c r="T851" s="48"/>
      <c r="U851" s="48"/>
      <c r="V851" s="48"/>
      <c r="W851" s="48"/>
      <c r="X851" s="48"/>
      <c r="Y851" s="48"/>
      <c r="Z851" s="48"/>
      <c r="AA851" s="48"/>
      <c r="AB851" s="48"/>
      <c r="AC851" s="48"/>
    </row>
    <row r="852" spans="1:29" x14ac:dyDescent="0.25">
      <c r="A852" s="50"/>
      <c r="B852" s="49"/>
      <c r="C852" s="375"/>
      <c r="D852" s="49"/>
      <c r="E852" s="102"/>
      <c r="F852" s="122"/>
      <c r="G852" s="122"/>
      <c r="H852" s="122"/>
      <c r="I852" s="122"/>
      <c r="J852" s="122"/>
      <c r="K852" s="122"/>
      <c r="L852" s="122"/>
      <c r="M852" s="38"/>
      <c r="N852" s="180"/>
      <c r="O852" s="38"/>
      <c r="P852" s="142"/>
      <c r="Q852" s="48"/>
      <c r="R852" s="48"/>
      <c r="S852" s="48"/>
      <c r="T852" s="48"/>
      <c r="U852" s="48"/>
      <c r="V852" s="48"/>
      <c r="W852" s="48"/>
      <c r="X852" s="48"/>
      <c r="Y852" s="48"/>
      <c r="Z852" s="48"/>
      <c r="AA852" s="48"/>
      <c r="AB852" s="48"/>
      <c r="AC852" s="48"/>
    </row>
    <row r="853" spans="1:29" x14ac:dyDescent="0.25">
      <c r="A853" s="50"/>
      <c r="B853" s="49"/>
      <c r="C853" s="375"/>
      <c r="D853" s="49"/>
      <c r="E853" s="102"/>
      <c r="F853" s="122"/>
      <c r="G853" s="122"/>
      <c r="H853" s="122"/>
      <c r="I853" s="122"/>
      <c r="J853" s="122"/>
      <c r="K853" s="122"/>
      <c r="L853" s="122"/>
      <c r="M853" s="38"/>
      <c r="N853" s="180"/>
      <c r="O853" s="38"/>
      <c r="P853" s="142"/>
      <c r="Q853" s="48"/>
      <c r="R853" s="48"/>
      <c r="S853" s="48"/>
      <c r="T853" s="48"/>
      <c r="U853" s="48"/>
      <c r="V853" s="48"/>
      <c r="W853" s="48"/>
      <c r="X853" s="48"/>
      <c r="Y853" s="48"/>
      <c r="Z853" s="48"/>
      <c r="AA853" s="48"/>
      <c r="AB853" s="48"/>
      <c r="AC853" s="48"/>
    </row>
    <row r="854" spans="1:29" x14ac:dyDescent="0.25">
      <c r="A854" s="50"/>
      <c r="B854" s="49"/>
      <c r="C854" s="375"/>
      <c r="D854" s="49"/>
      <c r="E854" s="102"/>
      <c r="F854" s="122"/>
      <c r="G854" s="122"/>
      <c r="H854" s="122"/>
      <c r="I854" s="122"/>
      <c r="J854" s="122"/>
      <c r="K854" s="122"/>
      <c r="L854" s="122"/>
      <c r="M854" s="38"/>
      <c r="N854" s="180"/>
      <c r="O854" s="38"/>
      <c r="P854" s="142"/>
      <c r="Q854" s="48"/>
      <c r="R854" s="48"/>
      <c r="S854" s="48"/>
      <c r="T854" s="48"/>
      <c r="U854" s="48"/>
      <c r="V854" s="48"/>
      <c r="W854" s="48"/>
      <c r="X854" s="48"/>
      <c r="Y854" s="48"/>
      <c r="Z854" s="48"/>
      <c r="AA854" s="48"/>
      <c r="AB854" s="48"/>
      <c r="AC854" s="48"/>
    </row>
    <row r="855" spans="1:29" x14ac:dyDescent="0.25">
      <c r="A855" s="50"/>
      <c r="B855" s="49"/>
      <c r="C855" s="375"/>
      <c r="D855" s="49"/>
      <c r="E855" s="102"/>
      <c r="F855" s="122"/>
      <c r="G855" s="122"/>
      <c r="H855" s="122"/>
      <c r="I855" s="122"/>
      <c r="J855" s="122"/>
      <c r="K855" s="122"/>
      <c r="L855" s="122"/>
      <c r="M855" s="38"/>
      <c r="N855" s="180"/>
      <c r="O855" s="38"/>
      <c r="P855" s="142"/>
      <c r="Q855" s="48"/>
      <c r="R855" s="48"/>
      <c r="S855" s="48"/>
      <c r="T855" s="48"/>
      <c r="U855" s="48"/>
      <c r="V855" s="48"/>
      <c r="W855" s="48"/>
      <c r="X855" s="48"/>
      <c r="Y855" s="48"/>
      <c r="Z855" s="48"/>
      <c r="AA855" s="48"/>
      <c r="AB855" s="48"/>
      <c r="AC855" s="48"/>
    </row>
    <row r="856" spans="1:29" x14ac:dyDescent="0.25">
      <c r="A856" s="50"/>
      <c r="B856" s="49"/>
      <c r="C856" s="375"/>
      <c r="D856" s="49"/>
      <c r="E856" s="102"/>
      <c r="F856" s="122"/>
      <c r="G856" s="122"/>
      <c r="H856" s="122"/>
      <c r="I856" s="122"/>
      <c r="J856" s="122"/>
      <c r="K856" s="122"/>
      <c r="L856" s="122"/>
      <c r="M856" s="38"/>
      <c r="N856" s="180"/>
      <c r="O856" s="38"/>
      <c r="P856" s="142"/>
      <c r="Q856" s="48"/>
      <c r="R856" s="48"/>
      <c r="S856" s="48"/>
      <c r="T856" s="48"/>
      <c r="U856" s="48"/>
      <c r="V856" s="48"/>
      <c r="W856" s="48"/>
      <c r="X856" s="48"/>
      <c r="Y856" s="48"/>
      <c r="Z856" s="48"/>
      <c r="AA856" s="48"/>
      <c r="AB856" s="48"/>
      <c r="AC856" s="48"/>
    </row>
    <row r="857" spans="1:29" x14ac:dyDescent="0.25">
      <c r="A857" s="50"/>
      <c r="B857" s="49"/>
      <c r="C857" s="375"/>
      <c r="D857" s="49"/>
      <c r="E857" s="102"/>
      <c r="F857" s="122"/>
      <c r="G857" s="122"/>
      <c r="H857" s="122"/>
      <c r="I857" s="122"/>
      <c r="J857" s="122"/>
      <c r="K857" s="122"/>
      <c r="L857" s="122"/>
      <c r="M857" s="38"/>
      <c r="N857" s="180"/>
      <c r="O857" s="38"/>
      <c r="P857" s="142"/>
      <c r="Q857" s="48"/>
      <c r="R857" s="48"/>
      <c r="S857" s="48"/>
      <c r="T857" s="48"/>
      <c r="U857" s="48"/>
      <c r="V857" s="48"/>
      <c r="W857" s="48"/>
      <c r="X857" s="48"/>
      <c r="Y857" s="48"/>
      <c r="Z857" s="48"/>
      <c r="AA857" s="48"/>
      <c r="AB857" s="48"/>
      <c r="AC857" s="48"/>
    </row>
    <row r="858" spans="1:29" x14ac:dyDescent="0.25">
      <c r="A858" s="50"/>
      <c r="B858" s="49"/>
      <c r="C858" s="375"/>
      <c r="D858" s="49"/>
      <c r="E858" s="102"/>
      <c r="F858" s="122"/>
      <c r="G858" s="122"/>
      <c r="H858" s="122"/>
      <c r="I858" s="122"/>
      <c r="J858" s="122"/>
      <c r="K858" s="122"/>
      <c r="L858" s="122"/>
      <c r="M858" s="38"/>
      <c r="N858" s="180"/>
      <c r="O858" s="38"/>
      <c r="P858" s="142"/>
      <c r="Q858" s="48"/>
      <c r="R858" s="48"/>
      <c r="S858" s="48"/>
      <c r="T858" s="48"/>
      <c r="U858" s="48"/>
      <c r="V858" s="48"/>
      <c r="W858" s="48"/>
      <c r="X858" s="48"/>
      <c r="Y858" s="48"/>
      <c r="Z858" s="48"/>
      <c r="AA858" s="48"/>
      <c r="AB858" s="48"/>
      <c r="AC858" s="48"/>
    </row>
    <row r="859" spans="1:29" x14ac:dyDescent="0.25">
      <c r="A859" s="50"/>
      <c r="B859" s="49"/>
      <c r="C859" s="375"/>
      <c r="D859" s="49"/>
      <c r="E859" s="102"/>
      <c r="F859" s="122"/>
      <c r="G859" s="122"/>
      <c r="H859" s="122"/>
      <c r="I859" s="122"/>
      <c r="J859" s="122"/>
      <c r="K859" s="122"/>
      <c r="L859" s="122"/>
      <c r="M859" s="38"/>
      <c r="N859" s="180"/>
      <c r="O859" s="38"/>
      <c r="P859" s="142"/>
      <c r="Q859" s="48"/>
      <c r="R859" s="48"/>
      <c r="S859" s="48"/>
      <c r="T859" s="48"/>
      <c r="U859" s="48"/>
      <c r="V859" s="48"/>
      <c r="W859" s="48"/>
      <c r="X859" s="48"/>
      <c r="Y859" s="48"/>
      <c r="Z859" s="48"/>
      <c r="AA859" s="48"/>
      <c r="AB859" s="48"/>
      <c r="AC859" s="48"/>
    </row>
    <row r="860" spans="1:29" x14ac:dyDescent="0.25">
      <c r="A860" s="50"/>
      <c r="B860" s="49"/>
      <c r="C860" s="375"/>
      <c r="D860" s="49"/>
      <c r="E860" s="102"/>
      <c r="F860" s="122"/>
      <c r="G860" s="122"/>
      <c r="H860" s="122"/>
      <c r="I860" s="122"/>
      <c r="J860" s="122"/>
      <c r="K860" s="122"/>
      <c r="L860" s="122"/>
      <c r="M860" s="38"/>
      <c r="N860" s="180"/>
      <c r="O860" s="38"/>
      <c r="P860" s="142"/>
      <c r="Q860" s="48"/>
      <c r="R860" s="48"/>
      <c r="S860" s="48"/>
      <c r="T860" s="48"/>
      <c r="U860" s="48"/>
      <c r="V860" s="48"/>
      <c r="W860" s="48"/>
      <c r="X860" s="48"/>
      <c r="Y860" s="48"/>
      <c r="Z860" s="48"/>
      <c r="AA860" s="48"/>
      <c r="AB860" s="48"/>
      <c r="AC860" s="48"/>
    </row>
    <row r="861" spans="1:29" x14ac:dyDescent="0.25">
      <c r="A861" s="50"/>
      <c r="B861" s="49"/>
      <c r="C861" s="375"/>
      <c r="D861" s="49"/>
      <c r="E861" s="102"/>
      <c r="F861" s="122"/>
      <c r="G861" s="122"/>
      <c r="H861" s="122"/>
      <c r="I861" s="122"/>
      <c r="J861" s="122"/>
      <c r="K861" s="122"/>
      <c r="L861" s="122"/>
      <c r="M861" s="38"/>
      <c r="N861" s="180"/>
      <c r="O861" s="38"/>
      <c r="P861" s="142"/>
      <c r="Q861" s="48"/>
      <c r="R861" s="48"/>
      <c r="S861" s="48"/>
      <c r="T861" s="48"/>
      <c r="U861" s="48"/>
      <c r="V861" s="48"/>
      <c r="W861" s="48"/>
      <c r="X861" s="48"/>
      <c r="Y861" s="48"/>
      <c r="Z861" s="48"/>
      <c r="AA861" s="48"/>
      <c r="AB861" s="48"/>
      <c r="AC861" s="48"/>
    </row>
    <row r="862" spans="1:29" x14ac:dyDescent="0.25">
      <c r="A862" s="50"/>
      <c r="B862" s="49"/>
      <c r="C862" s="375"/>
      <c r="D862" s="49"/>
      <c r="E862" s="102"/>
      <c r="F862" s="122"/>
      <c r="G862" s="122"/>
      <c r="H862" s="122"/>
      <c r="I862" s="122"/>
      <c r="J862" s="122"/>
      <c r="K862" s="122"/>
      <c r="L862" s="122"/>
      <c r="M862" s="38"/>
      <c r="N862" s="180"/>
      <c r="O862" s="38"/>
      <c r="P862" s="142"/>
      <c r="Q862" s="48"/>
      <c r="R862" s="48"/>
      <c r="S862" s="48"/>
      <c r="T862" s="48"/>
      <c r="U862" s="48"/>
      <c r="V862" s="48"/>
      <c r="W862" s="48"/>
      <c r="X862" s="48"/>
      <c r="Y862" s="48"/>
      <c r="Z862" s="48"/>
      <c r="AA862" s="48"/>
      <c r="AB862" s="48"/>
      <c r="AC862" s="48"/>
    </row>
    <row r="863" spans="1:29" x14ac:dyDescent="0.25">
      <c r="A863" s="50"/>
      <c r="B863" s="49"/>
      <c r="C863" s="375"/>
      <c r="D863" s="49"/>
      <c r="E863" s="102"/>
      <c r="F863" s="122"/>
      <c r="G863" s="122"/>
      <c r="H863" s="122"/>
      <c r="I863" s="122"/>
      <c r="J863" s="122"/>
      <c r="K863" s="122"/>
      <c r="L863" s="122"/>
      <c r="M863" s="38"/>
      <c r="N863" s="180"/>
      <c r="O863" s="38"/>
      <c r="P863" s="142"/>
      <c r="Q863" s="48"/>
      <c r="R863" s="48"/>
      <c r="S863" s="48"/>
      <c r="T863" s="48"/>
      <c r="U863" s="48"/>
      <c r="V863" s="48"/>
      <c r="W863" s="48"/>
      <c r="X863" s="48"/>
      <c r="Y863" s="48"/>
      <c r="Z863" s="48"/>
      <c r="AA863" s="48"/>
      <c r="AB863" s="48"/>
      <c r="AC863" s="48"/>
    </row>
    <row r="864" spans="1:29" x14ac:dyDescent="0.25">
      <c r="A864" s="50"/>
      <c r="B864" s="49"/>
      <c r="C864" s="375"/>
      <c r="D864" s="49"/>
      <c r="E864" s="102"/>
      <c r="F864" s="122"/>
      <c r="G864" s="122"/>
      <c r="H864" s="122"/>
      <c r="I864" s="122"/>
      <c r="J864" s="122"/>
      <c r="K864" s="122"/>
      <c r="L864" s="122"/>
      <c r="M864" s="38"/>
      <c r="N864" s="180"/>
      <c r="O864" s="38"/>
      <c r="P864" s="142"/>
      <c r="Q864" s="48"/>
      <c r="R864" s="48"/>
      <c r="S864" s="48"/>
      <c r="T864" s="48"/>
      <c r="U864" s="48"/>
      <c r="V864" s="48"/>
      <c r="W864" s="48"/>
      <c r="X864" s="48"/>
      <c r="Y864" s="48"/>
      <c r="Z864" s="48"/>
      <c r="AA864" s="48"/>
      <c r="AB864" s="48"/>
      <c r="AC864" s="48"/>
    </row>
    <row r="865" spans="1:29" x14ac:dyDescent="0.25">
      <c r="A865" s="50"/>
      <c r="B865" s="49"/>
      <c r="C865" s="375"/>
      <c r="D865" s="49"/>
      <c r="E865" s="102"/>
      <c r="F865" s="122"/>
      <c r="G865" s="122"/>
      <c r="H865" s="122"/>
      <c r="I865" s="122"/>
      <c r="J865" s="122"/>
      <c r="K865" s="122"/>
      <c r="L865" s="122"/>
      <c r="M865" s="38"/>
      <c r="N865" s="180"/>
      <c r="O865" s="38"/>
      <c r="P865" s="142"/>
      <c r="Q865" s="48"/>
      <c r="R865" s="48"/>
      <c r="S865" s="48"/>
      <c r="T865" s="48"/>
      <c r="U865" s="48"/>
      <c r="V865" s="48"/>
      <c r="W865" s="48"/>
      <c r="X865" s="48"/>
      <c r="Y865" s="48"/>
      <c r="Z865" s="48"/>
      <c r="AA865" s="48"/>
      <c r="AB865" s="48"/>
      <c r="AC865" s="48"/>
    </row>
    <row r="866" spans="1:29" x14ac:dyDescent="0.25">
      <c r="A866" s="50"/>
      <c r="B866" s="49"/>
      <c r="C866" s="375"/>
      <c r="D866" s="49"/>
      <c r="E866" s="102"/>
      <c r="F866" s="122"/>
      <c r="G866" s="122"/>
      <c r="H866" s="122"/>
      <c r="I866" s="122"/>
      <c r="J866" s="122"/>
      <c r="K866" s="122"/>
      <c r="L866" s="122"/>
      <c r="M866" s="38"/>
      <c r="N866" s="180"/>
      <c r="O866" s="38"/>
      <c r="P866" s="142"/>
      <c r="Q866" s="48"/>
      <c r="R866" s="48"/>
      <c r="S866" s="48"/>
      <c r="T866" s="48"/>
      <c r="U866" s="48"/>
      <c r="V866" s="48"/>
      <c r="W866" s="48"/>
      <c r="X866" s="48"/>
      <c r="Y866" s="48"/>
      <c r="Z866" s="48"/>
      <c r="AA866" s="48"/>
      <c r="AB866" s="48"/>
      <c r="AC866" s="48"/>
    </row>
    <row r="867" spans="1:29" x14ac:dyDescent="0.25">
      <c r="A867" s="50"/>
      <c r="B867" s="49"/>
      <c r="C867" s="375"/>
      <c r="D867" s="49"/>
      <c r="E867" s="102"/>
      <c r="F867" s="122"/>
      <c r="G867" s="122"/>
      <c r="H867" s="122"/>
      <c r="I867" s="122"/>
      <c r="J867" s="122"/>
      <c r="K867" s="122"/>
      <c r="L867" s="122"/>
      <c r="M867" s="38"/>
      <c r="N867" s="180"/>
      <c r="O867" s="38"/>
      <c r="P867" s="142"/>
      <c r="Q867" s="48"/>
      <c r="R867" s="48"/>
      <c r="S867" s="48"/>
      <c r="T867" s="48"/>
      <c r="U867" s="48"/>
      <c r="V867" s="48"/>
      <c r="W867" s="48"/>
      <c r="X867" s="48"/>
      <c r="Y867" s="48"/>
      <c r="Z867" s="48"/>
      <c r="AA867" s="48"/>
      <c r="AB867" s="48"/>
      <c r="AC867" s="48"/>
    </row>
    <row r="868" spans="1:29" x14ac:dyDescent="0.25">
      <c r="A868" s="50"/>
      <c r="B868" s="49"/>
      <c r="C868" s="375"/>
      <c r="D868" s="49"/>
      <c r="E868" s="102"/>
      <c r="F868" s="122"/>
      <c r="G868" s="122"/>
      <c r="H868" s="122"/>
      <c r="I868" s="122"/>
      <c r="J868" s="122"/>
      <c r="K868" s="122"/>
      <c r="L868" s="122"/>
      <c r="M868" s="38"/>
      <c r="N868" s="180"/>
      <c r="O868" s="38"/>
      <c r="P868" s="142"/>
      <c r="Q868" s="48"/>
      <c r="R868" s="48"/>
      <c r="S868" s="48"/>
      <c r="T868" s="48"/>
      <c r="U868" s="48"/>
      <c r="V868" s="48"/>
      <c r="W868" s="48"/>
      <c r="X868" s="48"/>
      <c r="Y868" s="48"/>
      <c r="Z868" s="48"/>
      <c r="AA868" s="48"/>
      <c r="AB868" s="48"/>
      <c r="AC868" s="48"/>
    </row>
    <row r="869" spans="1:29" x14ac:dyDescent="0.25">
      <c r="A869" s="50"/>
      <c r="B869" s="49"/>
      <c r="C869" s="375"/>
      <c r="D869" s="49"/>
      <c r="E869" s="102"/>
      <c r="F869" s="122"/>
      <c r="G869" s="122"/>
      <c r="H869" s="122"/>
      <c r="I869" s="122"/>
      <c r="J869" s="122"/>
      <c r="K869" s="122"/>
      <c r="L869" s="122"/>
      <c r="M869" s="38"/>
      <c r="N869" s="180"/>
      <c r="O869" s="38"/>
      <c r="P869" s="142"/>
      <c r="Q869" s="48"/>
      <c r="R869" s="48"/>
      <c r="S869" s="48"/>
      <c r="T869" s="48"/>
      <c r="U869" s="48"/>
      <c r="V869" s="48"/>
      <c r="W869" s="48"/>
      <c r="X869" s="48"/>
      <c r="Y869" s="48"/>
      <c r="Z869" s="48"/>
      <c r="AA869" s="48"/>
      <c r="AB869" s="48"/>
      <c r="AC869" s="48"/>
    </row>
    <row r="870" spans="1:29" x14ac:dyDescent="0.25">
      <c r="A870" s="50"/>
      <c r="B870" s="49"/>
      <c r="C870" s="375"/>
      <c r="D870" s="49"/>
      <c r="E870" s="102"/>
      <c r="F870" s="122"/>
      <c r="G870" s="122"/>
      <c r="H870" s="122"/>
      <c r="I870" s="122"/>
      <c r="J870" s="122"/>
      <c r="K870" s="122"/>
      <c r="L870" s="122"/>
      <c r="M870" s="38"/>
      <c r="N870" s="180"/>
      <c r="O870" s="38"/>
      <c r="P870" s="142"/>
      <c r="Q870" s="48"/>
      <c r="R870" s="48"/>
      <c r="S870" s="48"/>
      <c r="T870" s="48"/>
      <c r="U870" s="48"/>
      <c r="V870" s="48"/>
      <c r="W870" s="48"/>
      <c r="X870" s="48"/>
      <c r="Y870" s="48"/>
      <c r="Z870" s="48"/>
      <c r="AA870" s="48"/>
      <c r="AB870" s="48"/>
      <c r="AC870" s="48"/>
    </row>
    <row r="871" spans="1:29" x14ac:dyDescent="0.25">
      <c r="A871" s="50"/>
      <c r="B871" s="49"/>
      <c r="C871" s="375"/>
      <c r="D871" s="49"/>
      <c r="E871" s="102"/>
      <c r="F871" s="122"/>
      <c r="G871" s="122"/>
      <c r="H871" s="122"/>
      <c r="I871" s="122"/>
      <c r="J871" s="122"/>
      <c r="K871" s="122"/>
      <c r="L871" s="122"/>
      <c r="M871" s="38"/>
      <c r="N871" s="180"/>
      <c r="O871" s="38"/>
      <c r="P871" s="142"/>
      <c r="Q871" s="48"/>
      <c r="R871" s="48"/>
      <c r="S871" s="48"/>
      <c r="T871" s="48"/>
      <c r="U871" s="48"/>
      <c r="V871" s="48"/>
      <c r="W871" s="48"/>
      <c r="X871" s="48"/>
      <c r="Y871" s="48"/>
      <c r="Z871" s="48"/>
      <c r="AA871" s="48"/>
      <c r="AB871" s="48"/>
      <c r="AC871" s="48"/>
    </row>
    <row r="872" spans="1:29" x14ac:dyDescent="0.25">
      <c r="A872" s="50"/>
      <c r="B872" s="49"/>
      <c r="C872" s="375"/>
      <c r="D872" s="49"/>
      <c r="E872" s="102"/>
      <c r="F872" s="122"/>
      <c r="G872" s="122"/>
      <c r="H872" s="122"/>
      <c r="I872" s="122"/>
      <c r="J872" s="122"/>
      <c r="K872" s="122"/>
      <c r="L872" s="122"/>
      <c r="M872" s="38"/>
      <c r="N872" s="180"/>
      <c r="O872" s="38"/>
      <c r="P872" s="142"/>
      <c r="Q872" s="48"/>
      <c r="R872" s="48"/>
      <c r="S872" s="48"/>
      <c r="T872" s="48"/>
      <c r="U872" s="48"/>
      <c r="V872" s="48"/>
      <c r="W872" s="48"/>
      <c r="X872" s="48"/>
      <c r="Y872" s="48"/>
      <c r="Z872" s="48"/>
      <c r="AA872" s="48"/>
      <c r="AB872" s="48"/>
      <c r="AC872" s="48"/>
    </row>
    <row r="873" spans="1:29" x14ac:dyDescent="0.25">
      <c r="A873" s="50"/>
      <c r="B873" s="49"/>
      <c r="C873" s="375"/>
      <c r="D873" s="49"/>
      <c r="E873" s="102"/>
      <c r="F873" s="122"/>
      <c r="G873" s="122"/>
      <c r="H873" s="122"/>
      <c r="I873" s="122"/>
      <c r="J873" s="122"/>
      <c r="K873" s="122"/>
      <c r="L873" s="122"/>
      <c r="M873" s="38"/>
      <c r="N873" s="180"/>
      <c r="O873" s="38"/>
      <c r="P873" s="142"/>
      <c r="Q873" s="48"/>
      <c r="R873" s="48"/>
      <c r="S873" s="48"/>
      <c r="T873" s="48"/>
      <c r="U873" s="48"/>
      <c r="V873" s="48"/>
      <c r="W873" s="48"/>
      <c r="X873" s="48"/>
      <c r="Y873" s="48"/>
      <c r="Z873" s="48"/>
      <c r="AA873" s="48"/>
      <c r="AB873" s="48"/>
      <c r="AC873" s="48"/>
    </row>
    <row r="874" spans="1:29" x14ac:dyDescent="0.25">
      <c r="A874" s="50"/>
      <c r="B874" s="49"/>
      <c r="C874" s="375"/>
      <c r="D874" s="49"/>
      <c r="E874" s="102"/>
      <c r="F874" s="122"/>
      <c r="G874" s="122"/>
      <c r="H874" s="122"/>
      <c r="I874" s="122"/>
      <c r="J874" s="122"/>
      <c r="K874" s="122"/>
      <c r="L874" s="122"/>
      <c r="M874" s="38"/>
      <c r="N874" s="180"/>
      <c r="O874" s="38"/>
      <c r="P874" s="142"/>
      <c r="Q874" s="48"/>
      <c r="R874" s="48"/>
      <c r="S874" s="48"/>
      <c r="T874" s="48"/>
      <c r="U874" s="48"/>
      <c r="V874" s="48"/>
      <c r="W874" s="48"/>
      <c r="X874" s="48"/>
      <c r="Y874" s="48"/>
      <c r="Z874" s="48"/>
      <c r="AA874" s="48"/>
      <c r="AB874" s="48"/>
      <c r="AC874" s="48"/>
    </row>
    <row r="875" spans="1:29" x14ac:dyDescent="0.25">
      <c r="A875" s="50"/>
      <c r="B875" s="49"/>
      <c r="C875" s="375"/>
      <c r="D875" s="49"/>
      <c r="E875" s="102"/>
      <c r="F875" s="122"/>
      <c r="G875" s="122"/>
      <c r="H875" s="122"/>
      <c r="I875" s="122"/>
      <c r="J875" s="122"/>
      <c r="K875" s="122"/>
      <c r="L875" s="122"/>
      <c r="M875" s="38"/>
      <c r="N875" s="180"/>
      <c r="O875" s="38"/>
      <c r="P875" s="142"/>
      <c r="Q875" s="48"/>
      <c r="R875" s="48"/>
      <c r="S875" s="48"/>
      <c r="T875" s="48"/>
      <c r="U875" s="48"/>
      <c r="V875" s="48"/>
      <c r="W875" s="48"/>
      <c r="X875" s="48"/>
      <c r="Y875" s="48"/>
      <c r="Z875" s="48"/>
      <c r="AA875" s="48"/>
      <c r="AB875" s="48"/>
      <c r="AC875" s="48"/>
    </row>
    <row r="876" spans="1:29" x14ac:dyDescent="0.25">
      <c r="A876" s="50"/>
      <c r="B876" s="49"/>
      <c r="C876" s="375"/>
      <c r="D876" s="49"/>
      <c r="E876" s="102"/>
      <c r="F876" s="122"/>
      <c r="G876" s="122"/>
      <c r="H876" s="122"/>
      <c r="I876" s="122"/>
      <c r="J876" s="122"/>
      <c r="K876" s="122"/>
      <c r="L876" s="122"/>
      <c r="M876" s="38"/>
      <c r="N876" s="180"/>
      <c r="O876" s="38"/>
      <c r="P876" s="142"/>
      <c r="Q876" s="48"/>
      <c r="R876" s="48"/>
      <c r="S876" s="48"/>
      <c r="T876" s="48"/>
      <c r="U876" s="48"/>
      <c r="V876" s="48"/>
      <c r="W876" s="48"/>
      <c r="X876" s="48"/>
      <c r="Y876" s="48"/>
      <c r="Z876" s="48"/>
      <c r="AA876" s="48"/>
      <c r="AB876" s="48"/>
      <c r="AC876" s="48"/>
    </row>
    <row r="877" spans="1:29" x14ac:dyDescent="0.25">
      <c r="A877" s="50"/>
      <c r="B877" s="49"/>
      <c r="C877" s="375"/>
      <c r="D877" s="49"/>
      <c r="E877" s="102"/>
      <c r="F877" s="122"/>
      <c r="G877" s="122"/>
      <c r="H877" s="122"/>
      <c r="I877" s="122"/>
      <c r="J877" s="122"/>
      <c r="K877" s="122"/>
      <c r="L877" s="122"/>
      <c r="M877" s="38"/>
      <c r="N877" s="180"/>
      <c r="O877" s="38"/>
      <c r="P877" s="142"/>
      <c r="Q877" s="48"/>
      <c r="R877" s="48"/>
      <c r="S877" s="48"/>
      <c r="T877" s="48"/>
      <c r="U877" s="48"/>
      <c r="V877" s="48"/>
      <c r="W877" s="48"/>
      <c r="X877" s="48"/>
      <c r="Y877" s="48"/>
      <c r="Z877" s="48"/>
      <c r="AA877" s="48"/>
      <c r="AB877" s="48"/>
      <c r="AC877" s="48"/>
    </row>
    <row r="878" spans="1:29" x14ac:dyDescent="0.25">
      <c r="A878" s="50"/>
      <c r="B878" s="49"/>
      <c r="C878" s="375"/>
      <c r="D878" s="49"/>
      <c r="E878" s="102"/>
      <c r="F878" s="122"/>
      <c r="G878" s="122"/>
      <c r="H878" s="122"/>
      <c r="I878" s="122"/>
      <c r="J878" s="122"/>
      <c r="K878" s="122"/>
      <c r="L878" s="122"/>
      <c r="M878" s="38"/>
      <c r="N878" s="180"/>
      <c r="O878" s="38"/>
      <c r="P878" s="142"/>
      <c r="Q878" s="48"/>
      <c r="R878" s="48"/>
      <c r="S878" s="48"/>
      <c r="T878" s="48"/>
      <c r="U878" s="48"/>
      <c r="V878" s="48"/>
      <c r="W878" s="48"/>
      <c r="X878" s="48"/>
      <c r="Y878" s="48"/>
      <c r="Z878" s="48"/>
      <c r="AA878" s="48"/>
      <c r="AB878" s="48"/>
      <c r="AC878" s="48"/>
    </row>
    <row r="879" spans="1:29" x14ac:dyDescent="0.25">
      <c r="A879" s="50"/>
      <c r="B879" s="49"/>
      <c r="C879" s="375"/>
      <c r="D879" s="49"/>
      <c r="E879" s="102"/>
      <c r="F879" s="122"/>
      <c r="G879" s="122"/>
      <c r="H879" s="122"/>
      <c r="I879" s="122"/>
      <c r="J879" s="122"/>
      <c r="K879" s="122"/>
      <c r="L879" s="122"/>
      <c r="M879" s="38"/>
      <c r="N879" s="180"/>
      <c r="O879" s="38"/>
      <c r="P879" s="142"/>
      <c r="Q879" s="48"/>
      <c r="R879" s="48"/>
      <c r="S879" s="48"/>
      <c r="T879" s="48"/>
      <c r="U879" s="48"/>
      <c r="V879" s="48"/>
      <c r="W879" s="48"/>
      <c r="X879" s="48"/>
      <c r="Y879" s="48"/>
      <c r="Z879" s="48"/>
      <c r="AA879" s="48"/>
      <c r="AB879" s="48"/>
      <c r="AC879" s="48"/>
    </row>
    <row r="880" spans="1:29" x14ac:dyDescent="0.25">
      <c r="A880" s="50"/>
      <c r="B880" s="49"/>
      <c r="C880" s="375"/>
      <c r="D880" s="49"/>
      <c r="E880" s="102"/>
      <c r="F880" s="122"/>
      <c r="G880" s="122"/>
      <c r="H880" s="122"/>
      <c r="I880" s="122"/>
      <c r="J880" s="122"/>
      <c r="K880" s="122"/>
      <c r="L880" s="122"/>
      <c r="M880" s="38"/>
      <c r="N880" s="180"/>
      <c r="O880" s="38"/>
      <c r="P880" s="142"/>
      <c r="Q880" s="48"/>
      <c r="R880" s="48"/>
      <c r="S880" s="48"/>
      <c r="T880" s="48"/>
      <c r="U880" s="48"/>
      <c r="V880" s="48"/>
      <c r="W880" s="48"/>
      <c r="X880" s="48"/>
      <c r="Y880" s="48"/>
      <c r="Z880" s="48"/>
      <c r="AA880" s="48"/>
      <c r="AB880" s="48"/>
      <c r="AC880" s="48"/>
    </row>
    <row r="881" spans="1:29" x14ac:dyDescent="0.25">
      <c r="A881" s="50"/>
      <c r="B881" s="49"/>
      <c r="C881" s="375"/>
      <c r="D881" s="49"/>
      <c r="E881" s="102"/>
      <c r="F881" s="122"/>
      <c r="G881" s="122"/>
      <c r="H881" s="122"/>
      <c r="I881" s="122"/>
      <c r="J881" s="122"/>
      <c r="K881" s="122"/>
      <c r="L881" s="122"/>
      <c r="M881" s="38"/>
      <c r="N881" s="180"/>
      <c r="O881" s="38"/>
      <c r="P881" s="142"/>
      <c r="Q881" s="48"/>
      <c r="R881" s="48"/>
      <c r="S881" s="48"/>
      <c r="T881" s="48"/>
      <c r="U881" s="48"/>
      <c r="V881" s="48"/>
      <c r="W881" s="48"/>
      <c r="X881" s="48"/>
      <c r="Y881" s="48"/>
      <c r="Z881" s="48"/>
      <c r="AA881" s="48"/>
      <c r="AB881" s="48"/>
      <c r="AC881" s="48"/>
    </row>
    <row r="882" spans="1:29" x14ac:dyDescent="0.25">
      <c r="A882" s="50"/>
      <c r="B882" s="49"/>
      <c r="C882" s="375"/>
      <c r="D882" s="49"/>
      <c r="E882" s="102"/>
      <c r="F882" s="122"/>
      <c r="G882" s="122"/>
      <c r="H882" s="122"/>
      <c r="I882" s="122"/>
      <c r="J882" s="122"/>
      <c r="K882" s="122"/>
      <c r="L882" s="122"/>
      <c r="M882" s="38"/>
      <c r="N882" s="180"/>
      <c r="O882" s="38"/>
      <c r="P882" s="142"/>
      <c r="Q882" s="48"/>
      <c r="R882" s="48"/>
      <c r="S882" s="48"/>
      <c r="T882" s="48"/>
      <c r="U882" s="48"/>
      <c r="V882" s="48"/>
      <c r="W882" s="48"/>
      <c r="X882" s="48"/>
      <c r="Y882" s="48"/>
      <c r="Z882" s="48"/>
      <c r="AA882" s="48"/>
      <c r="AB882" s="48"/>
      <c r="AC882" s="48"/>
    </row>
    <row r="883" spans="1:29" x14ac:dyDescent="0.25">
      <c r="A883" s="50"/>
      <c r="B883" s="49"/>
      <c r="C883" s="375"/>
      <c r="D883" s="49"/>
      <c r="E883" s="102"/>
      <c r="F883" s="122"/>
      <c r="G883" s="122"/>
      <c r="H883" s="122"/>
      <c r="I883" s="122"/>
      <c r="J883" s="122"/>
      <c r="K883" s="122"/>
      <c r="L883" s="122"/>
      <c r="M883" s="38"/>
      <c r="N883" s="180"/>
      <c r="O883" s="38"/>
      <c r="P883" s="142"/>
      <c r="Q883" s="48"/>
      <c r="R883" s="48"/>
      <c r="S883" s="48"/>
      <c r="T883" s="48"/>
      <c r="U883" s="48"/>
      <c r="V883" s="48"/>
      <c r="W883" s="48"/>
      <c r="X883" s="48"/>
      <c r="Y883" s="48"/>
      <c r="Z883" s="48"/>
      <c r="AA883" s="48"/>
      <c r="AB883" s="48"/>
      <c r="AC883" s="48"/>
    </row>
    <row r="884" spans="1:29" x14ac:dyDescent="0.25">
      <c r="A884" s="50"/>
      <c r="B884" s="49"/>
      <c r="C884" s="375"/>
      <c r="D884" s="49"/>
      <c r="E884" s="102"/>
      <c r="F884" s="122"/>
      <c r="G884" s="122"/>
      <c r="H884" s="122"/>
      <c r="I884" s="122"/>
      <c r="J884" s="122"/>
      <c r="K884" s="122"/>
      <c r="L884" s="122"/>
      <c r="M884" s="38"/>
      <c r="N884" s="180"/>
      <c r="O884" s="38"/>
      <c r="P884" s="142"/>
      <c r="Q884" s="48"/>
      <c r="R884" s="48"/>
      <c r="S884" s="48"/>
      <c r="T884" s="48"/>
      <c r="U884" s="48"/>
      <c r="V884" s="48"/>
      <c r="W884" s="48"/>
      <c r="X884" s="48"/>
      <c r="Y884" s="48"/>
      <c r="Z884" s="48"/>
      <c r="AA884" s="48"/>
      <c r="AB884" s="48"/>
      <c r="AC884" s="48"/>
    </row>
    <row r="885" spans="1:29" x14ac:dyDescent="0.25">
      <c r="A885" s="50"/>
      <c r="B885" s="49"/>
      <c r="C885" s="375"/>
      <c r="D885" s="49"/>
      <c r="E885" s="102"/>
      <c r="F885" s="122"/>
      <c r="G885" s="122"/>
      <c r="H885" s="122"/>
      <c r="I885" s="122"/>
      <c r="J885" s="122"/>
      <c r="K885" s="122"/>
      <c r="L885" s="122"/>
      <c r="M885" s="38"/>
      <c r="N885" s="180"/>
      <c r="O885" s="38"/>
      <c r="P885" s="142"/>
      <c r="Q885" s="48"/>
      <c r="R885" s="48"/>
      <c r="S885" s="48"/>
      <c r="T885" s="48"/>
      <c r="U885" s="48"/>
      <c r="V885" s="48"/>
      <c r="W885" s="48"/>
      <c r="X885" s="48"/>
      <c r="Y885" s="48"/>
      <c r="Z885" s="48"/>
      <c r="AA885" s="48"/>
      <c r="AB885" s="48"/>
      <c r="AC885" s="48"/>
    </row>
    <row r="886" spans="1:29" x14ac:dyDescent="0.25">
      <c r="A886" s="50"/>
      <c r="B886" s="49"/>
      <c r="C886" s="375"/>
      <c r="D886" s="49"/>
      <c r="E886" s="102"/>
      <c r="F886" s="122"/>
      <c r="G886" s="122"/>
      <c r="H886" s="122"/>
      <c r="I886" s="122"/>
      <c r="J886" s="122"/>
      <c r="K886" s="122"/>
      <c r="L886" s="122"/>
      <c r="M886" s="38"/>
      <c r="N886" s="180"/>
      <c r="O886" s="38"/>
      <c r="P886" s="142"/>
      <c r="Q886" s="48"/>
      <c r="R886" s="48"/>
      <c r="S886" s="48"/>
      <c r="T886" s="48"/>
      <c r="U886" s="48"/>
      <c r="V886" s="48"/>
      <c r="W886" s="48"/>
      <c r="X886" s="48"/>
      <c r="Y886" s="48"/>
      <c r="Z886" s="48"/>
      <c r="AA886" s="48"/>
      <c r="AB886" s="48"/>
      <c r="AC886" s="48"/>
    </row>
    <row r="887" spans="1:29" x14ac:dyDescent="0.25">
      <c r="A887" s="50"/>
      <c r="B887" s="49"/>
      <c r="C887" s="375"/>
      <c r="D887" s="49"/>
      <c r="E887" s="102"/>
      <c r="F887" s="122"/>
      <c r="G887" s="122"/>
      <c r="H887" s="122"/>
      <c r="I887" s="122"/>
      <c r="J887" s="122"/>
      <c r="K887" s="122"/>
      <c r="L887" s="122"/>
      <c r="M887" s="38"/>
      <c r="N887" s="180"/>
      <c r="O887" s="38"/>
      <c r="P887" s="142"/>
      <c r="Q887" s="48"/>
      <c r="R887" s="48"/>
      <c r="S887" s="48"/>
      <c r="T887" s="48"/>
      <c r="U887" s="48"/>
      <c r="V887" s="48"/>
      <c r="W887" s="48"/>
      <c r="X887" s="48"/>
      <c r="Y887" s="48"/>
      <c r="Z887" s="48"/>
      <c r="AA887" s="48"/>
      <c r="AB887" s="48"/>
      <c r="AC887" s="48"/>
    </row>
    <row r="888" spans="1:29" x14ac:dyDescent="0.25">
      <c r="A888" s="50"/>
      <c r="B888" s="49"/>
      <c r="C888" s="375"/>
      <c r="D888" s="49"/>
      <c r="E888" s="102"/>
      <c r="F888" s="122"/>
      <c r="G888" s="122"/>
      <c r="H888" s="122"/>
      <c r="I888" s="122"/>
      <c r="J888" s="122"/>
      <c r="K888" s="122"/>
      <c r="L888" s="122"/>
      <c r="M888" s="38"/>
      <c r="N888" s="180"/>
      <c r="O888" s="38"/>
      <c r="P888" s="142"/>
      <c r="Q888" s="48"/>
      <c r="R888" s="48"/>
      <c r="S888" s="48"/>
      <c r="T888" s="48"/>
      <c r="U888" s="48"/>
      <c r="V888" s="48"/>
      <c r="W888" s="48"/>
      <c r="X888" s="48"/>
      <c r="Y888" s="48"/>
      <c r="Z888" s="48"/>
      <c r="AA888" s="48"/>
      <c r="AB888" s="48"/>
      <c r="AC888" s="48"/>
    </row>
    <row r="889" spans="1:29" x14ac:dyDescent="0.25">
      <c r="A889" s="50"/>
      <c r="B889" s="49"/>
      <c r="C889" s="375"/>
      <c r="D889" s="49"/>
      <c r="E889" s="102"/>
      <c r="F889" s="122"/>
      <c r="G889" s="122"/>
      <c r="H889" s="122"/>
      <c r="I889" s="122"/>
      <c r="J889" s="122"/>
      <c r="K889" s="122"/>
      <c r="L889" s="122"/>
      <c r="M889" s="38"/>
      <c r="N889" s="180"/>
      <c r="O889" s="38"/>
      <c r="P889" s="142"/>
      <c r="Q889" s="48"/>
      <c r="R889" s="48"/>
      <c r="S889" s="48"/>
      <c r="T889" s="48"/>
      <c r="U889" s="48"/>
      <c r="V889" s="48"/>
      <c r="W889" s="48"/>
      <c r="X889" s="48"/>
      <c r="Y889" s="48"/>
      <c r="Z889" s="48"/>
      <c r="AA889" s="48"/>
      <c r="AB889" s="48"/>
      <c r="AC889" s="48"/>
    </row>
    <row r="890" spans="1:29" x14ac:dyDescent="0.25">
      <c r="A890" s="50"/>
      <c r="B890" s="49"/>
      <c r="C890" s="375"/>
      <c r="D890" s="49"/>
      <c r="E890" s="102"/>
      <c r="F890" s="122"/>
      <c r="G890" s="122"/>
      <c r="H890" s="122"/>
      <c r="I890" s="122"/>
      <c r="J890" s="122"/>
      <c r="K890" s="122"/>
      <c r="L890" s="122"/>
      <c r="M890" s="38"/>
      <c r="N890" s="180"/>
      <c r="O890" s="38"/>
      <c r="P890" s="142"/>
      <c r="Q890" s="48"/>
      <c r="R890" s="48"/>
      <c r="S890" s="48"/>
      <c r="T890" s="48"/>
      <c r="U890" s="48"/>
      <c r="V890" s="48"/>
      <c r="W890" s="48"/>
      <c r="X890" s="48"/>
      <c r="Y890" s="48"/>
      <c r="Z890" s="48"/>
      <c r="AA890" s="48"/>
      <c r="AB890" s="48"/>
      <c r="AC890" s="48"/>
    </row>
    <row r="891" spans="1:29" x14ac:dyDescent="0.25">
      <c r="A891" s="50"/>
      <c r="B891" s="49"/>
      <c r="C891" s="375"/>
      <c r="D891" s="49"/>
      <c r="E891" s="102"/>
      <c r="F891" s="122"/>
      <c r="G891" s="122"/>
      <c r="H891" s="122"/>
      <c r="I891" s="122"/>
      <c r="J891" s="122"/>
      <c r="K891" s="122"/>
      <c r="L891" s="122"/>
      <c r="M891" s="38"/>
      <c r="N891" s="180"/>
      <c r="O891" s="38"/>
      <c r="P891" s="142"/>
      <c r="Q891" s="48"/>
      <c r="R891" s="48"/>
      <c r="S891" s="48"/>
      <c r="T891" s="48"/>
      <c r="U891" s="48"/>
      <c r="V891" s="48"/>
      <c r="W891" s="48"/>
      <c r="X891" s="48"/>
      <c r="Y891" s="48"/>
      <c r="Z891" s="48"/>
      <c r="AA891" s="48"/>
      <c r="AB891" s="48"/>
      <c r="AC891" s="48"/>
    </row>
    <row r="892" spans="1:29" x14ac:dyDescent="0.25">
      <c r="A892" s="50"/>
      <c r="B892" s="49"/>
      <c r="C892" s="375"/>
      <c r="D892" s="49"/>
      <c r="E892" s="102"/>
      <c r="F892" s="122"/>
      <c r="G892" s="122"/>
      <c r="H892" s="122"/>
      <c r="I892" s="122"/>
      <c r="J892" s="122"/>
      <c r="K892" s="122"/>
      <c r="L892" s="122"/>
      <c r="M892" s="38"/>
      <c r="N892" s="180"/>
      <c r="O892" s="38"/>
      <c r="P892" s="142"/>
      <c r="Q892" s="48"/>
      <c r="R892" s="48"/>
      <c r="S892" s="48"/>
      <c r="T892" s="48"/>
      <c r="U892" s="48"/>
      <c r="V892" s="48"/>
      <c r="W892" s="48"/>
      <c r="X892" s="48"/>
      <c r="Y892" s="48"/>
      <c r="Z892" s="48"/>
      <c r="AA892" s="48"/>
      <c r="AB892" s="48"/>
      <c r="AC892" s="48"/>
    </row>
    <row r="893" spans="1:29" x14ac:dyDescent="0.25">
      <c r="A893" s="50"/>
      <c r="B893" s="49"/>
      <c r="C893" s="375"/>
      <c r="D893" s="49"/>
      <c r="E893" s="102"/>
      <c r="F893" s="122"/>
      <c r="G893" s="122"/>
      <c r="H893" s="122"/>
      <c r="I893" s="122"/>
      <c r="J893" s="122"/>
      <c r="K893" s="122"/>
      <c r="L893" s="122"/>
      <c r="M893" s="38"/>
      <c r="N893" s="180"/>
      <c r="O893" s="38"/>
      <c r="P893" s="142"/>
      <c r="Q893" s="48"/>
      <c r="R893" s="48"/>
      <c r="S893" s="48"/>
      <c r="T893" s="48"/>
      <c r="U893" s="48"/>
      <c r="V893" s="48"/>
      <c r="W893" s="48"/>
      <c r="X893" s="48"/>
      <c r="Y893" s="48"/>
      <c r="Z893" s="48"/>
      <c r="AA893" s="48"/>
      <c r="AB893" s="48"/>
      <c r="AC893" s="48"/>
    </row>
    <row r="894" spans="1:29" x14ac:dyDescent="0.25">
      <c r="A894" s="50"/>
      <c r="B894" s="49"/>
      <c r="C894" s="375"/>
      <c r="D894" s="49"/>
      <c r="E894" s="102"/>
      <c r="F894" s="122"/>
      <c r="G894" s="122"/>
      <c r="H894" s="122"/>
      <c r="I894" s="122"/>
      <c r="J894" s="122"/>
      <c r="K894" s="122"/>
      <c r="L894" s="122"/>
      <c r="M894" s="38"/>
      <c r="N894" s="180"/>
      <c r="O894" s="38"/>
      <c r="P894" s="142"/>
      <c r="Q894" s="48"/>
      <c r="R894" s="48"/>
      <c r="S894" s="48"/>
      <c r="T894" s="48"/>
      <c r="U894" s="48"/>
      <c r="V894" s="48"/>
      <c r="W894" s="48"/>
      <c r="X894" s="48"/>
      <c r="Y894" s="48"/>
      <c r="Z894" s="48"/>
      <c r="AA894" s="48"/>
      <c r="AB894" s="48"/>
      <c r="AC894" s="48"/>
    </row>
    <row r="895" spans="1:29" x14ac:dyDescent="0.25">
      <c r="A895" s="50"/>
      <c r="B895" s="49"/>
      <c r="C895" s="375"/>
      <c r="D895" s="49"/>
      <c r="E895" s="102"/>
      <c r="F895" s="122"/>
      <c r="G895" s="122"/>
      <c r="H895" s="122"/>
      <c r="I895" s="122"/>
      <c r="J895" s="122"/>
      <c r="K895" s="122"/>
      <c r="L895" s="122"/>
      <c r="M895" s="38"/>
      <c r="N895" s="180"/>
      <c r="O895" s="38"/>
      <c r="P895" s="142"/>
      <c r="Q895" s="48"/>
      <c r="R895" s="48"/>
      <c r="S895" s="48"/>
      <c r="T895" s="48"/>
      <c r="U895" s="48"/>
      <c r="V895" s="48"/>
      <c r="W895" s="48"/>
      <c r="X895" s="48"/>
      <c r="Y895" s="48"/>
      <c r="Z895" s="48"/>
      <c r="AA895" s="48"/>
      <c r="AB895" s="48"/>
      <c r="AC895" s="48"/>
    </row>
    <row r="896" spans="1:29" x14ac:dyDescent="0.25">
      <c r="A896" s="50"/>
      <c r="B896" s="49"/>
      <c r="C896" s="375"/>
      <c r="D896" s="49"/>
      <c r="E896" s="102"/>
      <c r="F896" s="122"/>
      <c r="G896" s="122"/>
      <c r="H896" s="122"/>
      <c r="I896" s="122"/>
      <c r="J896" s="122"/>
      <c r="K896" s="122"/>
      <c r="L896" s="122"/>
      <c r="M896" s="38"/>
      <c r="N896" s="180"/>
      <c r="O896" s="38"/>
      <c r="P896" s="142"/>
      <c r="Q896" s="48"/>
      <c r="R896" s="48"/>
      <c r="S896" s="48"/>
      <c r="T896" s="48"/>
      <c r="U896" s="48"/>
      <c r="V896" s="48"/>
      <c r="W896" s="48"/>
      <c r="X896" s="48"/>
      <c r="Y896" s="48"/>
      <c r="Z896" s="48"/>
      <c r="AA896" s="48"/>
      <c r="AB896" s="48"/>
      <c r="AC896" s="48"/>
    </row>
    <row r="897" spans="1:29" x14ac:dyDescent="0.25">
      <c r="A897" s="50"/>
      <c r="B897" s="49"/>
      <c r="C897" s="375"/>
      <c r="D897" s="49"/>
      <c r="E897" s="102"/>
      <c r="F897" s="122"/>
      <c r="G897" s="122"/>
      <c r="H897" s="122"/>
      <c r="I897" s="122"/>
      <c r="J897" s="122"/>
      <c r="K897" s="122"/>
      <c r="L897" s="122"/>
      <c r="M897" s="38"/>
      <c r="N897" s="180"/>
      <c r="O897" s="38"/>
      <c r="P897" s="142"/>
      <c r="Q897" s="48"/>
      <c r="R897" s="48"/>
      <c r="S897" s="48"/>
      <c r="T897" s="48"/>
      <c r="U897" s="48"/>
      <c r="V897" s="48"/>
      <c r="W897" s="48"/>
      <c r="X897" s="48"/>
      <c r="Y897" s="48"/>
      <c r="Z897" s="48"/>
      <c r="AA897" s="48"/>
      <c r="AB897" s="48"/>
      <c r="AC897" s="48"/>
    </row>
    <row r="898" spans="1:29" x14ac:dyDescent="0.25">
      <c r="A898" s="50"/>
      <c r="B898" s="49"/>
      <c r="C898" s="375"/>
      <c r="D898" s="49"/>
      <c r="E898" s="102"/>
      <c r="F898" s="122"/>
      <c r="G898" s="122"/>
      <c r="H898" s="122"/>
      <c r="I898" s="122"/>
      <c r="J898" s="122"/>
      <c r="K898" s="122"/>
      <c r="L898" s="122"/>
      <c r="M898" s="38"/>
      <c r="N898" s="180"/>
      <c r="O898" s="38"/>
      <c r="P898" s="142"/>
      <c r="Q898" s="48"/>
      <c r="R898" s="48"/>
      <c r="S898" s="48"/>
      <c r="T898" s="48"/>
      <c r="U898" s="48"/>
      <c r="V898" s="48"/>
      <c r="W898" s="48"/>
      <c r="X898" s="48"/>
      <c r="Y898" s="48"/>
      <c r="Z898" s="48"/>
      <c r="AA898" s="48"/>
      <c r="AB898" s="48"/>
      <c r="AC898" s="48"/>
    </row>
    <row r="899" spans="1:29" x14ac:dyDescent="0.25">
      <c r="A899" s="50"/>
      <c r="B899" s="49"/>
      <c r="C899" s="375"/>
      <c r="D899" s="49"/>
      <c r="E899" s="102"/>
      <c r="F899" s="122"/>
      <c r="G899" s="122"/>
      <c r="H899" s="122"/>
      <c r="I899" s="122"/>
      <c r="J899" s="122"/>
      <c r="K899" s="122"/>
      <c r="L899" s="122"/>
      <c r="M899" s="38"/>
      <c r="N899" s="180"/>
      <c r="O899" s="38"/>
      <c r="P899" s="142"/>
      <c r="Q899" s="48"/>
      <c r="R899" s="48"/>
      <c r="S899" s="48"/>
      <c r="T899" s="48"/>
      <c r="U899" s="48"/>
      <c r="V899" s="48"/>
      <c r="W899" s="48"/>
      <c r="X899" s="48"/>
      <c r="Y899" s="48"/>
      <c r="Z899" s="48"/>
      <c r="AA899" s="48"/>
      <c r="AB899" s="48"/>
      <c r="AC899" s="48"/>
    </row>
    <row r="900" spans="1:29" x14ac:dyDescent="0.25">
      <c r="A900" s="50"/>
      <c r="B900" s="49"/>
      <c r="C900" s="375"/>
      <c r="D900" s="49"/>
      <c r="E900" s="102"/>
      <c r="F900" s="122"/>
      <c r="G900" s="122"/>
      <c r="H900" s="122"/>
      <c r="I900" s="122"/>
      <c r="J900" s="122"/>
      <c r="K900" s="122"/>
      <c r="L900" s="122"/>
      <c r="M900" s="38"/>
      <c r="N900" s="180"/>
      <c r="O900" s="38"/>
      <c r="P900" s="142"/>
      <c r="Q900" s="48"/>
      <c r="R900" s="48"/>
      <c r="S900" s="48"/>
      <c r="T900" s="48"/>
      <c r="U900" s="48"/>
      <c r="V900" s="48"/>
      <c r="W900" s="48"/>
      <c r="X900" s="48"/>
      <c r="Y900" s="48"/>
      <c r="Z900" s="48"/>
      <c r="AA900" s="48"/>
      <c r="AB900" s="48"/>
      <c r="AC900" s="48"/>
    </row>
    <row r="901" spans="1:29" x14ac:dyDescent="0.25">
      <c r="A901" s="50"/>
      <c r="B901" s="49"/>
      <c r="C901" s="375"/>
      <c r="D901" s="49"/>
      <c r="E901" s="102"/>
      <c r="F901" s="122"/>
      <c r="G901" s="122"/>
      <c r="H901" s="122"/>
      <c r="I901" s="122"/>
      <c r="J901" s="122"/>
      <c r="K901" s="122"/>
      <c r="L901" s="122"/>
      <c r="M901" s="38"/>
      <c r="N901" s="180"/>
      <c r="O901" s="38"/>
      <c r="P901" s="142"/>
      <c r="Q901" s="48"/>
      <c r="R901" s="48"/>
      <c r="S901" s="48"/>
      <c r="T901" s="48"/>
      <c r="U901" s="48"/>
      <c r="V901" s="48"/>
      <c r="W901" s="48"/>
      <c r="X901" s="48"/>
      <c r="Y901" s="48"/>
      <c r="Z901" s="48"/>
      <c r="AA901" s="48"/>
      <c r="AB901" s="48"/>
      <c r="AC901" s="48"/>
    </row>
    <row r="902" spans="1:29" x14ac:dyDescent="0.25">
      <c r="A902" s="50"/>
      <c r="B902" s="49"/>
      <c r="C902" s="375"/>
      <c r="D902" s="49"/>
      <c r="E902" s="102"/>
      <c r="F902" s="122"/>
      <c r="G902" s="122"/>
      <c r="H902" s="122"/>
      <c r="I902" s="122"/>
      <c r="J902" s="122"/>
      <c r="K902" s="122"/>
      <c r="L902" s="122"/>
      <c r="M902" s="38"/>
      <c r="N902" s="180"/>
      <c r="O902" s="38"/>
      <c r="P902" s="142"/>
      <c r="Q902" s="48"/>
      <c r="R902" s="48"/>
      <c r="S902" s="48"/>
      <c r="T902" s="48"/>
      <c r="U902" s="48"/>
      <c r="V902" s="48"/>
      <c r="W902" s="48"/>
      <c r="X902" s="48"/>
      <c r="Y902" s="48"/>
      <c r="Z902" s="48"/>
      <c r="AA902" s="48"/>
      <c r="AB902" s="48"/>
      <c r="AC902" s="48"/>
    </row>
    <row r="903" spans="1:29" x14ac:dyDescent="0.25">
      <c r="A903" s="50"/>
      <c r="B903" s="49"/>
      <c r="C903" s="375"/>
      <c r="D903" s="49"/>
      <c r="E903" s="102"/>
      <c r="F903" s="122"/>
      <c r="G903" s="122"/>
      <c r="H903" s="122"/>
      <c r="I903" s="122"/>
      <c r="J903" s="122"/>
      <c r="K903" s="122"/>
      <c r="L903" s="122"/>
      <c r="M903" s="38"/>
      <c r="N903" s="180"/>
      <c r="O903" s="38"/>
      <c r="P903" s="142"/>
      <c r="Q903" s="48"/>
      <c r="R903" s="48"/>
      <c r="S903" s="48"/>
      <c r="T903" s="48"/>
      <c r="U903" s="48"/>
      <c r="V903" s="48"/>
      <c r="W903" s="48"/>
      <c r="X903" s="48"/>
      <c r="Y903" s="48"/>
      <c r="Z903" s="48"/>
      <c r="AA903" s="48"/>
      <c r="AB903" s="48"/>
      <c r="AC903" s="48"/>
    </row>
    <row r="904" spans="1:29" x14ac:dyDescent="0.25">
      <c r="A904" s="50"/>
      <c r="B904" s="49"/>
      <c r="C904" s="375"/>
      <c r="D904" s="49"/>
      <c r="E904" s="102"/>
      <c r="F904" s="122"/>
      <c r="G904" s="122"/>
      <c r="H904" s="122"/>
      <c r="I904" s="122"/>
      <c r="J904" s="122"/>
      <c r="K904" s="122"/>
      <c r="L904" s="122"/>
      <c r="M904" s="38"/>
      <c r="N904" s="180"/>
      <c r="O904" s="38"/>
      <c r="P904" s="142"/>
      <c r="Q904" s="48"/>
      <c r="R904" s="48"/>
      <c r="S904" s="48"/>
      <c r="T904" s="48"/>
      <c r="U904" s="48"/>
      <c r="V904" s="48"/>
      <c r="W904" s="48"/>
      <c r="X904" s="48"/>
      <c r="Y904" s="48"/>
      <c r="Z904" s="48"/>
      <c r="AA904" s="48"/>
      <c r="AB904" s="48"/>
      <c r="AC904" s="48"/>
    </row>
    <row r="905" spans="1:29" x14ac:dyDescent="0.25">
      <c r="A905" s="50"/>
      <c r="B905" s="49"/>
      <c r="C905" s="375"/>
      <c r="D905" s="49"/>
      <c r="E905" s="102"/>
      <c r="F905" s="122"/>
      <c r="G905" s="122"/>
      <c r="H905" s="122"/>
      <c r="I905" s="122"/>
      <c r="J905" s="122"/>
      <c r="K905" s="122"/>
      <c r="L905" s="122"/>
      <c r="M905" s="38"/>
      <c r="N905" s="180"/>
      <c r="O905" s="38"/>
      <c r="P905" s="142"/>
      <c r="Q905" s="48"/>
      <c r="R905" s="48"/>
      <c r="S905" s="48"/>
      <c r="T905" s="48"/>
      <c r="U905" s="48"/>
      <c r="V905" s="48"/>
      <c r="W905" s="48"/>
      <c r="X905" s="48"/>
      <c r="Y905" s="48"/>
      <c r="Z905" s="48"/>
      <c r="AA905" s="48"/>
      <c r="AB905" s="48"/>
      <c r="AC905" s="48"/>
    </row>
    <row r="906" spans="1:29" x14ac:dyDescent="0.25">
      <c r="A906" s="50"/>
      <c r="B906" s="49"/>
      <c r="C906" s="375"/>
      <c r="D906" s="49"/>
      <c r="E906" s="102"/>
      <c r="F906" s="122"/>
      <c r="G906" s="122"/>
      <c r="H906" s="122"/>
      <c r="I906" s="122"/>
      <c r="J906" s="122"/>
      <c r="K906" s="122"/>
      <c r="L906" s="122"/>
      <c r="M906" s="38"/>
      <c r="N906" s="180"/>
      <c r="O906" s="38"/>
      <c r="P906" s="142"/>
      <c r="Q906" s="48"/>
      <c r="R906" s="48"/>
      <c r="S906" s="48"/>
      <c r="T906" s="48"/>
      <c r="U906" s="48"/>
      <c r="V906" s="48"/>
      <c r="W906" s="48"/>
      <c r="X906" s="48"/>
      <c r="Y906" s="48"/>
      <c r="Z906" s="48"/>
      <c r="AA906" s="48"/>
      <c r="AB906" s="48"/>
      <c r="AC906" s="48"/>
    </row>
    <row r="907" spans="1:29" x14ac:dyDescent="0.25">
      <c r="A907" s="50"/>
      <c r="B907" s="49"/>
      <c r="C907" s="375"/>
      <c r="D907" s="49"/>
      <c r="E907" s="102"/>
      <c r="F907" s="122"/>
      <c r="G907" s="122"/>
      <c r="H907" s="122"/>
      <c r="I907" s="122"/>
      <c r="J907" s="122"/>
      <c r="K907" s="122"/>
      <c r="L907" s="122"/>
      <c r="M907" s="38"/>
      <c r="N907" s="180"/>
      <c r="O907" s="38"/>
      <c r="P907" s="142"/>
      <c r="Q907" s="48"/>
      <c r="R907" s="48"/>
      <c r="S907" s="48"/>
      <c r="T907" s="48"/>
      <c r="U907" s="48"/>
      <c r="V907" s="48"/>
      <c r="W907" s="48"/>
      <c r="X907" s="48"/>
      <c r="Y907" s="48"/>
      <c r="Z907" s="48"/>
      <c r="AA907" s="48"/>
      <c r="AB907" s="48"/>
      <c r="AC907" s="48"/>
    </row>
    <row r="908" spans="1:29" x14ac:dyDescent="0.25">
      <c r="A908" s="50"/>
      <c r="B908" s="49"/>
      <c r="C908" s="375"/>
      <c r="D908" s="49"/>
      <c r="E908" s="102"/>
      <c r="F908" s="122"/>
      <c r="G908" s="122"/>
      <c r="H908" s="122"/>
      <c r="I908" s="122"/>
      <c r="J908" s="122"/>
      <c r="K908" s="122"/>
      <c r="L908" s="122"/>
      <c r="M908" s="38"/>
      <c r="N908" s="180"/>
      <c r="O908" s="38"/>
      <c r="P908" s="142"/>
      <c r="Q908" s="48"/>
      <c r="R908" s="48"/>
      <c r="S908" s="48"/>
      <c r="T908" s="48"/>
      <c r="U908" s="48"/>
      <c r="V908" s="48"/>
      <c r="W908" s="48"/>
      <c r="X908" s="48"/>
      <c r="Y908" s="48"/>
      <c r="Z908" s="48"/>
      <c r="AA908" s="48"/>
      <c r="AB908" s="48"/>
      <c r="AC908" s="48"/>
    </row>
    <row r="909" spans="1:29" x14ac:dyDescent="0.25">
      <c r="A909" s="50"/>
      <c r="B909" s="49"/>
      <c r="C909" s="375"/>
      <c r="D909" s="49"/>
      <c r="E909" s="102"/>
      <c r="F909" s="122"/>
      <c r="G909" s="122"/>
      <c r="H909" s="122"/>
      <c r="I909" s="122"/>
      <c r="J909" s="122"/>
      <c r="K909" s="122"/>
      <c r="L909" s="122"/>
      <c r="M909" s="38"/>
      <c r="N909" s="180"/>
      <c r="O909" s="38"/>
      <c r="P909" s="142"/>
      <c r="Q909" s="48"/>
      <c r="R909" s="48"/>
      <c r="S909" s="48"/>
      <c r="T909" s="48"/>
      <c r="U909" s="48"/>
      <c r="V909" s="48"/>
      <c r="W909" s="48"/>
      <c r="X909" s="48"/>
      <c r="Y909" s="48"/>
      <c r="Z909" s="48"/>
      <c r="AA909" s="48"/>
      <c r="AB909" s="48"/>
      <c r="AC909" s="48"/>
    </row>
    <row r="910" spans="1:29" x14ac:dyDescent="0.25">
      <c r="A910" s="50"/>
      <c r="B910" s="49"/>
      <c r="C910" s="375"/>
      <c r="D910" s="49"/>
      <c r="E910" s="102"/>
      <c r="F910" s="122"/>
      <c r="G910" s="122"/>
      <c r="H910" s="122"/>
      <c r="I910" s="122"/>
      <c r="J910" s="122"/>
      <c r="K910" s="122"/>
      <c r="L910" s="122"/>
      <c r="M910" s="38"/>
      <c r="N910" s="180"/>
      <c r="O910" s="38"/>
      <c r="P910" s="142"/>
      <c r="Q910" s="48"/>
      <c r="R910" s="48"/>
      <c r="S910" s="48"/>
      <c r="T910" s="48"/>
      <c r="U910" s="48"/>
      <c r="V910" s="48"/>
      <c r="W910" s="48"/>
      <c r="X910" s="48"/>
      <c r="Y910" s="48"/>
      <c r="Z910" s="48"/>
      <c r="AA910" s="48"/>
      <c r="AB910" s="48"/>
      <c r="AC910" s="48"/>
    </row>
    <row r="911" spans="1:29" x14ac:dyDescent="0.25">
      <c r="A911" s="50"/>
      <c r="B911" s="49"/>
      <c r="C911" s="375"/>
      <c r="D911" s="49"/>
      <c r="E911" s="102"/>
      <c r="F911" s="122"/>
      <c r="G911" s="122"/>
      <c r="H911" s="122"/>
      <c r="I911" s="122"/>
      <c r="J911" s="122"/>
      <c r="K911" s="122"/>
      <c r="L911" s="122"/>
      <c r="M911" s="38"/>
      <c r="N911" s="180"/>
      <c r="O911" s="38"/>
      <c r="P911" s="142"/>
      <c r="Q911" s="48"/>
      <c r="R911" s="48"/>
      <c r="S911" s="48"/>
      <c r="T911" s="48"/>
      <c r="U911" s="48"/>
      <c r="V911" s="48"/>
      <c r="W911" s="48"/>
      <c r="X911" s="48"/>
      <c r="Y911" s="48"/>
      <c r="Z911" s="48"/>
      <c r="AA911" s="48"/>
      <c r="AB911" s="48"/>
      <c r="AC911" s="48"/>
    </row>
    <row r="912" spans="1:29" x14ac:dyDescent="0.25">
      <c r="A912" s="50"/>
      <c r="B912" s="49"/>
      <c r="C912" s="375"/>
      <c r="D912" s="49"/>
      <c r="E912" s="102"/>
      <c r="F912" s="122"/>
      <c r="G912" s="122"/>
      <c r="H912" s="122"/>
      <c r="I912" s="122"/>
      <c r="J912" s="122"/>
      <c r="K912" s="122"/>
      <c r="L912" s="122"/>
      <c r="M912" s="38"/>
      <c r="N912" s="180"/>
      <c r="O912" s="38"/>
      <c r="P912" s="142"/>
      <c r="Q912" s="48"/>
      <c r="R912" s="48"/>
      <c r="S912" s="48"/>
      <c r="T912" s="48"/>
      <c r="U912" s="48"/>
      <c r="V912" s="48"/>
      <c r="W912" s="48"/>
      <c r="X912" s="48"/>
      <c r="Y912" s="48"/>
      <c r="Z912" s="48"/>
      <c r="AA912" s="48"/>
      <c r="AB912" s="48"/>
      <c r="AC912" s="48"/>
    </row>
    <row r="913" spans="1:29" x14ac:dyDescent="0.25">
      <c r="A913" s="50"/>
      <c r="B913" s="49"/>
      <c r="C913" s="375"/>
      <c r="D913" s="49"/>
      <c r="E913" s="102"/>
      <c r="F913" s="122"/>
      <c r="G913" s="122"/>
      <c r="H913" s="122"/>
      <c r="I913" s="122"/>
      <c r="J913" s="122"/>
      <c r="K913" s="122"/>
      <c r="L913" s="122"/>
      <c r="M913" s="38"/>
      <c r="N913" s="180"/>
      <c r="O913" s="38"/>
      <c r="P913" s="142"/>
      <c r="Q913" s="48"/>
      <c r="R913" s="48"/>
      <c r="S913" s="48"/>
      <c r="T913" s="48"/>
      <c r="U913" s="48"/>
      <c r="V913" s="48"/>
      <c r="W913" s="48"/>
      <c r="X913" s="48"/>
      <c r="Y913" s="48"/>
      <c r="Z913" s="48"/>
      <c r="AA913" s="48"/>
      <c r="AB913" s="48"/>
      <c r="AC913" s="48"/>
    </row>
    <row r="914" spans="1:29" x14ac:dyDescent="0.25">
      <c r="A914" s="50"/>
      <c r="B914" s="49"/>
      <c r="C914" s="375"/>
      <c r="D914" s="49"/>
      <c r="E914" s="102"/>
      <c r="F914" s="122"/>
      <c r="G914" s="122"/>
      <c r="H914" s="122"/>
      <c r="I914" s="122"/>
      <c r="J914" s="122"/>
      <c r="K914" s="122"/>
      <c r="L914" s="122"/>
      <c r="M914" s="38"/>
      <c r="N914" s="180"/>
      <c r="O914" s="38"/>
      <c r="P914" s="142"/>
      <c r="Q914" s="48"/>
      <c r="R914" s="48"/>
      <c r="S914" s="48"/>
      <c r="T914" s="48"/>
      <c r="U914" s="48"/>
      <c r="V914" s="48"/>
      <c r="W914" s="48"/>
      <c r="X914" s="48"/>
      <c r="Y914" s="48"/>
      <c r="Z914" s="48"/>
      <c r="AA914" s="48"/>
      <c r="AB914" s="48"/>
      <c r="AC914" s="48"/>
    </row>
    <row r="915" spans="1:29" x14ac:dyDescent="0.25">
      <c r="A915" s="50"/>
      <c r="B915" s="49"/>
      <c r="C915" s="375"/>
      <c r="D915" s="49"/>
      <c r="E915" s="102"/>
      <c r="F915" s="122"/>
      <c r="G915" s="122"/>
      <c r="H915" s="122"/>
      <c r="I915" s="122"/>
      <c r="J915" s="122"/>
      <c r="K915" s="122"/>
      <c r="L915" s="122"/>
      <c r="M915" s="38"/>
      <c r="N915" s="180"/>
      <c r="O915" s="38"/>
      <c r="P915" s="142"/>
      <c r="Q915" s="48"/>
      <c r="R915" s="48"/>
      <c r="S915" s="48"/>
      <c r="T915" s="48"/>
      <c r="U915" s="48"/>
      <c r="V915" s="48"/>
      <c r="W915" s="48"/>
      <c r="X915" s="48"/>
      <c r="Y915" s="48"/>
      <c r="Z915" s="48"/>
      <c r="AA915" s="48"/>
      <c r="AB915" s="48"/>
      <c r="AC915" s="48"/>
    </row>
    <row r="916" spans="1:29" x14ac:dyDescent="0.25">
      <c r="A916" s="50"/>
      <c r="B916" s="49"/>
      <c r="C916" s="375"/>
      <c r="D916" s="49"/>
      <c r="E916" s="102"/>
      <c r="F916" s="122"/>
      <c r="G916" s="122"/>
      <c r="H916" s="122"/>
      <c r="I916" s="122"/>
      <c r="J916" s="122"/>
      <c r="K916" s="122"/>
      <c r="L916" s="122"/>
      <c r="M916" s="38"/>
      <c r="N916" s="180"/>
      <c r="O916" s="38"/>
      <c r="P916" s="142"/>
      <c r="Q916" s="48"/>
      <c r="R916" s="48"/>
      <c r="S916" s="48"/>
      <c r="T916" s="48"/>
      <c r="U916" s="48"/>
      <c r="V916" s="48"/>
      <c r="W916" s="48"/>
      <c r="X916" s="48"/>
      <c r="Y916" s="48"/>
      <c r="Z916" s="48"/>
      <c r="AA916" s="48"/>
      <c r="AB916" s="48"/>
      <c r="AC916" s="48"/>
    </row>
    <row r="917" spans="1:29" x14ac:dyDescent="0.25">
      <c r="A917" s="50"/>
      <c r="B917" s="49"/>
      <c r="C917" s="375"/>
      <c r="D917" s="49"/>
      <c r="E917" s="102"/>
      <c r="F917" s="122"/>
      <c r="G917" s="122"/>
      <c r="H917" s="122"/>
      <c r="I917" s="122"/>
      <c r="J917" s="122"/>
      <c r="K917" s="122"/>
      <c r="L917" s="122"/>
      <c r="M917" s="38"/>
      <c r="N917" s="180"/>
      <c r="O917" s="38"/>
      <c r="P917" s="142"/>
      <c r="Q917" s="48"/>
      <c r="R917" s="48"/>
      <c r="S917" s="48"/>
      <c r="T917" s="48"/>
      <c r="U917" s="48"/>
      <c r="V917" s="48"/>
      <c r="W917" s="48"/>
      <c r="X917" s="48"/>
      <c r="Y917" s="48"/>
      <c r="Z917" s="48"/>
      <c r="AA917" s="48"/>
      <c r="AB917" s="48"/>
      <c r="AC917" s="48"/>
    </row>
    <row r="918" spans="1:29" x14ac:dyDescent="0.25">
      <c r="A918" s="50"/>
      <c r="B918" s="49"/>
      <c r="C918" s="375"/>
      <c r="D918" s="49"/>
      <c r="E918" s="102"/>
      <c r="F918" s="122"/>
      <c r="G918" s="122"/>
      <c r="H918" s="122"/>
      <c r="I918" s="122"/>
      <c r="J918" s="122"/>
      <c r="K918" s="122"/>
      <c r="L918" s="122"/>
      <c r="M918" s="38"/>
      <c r="N918" s="180"/>
      <c r="O918" s="38"/>
      <c r="P918" s="142"/>
      <c r="Q918" s="48"/>
      <c r="R918" s="48"/>
      <c r="S918" s="48"/>
      <c r="T918" s="48"/>
      <c r="U918" s="48"/>
      <c r="V918" s="48"/>
      <c r="W918" s="48"/>
      <c r="X918" s="48"/>
      <c r="Y918" s="48"/>
      <c r="Z918" s="48"/>
      <c r="AA918" s="48"/>
      <c r="AB918" s="48"/>
      <c r="AC918" s="48"/>
    </row>
    <row r="919" spans="1:29" x14ac:dyDescent="0.25">
      <c r="A919" s="50"/>
      <c r="B919" s="49"/>
      <c r="C919" s="375"/>
      <c r="D919" s="49"/>
      <c r="E919" s="102"/>
      <c r="F919" s="122"/>
      <c r="G919" s="122"/>
      <c r="H919" s="122"/>
      <c r="I919" s="122"/>
      <c r="J919" s="122"/>
      <c r="K919" s="122"/>
      <c r="L919" s="122"/>
      <c r="M919" s="38"/>
      <c r="N919" s="180"/>
      <c r="O919" s="38"/>
      <c r="P919" s="142"/>
      <c r="Q919" s="48"/>
      <c r="R919" s="48"/>
      <c r="S919" s="48"/>
      <c r="T919" s="48"/>
      <c r="U919" s="48"/>
      <c r="V919" s="48"/>
      <c r="W919" s="48"/>
      <c r="X919" s="48"/>
      <c r="Y919" s="48"/>
      <c r="Z919" s="48"/>
      <c r="AA919" s="48"/>
      <c r="AB919" s="48"/>
      <c r="AC919" s="48"/>
    </row>
    <row r="920" spans="1:29" x14ac:dyDescent="0.25">
      <c r="A920" s="50"/>
      <c r="B920" s="49"/>
      <c r="C920" s="375"/>
      <c r="D920" s="49"/>
      <c r="E920" s="102"/>
      <c r="F920" s="122"/>
      <c r="G920" s="122"/>
      <c r="H920" s="122"/>
      <c r="I920" s="122"/>
      <c r="J920" s="122"/>
      <c r="K920" s="122"/>
      <c r="L920" s="122"/>
      <c r="M920" s="38"/>
      <c r="N920" s="180"/>
      <c r="O920" s="38"/>
      <c r="P920" s="142"/>
      <c r="Q920" s="48"/>
      <c r="R920" s="48"/>
      <c r="S920" s="48"/>
      <c r="T920" s="48"/>
      <c r="U920" s="48"/>
      <c r="V920" s="48"/>
      <c r="W920" s="48"/>
      <c r="X920" s="48"/>
      <c r="Y920" s="48"/>
      <c r="Z920" s="48"/>
      <c r="AA920" s="48"/>
      <c r="AB920" s="48"/>
      <c r="AC920" s="48"/>
    </row>
    <row r="921" spans="1:29" x14ac:dyDescent="0.25">
      <c r="A921" s="50"/>
      <c r="B921" s="49"/>
      <c r="C921" s="375"/>
      <c r="D921" s="49"/>
      <c r="E921" s="102"/>
      <c r="F921" s="122"/>
      <c r="G921" s="122"/>
      <c r="H921" s="122"/>
      <c r="I921" s="122"/>
      <c r="J921" s="122"/>
      <c r="K921" s="122"/>
      <c r="L921" s="122"/>
      <c r="M921" s="38"/>
      <c r="N921" s="180"/>
      <c r="O921" s="38"/>
      <c r="P921" s="142"/>
      <c r="Q921" s="48"/>
      <c r="R921" s="48"/>
      <c r="S921" s="48"/>
      <c r="T921" s="48"/>
      <c r="U921" s="48"/>
      <c r="V921" s="48"/>
      <c r="W921" s="48"/>
      <c r="X921" s="48"/>
      <c r="Y921" s="48"/>
      <c r="Z921" s="48"/>
      <c r="AA921" s="48"/>
      <c r="AB921" s="48"/>
      <c r="AC921" s="48"/>
    </row>
    <row r="922" spans="1:29" x14ac:dyDescent="0.25">
      <c r="A922" s="50"/>
      <c r="B922" s="49"/>
      <c r="C922" s="375"/>
      <c r="D922" s="49"/>
      <c r="E922" s="102"/>
      <c r="F922" s="122"/>
      <c r="G922" s="122"/>
      <c r="H922" s="122"/>
      <c r="I922" s="122"/>
      <c r="J922" s="122"/>
      <c r="K922" s="122"/>
      <c r="L922" s="122"/>
      <c r="M922" s="38"/>
      <c r="N922" s="180"/>
      <c r="O922" s="38"/>
      <c r="P922" s="142"/>
      <c r="Q922" s="48"/>
      <c r="R922" s="48"/>
      <c r="S922" s="48"/>
      <c r="T922" s="48"/>
      <c r="U922" s="48"/>
      <c r="V922" s="48"/>
      <c r="W922" s="48"/>
      <c r="X922" s="48"/>
      <c r="Y922" s="48"/>
      <c r="Z922" s="48"/>
      <c r="AA922" s="48"/>
      <c r="AB922" s="48"/>
      <c r="AC922" s="48"/>
    </row>
    <row r="923" spans="1:29" x14ac:dyDescent="0.25">
      <c r="A923" s="50"/>
      <c r="B923" s="49"/>
      <c r="C923" s="375"/>
      <c r="D923" s="49"/>
      <c r="E923" s="102"/>
      <c r="F923" s="122"/>
      <c r="G923" s="122"/>
      <c r="H923" s="122"/>
      <c r="I923" s="122"/>
      <c r="J923" s="122"/>
      <c r="K923" s="122"/>
      <c r="L923" s="122"/>
      <c r="M923" s="38"/>
      <c r="N923" s="180"/>
      <c r="O923" s="38"/>
      <c r="P923" s="142"/>
      <c r="Q923" s="48"/>
      <c r="R923" s="48"/>
      <c r="S923" s="48"/>
      <c r="T923" s="48"/>
      <c r="U923" s="48"/>
      <c r="V923" s="48"/>
      <c r="W923" s="48"/>
      <c r="X923" s="48"/>
      <c r="Y923" s="48"/>
      <c r="Z923" s="48"/>
      <c r="AA923" s="48"/>
      <c r="AB923" s="48"/>
      <c r="AC923" s="48"/>
    </row>
    <row r="924" spans="1:29" x14ac:dyDescent="0.25">
      <c r="A924" s="50"/>
      <c r="B924" s="49"/>
      <c r="C924" s="375"/>
      <c r="D924" s="49"/>
      <c r="E924" s="102"/>
      <c r="F924" s="122"/>
      <c r="G924" s="122"/>
      <c r="H924" s="122"/>
      <c r="I924" s="122"/>
      <c r="J924" s="122"/>
      <c r="K924" s="122"/>
      <c r="L924" s="122"/>
      <c r="M924" s="38"/>
      <c r="N924" s="180"/>
      <c r="O924" s="38"/>
      <c r="P924" s="142"/>
      <c r="Q924" s="48"/>
      <c r="R924" s="48"/>
      <c r="S924" s="48"/>
      <c r="T924" s="48"/>
      <c r="U924" s="48"/>
      <c r="V924" s="48"/>
      <c r="W924" s="48"/>
      <c r="X924" s="48"/>
      <c r="Y924" s="48"/>
      <c r="Z924" s="48"/>
      <c r="AA924" s="48"/>
      <c r="AB924" s="48"/>
      <c r="AC924" s="48"/>
    </row>
    <row r="925" spans="1:29" x14ac:dyDescent="0.25">
      <c r="A925" s="50"/>
      <c r="B925" s="49"/>
      <c r="C925" s="375"/>
      <c r="D925" s="49"/>
      <c r="E925" s="102"/>
      <c r="F925" s="122"/>
      <c r="G925" s="122"/>
      <c r="H925" s="122"/>
      <c r="I925" s="122"/>
      <c r="J925" s="122"/>
      <c r="K925" s="122"/>
      <c r="L925" s="122"/>
      <c r="M925" s="38"/>
      <c r="N925" s="180"/>
      <c r="O925" s="38"/>
      <c r="P925" s="142"/>
      <c r="Q925" s="48"/>
      <c r="R925" s="48"/>
      <c r="S925" s="48"/>
      <c r="T925" s="48"/>
      <c r="U925" s="48"/>
      <c r="V925" s="48"/>
      <c r="W925" s="48"/>
      <c r="X925" s="48"/>
      <c r="Y925" s="48"/>
      <c r="Z925" s="48"/>
      <c r="AA925" s="48"/>
      <c r="AB925" s="48"/>
      <c r="AC925" s="48"/>
    </row>
    <row r="926" spans="1:29" x14ac:dyDescent="0.25">
      <c r="A926" s="50"/>
      <c r="B926" s="49"/>
      <c r="C926" s="375"/>
      <c r="D926" s="49"/>
      <c r="E926" s="102"/>
      <c r="F926" s="122"/>
      <c r="G926" s="122"/>
      <c r="H926" s="122"/>
      <c r="I926" s="122"/>
      <c r="J926" s="122"/>
      <c r="K926" s="122"/>
      <c r="L926" s="122"/>
      <c r="M926" s="38"/>
      <c r="N926" s="180"/>
      <c r="O926" s="38"/>
      <c r="P926" s="142"/>
      <c r="Q926" s="48"/>
      <c r="R926" s="48"/>
      <c r="S926" s="48"/>
      <c r="T926" s="48"/>
      <c r="U926" s="48"/>
      <c r="V926" s="48"/>
      <c r="W926" s="48"/>
      <c r="X926" s="48"/>
      <c r="Y926" s="48"/>
      <c r="Z926" s="48"/>
      <c r="AA926" s="48"/>
      <c r="AB926" s="48"/>
      <c r="AC926" s="48"/>
    </row>
    <row r="927" spans="1:29" x14ac:dyDescent="0.25">
      <c r="A927" s="50"/>
      <c r="B927" s="49"/>
      <c r="C927" s="375"/>
      <c r="D927" s="49"/>
      <c r="E927" s="102"/>
      <c r="F927" s="122"/>
      <c r="G927" s="122"/>
      <c r="H927" s="122"/>
      <c r="I927" s="122"/>
      <c r="J927" s="122"/>
      <c r="K927" s="122"/>
      <c r="L927" s="122"/>
      <c r="M927" s="38"/>
      <c r="N927" s="180"/>
      <c r="O927" s="38"/>
      <c r="P927" s="142"/>
      <c r="Q927" s="48"/>
      <c r="R927" s="48"/>
      <c r="S927" s="48"/>
      <c r="T927" s="48"/>
      <c r="U927" s="48"/>
      <c r="V927" s="48"/>
      <c r="W927" s="48"/>
      <c r="X927" s="48"/>
      <c r="Y927" s="48"/>
      <c r="Z927" s="48"/>
      <c r="AA927" s="48"/>
      <c r="AB927" s="48"/>
      <c r="AC927" s="48"/>
    </row>
    <row r="928" spans="1:29" x14ac:dyDescent="0.25">
      <c r="A928" s="50"/>
      <c r="B928" s="49"/>
      <c r="C928" s="375"/>
      <c r="D928" s="49"/>
      <c r="E928" s="102"/>
      <c r="F928" s="122"/>
      <c r="G928" s="122"/>
      <c r="H928" s="122"/>
      <c r="I928" s="122"/>
      <c r="J928" s="122"/>
      <c r="K928" s="122"/>
      <c r="L928" s="122"/>
      <c r="M928" s="38"/>
      <c r="N928" s="180"/>
      <c r="O928" s="38"/>
      <c r="P928" s="142"/>
      <c r="Q928" s="48"/>
      <c r="R928" s="48"/>
      <c r="S928" s="48"/>
      <c r="T928" s="48"/>
      <c r="U928" s="48"/>
      <c r="V928" s="48"/>
      <c r="W928" s="48"/>
      <c r="X928" s="48"/>
      <c r="Y928" s="48"/>
      <c r="Z928" s="48"/>
      <c r="AA928" s="48"/>
      <c r="AB928" s="48"/>
      <c r="AC928" s="48"/>
    </row>
    <row r="929" spans="1:29" x14ac:dyDescent="0.25">
      <c r="A929" s="50"/>
      <c r="B929" s="49"/>
      <c r="C929" s="375"/>
      <c r="D929" s="49"/>
      <c r="E929" s="102"/>
      <c r="F929" s="122"/>
      <c r="G929" s="122"/>
      <c r="H929" s="122"/>
      <c r="I929" s="122"/>
      <c r="J929" s="122"/>
      <c r="K929" s="122"/>
      <c r="L929" s="122"/>
      <c r="M929" s="38"/>
      <c r="N929" s="180"/>
      <c r="O929" s="38"/>
      <c r="P929" s="142"/>
      <c r="Q929" s="48"/>
      <c r="R929" s="48"/>
      <c r="S929" s="48"/>
      <c r="T929" s="48"/>
      <c r="U929" s="48"/>
      <c r="V929" s="48"/>
      <c r="W929" s="48"/>
      <c r="X929" s="48"/>
      <c r="Y929" s="48"/>
      <c r="Z929" s="48"/>
      <c r="AA929" s="48"/>
      <c r="AB929" s="48"/>
      <c r="AC929" s="48"/>
    </row>
    <row r="930" spans="1:29" x14ac:dyDescent="0.25">
      <c r="A930" s="50"/>
      <c r="B930" s="49"/>
      <c r="C930" s="375"/>
      <c r="D930" s="49"/>
      <c r="E930" s="102"/>
      <c r="F930" s="122"/>
      <c r="G930" s="122"/>
      <c r="H930" s="122"/>
      <c r="I930" s="122"/>
      <c r="J930" s="122"/>
      <c r="K930" s="122"/>
      <c r="L930" s="122"/>
      <c r="M930" s="38"/>
      <c r="N930" s="180"/>
      <c r="O930" s="38"/>
      <c r="P930" s="142"/>
      <c r="Q930" s="48"/>
      <c r="R930" s="48"/>
      <c r="S930" s="48"/>
      <c r="T930" s="48"/>
      <c r="U930" s="48"/>
      <c r="V930" s="48"/>
      <c r="W930" s="48"/>
      <c r="X930" s="48"/>
      <c r="Y930" s="48"/>
      <c r="Z930" s="48"/>
      <c r="AA930" s="48"/>
      <c r="AB930" s="48"/>
      <c r="AC930" s="48"/>
    </row>
    <row r="931" spans="1:29" x14ac:dyDescent="0.25">
      <c r="A931" s="50"/>
      <c r="B931" s="49"/>
      <c r="C931" s="375"/>
      <c r="D931" s="49"/>
      <c r="E931" s="102"/>
      <c r="F931" s="122"/>
      <c r="G931" s="122"/>
      <c r="H931" s="122"/>
      <c r="I931" s="122"/>
      <c r="J931" s="122"/>
      <c r="K931" s="122"/>
      <c r="L931" s="122"/>
      <c r="M931" s="38"/>
      <c r="N931" s="180"/>
      <c r="O931" s="38"/>
      <c r="P931" s="142"/>
      <c r="Q931" s="48"/>
      <c r="R931" s="48"/>
      <c r="S931" s="48"/>
      <c r="T931" s="48"/>
      <c r="U931" s="48"/>
      <c r="V931" s="48"/>
      <c r="W931" s="48"/>
      <c r="X931" s="48"/>
      <c r="Y931" s="48"/>
      <c r="Z931" s="48"/>
      <c r="AA931" s="48"/>
      <c r="AB931" s="48"/>
      <c r="AC931" s="48"/>
    </row>
    <row r="932" spans="1:29" x14ac:dyDescent="0.25">
      <c r="A932" s="50"/>
      <c r="B932" s="49"/>
      <c r="C932" s="375"/>
      <c r="D932" s="49"/>
      <c r="E932" s="102"/>
      <c r="F932" s="122"/>
      <c r="G932" s="122"/>
      <c r="H932" s="122"/>
      <c r="I932" s="122"/>
      <c r="J932" s="122"/>
      <c r="K932" s="122"/>
      <c r="L932" s="122"/>
      <c r="M932" s="38"/>
      <c r="N932" s="180"/>
      <c r="O932" s="38"/>
      <c r="P932" s="142"/>
      <c r="Q932" s="48"/>
      <c r="R932" s="48"/>
      <c r="S932" s="48"/>
      <c r="T932" s="48"/>
      <c r="U932" s="48"/>
      <c r="V932" s="48"/>
      <c r="W932" s="48"/>
      <c r="X932" s="48"/>
      <c r="Y932" s="48"/>
      <c r="Z932" s="48"/>
      <c r="AA932" s="48"/>
      <c r="AB932" s="48"/>
      <c r="AC932" s="48"/>
    </row>
    <row r="933" spans="1:29" x14ac:dyDescent="0.25">
      <c r="A933" s="50"/>
      <c r="B933" s="49"/>
      <c r="C933" s="375"/>
      <c r="D933" s="49"/>
      <c r="E933" s="102"/>
      <c r="F933" s="122"/>
      <c r="G933" s="122"/>
      <c r="H933" s="122"/>
      <c r="I933" s="122"/>
      <c r="J933" s="122"/>
      <c r="K933" s="122"/>
      <c r="L933" s="122"/>
      <c r="M933" s="38"/>
      <c r="N933" s="180"/>
      <c r="O933" s="38"/>
      <c r="P933" s="142"/>
      <c r="Q933" s="48"/>
      <c r="R933" s="48"/>
      <c r="S933" s="48"/>
      <c r="T933" s="48"/>
      <c r="U933" s="48"/>
      <c r="V933" s="48"/>
      <c r="W933" s="48"/>
      <c r="X933" s="48"/>
      <c r="Y933" s="48"/>
      <c r="Z933" s="48"/>
      <c r="AA933" s="48"/>
      <c r="AB933" s="48"/>
      <c r="AC933" s="48"/>
    </row>
    <row r="934" spans="1:29" x14ac:dyDescent="0.25">
      <c r="A934" s="50"/>
      <c r="B934" s="49"/>
      <c r="C934" s="375"/>
      <c r="D934" s="49"/>
      <c r="E934" s="102"/>
      <c r="F934" s="122"/>
      <c r="G934" s="122"/>
      <c r="H934" s="122"/>
      <c r="I934" s="122"/>
      <c r="J934" s="122"/>
      <c r="K934" s="122"/>
      <c r="L934" s="122"/>
      <c r="M934" s="38"/>
      <c r="N934" s="180"/>
      <c r="O934" s="38"/>
      <c r="P934" s="142"/>
      <c r="Q934" s="48"/>
      <c r="R934" s="48"/>
      <c r="S934" s="48"/>
      <c r="T934" s="48"/>
      <c r="U934" s="48"/>
      <c r="V934" s="48"/>
      <c r="W934" s="48"/>
      <c r="X934" s="48"/>
      <c r="Y934" s="48"/>
      <c r="Z934" s="48"/>
      <c r="AA934" s="48"/>
      <c r="AB934" s="48"/>
      <c r="AC934" s="48"/>
    </row>
    <row r="935" spans="1:29" x14ac:dyDescent="0.25">
      <c r="A935" s="50"/>
      <c r="B935" s="49"/>
      <c r="C935" s="375"/>
      <c r="D935" s="49"/>
      <c r="E935" s="102"/>
      <c r="F935" s="122"/>
      <c r="G935" s="122"/>
      <c r="H935" s="122"/>
      <c r="I935" s="122"/>
      <c r="J935" s="122"/>
      <c r="K935" s="122"/>
      <c r="L935" s="122"/>
      <c r="M935" s="38"/>
      <c r="N935" s="180"/>
      <c r="O935" s="38"/>
      <c r="P935" s="142"/>
      <c r="Q935" s="48"/>
      <c r="R935" s="48"/>
      <c r="S935" s="48"/>
      <c r="T935" s="48"/>
      <c r="U935" s="48"/>
      <c r="V935" s="48"/>
      <c r="W935" s="48"/>
      <c r="X935" s="48"/>
      <c r="Y935" s="48"/>
      <c r="Z935" s="48"/>
      <c r="AA935" s="48"/>
      <c r="AB935" s="48"/>
      <c r="AC935" s="48"/>
    </row>
    <row r="936" spans="1:29" x14ac:dyDescent="0.25">
      <c r="A936" s="50"/>
      <c r="B936" s="49"/>
      <c r="C936" s="375"/>
      <c r="D936" s="49"/>
      <c r="E936" s="102"/>
      <c r="F936" s="122"/>
      <c r="G936" s="122"/>
      <c r="H936" s="122"/>
      <c r="I936" s="122"/>
      <c r="J936" s="122"/>
      <c r="K936" s="122"/>
      <c r="L936" s="122"/>
      <c r="M936" s="38"/>
      <c r="N936" s="180"/>
      <c r="O936" s="38"/>
      <c r="P936" s="142"/>
      <c r="Q936" s="48"/>
      <c r="R936" s="48"/>
      <c r="S936" s="48"/>
      <c r="T936" s="48"/>
      <c r="U936" s="48"/>
      <c r="V936" s="48"/>
      <c r="W936" s="48"/>
      <c r="X936" s="48"/>
      <c r="Y936" s="48"/>
      <c r="Z936" s="48"/>
      <c r="AA936" s="48"/>
      <c r="AB936" s="48"/>
      <c r="AC936" s="48"/>
    </row>
    <row r="937" spans="1:29" x14ac:dyDescent="0.25">
      <c r="A937" s="50"/>
      <c r="B937" s="49"/>
      <c r="C937" s="375"/>
      <c r="D937" s="49"/>
      <c r="E937" s="102"/>
      <c r="F937" s="122"/>
      <c r="G937" s="122"/>
      <c r="H937" s="122"/>
      <c r="I937" s="122"/>
      <c r="J937" s="122"/>
      <c r="K937" s="122"/>
      <c r="L937" s="122"/>
      <c r="M937" s="38"/>
      <c r="N937" s="180"/>
      <c r="O937" s="38"/>
      <c r="P937" s="142"/>
      <c r="Q937" s="48"/>
      <c r="R937" s="48"/>
      <c r="S937" s="48"/>
      <c r="T937" s="48"/>
      <c r="U937" s="48"/>
      <c r="V937" s="48"/>
      <c r="W937" s="48"/>
      <c r="X937" s="48"/>
      <c r="Y937" s="48"/>
      <c r="Z937" s="48"/>
      <c r="AA937" s="48"/>
      <c r="AB937" s="48"/>
      <c r="AC937" s="48"/>
    </row>
    <row r="938" spans="1:29" x14ac:dyDescent="0.25">
      <c r="A938" s="50"/>
      <c r="B938" s="49"/>
      <c r="C938" s="375"/>
      <c r="D938" s="49"/>
      <c r="E938" s="102"/>
      <c r="F938" s="122"/>
      <c r="G938" s="122"/>
      <c r="H938" s="122"/>
      <c r="I938" s="122"/>
      <c r="J938" s="122"/>
      <c r="K938" s="122"/>
      <c r="L938" s="122"/>
      <c r="M938" s="38"/>
      <c r="N938" s="180"/>
      <c r="O938" s="38"/>
      <c r="P938" s="142"/>
      <c r="Q938" s="48"/>
      <c r="R938" s="48"/>
      <c r="S938" s="48"/>
      <c r="T938" s="48"/>
      <c r="U938" s="48"/>
      <c r="V938" s="48"/>
      <c r="W938" s="48"/>
      <c r="X938" s="48"/>
      <c r="Y938" s="48"/>
      <c r="Z938" s="48"/>
      <c r="AA938" s="48"/>
      <c r="AB938" s="48"/>
      <c r="AC938" s="48"/>
    </row>
    <row r="939" spans="1:29" x14ac:dyDescent="0.25">
      <c r="A939" s="50"/>
      <c r="B939" s="49"/>
      <c r="C939" s="375"/>
      <c r="D939" s="49"/>
      <c r="E939" s="102"/>
      <c r="F939" s="122"/>
      <c r="G939" s="122"/>
      <c r="H939" s="122"/>
      <c r="I939" s="122"/>
      <c r="J939" s="122"/>
      <c r="K939" s="122"/>
      <c r="L939" s="122"/>
      <c r="M939" s="38"/>
      <c r="N939" s="180"/>
      <c r="O939" s="38"/>
      <c r="P939" s="142"/>
      <c r="Q939" s="48"/>
      <c r="R939" s="48"/>
      <c r="S939" s="48"/>
      <c r="T939" s="48"/>
      <c r="U939" s="48"/>
      <c r="V939" s="48"/>
      <c r="W939" s="48"/>
      <c r="X939" s="48"/>
      <c r="Y939" s="48"/>
      <c r="Z939" s="48"/>
      <c r="AA939" s="48"/>
      <c r="AB939" s="48"/>
      <c r="AC939" s="48"/>
    </row>
    <row r="940" spans="1:29" x14ac:dyDescent="0.25">
      <c r="A940" s="50"/>
      <c r="B940" s="49"/>
      <c r="C940" s="375"/>
      <c r="D940" s="49"/>
      <c r="E940" s="102"/>
      <c r="F940" s="122"/>
      <c r="G940" s="122"/>
      <c r="H940" s="122"/>
      <c r="I940" s="122"/>
      <c r="J940" s="122"/>
      <c r="K940" s="122"/>
      <c r="L940" s="122"/>
      <c r="M940" s="38"/>
      <c r="N940" s="180"/>
      <c r="O940" s="38"/>
      <c r="P940" s="142"/>
      <c r="Q940" s="48"/>
      <c r="R940" s="48"/>
      <c r="S940" s="48"/>
      <c r="T940" s="48"/>
      <c r="U940" s="48"/>
      <c r="V940" s="48"/>
      <c r="W940" s="48"/>
      <c r="X940" s="48"/>
      <c r="Y940" s="48"/>
      <c r="Z940" s="48"/>
      <c r="AA940" s="48"/>
      <c r="AB940" s="48"/>
      <c r="AC940" s="48"/>
    </row>
    <row r="941" spans="1:29" x14ac:dyDescent="0.25">
      <c r="A941" s="50"/>
      <c r="B941" s="49"/>
      <c r="C941" s="375"/>
      <c r="D941" s="49"/>
      <c r="E941" s="102"/>
      <c r="F941" s="122"/>
      <c r="G941" s="122"/>
      <c r="H941" s="122"/>
      <c r="I941" s="122"/>
      <c r="J941" s="122"/>
      <c r="K941" s="122"/>
      <c r="L941" s="122"/>
      <c r="M941" s="38"/>
      <c r="N941" s="180"/>
      <c r="O941" s="38"/>
      <c r="P941" s="142"/>
      <c r="Q941" s="48"/>
      <c r="R941" s="48"/>
      <c r="S941" s="48"/>
      <c r="T941" s="48"/>
      <c r="U941" s="48"/>
      <c r="V941" s="48"/>
      <c r="W941" s="48"/>
      <c r="X941" s="48"/>
      <c r="Y941" s="48"/>
      <c r="Z941" s="48"/>
      <c r="AA941" s="48"/>
      <c r="AB941" s="48"/>
      <c r="AC941" s="48"/>
    </row>
    <row r="942" spans="1:29" x14ac:dyDescent="0.25">
      <c r="A942" s="50"/>
      <c r="B942" s="49"/>
      <c r="C942" s="375"/>
      <c r="D942" s="49"/>
      <c r="E942" s="102"/>
      <c r="F942" s="122"/>
      <c r="G942" s="122"/>
      <c r="H942" s="122"/>
      <c r="I942" s="122"/>
      <c r="J942" s="122"/>
      <c r="K942" s="122"/>
      <c r="L942" s="122"/>
      <c r="M942" s="38"/>
      <c r="N942" s="180"/>
      <c r="O942" s="38"/>
      <c r="P942" s="142"/>
      <c r="Q942" s="48"/>
      <c r="R942" s="48"/>
      <c r="S942" s="48"/>
      <c r="T942" s="48"/>
      <c r="U942" s="48"/>
      <c r="V942" s="48"/>
      <c r="W942" s="48"/>
      <c r="X942" s="48"/>
      <c r="Y942" s="48"/>
      <c r="Z942" s="48"/>
      <c r="AA942" s="48"/>
      <c r="AB942" s="48"/>
      <c r="AC942" s="48"/>
    </row>
    <row r="943" spans="1:29" x14ac:dyDescent="0.25">
      <c r="A943" s="50"/>
      <c r="B943" s="49"/>
      <c r="C943" s="375"/>
      <c r="D943" s="49"/>
      <c r="E943" s="102"/>
      <c r="F943" s="122"/>
      <c r="G943" s="122"/>
      <c r="H943" s="122"/>
      <c r="I943" s="122"/>
      <c r="J943" s="122"/>
      <c r="K943" s="122"/>
      <c r="L943" s="122"/>
      <c r="M943" s="38"/>
      <c r="N943" s="180"/>
      <c r="O943" s="38"/>
      <c r="P943" s="142"/>
      <c r="Q943" s="48"/>
      <c r="R943" s="48"/>
      <c r="S943" s="48"/>
      <c r="T943" s="48"/>
      <c r="U943" s="48"/>
      <c r="V943" s="48"/>
      <c r="W943" s="48"/>
      <c r="X943" s="48"/>
      <c r="Y943" s="48"/>
      <c r="Z943" s="48"/>
      <c r="AA943" s="48"/>
      <c r="AB943" s="48"/>
      <c r="AC943" s="48"/>
    </row>
    <row r="944" spans="1:29" x14ac:dyDescent="0.25">
      <c r="A944" s="50"/>
      <c r="B944" s="49"/>
      <c r="C944" s="375"/>
      <c r="D944" s="49"/>
      <c r="E944" s="102"/>
      <c r="F944" s="122"/>
      <c r="G944" s="122"/>
      <c r="H944" s="122"/>
      <c r="I944" s="122"/>
      <c r="J944" s="122"/>
      <c r="K944" s="122"/>
      <c r="L944" s="122"/>
      <c r="M944" s="38"/>
      <c r="N944" s="180"/>
      <c r="O944" s="38"/>
      <c r="P944" s="142"/>
      <c r="Q944" s="48"/>
      <c r="R944" s="48"/>
      <c r="S944" s="48"/>
      <c r="T944" s="48"/>
      <c r="U944" s="48"/>
      <c r="V944" s="48"/>
      <c r="W944" s="48"/>
      <c r="X944" s="48"/>
      <c r="Y944" s="48"/>
      <c r="Z944" s="48"/>
      <c r="AA944" s="48"/>
      <c r="AB944" s="48"/>
      <c r="AC944" s="48"/>
    </row>
    <row r="945" spans="1:29" x14ac:dyDescent="0.25">
      <c r="A945" s="50"/>
      <c r="B945" s="49"/>
      <c r="C945" s="375"/>
      <c r="D945" s="49"/>
      <c r="E945" s="102"/>
      <c r="F945" s="122"/>
      <c r="G945" s="122"/>
      <c r="H945" s="122"/>
      <c r="I945" s="122"/>
      <c r="J945" s="122"/>
      <c r="K945" s="122"/>
      <c r="L945" s="122"/>
      <c r="M945" s="38"/>
      <c r="N945" s="180"/>
      <c r="O945" s="38"/>
      <c r="P945" s="142"/>
      <c r="Q945" s="48"/>
      <c r="R945" s="48"/>
      <c r="S945" s="48"/>
      <c r="T945" s="48"/>
      <c r="U945" s="48"/>
      <c r="V945" s="48"/>
      <c r="W945" s="48"/>
      <c r="X945" s="48"/>
      <c r="Y945" s="48"/>
      <c r="Z945" s="48"/>
      <c r="AA945" s="48"/>
      <c r="AB945" s="48"/>
      <c r="AC945" s="48"/>
    </row>
    <row r="946" spans="1:29" x14ac:dyDescent="0.25">
      <c r="A946" s="50"/>
      <c r="B946" s="49"/>
      <c r="C946" s="375"/>
      <c r="D946" s="49"/>
      <c r="E946" s="102"/>
      <c r="F946" s="122"/>
      <c r="G946" s="122"/>
      <c r="H946" s="122"/>
      <c r="I946" s="122"/>
      <c r="J946" s="122"/>
      <c r="K946" s="122"/>
      <c r="L946" s="122"/>
      <c r="M946" s="38"/>
      <c r="N946" s="180"/>
      <c r="O946" s="38"/>
      <c r="P946" s="142"/>
      <c r="Q946" s="48"/>
      <c r="R946" s="48"/>
      <c r="S946" s="48"/>
      <c r="T946" s="48"/>
      <c r="U946" s="48"/>
      <c r="V946" s="48"/>
      <c r="W946" s="48"/>
      <c r="X946" s="48"/>
      <c r="Y946" s="48"/>
      <c r="Z946" s="48"/>
      <c r="AA946" s="48"/>
      <c r="AB946" s="48"/>
      <c r="AC946" s="48"/>
    </row>
    <row r="947" spans="1:29" x14ac:dyDescent="0.25">
      <c r="A947" s="50"/>
      <c r="B947" s="49"/>
      <c r="C947" s="375"/>
      <c r="D947" s="49"/>
      <c r="E947" s="102"/>
      <c r="F947" s="122"/>
      <c r="G947" s="122"/>
      <c r="H947" s="122"/>
      <c r="I947" s="122"/>
      <c r="J947" s="122"/>
      <c r="K947" s="122"/>
      <c r="L947" s="122"/>
      <c r="M947" s="38"/>
      <c r="N947" s="180"/>
      <c r="O947" s="38"/>
      <c r="P947" s="142"/>
      <c r="Q947" s="48"/>
      <c r="R947" s="48"/>
      <c r="S947" s="48"/>
      <c r="T947" s="48"/>
      <c r="U947" s="48"/>
      <c r="V947" s="48"/>
      <c r="W947" s="48"/>
      <c r="X947" s="48"/>
      <c r="Y947" s="48"/>
      <c r="Z947" s="48"/>
      <c r="AA947" s="48"/>
      <c r="AB947" s="48"/>
      <c r="AC947" s="48"/>
    </row>
    <row r="948" spans="1:29" x14ac:dyDescent="0.25">
      <c r="A948" s="50"/>
      <c r="B948" s="49"/>
      <c r="C948" s="375"/>
      <c r="D948" s="49"/>
      <c r="E948" s="102"/>
      <c r="F948" s="122"/>
      <c r="G948" s="122"/>
      <c r="H948" s="122"/>
      <c r="I948" s="122"/>
      <c r="J948" s="122"/>
      <c r="K948" s="122"/>
      <c r="L948" s="122"/>
      <c r="M948" s="38"/>
      <c r="N948" s="180"/>
      <c r="O948" s="38"/>
      <c r="P948" s="142"/>
      <c r="Q948" s="48"/>
      <c r="R948" s="48"/>
      <c r="S948" s="48"/>
      <c r="T948" s="48"/>
      <c r="U948" s="48"/>
      <c r="V948" s="48"/>
      <c r="W948" s="48"/>
      <c r="X948" s="48"/>
      <c r="Y948" s="48"/>
      <c r="Z948" s="48"/>
      <c r="AA948" s="48"/>
      <c r="AB948" s="48"/>
      <c r="AC948" s="48"/>
    </row>
    <row r="949" spans="1:29" x14ac:dyDescent="0.25">
      <c r="A949" s="50"/>
      <c r="B949" s="49"/>
      <c r="C949" s="375"/>
      <c r="D949" s="49"/>
      <c r="E949" s="102"/>
      <c r="F949" s="122"/>
      <c r="G949" s="122"/>
      <c r="H949" s="122"/>
      <c r="I949" s="122"/>
      <c r="J949" s="122"/>
      <c r="K949" s="122"/>
      <c r="L949" s="122"/>
      <c r="M949" s="38"/>
      <c r="N949" s="180"/>
      <c r="O949" s="38"/>
      <c r="P949" s="142"/>
      <c r="Q949" s="48"/>
      <c r="R949" s="48"/>
      <c r="S949" s="48"/>
      <c r="T949" s="48"/>
      <c r="U949" s="48"/>
      <c r="V949" s="48"/>
      <c r="W949" s="48"/>
      <c r="X949" s="48"/>
      <c r="Y949" s="48"/>
      <c r="Z949" s="48"/>
      <c r="AA949" s="48"/>
      <c r="AB949" s="48"/>
      <c r="AC949" s="48"/>
    </row>
    <row r="950" spans="1:29" x14ac:dyDescent="0.25">
      <c r="A950" s="50"/>
      <c r="B950" s="49"/>
      <c r="C950" s="375"/>
      <c r="D950" s="49"/>
      <c r="E950" s="102"/>
      <c r="F950" s="122"/>
      <c r="G950" s="122"/>
      <c r="H950" s="122"/>
      <c r="I950" s="122"/>
      <c r="J950" s="122"/>
      <c r="K950" s="122"/>
      <c r="L950" s="122"/>
      <c r="M950" s="38"/>
      <c r="N950" s="180"/>
      <c r="O950" s="38"/>
      <c r="P950" s="142"/>
      <c r="Q950" s="48"/>
      <c r="R950" s="48"/>
      <c r="S950" s="48"/>
      <c r="T950" s="48"/>
      <c r="U950" s="48"/>
      <c r="V950" s="48"/>
      <c r="W950" s="48"/>
      <c r="X950" s="48"/>
      <c r="Y950" s="48"/>
      <c r="Z950" s="48"/>
      <c r="AA950" s="48"/>
      <c r="AB950" s="48"/>
      <c r="AC950" s="48"/>
    </row>
    <row r="951" spans="1:29" x14ac:dyDescent="0.25">
      <c r="A951" s="50"/>
      <c r="B951" s="49"/>
      <c r="C951" s="375"/>
      <c r="D951" s="49"/>
      <c r="E951" s="102"/>
      <c r="F951" s="122"/>
      <c r="G951" s="122"/>
      <c r="H951" s="122"/>
      <c r="I951" s="122"/>
      <c r="J951" s="122"/>
      <c r="K951" s="122"/>
      <c r="L951" s="122"/>
      <c r="M951" s="38"/>
      <c r="N951" s="180"/>
      <c r="O951" s="38"/>
      <c r="P951" s="142"/>
      <c r="Q951" s="48"/>
      <c r="R951" s="48"/>
      <c r="S951" s="48"/>
      <c r="T951" s="48"/>
      <c r="U951" s="48"/>
      <c r="V951" s="48"/>
      <c r="W951" s="48"/>
      <c r="X951" s="48"/>
      <c r="Y951" s="48"/>
      <c r="Z951" s="48"/>
      <c r="AA951" s="48"/>
      <c r="AB951" s="48"/>
      <c r="AC951" s="48"/>
    </row>
    <row r="952" spans="1:29" x14ac:dyDescent="0.25">
      <c r="A952" s="50"/>
      <c r="B952" s="49"/>
      <c r="C952" s="375"/>
      <c r="D952" s="49"/>
      <c r="E952" s="102"/>
      <c r="F952" s="122"/>
      <c r="G952" s="122"/>
      <c r="H952" s="122"/>
      <c r="I952" s="122"/>
      <c r="J952" s="122"/>
      <c r="K952" s="122"/>
      <c r="L952" s="122"/>
      <c r="M952" s="38"/>
      <c r="N952" s="180"/>
      <c r="O952" s="38"/>
      <c r="P952" s="142"/>
      <c r="Q952" s="48"/>
      <c r="R952" s="48"/>
      <c r="S952" s="48"/>
      <c r="T952" s="48"/>
      <c r="U952" s="48"/>
      <c r="V952" s="48"/>
      <c r="W952" s="48"/>
      <c r="X952" s="48"/>
      <c r="Y952" s="48"/>
      <c r="Z952" s="48"/>
      <c r="AA952" s="48"/>
      <c r="AB952" s="48"/>
      <c r="AC952" s="48"/>
    </row>
    <row r="953" spans="1:29" x14ac:dyDescent="0.25">
      <c r="A953" s="50"/>
      <c r="B953" s="49"/>
      <c r="C953" s="375"/>
      <c r="D953" s="49"/>
      <c r="E953" s="102"/>
      <c r="F953" s="122"/>
      <c r="G953" s="122"/>
      <c r="H953" s="122"/>
      <c r="I953" s="122"/>
      <c r="J953" s="122"/>
      <c r="K953" s="122"/>
      <c r="L953" s="122"/>
      <c r="M953" s="38"/>
      <c r="N953" s="180"/>
      <c r="O953" s="38"/>
      <c r="P953" s="142"/>
      <c r="Q953" s="48"/>
      <c r="R953" s="48"/>
      <c r="S953" s="48"/>
      <c r="T953" s="48"/>
      <c r="U953" s="48"/>
      <c r="V953" s="48"/>
      <c r="W953" s="48"/>
      <c r="X953" s="48"/>
      <c r="Y953" s="48"/>
      <c r="Z953" s="48"/>
      <c r="AA953" s="48"/>
      <c r="AB953" s="48"/>
      <c r="AC953" s="48"/>
    </row>
    <row r="954" spans="1:29" x14ac:dyDescent="0.25">
      <c r="A954" s="50"/>
      <c r="B954" s="49"/>
      <c r="C954" s="375"/>
      <c r="D954" s="49"/>
      <c r="E954" s="102"/>
      <c r="F954" s="122"/>
      <c r="G954" s="122"/>
      <c r="H954" s="122"/>
      <c r="I954" s="122"/>
      <c r="J954" s="122"/>
      <c r="K954" s="122"/>
      <c r="L954" s="122"/>
      <c r="M954" s="38"/>
      <c r="N954" s="180"/>
      <c r="O954" s="38"/>
      <c r="P954" s="142"/>
      <c r="Q954" s="48"/>
      <c r="R954" s="48"/>
      <c r="S954" s="48"/>
      <c r="T954" s="48"/>
      <c r="U954" s="48"/>
      <c r="V954" s="48"/>
      <c r="W954" s="48"/>
      <c r="X954" s="48"/>
      <c r="Y954" s="48"/>
      <c r="Z954" s="48"/>
      <c r="AA954" s="48"/>
      <c r="AB954" s="48"/>
      <c r="AC954" s="48"/>
    </row>
    <row r="955" spans="1:29" x14ac:dyDescent="0.25">
      <c r="A955" s="50"/>
      <c r="B955" s="49"/>
      <c r="C955" s="375"/>
      <c r="D955" s="49"/>
      <c r="E955" s="102"/>
      <c r="F955" s="122"/>
      <c r="G955" s="122"/>
      <c r="H955" s="122"/>
      <c r="I955" s="122"/>
      <c r="J955" s="122"/>
      <c r="K955" s="122"/>
      <c r="L955" s="122"/>
      <c r="M955" s="38"/>
      <c r="N955" s="180"/>
      <c r="O955" s="38"/>
      <c r="P955" s="142"/>
      <c r="Q955" s="48"/>
      <c r="R955" s="48"/>
      <c r="S955" s="48"/>
      <c r="T955" s="48"/>
      <c r="U955" s="48"/>
      <c r="V955" s="48"/>
      <c r="W955" s="48"/>
      <c r="X955" s="48"/>
      <c r="Y955" s="48"/>
      <c r="Z955" s="48"/>
      <c r="AA955" s="48"/>
      <c r="AB955" s="48"/>
      <c r="AC955" s="48"/>
    </row>
    <row r="956" spans="1:29" x14ac:dyDescent="0.25">
      <c r="A956" s="50"/>
      <c r="B956" s="49"/>
      <c r="C956" s="375"/>
      <c r="D956" s="49"/>
      <c r="E956" s="102"/>
      <c r="F956" s="122"/>
      <c r="G956" s="122"/>
      <c r="H956" s="122"/>
      <c r="I956" s="122"/>
      <c r="J956" s="122"/>
      <c r="K956" s="122"/>
      <c r="L956" s="122"/>
      <c r="M956" s="38"/>
      <c r="N956" s="180"/>
      <c r="O956" s="38"/>
      <c r="P956" s="142"/>
      <c r="Q956" s="48"/>
      <c r="R956" s="48"/>
      <c r="S956" s="48"/>
      <c r="T956" s="48"/>
      <c r="U956" s="48"/>
      <c r="V956" s="48"/>
      <c r="W956" s="48"/>
      <c r="X956" s="48"/>
      <c r="Y956" s="48"/>
      <c r="Z956" s="48"/>
      <c r="AA956" s="48"/>
      <c r="AB956" s="48"/>
      <c r="AC956" s="48"/>
    </row>
    <row r="957" spans="1:29" x14ac:dyDescent="0.25">
      <c r="A957" s="50"/>
      <c r="B957" s="49"/>
      <c r="C957" s="375"/>
      <c r="D957" s="49"/>
      <c r="E957" s="102"/>
      <c r="F957" s="122"/>
      <c r="G957" s="122"/>
      <c r="H957" s="122"/>
      <c r="I957" s="122"/>
      <c r="J957" s="122"/>
      <c r="K957" s="122"/>
      <c r="L957" s="122"/>
      <c r="M957" s="38"/>
      <c r="N957" s="180"/>
      <c r="O957" s="38"/>
      <c r="P957" s="142"/>
      <c r="Q957" s="48"/>
      <c r="R957" s="48"/>
      <c r="S957" s="48"/>
      <c r="T957" s="48"/>
      <c r="U957" s="48"/>
      <c r="V957" s="48"/>
      <c r="W957" s="48"/>
      <c r="X957" s="48"/>
      <c r="Y957" s="48"/>
      <c r="Z957" s="48"/>
      <c r="AA957" s="48"/>
      <c r="AB957" s="48"/>
      <c r="AC957" s="48"/>
    </row>
    <row r="958" spans="1:29" x14ac:dyDescent="0.25">
      <c r="A958" s="50"/>
      <c r="B958" s="49"/>
      <c r="C958" s="375"/>
      <c r="D958" s="49"/>
      <c r="E958" s="102"/>
      <c r="F958" s="122"/>
      <c r="G958" s="122"/>
      <c r="H958" s="122"/>
      <c r="I958" s="122"/>
      <c r="J958" s="122"/>
      <c r="K958" s="122"/>
      <c r="L958" s="122"/>
      <c r="M958" s="38"/>
      <c r="N958" s="180"/>
      <c r="O958" s="38"/>
      <c r="P958" s="142"/>
      <c r="Q958" s="48"/>
      <c r="R958" s="48"/>
      <c r="S958" s="48"/>
      <c r="T958" s="48"/>
      <c r="U958" s="48"/>
      <c r="V958" s="48"/>
      <c r="W958" s="48"/>
      <c r="X958" s="48"/>
      <c r="Y958" s="48"/>
      <c r="Z958" s="48"/>
      <c r="AA958" s="48"/>
      <c r="AB958" s="48"/>
      <c r="AC958" s="48"/>
    </row>
    <row r="959" spans="1:29" x14ac:dyDescent="0.25">
      <c r="A959" s="50"/>
      <c r="B959" s="49"/>
      <c r="C959" s="375"/>
      <c r="D959" s="49"/>
      <c r="E959" s="102"/>
      <c r="F959" s="122"/>
      <c r="G959" s="122"/>
      <c r="H959" s="122"/>
      <c r="I959" s="122"/>
      <c r="J959" s="122"/>
      <c r="K959" s="122"/>
      <c r="L959" s="122"/>
      <c r="M959" s="38"/>
      <c r="N959" s="180"/>
      <c r="O959" s="38"/>
      <c r="P959" s="142"/>
      <c r="Q959" s="48"/>
      <c r="R959" s="48"/>
      <c r="S959" s="48"/>
      <c r="T959" s="48"/>
      <c r="U959" s="48"/>
      <c r="V959" s="48"/>
      <c r="W959" s="48"/>
      <c r="X959" s="48"/>
      <c r="Y959" s="48"/>
      <c r="Z959" s="48"/>
      <c r="AA959" s="48"/>
      <c r="AB959" s="48"/>
      <c r="AC959" s="48"/>
    </row>
    <row r="960" spans="1:29" x14ac:dyDescent="0.25">
      <c r="A960" s="50"/>
      <c r="B960" s="49"/>
      <c r="C960" s="375"/>
      <c r="D960" s="49"/>
      <c r="E960" s="102"/>
      <c r="F960" s="122"/>
      <c r="G960" s="122"/>
      <c r="H960" s="122"/>
      <c r="I960" s="122"/>
      <c r="J960" s="122"/>
      <c r="K960" s="122"/>
      <c r="L960" s="122"/>
      <c r="M960" s="38"/>
      <c r="N960" s="180"/>
      <c r="O960" s="38"/>
      <c r="P960" s="142"/>
      <c r="Q960" s="48"/>
      <c r="R960" s="48"/>
      <c r="S960" s="48"/>
      <c r="T960" s="48"/>
      <c r="U960" s="48"/>
      <c r="V960" s="48"/>
      <c r="W960" s="48"/>
      <c r="X960" s="48"/>
      <c r="Y960" s="48"/>
      <c r="Z960" s="48"/>
      <c r="AA960" s="48"/>
      <c r="AB960" s="48"/>
      <c r="AC960" s="48"/>
    </row>
    <row r="961" spans="1:29" x14ac:dyDescent="0.25">
      <c r="A961" s="50"/>
      <c r="B961" s="49"/>
      <c r="C961" s="375"/>
      <c r="D961" s="49"/>
      <c r="E961" s="102"/>
      <c r="F961" s="122"/>
      <c r="G961" s="122"/>
      <c r="H961" s="122"/>
      <c r="I961" s="122"/>
      <c r="J961" s="122"/>
      <c r="K961" s="122"/>
      <c r="L961" s="122"/>
      <c r="M961" s="38"/>
      <c r="N961" s="180"/>
      <c r="O961" s="38"/>
      <c r="P961" s="142"/>
      <c r="Q961" s="48"/>
      <c r="R961" s="48"/>
      <c r="S961" s="48"/>
      <c r="T961" s="48"/>
      <c r="U961" s="48"/>
      <c r="V961" s="48"/>
      <c r="W961" s="48"/>
      <c r="X961" s="48"/>
      <c r="Y961" s="48"/>
      <c r="Z961" s="48"/>
      <c r="AA961" s="48"/>
      <c r="AB961" s="48"/>
      <c r="AC961" s="48"/>
    </row>
    <row r="962" spans="1:29" x14ac:dyDescent="0.25">
      <c r="A962" s="50"/>
      <c r="B962" s="49"/>
      <c r="C962" s="375"/>
      <c r="D962" s="49"/>
      <c r="E962" s="102"/>
      <c r="F962" s="122"/>
      <c r="G962" s="122"/>
      <c r="H962" s="122"/>
      <c r="I962" s="122"/>
      <c r="J962" s="122"/>
      <c r="K962" s="122"/>
      <c r="L962" s="122"/>
      <c r="M962" s="38"/>
      <c r="N962" s="180"/>
      <c r="O962" s="38"/>
      <c r="P962" s="142"/>
      <c r="Q962" s="48"/>
      <c r="R962" s="48"/>
      <c r="S962" s="48"/>
      <c r="T962" s="48"/>
      <c r="U962" s="48"/>
      <c r="V962" s="48"/>
      <c r="W962" s="48"/>
      <c r="X962" s="48"/>
      <c r="Y962" s="48"/>
      <c r="Z962" s="48"/>
      <c r="AA962" s="48"/>
      <c r="AB962" s="48"/>
      <c r="AC962" s="48"/>
    </row>
    <row r="963" spans="1:29" x14ac:dyDescent="0.25">
      <c r="A963" s="50"/>
      <c r="B963" s="49"/>
      <c r="C963" s="375"/>
      <c r="D963" s="49"/>
      <c r="E963" s="102"/>
      <c r="F963" s="122"/>
      <c r="G963" s="122"/>
      <c r="H963" s="122"/>
      <c r="I963" s="122"/>
      <c r="J963" s="122"/>
      <c r="K963" s="122"/>
      <c r="L963" s="122"/>
      <c r="M963" s="38"/>
      <c r="N963" s="180"/>
      <c r="O963" s="38"/>
      <c r="P963" s="142"/>
      <c r="Q963" s="48"/>
      <c r="R963" s="48"/>
      <c r="S963" s="48"/>
      <c r="T963" s="48"/>
      <c r="U963" s="48"/>
      <c r="V963" s="48"/>
      <c r="W963" s="48"/>
      <c r="X963" s="48"/>
      <c r="Y963" s="48"/>
      <c r="Z963" s="48"/>
      <c r="AA963" s="48"/>
      <c r="AB963" s="48"/>
      <c r="AC963" s="48"/>
    </row>
    <row r="964" spans="1:29" x14ac:dyDescent="0.25">
      <c r="A964" s="50"/>
      <c r="B964" s="49"/>
      <c r="C964" s="375"/>
      <c r="D964" s="49"/>
      <c r="E964" s="102"/>
      <c r="F964" s="122"/>
      <c r="G964" s="122"/>
      <c r="H964" s="122"/>
      <c r="I964" s="122"/>
      <c r="J964" s="122"/>
      <c r="K964" s="122"/>
      <c r="L964" s="122"/>
      <c r="M964" s="38"/>
      <c r="N964" s="180"/>
      <c r="O964" s="38"/>
      <c r="P964" s="142"/>
      <c r="Q964" s="48"/>
      <c r="R964" s="48"/>
      <c r="S964" s="48"/>
      <c r="T964" s="48"/>
      <c r="U964" s="48"/>
      <c r="V964" s="48"/>
      <c r="W964" s="48"/>
      <c r="X964" s="48"/>
      <c r="Y964" s="48"/>
      <c r="Z964" s="48"/>
      <c r="AA964" s="48"/>
      <c r="AB964" s="48"/>
      <c r="AC964" s="48"/>
    </row>
    <row r="965" spans="1:29" x14ac:dyDescent="0.25">
      <c r="A965" s="50"/>
      <c r="B965" s="49"/>
      <c r="C965" s="375"/>
      <c r="D965" s="49"/>
      <c r="E965" s="102"/>
      <c r="F965" s="122"/>
      <c r="G965" s="122"/>
      <c r="H965" s="122"/>
      <c r="I965" s="122"/>
      <c r="J965" s="122"/>
      <c r="K965" s="122"/>
      <c r="L965" s="122"/>
      <c r="M965" s="38"/>
      <c r="N965" s="180"/>
      <c r="O965" s="38"/>
      <c r="P965" s="142"/>
      <c r="Q965" s="48"/>
      <c r="R965" s="48"/>
      <c r="S965" s="48"/>
      <c r="T965" s="48"/>
      <c r="U965" s="48"/>
      <c r="V965" s="48"/>
      <c r="W965" s="48"/>
      <c r="X965" s="48"/>
      <c r="Y965" s="48"/>
      <c r="Z965" s="48"/>
      <c r="AA965" s="48"/>
      <c r="AB965" s="48"/>
      <c r="AC965" s="48"/>
    </row>
    <row r="966" spans="1:29" x14ac:dyDescent="0.25">
      <c r="A966" s="50"/>
      <c r="B966" s="49"/>
      <c r="C966" s="375"/>
      <c r="D966" s="49"/>
      <c r="E966" s="102"/>
      <c r="F966" s="122"/>
      <c r="G966" s="122"/>
      <c r="H966" s="122"/>
      <c r="I966" s="122"/>
      <c r="J966" s="122"/>
      <c r="K966" s="122"/>
      <c r="L966" s="122"/>
      <c r="M966" s="38"/>
      <c r="N966" s="180"/>
      <c r="O966" s="38"/>
      <c r="P966" s="142"/>
      <c r="Q966" s="48"/>
      <c r="R966" s="48"/>
      <c r="S966" s="48"/>
      <c r="T966" s="48"/>
      <c r="U966" s="48"/>
      <c r="V966" s="48"/>
      <c r="W966" s="48"/>
      <c r="X966" s="48"/>
      <c r="Y966" s="48"/>
      <c r="Z966" s="48"/>
      <c r="AA966" s="48"/>
      <c r="AB966" s="48"/>
      <c r="AC966" s="48"/>
    </row>
    <row r="967" spans="1:29" x14ac:dyDescent="0.25">
      <c r="A967" s="50"/>
      <c r="B967" s="49"/>
      <c r="C967" s="375"/>
      <c r="D967" s="49"/>
      <c r="E967" s="102"/>
      <c r="F967" s="122"/>
      <c r="G967" s="122"/>
      <c r="H967" s="122"/>
      <c r="I967" s="122"/>
      <c r="J967" s="122"/>
      <c r="K967" s="122"/>
      <c r="L967" s="122"/>
      <c r="M967" s="38"/>
      <c r="N967" s="180"/>
      <c r="O967" s="38"/>
      <c r="P967" s="142"/>
      <c r="Q967" s="48"/>
      <c r="R967" s="48"/>
      <c r="S967" s="48"/>
      <c r="T967" s="48"/>
      <c r="U967" s="48"/>
      <c r="V967" s="48"/>
      <c r="W967" s="48"/>
      <c r="X967" s="48"/>
      <c r="Y967" s="48"/>
      <c r="Z967" s="48"/>
      <c r="AA967" s="48"/>
      <c r="AB967" s="48"/>
      <c r="AC967" s="48"/>
    </row>
    <row r="968" spans="1:29" x14ac:dyDescent="0.25">
      <c r="A968" s="50"/>
      <c r="B968" s="49"/>
      <c r="C968" s="375"/>
      <c r="D968" s="49"/>
      <c r="E968" s="102"/>
      <c r="F968" s="122"/>
      <c r="G968" s="122"/>
      <c r="H968" s="122"/>
      <c r="I968" s="122"/>
      <c r="J968" s="122"/>
      <c r="K968" s="122"/>
      <c r="L968" s="122"/>
      <c r="M968" s="38"/>
      <c r="N968" s="180"/>
      <c r="O968" s="38"/>
      <c r="P968" s="142"/>
      <c r="Q968" s="48"/>
      <c r="R968" s="48"/>
      <c r="S968" s="48"/>
      <c r="T968" s="48"/>
      <c r="U968" s="48"/>
      <c r="V968" s="48"/>
      <c r="W968" s="48"/>
      <c r="X968" s="48"/>
      <c r="Y968" s="48"/>
      <c r="Z968" s="48"/>
      <c r="AA968" s="48"/>
      <c r="AB968" s="48"/>
      <c r="AC968" s="48"/>
    </row>
    <row r="969" spans="1:29" x14ac:dyDescent="0.25">
      <c r="A969" s="50"/>
      <c r="B969" s="49"/>
      <c r="C969" s="375"/>
      <c r="D969" s="49"/>
      <c r="E969" s="102"/>
      <c r="F969" s="122"/>
      <c r="G969" s="122"/>
      <c r="H969" s="122"/>
      <c r="I969" s="122"/>
      <c r="J969" s="122"/>
      <c r="K969" s="122"/>
      <c r="L969" s="122"/>
      <c r="M969" s="38"/>
      <c r="N969" s="180"/>
      <c r="O969" s="38"/>
      <c r="P969" s="142"/>
      <c r="Q969" s="48"/>
      <c r="R969" s="48"/>
      <c r="S969" s="48"/>
      <c r="T969" s="48"/>
      <c r="U969" s="48"/>
      <c r="V969" s="48"/>
      <c r="W969" s="48"/>
      <c r="X969" s="48"/>
      <c r="Y969" s="48"/>
      <c r="Z969" s="48"/>
      <c r="AA969" s="48"/>
      <c r="AB969" s="48"/>
      <c r="AC969" s="48"/>
    </row>
    <row r="970" spans="1:29" x14ac:dyDescent="0.25">
      <c r="A970" s="50"/>
      <c r="B970" s="49"/>
      <c r="C970" s="375"/>
      <c r="D970" s="49"/>
      <c r="E970" s="102"/>
      <c r="F970" s="122"/>
      <c r="G970" s="122"/>
      <c r="H970" s="122"/>
      <c r="I970" s="122"/>
      <c r="J970" s="122"/>
      <c r="K970" s="122"/>
      <c r="L970" s="122"/>
      <c r="M970" s="38"/>
      <c r="N970" s="180"/>
      <c r="O970" s="38"/>
      <c r="P970" s="142"/>
      <c r="Q970" s="48"/>
      <c r="R970" s="48"/>
      <c r="S970" s="48"/>
      <c r="T970" s="48"/>
      <c r="U970" s="48"/>
      <c r="V970" s="48"/>
      <c r="W970" s="48"/>
      <c r="X970" s="48"/>
      <c r="Y970" s="48"/>
      <c r="Z970" s="48"/>
      <c r="AA970" s="48"/>
      <c r="AB970" s="48"/>
      <c r="AC970" s="48"/>
    </row>
    <row r="971" spans="1:29" x14ac:dyDescent="0.25">
      <c r="A971" s="50"/>
      <c r="B971" s="49"/>
      <c r="C971" s="375"/>
      <c r="D971" s="49"/>
      <c r="E971" s="102"/>
      <c r="F971" s="122"/>
      <c r="G971" s="122"/>
      <c r="H971" s="122"/>
      <c r="I971" s="122"/>
      <c r="J971" s="122"/>
      <c r="K971" s="122"/>
      <c r="L971" s="122"/>
      <c r="M971" s="38"/>
      <c r="N971" s="180"/>
      <c r="O971" s="38"/>
      <c r="P971" s="142"/>
      <c r="Q971" s="48"/>
      <c r="R971" s="48"/>
      <c r="S971" s="48"/>
      <c r="T971" s="48"/>
      <c r="U971" s="48"/>
      <c r="V971" s="48"/>
      <c r="W971" s="48"/>
      <c r="X971" s="48"/>
      <c r="Y971" s="48"/>
      <c r="Z971" s="48"/>
      <c r="AA971" s="48"/>
      <c r="AB971" s="48"/>
      <c r="AC971" s="48"/>
    </row>
    <row r="972" spans="1:29" ht="15.75" customHeight="1" x14ac:dyDescent="0.25">
      <c r="F972" s="122"/>
      <c r="G972" s="122"/>
      <c r="H972" s="122"/>
      <c r="I972" s="122"/>
      <c r="J972" s="122"/>
      <c r="K972" s="122"/>
      <c r="L972" s="122"/>
      <c r="M972" s="38"/>
      <c r="N972" s="180"/>
      <c r="O972" s="38"/>
      <c r="P972" s="142"/>
    </row>
    <row r="973" spans="1:29" ht="15.75" customHeight="1" x14ac:dyDescent="0.25">
      <c r="F973" s="122"/>
      <c r="G973" s="122"/>
      <c r="H973" s="122"/>
      <c r="I973" s="122"/>
      <c r="J973" s="122"/>
      <c r="K973" s="122"/>
      <c r="L973" s="122"/>
      <c r="M973" s="38"/>
      <c r="N973" s="180"/>
      <c r="O973" s="38"/>
      <c r="P973" s="142"/>
    </row>
    <row r="974" spans="1:29" ht="15.75" customHeight="1" x14ac:dyDescent="0.25">
      <c r="F974" s="122"/>
      <c r="G974" s="122"/>
      <c r="H974" s="122"/>
      <c r="I974" s="122"/>
      <c r="J974" s="122"/>
      <c r="K974" s="122"/>
      <c r="L974" s="122"/>
      <c r="M974" s="38"/>
      <c r="N974" s="180"/>
      <c r="O974" s="38"/>
      <c r="P974" s="142"/>
    </row>
    <row r="975" spans="1:29" ht="15.75" customHeight="1" x14ac:dyDescent="0.25">
      <c r="F975" s="122"/>
      <c r="G975" s="122"/>
      <c r="H975" s="122"/>
      <c r="I975" s="122"/>
      <c r="J975" s="122"/>
      <c r="K975" s="122"/>
      <c r="L975" s="122"/>
      <c r="M975" s="38"/>
      <c r="N975" s="180"/>
      <c r="O975" s="38"/>
      <c r="P975" s="142"/>
    </row>
    <row r="976" spans="1:29" ht="15.75" customHeight="1" x14ac:dyDescent="0.25">
      <c r="F976" s="122"/>
      <c r="G976" s="122"/>
      <c r="H976" s="122"/>
      <c r="I976" s="122"/>
      <c r="J976" s="122"/>
      <c r="K976" s="122"/>
      <c r="L976" s="122"/>
      <c r="M976" s="38"/>
      <c r="N976" s="180"/>
      <c r="O976" s="38"/>
      <c r="P976" s="142"/>
    </row>
    <row r="977" spans="6:16" ht="15.75" customHeight="1" x14ac:dyDescent="0.25">
      <c r="F977" s="122"/>
      <c r="G977" s="122"/>
      <c r="H977" s="122"/>
      <c r="I977" s="122"/>
      <c r="J977" s="122"/>
      <c r="K977" s="122"/>
      <c r="L977" s="122"/>
      <c r="M977" s="38"/>
      <c r="N977" s="180"/>
      <c r="O977" s="38"/>
      <c r="P977" s="142"/>
    </row>
    <row r="978" spans="6:16" ht="15.75" customHeight="1" x14ac:dyDescent="0.25">
      <c r="F978" s="122"/>
      <c r="G978" s="122"/>
      <c r="H978" s="122"/>
      <c r="I978" s="122"/>
      <c r="J978" s="122"/>
      <c r="K978" s="122"/>
      <c r="L978" s="122"/>
      <c r="M978" s="38"/>
      <c r="N978" s="180"/>
      <c r="O978" s="38"/>
      <c r="P978" s="142"/>
    </row>
    <row r="979" spans="6:16" ht="15.75" customHeight="1" x14ac:dyDescent="0.25">
      <c r="F979" s="122"/>
      <c r="G979" s="122"/>
      <c r="H979" s="122"/>
      <c r="I979" s="122"/>
      <c r="J979" s="122"/>
      <c r="K979" s="122"/>
      <c r="L979" s="122"/>
      <c r="M979" s="38"/>
      <c r="N979" s="180"/>
      <c r="O979" s="38"/>
      <c r="P979" s="142"/>
    </row>
    <row r="980" spans="6:16" ht="15.75" customHeight="1" x14ac:dyDescent="0.25">
      <c r="F980" s="122"/>
      <c r="G980" s="122"/>
      <c r="H980" s="122"/>
      <c r="I980" s="122"/>
      <c r="J980" s="122"/>
      <c r="K980" s="122"/>
      <c r="L980" s="122"/>
      <c r="M980" s="38"/>
      <c r="N980" s="180"/>
      <c r="O980" s="38"/>
      <c r="P980" s="142"/>
    </row>
    <row r="981" spans="6:16" ht="15.75" customHeight="1" x14ac:dyDescent="0.25">
      <c r="F981" s="122"/>
      <c r="G981" s="122"/>
      <c r="H981" s="122"/>
      <c r="I981" s="122"/>
      <c r="J981" s="122"/>
      <c r="K981" s="122"/>
      <c r="L981" s="122"/>
      <c r="M981" s="38"/>
      <c r="N981" s="180"/>
      <c r="O981" s="38"/>
      <c r="P981" s="142"/>
    </row>
    <row r="982" spans="6:16" ht="15.75" customHeight="1" x14ac:dyDescent="0.25">
      <c r="F982" s="122"/>
      <c r="G982" s="122"/>
      <c r="H982" s="122"/>
      <c r="I982" s="122"/>
      <c r="J982" s="122"/>
      <c r="K982" s="122"/>
      <c r="L982" s="122"/>
      <c r="M982" s="38"/>
      <c r="N982" s="180"/>
      <c r="O982" s="38"/>
      <c r="P982" s="142"/>
    </row>
    <row r="983" spans="6:16" ht="15.75" customHeight="1" x14ac:dyDescent="0.25">
      <c r="F983" s="122"/>
      <c r="G983" s="122"/>
      <c r="H983" s="122"/>
      <c r="I983" s="122"/>
      <c r="J983" s="122"/>
      <c r="K983" s="122"/>
      <c r="L983" s="122"/>
      <c r="M983" s="38"/>
      <c r="N983" s="180"/>
      <c r="O983" s="38"/>
      <c r="P983" s="142"/>
    </row>
    <row r="984" spans="6:16" ht="15.75" customHeight="1" x14ac:dyDescent="0.25">
      <c r="F984" s="122"/>
      <c r="G984" s="122"/>
      <c r="H984" s="122"/>
      <c r="I984" s="122"/>
      <c r="J984" s="122"/>
      <c r="K984" s="122"/>
      <c r="L984" s="122"/>
      <c r="M984" s="38"/>
      <c r="N984" s="180"/>
      <c r="O984" s="38"/>
      <c r="P984" s="142"/>
    </row>
    <row r="985" spans="6:16" ht="15.75" customHeight="1" x14ac:dyDescent="0.25">
      <c r="F985" s="122"/>
      <c r="G985" s="122"/>
      <c r="H985" s="122"/>
      <c r="I985" s="122"/>
      <c r="J985" s="122"/>
      <c r="K985" s="122"/>
      <c r="L985" s="122"/>
      <c r="M985" s="38"/>
      <c r="N985" s="180"/>
      <c r="O985" s="38"/>
      <c r="P985" s="142"/>
    </row>
    <row r="986" spans="6:16" ht="15.75" customHeight="1" x14ac:dyDescent="0.25">
      <c r="F986" s="122"/>
      <c r="G986" s="122"/>
      <c r="H986" s="122"/>
      <c r="I986" s="122"/>
      <c r="J986" s="122"/>
      <c r="K986" s="122"/>
      <c r="L986" s="122"/>
      <c r="M986" s="38"/>
      <c r="N986" s="180"/>
      <c r="O986" s="38"/>
      <c r="P986" s="142"/>
    </row>
    <row r="987" spans="6:16" ht="15.75" customHeight="1" x14ac:dyDescent="0.25">
      <c r="F987" s="122"/>
      <c r="G987" s="122"/>
      <c r="H987" s="122"/>
      <c r="I987" s="122"/>
      <c r="J987" s="122"/>
      <c r="K987" s="122"/>
      <c r="L987" s="122"/>
      <c r="M987" s="38"/>
      <c r="N987" s="180"/>
      <c r="O987" s="38"/>
      <c r="P987" s="142"/>
    </row>
    <row r="988" spans="6:16" ht="15.75" customHeight="1" x14ac:dyDescent="0.25">
      <c r="F988" s="122"/>
      <c r="G988" s="122"/>
      <c r="H988" s="122"/>
      <c r="I988" s="122"/>
      <c r="J988" s="122"/>
      <c r="K988" s="122"/>
      <c r="L988" s="122"/>
      <c r="M988" s="38"/>
      <c r="N988" s="180"/>
      <c r="O988" s="38"/>
      <c r="P988" s="142"/>
    </row>
    <row r="989" spans="6:16" ht="15.75" customHeight="1" x14ac:dyDescent="0.25">
      <c r="F989" s="122"/>
      <c r="G989" s="122"/>
      <c r="H989" s="122"/>
      <c r="I989" s="122"/>
      <c r="J989" s="122"/>
      <c r="K989" s="122"/>
      <c r="L989" s="122"/>
      <c r="M989" s="38"/>
      <c r="N989" s="180"/>
      <c r="O989" s="38"/>
      <c r="P989" s="142"/>
    </row>
    <row r="990" spans="6:16" ht="15.75" customHeight="1" x14ac:dyDescent="0.25">
      <c r="I990" s="122"/>
      <c r="J990" s="122"/>
      <c r="K990" s="122"/>
      <c r="L990" s="122"/>
      <c r="M990" s="38"/>
      <c r="N990" s="180"/>
      <c r="O990" s="38"/>
      <c r="P990" s="142"/>
    </row>
  </sheetData>
  <sheetProtection algorithmName="SHA-512" hashValue="WQ7ZSY+sOKQpCnj9YT5y10H+4WenNMdFawGriLbepD8XE34TvmgoNzsexxLKJfUMwtAtxM7KtQUS/5SgUOIhlQ==" saltValue="WW9urUARYtAEajhvB8hjCQ==" spinCount="100000" sheet="1" objects="1" scenarios="1" insertColumns="0" insertRows="0"/>
  <mergeCells count="14">
    <mergeCell ref="A8:A12"/>
    <mergeCell ref="O1:O2"/>
    <mergeCell ref="J1:J2"/>
    <mergeCell ref="C21:E21"/>
    <mergeCell ref="B13:E13"/>
    <mergeCell ref="B1:E1"/>
    <mergeCell ref="L1:L2"/>
    <mergeCell ref="F1:F2"/>
    <mergeCell ref="G1:G2"/>
    <mergeCell ref="H1:H2"/>
    <mergeCell ref="I1:I2"/>
    <mergeCell ref="K1:K2"/>
    <mergeCell ref="D8:P8"/>
    <mergeCell ref="B8:C8"/>
  </mergeCells>
  <conditionalFormatting sqref="H3:H7 H9:H12">
    <cfRule type="cellIs" dxfId="167" priority="9" operator="equal">
      <formula>"FILL IN COLUMN F"</formula>
    </cfRule>
    <cfRule type="cellIs" dxfId="166" priority="10" operator="equal">
      <formula>"FILL IN COLUMN G"</formula>
    </cfRule>
    <cfRule type="cellIs" dxfId="165" priority="11" operator="equal">
      <formula>"INTERVENE"</formula>
    </cfRule>
    <cfRule type="cellIs" dxfId="164" priority="12" operator="equal">
      <formula>"LEAVE"</formula>
    </cfRule>
  </conditionalFormatting>
  <conditionalFormatting sqref="M3:M7 M9:M12">
    <cfRule type="cellIs" dxfId="163" priority="13" operator="equal">
      <formula>"LEAVE IF NO ERRORS"</formula>
    </cfRule>
    <cfRule type="cellIs" dxfId="162" priority="14" operator="equal">
      <formula>"FILL IN COLUMN L"</formula>
    </cfRule>
    <cfRule type="cellIs" dxfId="161" priority="15" operator="equal">
      <formula>"CARRY OUT PROBE TEST"</formula>
    </cfRule>
    <cfRule type="cellIs" dxfId="160" priority="16" operator="equal">
      <formula>"LEAVE"</formula>
    </cfRule>
  </conditionalFormatting>
  <conditionalFormatting sqref="O13">
    <cfRule type="cellIs" dxfId="158" priority="17" operator="equal">
      <formula>"LEAVE IF NO ERRORS"</formula>
    </cfRule>
    <cfRule type="cellIs" dxfId="157" priority="19" operator="equal">
      <formula>"INTERVENE"</formula>
    </cfRule>
    <cfRule type="cellIs" dxfId="156" priority="20" operator="equal">
      <formula>"LEAVE"</formula>
    </cfRule>
  </conditionalFormatting>
  <conditionalFormatting sqref="O13">
    <cfRule type="cellIs" dxfId="155" priority="74" operator="equal">
      <formula>"FILL IN COLUMN J"</formula>
    </cfRule>
  </conditionalFormatting>
  <conditionalFormatting sqref="O3:O7">
    <cfRule type="cellIs" dxfId="7" priority="5" operator="equal">
      <formula>"LEAVE IF NO ERRORS"</formula>
    </cfRule>
    <cfRule type="cellIs" dxfId="6" priority="6" operator="equal">
      <formula>"FILL IN COLUMN N"</formula>
    </cfRule>
    <cfRule type="cellIs" dxfId="5" priority="7" operator="equal">
      <formula>"INTERVENE"</formula>
    </cfRule>
    <cfRule type="cellIs" dxfId="4" priority="8" operator="equal">
      <formula>"LEAVE"</formula>
    </cfRule>
  </conditionalFormatting>
  <conditionalFormatting sqref="O9:O12">
    <cfRule type="cellIs" dxfId="3" priority="1" operator="equal">
      <formula>"LEAVE IF NO ERRORS"</formula>
    </cfRule>
    <cfRule type="cellIs" dxfId="2" priority="2" operator="equal">
      <formula>"FILL IN COLUMN N"</formula>
    </cfRule>
    <cfRule type="cellIs" dxfId="1" priority="3" operator="equal">
      <formula>"INTERVENE"</formula>
    </cfRule>
    <cfRule type="cellIs" dxfId="0" priority="4" operator="equal">
      <formula>"LEAVE"</formula>
    </cfRule>
  </conditionalFormatting>
  <dataValidations count="2">
    <dataValidation type="decimal" allowBlank="1" showInputMessage="1" showErrorMessage="1" error="percentage score must be between 0 and 100%" prompt="enter % correct" sqref="N3:N7 N9:N12" xr:uid="{1FBFF99B-0EBB-4C6D-ABE7-5292C848D044}">
      <formula1>0</formula1>
      <formula2>1</formula2>
    </dataValidation>
    <dataValidation type="list" allowBlank="1" showInputMessage="1" showErrorMessage="1" sqref="L3:L7 L9:L13" xr:uid="{F46185F1-3D3C-4E82-B0CE-7C21180E4CFB}">
      <formula1>"Yes, No"</formula1>
    </dataValidation>
  </dataValidations>
  <pageMargins left="0.7" right="0.7" top="0.75" bottom="0.75" header="0.3" footer="0.3"/>
  <pageSetup paperSize="9" orientation="portrait"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9D54F-2C56-4960-B1ED-32068FC4297B}">
  <sheetPr codeName="Sheet13">
    <outlinePr summaryBelow="0" summaryRight="0"/>
  </sheetPr>
  <dimension ref="A1:U1002"/>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6.625" style="34" customWidth="1"/>
    <col min="2" max="2" width="21.375" style="34" customWidth="1"/>
    <col min="3" max="3" width="26" style="61" customWidth="1"/>
    <col min="4" max="4" width="51.375" style="34" customWidth="1"/>
    <col min="5" max="5" width="57.375" style="88" customWidth="1"/>
    <col min="6" max="6" width="12.625" style="139" customWidth="1"/>
    <col min="7" max="7" width="13.625" style="139" customWidth="1"/>
    <col min="8" max="8" width="13.875" style="139" customWidth="1"/>
    <col min="9" max="9" width="16.5" style="54" customWidth="1"/>
    <col min="10" max="10" width="12.625" style="183"/>
    <col min="11" max="11" width="16.25" style="54" customWidth="1"/>
    <col min="12" max="12" width="56.875" style="143" customWidth="1"/>
    <col min="13" max="16384" width="12.625" style="34"/>
  </cols>
  <sheetData>
    <row r="1" spans="1:21" ht="43.5" customHeight="1" x14ac:dyDescent="0.3">
      <c r="A1" s="32"/>
      <c r="B1" s="446" t="s">
        <v>793</v>
      </c>
      <c r="C1" s="447"/>
      <c r="D1" s="447"/>
      <c r="E1" s="447"/>
      <c r="F1" s="448" t="s">
        <v>301</v>
      </c>
      <c r="G1" s="448" t="s">
        <v>302</v>
      </c>
      <c r="H1" s="448" t="s">
        <v>303</v>
      </c>
      <c r="I1" s="35"/>
      <c r="J1" s="184"/>
      <c r="K1" s="454" t="s">
        <v>555</v>
      </c>
      <c r="L1" s="141"/>
      <c r="M1" s="33"/>
      <c r="N1" s="33"/>
      <c r="O1" s="33"/>
      <c r="P1" s="33"/>
      <c r="Q1" s="33"/>
      <c r="R1" s="33"/>
      <c r="S1" s="33"/>
      <c r="T1" s="33"/>
      <c r="U1" s="33"/>
    </row>
    <row r="2" spans="1:21" ht="30" customHeight="1" x14ac:dyDescent="0.25">
      <c r="A2" s="32"/>
      <c r="B2" s="35" t="s">
        <v>625</v>
      </c>
      <c r="C2" s="55" t="s">
        <v>626</v>
      </c>
      <c r="D2" s="35" t="s">
        <v>627</v>
      </c>
      <c r="E2" s="85" t="s">
        <v>794</v>
      </c>
      <c r="F2" s="449"/>
      <c r="G2" s="449"/>
      <c r="H2" s="449"/>
      <c r="I2" s="129" t="s">
        <v>554</v>
      </c>
      <c r="J2" s="185" t="s">
        <v>305</v>
      </c>
      <c r="K2" s="455"/>
      <c r="L2" s="141" t="s">
        <v>307</v>
      </c>
      <c r="M2" s="35"/>
      <c r="N2" s="35"/>
      <c r="O2" s="35"/>
      <c r="P2" s="35"/>
      <c r="Q2" s="35"/>
      <c r="R2" s="35"/>
      <c r="S2" s="35"/>
      <c r="T2" s="35"/>
      <c r="U2" s="35"/>
    </row>
    <row r="3" spans="1:21" ht="81" customHeight="1" x14ac:dyDescent="0.25">
      <c r="A3" s="345" t="s">
        <v>60</v>
      </c>
      <c r="B3" s="32" t="s">
        <v>61</v>
      </c>
      <c r="C3" s="57" t="s">
        <v>585</v>
      </c>
      <c r="D3" s="32" t="s">
        <v>795</v>
      </c>
      <c r="E3" s="32" t="s">
        <v>796</v>
      </c>
      <c r="F3" s="122"/>
      <c r="G3" s="122"/>
      <c r="H3" s="122"/>
      <c r="I3" s="136" t="str">
        <f>IF(H3="no","CARRY OUT PROBE TEST",(IF(H3="","FILL IN COLUMN H",(IF(F3="","LEAVE IF NO ERRORS",(IF(((G3-F3)/(G3+F3))&lt;0.5,"CARRY OUT PROBE TEST","LEAVE")))))))</f>
        <v>FILL IN COLUMN H</v>
      </c>
      <c r="J3" s="254"/>
      <c r="K3" s="258" t="str">
        <f t="shared" ref="K3:K14" si="0">IF(J3="",(IF(I3="LEAVE IF NO ERRORS","LEAVE IF NO ERRORS",(IF(I3="LEAVE","LEAVE","FILL IN COLUMN J")))),(IF(AND(J3&lt;0.899,LZ3&gt;=0),"INTERVENE","LEAVE")))</f>
        <v>FILL IN COLUMN J</v>
      </c>
      <c r="L3" s="169"/>
      <c r="M3" s="37"/>
      <c r="N3" s="37"/>
      <c r="O3" s="37"/>
      <c r="P3" s="37"/>
      <c r="Q3" s="37"/>
      <c r="R3" s="37"/>
      <c r="S3" s="37"/>
      <c r="T3" s="37"/>
      <c r="U3" s="37"/>
    </row>
    <row r="4" spans="1:21" ht="110.25" x14ac:dyDescent="0.25">
      <c r="A4" s="41" t="s">
        <v>173</v>
      </c>
      <c r="B4" s="76" t="s">
        <v>174</v>
      </c>
      <c r="C4" s="57" t="s">
        <v>797</v>
      </c>
      <c r="D4" s="32" t="s">
        <v>798</v>
      </c>
      <c r="E4" s="96"/>
      <c r="F4" s="122"/>
      <c r="G4" s="122"/>
      <c r="H4" s="122"/>
      <c r="I4" s="138" t="str">
        <f>IF(H4="no","CARRY OUT PROBE TEST",(IF(H4="","FILL IN COLUMN H",(IF(F4="","LEAVE IF NO ERRORS",(IF(((G4-F4)/(G4+F4))&lt;0.5,"CARRY OUT PROBE TEST","LEAVE")))))))</f>
        <v>FILL IN COLUMN H</v>
      </c>
      <c r="J4" s="253"/>
      <c r="K4" s="258" t="str">
        <f t="shared" si="0"/>
        <v>FILL IN COLUMN J</v>
      </c>
      <c r="L4" s="170"/>
      <c r="M4" s="37"/>
      <c r="N4" s="37"/>
      <c r="O4" s="37"/>
      <c r="P4" s="37"/>
      <c r="Q4" s="37"/>
      <c r="R4" s="37"/>
      <c r="S4" s="37"/>
      <c r="T4" s="37"/>
      <c r="U4" s="37"/>
    </row>
    <row r="5" spans="1:21" ht="111.75" customHeight="1" x14ac:dyDescent="0.25">
      <c r="A5" s="41" t="s">
        <v>192</v>
      </c>
      <c r="B5" s="73" t="s">
        <v>193</v>
      </c>
      <c r="C5" s="57" t="s">
        <v>435</v>
      </c>
      <c r="D5" s="32" t="s">
        <v>799</v>
      </c>
      <c r="E5" s="96"/>
      <c r="F5" s="122"/>
      <c r="G5" s="122"/>
      <c r="H5" s="122"/>
      <c r="I5" s="138" t="str">
        <f t="shared" ref="I5" si="1">IF(H5="no","CARRY OUT PROBE TEST",(IF(H5="","FILL IN COLUMN H",(IF(F5="","LEAVE IF NO ERRORS",(IF(((G5-F5)/(G5+F5))&lt;0.5,"CARRY OUT PROBE TEST","LEAVE")))))))</f>
        <v>FILL IN COLUMN H</v>
      </c>
      <c r="J5" s="254"/>
      <c r="K5" s="258" t="str">
        <f t="shared" si="0"/>
        <v>FILL IN COLUMN J</v>
      </c>
      <c r="L5" s="169"/>
      <c r="M5" s="37"/>
      <c r="N5" s="37"/>
      <c r="O5" s="37"/>
      <c r="P5" s="37"/>
      <c r="Q5" s="37"/>
      <c r="R5" s="37"/>
      <c r="S5" s="37"/>
      <c r="T5" s="37"/>
      <c r="U5" s="37"/>
    </row>
    <row r="6" spans="1:21" ht="106.5" customHeight="1" x14ac:dyDescent="0.25">
      <c r="A6" s="41" t="s">
        <v>205</v>
      </c>
      <c r="B6" s="76" t="s">
        <v>206</v>
      </c>
      <c r="C6" s="57" t="s">
        <v>436</v>
      </c>
      <c r="D6" s="32" t="s">
        <v>800</v>
      </c>
      <c r="E6" s="149"/>
      <c r="F6" s="122"/>
      <c r="G6" s="122"/>
      <c r="H6" s="122"/>
      <c r="I6" s="136" t="str">
        <f>IF(H6="no","CARRY OUT PROBE TEST",(IF(H6="","FILL IN COLUMN H",(IF(F6="","LEAVE IF NO ERRORS",(IF(((G6-F6)/(G6+F6))&lt;0.5,"CARRY OUT PROBE TEST","LEAVE")))))))</f>
        <v>FILL IN COLUMN H</v>
      </c>
      <c r="J6" s="253"/>
      <c r="K6" s="258" t="str">
        <f t="shared" si="0"/>
        <v>FILL IN COLUMN J</v>
      </c>
      <c r="L6" s="169"/>
      <c r="M6" s="37"/>
      <c r="N6" s="37"/>
      <c r="O6" s="37"/>
      <c r="P6" s="37"/>
      <c r="Q6" s="37"/>
      <c r="R6" s="37"/>
      <c r="S6" s="37"/>
      <c r="T6" s="37"/>
      <c r="U6" s="37"/>
    </row>
    <row r="7" spans="1:21" ht="100.5" customHeight="1" x14ac:dyDescent="0.25">
      <c r="A7" s="41" t="s">
        <v>217</v>
      </c>
      <c r="B7" s="73" t="s">
        <v>218</v>
      </c>
      <c r="C7" s="57" t="s">
        <v>437</v>
      </c>
      <c r="D7" s="32" t="s">
        <v>801</v>
      </c>
      <c r="E7" s="96"/>
      <c r="F7" s="122"/>
      <c r="G7" s="122"/>
      <c r="H7" s="122"/>
      <c r="I7" s="136" t="str">
        <f>IF(H7="no","CARRY OUT PROBE TEST",(IF(H7="","FILL IN COLUMN H",(IF(F7="","LEAVE IF NO ERRORS",(IF(((G7-F7)/(G7+F7))&lt;0.5,"CARRY OUT PROBE TEST","LEAVE")))))))</f>
        <v>FILL IN COLUMN H</v>
      </c>
      <c r="J7" s="254"/>
      <c r="K7" s="258" t="str">
        <f t="shared" si="0"/>
        <v>FILL IN COLUMN J</v>
      </c>
      <c r="L7" s="169"/>
      <c r="M7" s="47"/>
      <c r="N7" s="47"/>
      <c r="O7" s="47"/>
      <c r="P7" s="47"/>
      <c r="Q7" s="47"/>
      <c r="R7" s="47"/>
      <c r="S7" s="47"/>
      <c r="T7" s="47"/>
      <c r="U7" s="47"/>
    </row>
    <row r="8" spans="1:21" ht="81" customHeight="1" x14ac:dyDescent="0.25">
      <c r="A8" s="41" t="s">
        <v>227</v>
      </c>
      <c r="B8" s="76" t="s">
        <v>228</v>
      </c>
      <c r="C8" s="57" t="s">
        <v>802</v>
      </c>
      <c r="D8" s="32" t="s">
        <v>803</v>
      </c>
      <c r="E8" s="98"/>
      <c r="F8" s="122"/>
      <c r="G8" s="122"/>
      <c r="H8" s="122"/>
      <c r="I8" s="136" t="str">
        <f t="shared" ref="I8" si="2">IF(H8="no","CARRY OUT PROBE TEST",(IF(H8="","FILL IN COLUMN H",(IF(F8="","LEAVE IF NO ERRORS",(IF(((G8-F8)/(G8+F8))&lt;0.5,"CARRY OUT PROBE TEST","LEAVE")))))))</f>
        <v>FILL IN COLUMN H</v>
      </c>
      <c r="J8" s="253"/>
      <c r="K8" s="258" t="str">
        <f t="shared" si="0"/>
        <v>FILL IN COLUMN J</v>
      </c>
      <c r="L8" s="169"/>
      <c r="M8" s="37"/>
      <c r="N8" s="37"/>
      <c r="O8" s="37"/>
      <c r="P8" s="37"/>
      <c r="Q8" s="37"/>
      <c r="R8" s="37"/>
      <c r="S8" s="37"/>
      <c r="T8" s="37"/>
      <c r="U8" s="37"/>
    </row>
    <row r="9" spans="1:21" ht="114.75" customHeight="1" x14ac:dyDescent="0.25">
      <c r="A9" s="41" t="s">
        <v>233</v>
      </c>
      <c r="B9" s="73" t="s">
        <v>234</v>
      </c>
      <c r="C9" s="57" t="s">
        <v>439</v>
      </c>
      <c r="D9" s="32" t="s">
        <v>804</v>
      </c>
      <c r="E9" s="261"/>
      <c r="F9" s="122"/>
      <c r="G9" s="122"/>
      <c r="H9" s="122"/>
      <c r="I9" s="138" t="str">
        <f>IF(H9="no","CARRY OUT PROBE TEST",(IF(H9="","FILL IN COLUMN H",(IF(F9="","LEAVE IF NO ERRORS",(IF(((G9-F9)/(G9+F9))&lt;0.5,"CARRY OUT PROBE TEST","LEAVE")))))))</f>
        <v>FILL IN COLUMN H</v>
      </c>
      <c r="J9" s="254"/>
      <c r="K9" s="258" t="str">
        <f t="shared" si="0"/>
        <v>FILL IN COLUMN J</v>
      </c>
      <c r="L9" s="169"/>
      <c r="M9" s="37"/>
      <c r="N9" s="37"/>
      <c r="O9" s="37"/>
      <c r="P9" s="37"/>
      <c r="Q9" s="37"/>
      <c r="R9" s="37"/>
      <c r="S9" s="37"/>
      <c r="T9" s="37"/>
      <c r="U9" s="37"/>
    </row>
    <row r="10" spans="1:21" ht="133.5" customHeight="1" x14ac:dyDescent="0.25">
      <c r="A10" s="41" t="s">
        <v>237</v>
      </c>
      <c r="B10" s="76" t="s">
        <v>238</v>
      </c>
      <c r="C10" s="57" t="s">
        <v>500</v>
      </c>
      <c r="D10" s="32"/>
      <c r="E10" s="96"/>
      <c r="F10" s="122"/>
      <c r="G10" s="122"/>
      <c r="H10" s="122"/>
      <c r="I10" s="138" t="str">
        <f>IF(H10="no","CARRY OUT PROBE TEST",(IF(H10="","FILL IN COLUMN H",(IF(F10="","LEAVE IF NO ERRORS",(IF(((G10-F10)/(G10+F10))&lt;0.5,"CARRY OUT PROBE TEST","LEAVE")))))))</f>
        <v>FILL IN COLUMN H</v>
      </c>
      <c r="J10" s="253"/>
      <c r="K10" s="258" t="str">
        <f t="shared" si="0"/>
        <v>FILL IN COLUMN J</v>
      </c>
      <c r="L10" s="170"/>
      <c r="M10" s="37"/>
      <c r="N10" s="37"/>
      <c r="O10" s="37"/>
      <c r="P10" s="37"/>
      <c r="Q10" s="37"/>
      <c r="R10" s="37"/>
      <c r="S10" s="37"/>
      <c r="T10" s="37"/>
      <c r="U10" s="37"/>
    </row>
    <row r="11" spans="1:21" ht="152.25" customHeight="1" x14ac:dyDescent="0.25">
      <c r="A11" s="41" t="s">
        <v>239</v>
      </c>
      <c r="B11" s="73" t="s">
        <v>240</v>
      </c>
      <c r="C11" s="57" t="s">
        <v>501</v>
      </c>
      <c r="D11" s="32" t="s">
        <v>805</v>
      </c>
      <c r="E11" s="97"/>
      <c r="F11" s="122"/>
      <c r="G11" s="122"/>
      <c r="H11" s="122"/>
      <c r="I11" s="136" t="str">
        <f>IF(H11="no","CARRY OUT PROBE TEST",(IF(H11="","FILL IN COLUMN H",(IF(F11="","LEAVE IF NO ERRORS",(IF(((G11-F11)/(G11+F11))&lt;0.5,"CARRY OUT PROBE TEST","LEAVE")))))))</f>
        <v>FILL IN COLUMN H</v>
      </c>
      <c r="J11" s="254"/>
      <c r="K11" s="258" t="str">
        <f t="shared" si="0"/>
        <v>FILL IN COLUMN J</v>
      </c>
      <c r="L11" s="169"/>
      <c r="M11" s="37"/>
      <c r="N11" s="37"/>
      <c r="O11" s="37"/>
      <c r="P11" s="37"/>
      <c r="Q11" s="37"/>
      <c r="R11" s="37"/>
      <c r="S11" s="37"/>
      <c r="T11" s="37"/>
      <c r="U11" s="37"/>
    </row>
    <row r="12" spans="1:21" ht="81" customHeight="1" x14ac:dyDescent="0.25">
      <c r="A12" s="41" t="s">
        <v>241</v>
      </c>
      <c r="B12" s="76" t="s">
        <v>242</v>
      </c>
      <c r="C12" s="57" t="s">
        <v>502</v>
      </c>
      <c r="D12" s="32" t="s">
        <v>806</v>
      </c>
      <c r="E12" s="98"/>
      <c r="F12" s="122"/>
      <c r="G12" s="122"/>
      <c r="H12" s="122"/>
      <c r="I12" s="138" t="str">
        <f>IF(H12="no","CARRY OUT PROBE TEST",(IF(H12="","FILL IN COLUMN H",(IF(F12="","LEAVE IF NO ERRORS",(IF(((G12-F12)/(G12+F12))&lt;0.5,"CARRY OUT PROBE TEST","LEAVE")))))))</f>
        <v>FILL IN COLUMN H</v>
      </c>
      <c r="J12" s="253"/>
      <c r="K12" s="258" t="str">
        <f t="shared" si="0"/>
        <v>FILL IN COLUMN J</v>
      </c>
      <c r="L12" s="170"/>
      <c r="M12" s="37"/>
      <c r="N12" s="37"/>
      <c r="O12" s="37"/>
      <c r="P12" s="37"/>
      <c r="Q12" s="37"/>
      <c r="R12" s="37"/>
      <c r="S12" s="37"/>
      <c r="T12" s="37"/>
      <c r="U12" s="37"/>
    </row>
    <row r="13" spans="1:21" ht="81" customHeight="1" x14ac:dyDescent="0.25">
      <c r="A13" s="41" t="s">
        <v>243</v>
      </c>
      <c r="B13" s="73" t="s">
        <v>244</v>
      </c>
      <c r="C13" s="57" t="s">
        <v>807</v>
      </c>
      <c r="D13" s="32" t="s">
        <v>808</v>
      </c>
      <c r="E13" s="98"/>
      <c r="F13" s="122"/>
      <c r="G13" s="122"/>
      <c r="H13" s="122"/>
      <c r="I13" s="136" t="str">
        <f t="shared" ref="I13" si="3">IF(H13="no","CARRY OUT PROBE TEST",(IF(H13="","FILL IN COLUMN H",(IF(F13="","LEAVE IF NO ERRORS",(IF(((G13-F13)/(G13+F13))&lt;0.5,"CARRY OUT PROBE TEST","LEAVE")))))))</f>
        <v>FILL IN COLUMN H</v>
      </c>
      <c r="J13" s="254"/>
      <c r="K13" s="258" t="str">
        <f t="shared" si="0"/>
        <v>FILL IN COLUMN J</v>
      </c>
      <c r="L13" s="169"/>
      <c r="M13" s="47"/>
      <c r="N13" s="47"/>
      <c r="O13" s="47"/>
      <c r="P13" s="47"/>
      <c r="Q13" s="47"/>
      <c r="R13" s="47"/>
      <c r="S13" s="47"/>
      <c r="T13" s="47"/>
      <c r="U13" s="47"/>
    </row>
    <row r="14" spans="1:21" ht="81" customHeight="1" x14ac:dyDescent="0.25">
      <c r="A14" s="41" t="s">
        <v>245</v>
      </c>
      <c r="B14" s="76" t="s">
        <v>246</v>
      </c>
      <c r="C14" s="57" t="s">
        <v>809</v>
      </c>
      <c r="D14" s="32" t="s">
        <v>810</v>
      </c>
      <c r="E14" s="98"/>
      <c r="F14" s="121"/>
      <c r="G14" s="137"/>
      <c r="H14" s="122"/>
      <c r="I14" s="138" t="str">
        <f>IF(H14="no","CARRY OUT PROBE TEST",(IF(H14="","FILL IN COLUMN H",(IF(F14="","LEAVE IF NO ERRORS",(IF(((G14-F14)/(G14+F14))&lt;0.5,"CARRY OUT PROBE TEST","LEAVE")))))))</f>
        <v>FILL IN COLUMN H</v>
      </c>
      <c r="J14" s="253"/>
      <c r="K14" s="258" t="str">
        <f t="shared" si="0"/>
        <v>FILL IN COLUMN J</v>
      </c>
      <c r="L14" s="170"/>
      <c r="M14" s="47"/>
      <c r="N14" s="47"/>
      <c r="O14" s="47"/>
      <c r="P14" s="47"/>
      <c r="Q14" s="47"/>
      <c r="R14" s="47"/>
      <c r="S14" s="47"/>
      <c r="T14" s="47"/>
      <c r="U14" s="47"/>
    </row>
    <row r="15" spans="1:21" ht="339.75" customHeight="1" x14ac:dyDescent="0.25">
      <c r="A15" s="32"/>
      <c r="B15" s="464" t="s">
        <v>811</v>
      </c>
      <c r="C15" s="456"/>
      <c r="D15" s="456"/>
      <c r="E15" s="456"/>
      <c r="F15" s="136"/>
      <c r="G15" s="136"/>
      <c r="H15" s="136"/>
      <c r="I15" s="136"/>
      <c r="J15" s="187"/>
      <c r="K15" s="136"/>
      <c r="L15" s="142"/>
      <c r="M15" s="35"/>
      <c r="N15" s="35"/>
      <c r="O15" s="35"/>
      <c r="P15" s="35"/>
      <c r="Q15" s="35"/>
      <c r="R15" s="35"/>
      <c r="S15" s="35"/>
      <c r="T15" s="35"/>
      <c r="U15" s="35"/>
    </row>
    <row r="16" spans="1:21" x14ac:dyDescent="0.25">
      <c r="A16" s="32"/>
      <c r="B16" s="38"/>
      <c r="C16" s="126"/>
      <c r="D16" s="38"/>
      <c r="E16" s="99"/>
      <c r="F16" s="136"/>
      <c r="G16" s="136"/>
      <c r="H16" s="136"/>
      <c r="I16" s="136"/>
      <c r="J16" s="187"/>
      <c r="K16" s="136"/>
      <c r="L16" s="142"/>
      <c r="M16" s="47"/>
      <c r="N16" s="47"/>
      <c r="O16" s="47"/>
      <c r="P16" s="47"/>
      <c r="Q16" s="47"/>
      <c r="R16" s="47"/>
      <c r="S16" s="47"/>
      <c r="T16" s="47"/>
      <c r="U16" s="47"/>
    </row>
    <row r="17" spans="1:21" x14ac:dyDescent="0.25">
      <c r="A17" s="32"/>
      <c r="B17" s="38"/>
      <c r="C17" s="126"/>
      <c r="D17" s="38"/>
      <c r="E17" s="99"/>
      <c r="F17" s="136"/>
      <c r="G17" s="136"/>
      <c r="H17" s="136"/>
      <c r="I17" s="136"/>
      <c r="J17" s="187"/>
      <c r="K17" s="136"/>
      <c r="L17" s="142"/>
      <c r="M17" s="47"/>
      <c r="N17" s="47"/>
      <c r="O17" s="47"/>
      <c r="P17" s="47"/>
      <c r="Q17" s="47"/>
      <c r="R17" s="47"/>
      <c r="S17" s="47"/>
      <c r="T17" s="47"/>
      <c r="U17" s="47"/>
    </row>
    <row r="18" spans="1:21" x14ac:dyDescent="0.25">
      <c r="A18" s="32"/>
      <c r="B18" s="38"/>
      <c r="C18" s="126"/>
      <c r="D18" s="38"/>
      <c r="E18" s="99"/>
      <c r="F18" s="136"/>
      <c r="G18" s="136"/>
      <c r="H18" s="136"/>
      <c r="I18" s="136"/>
      <c r="J18" s="187"/>
      <c r="K18" s="136"/>
      <c r="L18" s="142"/>
      <c r="M18" s="47"/>
      <c r="N18" s="47"/>
      <c r="O18" s="47"/>
      <c r="P18" s="47"/>
      <c r="Q18" s="47"/>
      <c r="R18" s="47"/>
      <c r="S18" s="47"/>
      <c r="T18" s="47"/>
      <c r="U18" s="47"/>
    </row>
    <row r="19" spans="1:21" x14ac:dyDescent="0.25">
      <c r="A19" s="32"/>
      <c r="B19" s="38"/>
      <c r="C19" s="126"/>
      <c r="D19" s="38"/>
      <c r="E19" s="99"/>
      <c r="F19" s="136"/>
      <c r="G19" s="136"/>
      <c r="H19" s="136"/>
      <c r="I19" s="136"/>
      <c r="J19" s="187"/>
      <c r="K19" s="136"/>
      <c r="L19" s="142"/>
      <c r="M19" s="47"/>
      <c r="N19" s="47"/>
      <c r="O19" s="47"/>
      <c r="P19" s="47"/>
      <c r="Q19" s="47"/>
      <c r="R19" s="47"/>
      <c r="S19" s="47"/>
      <c r="T19" s="47"/>
      <c r="U19" s="47"/>
    </row>
    <row r="20" spans="1:21" x14ac:dyDescent="0.25">
      <c r="A20" s="32"/>
      <c r="B20" s="38"/>
      <c r="C20" s="126"/>
      <c r="D20" s="38"/>
      <c r="E20" s="99"/>
      <c r="F20" s="122"/>
      <c r="G20" s="122"/>
      <c r="H20" s="122"/>
      <c r="I20" s="136"/>
      <c r="J20" s="167"/>
      <c r="K20" s="136"/>
      <c r="L20" s="142"/>
      <c r="M20" s="47"/>
      <c r="N20" s="47"/>
      <c r="O20" s="47"/>
      <c r="P20" s="47"/>
      <c r="Q20" s="47"/>
      <c r="R20" s="47"/>
      <c r="S20" s="47"/>
      <c r="T20" s="47"/>
      <c r="U20" s="47"/>
    </row>
    <row r="21" spans="1:21" x14ac:dyDescent="0.25">
      <c r="A21" s="32"/>
      <c r="B21" s="38"/>
      <c r="C21" s="126"/>
      <c r="D21" s="38"/>
      <c r="E21" s="99"/>
      <c r="F21" s="132"/>
      <c r="G21" s="132"/>
      <c r="H21" s="132"/>
      <c r="I21" s="134"/>
      <c r="J21" s="181"/>
      <c r="K21" s="134"/>
      <c r="L21" s="142"/>
      <c r="M21" s="47"/>
      <c r="N21" s="47"/>
      <c r="O21" s="47"/>
      <c r="P21" s="47"/>
      <c r="Q21" s="47"/>
      <c r="R21" s="47"/>
      <c r="S21" s="47"/>
      <c r="T21" s="47"/>
      <c r="U21" s="47"/>
    </row>
    <row r="22" spans="1:21" x14ac:dyDescent="0.25">
      <c r="A22" s="32"/>
      <c r="B22" s="38"/>
      <c r="C22" s="126"/>
      <c r="D22" s="38"/>
      <c r="E22" s="99"/>
      <c r="F22" s="132"/>
      <c r="G22" s="132"/>
      <c r="H22" s="132"/>
      <c r="I22" s="134"/>
      <c r="J22" s="181"/>
      <c r="K22" s="134"/>
      <c r="L22" s="142"/>
      <c r="M22" s="47"/>
      <c r="N22" s="47"/>
      <c r="O22" s="47"/>
      <c r="P22" s="47"/>
      <c r="Q22" s="47"/>
      <c r="R22" s="47"/>
      <c r="S22" s="47"/>
      <c r="T22" s="47"/>
      <c r="U22" s="47"/>
    </row>
    <row r="23" spans="1:21" x14ac:dyDescent="0.25">
      <c r="A23" s="32"/>
      <c r="B23" s="38"/>
      <c r="C23" s="126"/>
      <c r="D23" s="38"/>
      <c r="E23" s="99"/>
      <c r="F23" s="132"/>
      <c r="G23" s="132"/>
      <c r="H23" s="132"/>
      <c r="I23" s="134"/>
      <c r="J23" s="181"/>
      <c r="K23" s="134"/>
      <c r="L23" s="142"/>
      <c r="M23" s="47"/>
      <c r="N23" s="47"/>
      <c r="O23" s="47"/>
      <c r="P23" s="47"/>
      <c r="Q23" s="47"/>
      <c r="R23" s="47"/>
      <c r="S23" s="47"/>
      <c r="T23" s="47"/>
      <c r="U23" s="47"/>
    </row>
    <row r="24" spans="1:21" x14ac:dyDescent="0.25">
      <c r="A24" s="32"/>
      <c r="B24" s="38"/>
      <c r="C24" s="126"/>
      <c r="D24" s="38"/>
      <c r="E24" s="99"/>
      <c r="F24" s="132"/>
      <c r="G24" s="132"/>
      <c r="H24" s="132"/>
      <c r="I24" s="134"/>
      <c r="J24" s="181"/>
      <c r="K24" s="134"/>
      <c r="L24" s="142"/>
      <c r="M24" s="47"/>
      <c r="N24" s="47"/>
      <c r="O24" s="47"/>
      <c r="P24" s="47"/>
      <c r="Q24" s="47"/>
      <c r="R24" s="47"/>
      <c r="S24" s="47"/>
      <c r="T24" s="47"/>
      <c r="U24" s="47"/>
    </row>
    <row r="25" spans="1:21" x14ac:dyDescent="0.25">
      <c r="A25" s="32"/>
      <c r="B25" s="38"/>
      <c r="C25" s="126"/>
      <c r="D25" s="38"/>
      <c r="E25" s="99"/>
      <c r="F25" s="133"/>
      <c r="G25" s="133"/>
      <c r="H25" s="133"/>
      <c r="I25" s="135"/>
      <c r="J25" s="182"/>
      <c r="K25" s="135"/>
      <c r="L25" s="142"/>
      <c r="M25" s="47"/>
      <c r="N25" s="47"/>
      <c r="O25" s="47"/>
      <c r="P25" s="47"/>
      <c r="Q25" s="47"/>
      <c r="R25" s="47"/>
      <c r="S25" s="47"/>
      <c r="T25" s="47"/>
      <c r="U25" s="47"/>
    </row>
    <row r="26" spans="1:21" x14ac:dyDescent="0.25">
      <c r="A26" s="32"/>
      <c r="B26" s="38"/>
      <c r="C26" s="126"/>
      <c r="D26" s="38"/>
      <c r="E26" s="99"/>
      <c r="F26" s="133"/>
      <c r="G26" s="133"/>
      <c r="H26" s="133"/>
      <c r="I26" s="135"/>
      <c r="J26" s="182"/>
      <c r="K26" s="135"/>
      <c r="L26" s="142"/>
      <c r="M26" s="47"/>
      <c r="N26" s="47"/>
      <c r="O26" s="47"/>
      <c r="P26" s="47"/>
      <c r="Q26" s="47"/>
      <c r="R26" s="47"/>
      <c r="S26" s="47"/>
      <c r="T26" s="47"/>
      <c r="U26" s="47"/>
    </row>
    <row r="27" spans="1:21" x14ac:dyDescent="0.25">
      <c r="A27" s="32"/>
      <c r="B27" s="38"/>
      <c r="C27" s="126"/>
      <c r="D27" s="38"/>
      <c r="E27" s="99"/>
      <c r="F27" s="122"/>
      <c r="G27" s="122"/>
      <c r="H27" s="122"/>
      <c r="I27" s="38"/>
      <c r="J27" s="180"/>
      <c r="K27" s="38"/>
      <c r="L27" s="142"/>
      <c r="M27" s="47"/>
      <c r="N27" s="47"/>
      <c r="O27" s="47"/>
      <c r="P27" s="47"/>
      <c r="Q27" s="47"/>
      <c r="R27" s="47"/>
      <c r="S27" s="47"/>
      <c r="T27" s="47"/>
      <c r="U27" s="47"/>
    </row>
    <row r="28" spans="1:21" x14ac:dyDescent="0.25">
      <c r="A28" s="32"/>
      <c r="B28" s="38"/>
      <c r="C28" s="126"/>
      <c r="D28" s="38"/>
      <c r="E28" s="99"/>
      <c r="F28" s="122"/>
      <c r="G28" s="122"/>
      <c r="H28" s="122"/>
      <c r="I28" s="38"/>
      <c r="J28" s="180"/>
      <c r="K28" s="38"/>
      <c r="L28" s="142"/>
      <c r="M28" s="47"/>
      <c r="N28" s="47"/>
      <c r="O28" s="47"/>
      <c r="P28" s="47"/>
      <c r="Q28" s="47"/>
      <c r="R28" s="47"/>
      <c r="S28" s="47"/>
      <c r="T28" s="47"/>
      <c r="U28" s="47"/>
    </row>
    <row r="29" spans="1:21" x14ac:dyDescent="0.25">
      <c r="A29" s="32"/>
      <c r="B29" s="38"/>
      <c r="C29" s="126"/>
      <c r="D29" s="38"/>
      <c r="E29" s="99"/>
      <c r="F29" s="122"/>
      <c r="G29" s="122"/>
      <c r="H29" s="122"/>
      <c r="I29" s="38"/>
      <c r="J29" s="180"/>
      <c r="K29" s="38"/>
      <c r="L29" s="142"/>
      <c r="M29" s="47"/>
      <c r="N29" s="47"/>
      <c r="O29" s="47"/>
      <c r="P29" s="47"/>
      <c r="Q29" s="47"/>
      <c r="R29" s="47"/>
      <c r="S29" s="47"/>
      <c r="T29" s="47"/>
      <c r="U29" s="47"/>
    </row>
    <row r="30" spans="1:21" x14ac:dyDescent="0.25">
      <c r="A30" s="32"/>
      <c r="B30" s="38"/>
      <c r="C30" s="126"/>
      <c r="D30" s="38"/>
      <c r="E30" s="99"/>
      <c r="F30" s="122"/>
      <c r="G30" s="122"/>
      <c r="H30" s="122"/>
      <c r="I30" s="38"/>
      <c r="J30" s="180"/>
      <c r="K30" s="38"/>
      <c r="L30" s="142"/>
      <c r="M30" s="47"/>
      <c r="N30" s="47"/>
      <c r="O30" s="47"/>
      <c r="P30" s="47"/>
      <c r="Q30" s="47"/>
      <c r="R30" s="47"/>
      <c r="S30" s="47"/>
      <c r="T30" s="47"/>
      <c r="U30" s="47"/>
    </row>
    <row r="31" spans="1:21" x14ac:dyDescent="0.25">
      <c r="A31" s="32"/>
      <c r="B31" s="38"/>
      <c r="C31" s="126"/>
      <c r="D31" s="38"/>
      <c r="E31" s="99"/>
      <c r="F31" s="122"/>
      <c r="G31" s="122"/>
      <c r="H31" s="122"/>
      <c r="I31" s="38"/>
      <c r="J31" s="180"/>
      <c r="K31" s="38"/>
      <c r="L31" s="142"/>
      <c r="M31" s="47"/>
      <c r="N31" s="47"/>
      <c r="O31" s="47"/>
      <c r="P31" s="47"/>
      <c r="Q31" s="47"/>
      <c r="R31" s="47"/>
      <c r="S31" s="47"/>
      <c r="T31" s="47"/>
      <c r="U31" s="47"/>
    </row>
    <row r="32" spans="1:21" x14ac:dyDescent="0.25">
      <c r="A32" s="32"/>
      <c r="B32" s="38"/>
      <c r="C32" s="126"/>
      <c r="D32" s="38"/>
      <c r="E32" s="99"/>
      <c r="F32" s="122"/>
      <c r="G32" s="122"/>
      <c r="H32" s="122"/>
      <c r="I32" s="38"/>
      <c r="J32" s="180"/>
      <c r="K32" s="38"/>
      <c r="L32" s="142"/>
      <c r="M32" s="47"/>
      <c r="N32" s="47"/>
      <c r="O32" s="47"/>
      <c r="P32" s="47"/>
      <c r="Q32" s="47"/>
      <c r="R32" s="47"/>
      <c r="S32" s="47"/>
      <c r="T32" s="47"/>
      <c r="U32" s="47"/>
    </row>
    <row r="33" spans="1:21" x14ac:dyDescent="0.25">
      <c r="A33" s="32"/>
      <c r="B33" s="38"/>
      <c r="C33" s="126"/>
      <c r="D33" s="38"/>
      <c r="E33" s="99"/>
      <c r="F33" s="122"/>
      <c r="G33" s="122"/>
      <c r="H33" s="122"/>
      <c r="I33" s="38"/>
      <c r="J33" s="180"/>
      <c r="K33" s="38"/>
      <c r="L33" s="142"/>
      <c r="M33" s="47"/>
      <c r="N33" s="47"/>
      <c r="O33" s="47"/>
      <c r="P33" s="47"/>
      <c r="Q33" s="47"/>
      <c r="R33" s="47"/>
      <c r="S33" s="47"/>
      <c r="T33" s="47"/>
      <c r="U33" s="47"/>
    </row>
    <row r="34" spans="1:21" x14ac:dyDescent="0.25">
      <c r="A34" s="32"/>
      <c r="B34" s="38"/>
      <c r="C34" s="126"/>
      <c r="D34" s="38"/>
      <c r="E34" s="99"/>
      <c r="F34" s="122"/>
      <c r="G34" s="122"/>
      <c r="H34" s="122"/>
      <c r="I34" s="38"/>
      <c r="J34" s="180"/>
      <c r="K34" s="38"/>
      <c r="L34" s="142"/>
      <c r="M34" s="47"/>
      <c r="N34" s="47"/>
      <c r="O34" s="47"/>
      <c r="P34" s="47"/>
      <c r="Q34" s="47"/>
      <c r="R34" s="47"/>
      <c r="S34" s="47"/>
      <c r="T34" s="47"/>
      <c r="U34" s="47"/>
    </row>
    <row r="35" spans="1:21" x14ac:dyDescent="0.25">
      <c r="A35" s="32"/>
      <c r="B35" s="38"/>
      <c r="C35" s="126"/>
      <c r="D35" s="38"/>
      <c r="E35" s="99"/>
      <c r="F35" s="122"/>
      <c r="G35" s="122"/>
      <c r="H35" s="122"/>
      <c r="I35" s="38"/>
      <c r="J35" s="180"/>
      <c r="K35" s="38"/>
      <c r="L35" s="142"/>
      <c r="M35" s="47"/>
      <c r="N35" s="47"/>
      <c r="O35" s="47"/>
      <c r="P35" s="47"/>
      <c r="Q35" s="47"/>
      <c r="R35" s="47"/>
      <c r="S35" s="47"/>
      <c r="T35" s="47"/>
      <c r="U35" s="47"/>
    </row>
    <row r="36" spans="1:21" x14ac:dyDescent="0.25">
      <c r="A36" s="32"/>
      <c r="B36" s="38"/>
      <c r="C36" s="126"/>
      <c r="D36" s="38"/>
      <c r="E36" s="99"/>
      <c r="F36" s="122"/>
      <c r="G36" s="122"/>
      <c r="H36" s="122"/>
      <c r="I36" s="38"/>
      <c r="J36" s="180"/>
      <c r="K36" s="38"/>
      <c r="L36" s="142"/>
      <c r="M36" s="47"/>
      <c r="N36" s="47"/>
      <c r="O36" s="47"/>
      <c r="P36" s="47"/>
      <c r="Q36" s="47"/>
      <c r="R36" s="47"/>
      <c r="S36" s="47"/>
      <c r="T36" s="47"/>
      <c r="U36" s="47"/>
    </row>
    <row r="37" spans="1:21" x14ac:dyDescent="0.25">
      <c r="A37" s="32"/>
      <c r="B37" s="38"/>
      <c r="C37" s="126"/>
      <c r="D37" s="38"/>
      <c r="E37" s="99"/>
      <c r="F37" s="122"/>
      <c r="G37" s="122"/>
      <c r="H37" s="122"/>
      <c r="I37" s="38"/>
      <c r="J37" s="180"/>
      <c r="K37" s="38"/>
      <c r="L37" s="142"/>
      <c r="M37" s="47"/>
      <c r="N37" s="47"/>
      <c r="O37" s="47"/>
      <c r="P37" s="47"/>
      <c r="Q37" s="47"/>
      <c r="R37" s="47"/>
      <c r="S37" s="47"/>
      <c r="T37" s="47"/>
      <c r="U37" s="47"/>
    </row>
    <row r="38" spans="1:21" x14ac:dyDescent="0.25">
      <c r="A38" s="32"/>
      <c r="B38" s="38"/>
      <c r="C38" s="126"/>
      <c r="D38" s="38"/>
      <c r="E38" s="99"/>
      <c r="F38" s="122"/>
      <c r="G38" s="122"/>
      <c r="H38" s="122"/>
      <c r="I38" s="38"/>
      <c r="J38" s="180"/>
      <c r="K38" s="38"/>
      <c r="L38" s="142"/>
      <c r="M38" s="47"/>
      <c r="N38" s="47"/>
      <c r="O38" s="47"/>
      <c r="P38" s="47"/>
      <c r="Q38" s="47"/>
      <c r="R38" s="47"/>
      <c r="S38" s="47"/>
      <c r="T38" s="47"/>
      <c r="U38" s="47"/>
    </row>
    <row r="39" spans="1:21" x14ac:dyDescent="0.25">
      <c r="A39" s="32"/>
      <c r="B39" s="38"/>
      <c r="C39" s="126"/>
      <c r="D39" s="38"/>
      <c r="E39" s="99"/>
      <c r="F39" s="122"/>
      <c r="G39" s="122"/>
      <c r="H39" s="122"/>
      <c r="I39" s="38"/>
      <c r="J39" s="180"/>
      <c r="K39" s="38"/>
      <c r="L39" s="142"/>
      <c r="M39" s="47"/>
      <c r="N39" s="47"/>
      <c r="O39" s="47"/>
      <c r="P39" s="47"/>
      <c r="Q39" s="47"/>
      <c r="R39" s="47"/>
      <c r="S39" s="47"/>
      <c r="T39" s="47"/>
      <c r="U39" s="47"/>
    </row>
    <row r="40" spans="1:21" x14ac:dyDescent="0.25">
      <c r="A40" s="32"/>
      <c r="B40" s="38"/>
      <c r="C40" s="126"/>
      <c r="D40" s="38"/>
      <c r="E40" s="99"/>
      <c r="F40" s="122"/>
      <c r="G40" s="122"/>
      <c r="H40" s="122"/>
      <c r="I40" s="38"/>
      <c r="J40" s="180"/>
      <c r="K40" s="38"/>
      <c r="L40" s="142"/>
      <c r="M40" s="47"/>
      <c r="N40" s="47"/>
      <c r="O40" s="47"/>
      <c r="P40" s="47"/>
      <c r="Q40" s="47"/>
      <c r="R40" s="47"/>
      <c r="S40" s="47"/>
      <c r="T40" s="47"/>
      <c r="U40" s="47"/>
    </row>
    <row r="41" spans="1:21" x14ac:dyDescent="0.25">
      <c r="A41" s="32"/>
      <c r="B41" s="38"/>
      <c r="C41" s="126"/>
      <c r="D41" s="38"/>
      <c r="E41" s="99"/>
      <c r="F41" s="122"/>
      <c r="G41" s="122"/>
      <c r="H41" s="122"/>
      <c r="I41" s="38"/>
      <c r="J41" s="180"/>
      <c r="K41" s="38"/>
      <c r="L41" s="142"/>
      <c r="M41" s="47"/>
      <c r="N41" s="47"/>
      <c r="O41" s="47"/>
      <c r="P41" s="47"/>
      <c r="Q41" s="47"/>
      <c r="R41" s="47"/>
      <c r="S41" s="47"/>
      <c r="T41" s="47"/>
      <c r="U41" s="47"/>
    </row>
    <row r="42" spans="1:21" x14ac:dyDescent="0.25">
      <c r="A42" s="32"/>
      <c r="B42" s="38"/>
      <c r="C42" s="126"/>
      <c r="D42" s="38"/>
      <c r="E42" s="99"/>
      <c r="F42" s="122"/>
      <c r="G42" s="122"/>
      <c r="H42" s="122"/>
      <c r="I42" s="38"/>
      <c r="J42" s="180"/>
      <c r="K42" s="38"/>
      <c r="L42" s="142"/>
      <c r="M42" s="47"/>
      <c r="N42" s="47"/>
      <c r="O42" s="47"/>
      <c r="P42" s="47"/>
      <c r="Q42" s="47"/>
      <c r="R42" s="47"/>
      <c r="S42" s="47"/>
      <c r="T42" s="47"/>
      <c r="U42" s="47"/>
    </row>
    <row r="43" spans="1:21" x14ac:dyDescent="0.25">
      <c r="A43" s="32"/>
      <c r="B43" s="38"/>
      <c r="C43" s="126"/>
      <c r="D43" s="38"/>
      <c r="E43" s="99"/>
      <c r="F43" s="122"/>
      <c r="G43" s="122"/>
      <c r="H43" s="122"/>
      <c r="I43" s="38"/>
      <c r="J43" s="180"/>
      <c r="K43" s="38"/>
      <c r="L43" s="142"/>
      <c r="M43" s="47"/>
      <c r="N43" s="47"/>
      <c r="O43" s="47"/>
      <c r="P43" s="47"/>
      <c r="Q43" s="47"/>
      <c r="R43" s="47"/>
      <c r="S43" s="47"/>
      <c r="T43" s="47"/>
      <c r="U43" s="47"/>
    </row>
    <row r="44" spans="1:21" x14ac:dyDescent="0.25">
      <c r="A44" s="32"/>
      <c r="B44" s="38"/>
      <c r="C44" s="126"/>
      <c r="D44" s="38"/>
      <c r="E44" s="99"/>
      <c r="F44" s="122"/>
      <c r="G44" s="122"/>
      <c r="H44" s="122"/>
      <c r="I44" s="38"/>
      <c r="J44" s="180"/>
      <c r="K44" s="38"/>
      <c r="L44" s="142"/>
      <c r="M44" s="47"/>
      <c r="N44" s="47"/>
      <c r="O44" s="47"/>
      <c r="P44" s="47"/>
      <c r="Q44" s="47"/>
      <c r="R44" s="47"/>
      <c r="S44" s="47"/>
      <c r="T44" s="47"/>
      <c r="U44" s="47"/>
    </row>
    <row r="45" spans="1:21" x14ac:dyDescent="0.25">
      <c r="A45" s="32"/>
      <c r="B45" s="38"/>
      <c r="C45" s="126"/>
      <c r="D45" s="38"/>
      <c r="E45" s="99"/>
      <c r="F45" s="122"/>
      <c r="G45" s="122"/>
      <c r="H45" s="122"/>
      <c r="I45" s="38"/>
      <c r="J45" s="180"/>
      <c r="K45" s="38"/>
      <c r="L45" s="142"/>
      <c r="M45" s="47"/>
      <c r="N45" s="47"/>
      <c r="O45" s="47"/>
      <c r="P45" s="47"/>
      <c r="Q45" s="47"/>
      <c r="R45" s="47"/>
      <c r="S45" s="47"/>
      <c r="T45" s="47"/>
      <c r="U45" s="47"/>
    </row>
    <row r="46" spans="1:21" x14ac:dyDescent="0.25">
      <c r="A46" s="32"/>
      <c r="B46" s="38"/>
      <c r="C46" s="126"/>
      <c r="D46" s="38"/>
      <c r="E46" s="99"/>
      <c r="F46" s="122"/>
      <c r="G46" s="122"/>
      <c r="H46" s="122"/>
      <c r="I46" s="38"/>
      <c r="J46" s="180"/>
      <c r="K46" s="38"/>
      <c r="L46" s="142"/>
      <c r="M46" s="47"/>
      <c r="N46" s="47"/>
      <c r="O46" s="47"/>
      <c r="P46" s="47"/>
      <c r="Q46" s="47"/>
      <c r="R46" s="47"/>
      <c r="S46" s="47"/>
      <c r="T46" s="47"/>
      <c r="U46" s="47"/>
    </row>
    <row r="47" spans="1:21" x14ac:dyDescent="0.25">
      <c r="A47" s="32"/>
      <c r="B47" s="38"/>
      <c r="C47" s="126"/>
      <c r="D47" s="38"/>
      <c r="E47" s="99"/>
      <c r="F47" s="122"/>
      <c r="G47" s="122"/>
      <c r="H47" s="122"/>
      <c r="I47" s="38"/>
      <c r="J47" s="180"/>
      <c r="K47" s="38"/>
      <c r="L47" s="142"/>
      <c r="M47" s="47"/>
      <c r="N47" s="47"/>
      <c r="O47" s="47"/>
      <c r="P47" s="47"/>
      <c r="Q47" s="47"/>
      <c r="R47" s="47"/>
      <c r="S47" s="47"/>
      <c r="T47" s="47"/>
      <c r="U47" s="47"/>
    </row>
    <row r="48" spans="1:21" x14ac:dyDescent="0.25">
      <c r="A48" s="32"/>
      <c r="B48" s="38"/>
      <c r="C48" s="126"/>
      <c r="D48" s="38"/>
      <c r="E48" s="99"/>
      <c r="F48" s="122"/>
      <c r="G48" s="122"/>
      <c r="H48" s="122"/>
      <c r="I48" s="38"/>
      <c r="J48" s="180"/>
      <c r="K48" s="38"/>
      <c r="L48" s="142"/>
      <c r="M48" s="47"/>
      <c r="N48" s="47"/>
      <c r="O48" s="47"/>
      <c r="P48" s="47"/>
      <c r="Q48" s="47"/>
      <c r="R48" s="47"/>
      <c r="S48" s="47"/>
      <c r="T48" s="47"/>
      <c r="U48" s="47"/>
    </row>
    <row r="49" spans="1:21" x14ac:dyDescent="0.25">
      <c r="A49" s="32"/>
      <c r="B49" s="38"/>
      <c r="C49" s="126"/>
      <c r="D49" s="38"/>
      <c r="E49" s="99"/>
      <c r="F49" s="122"/>
      <c r="G49" s="122"/>
      <c r="H49" s="122"/>
      <c r="I49" s="38"/>
      <c r="J49" s="180"/>
      <c r="K49" s="38"/>
      <c r="L49" s="142"/>
      <c r="M49" s="47"/>
      <c r="N49" s="47"/>
      <c r="O49" s="47"/>
      <c r="P49" s="47"/>
      <c r="Q49" s="47"/>
      <c r="R49" s="47"/>
      <c r="S49" s="47"/>
      <c r="T49" s="47"/>
      <c r="U49" s="47"/>
    </row>
    <row r="50" spans="1:21" x14ac:dyDescent="0.25">
      <c r="A50" s="32"/>
      <c r="B50" s="38"/>
      <c r="C50" s="126"/>
      <c r="D50" s="38"/>
      <c r="E50" s="99"/>
      <c r="F50" s="122"/>
      <c r="G50" s="122"/>
      <c r="H50" s="122"/>
      <c r="I50" s="38"/>
      <c r="J50" s="180"/>
      <c r="K50" s="38"/>
      <c r="L50" s="142"/>
      <c r="M50" s="47"/>
      <c r="N50" s="47"/>
      <c r="O50" s="47"/>
      <c r="P50" s="47"/>
      <c r="Q50" s="47"/>
      <c r="R50" s="47"/>
      <c r="S50" s="47"/>
      <c r="T50" s="47"/>
      <c r="U50" s="47"/>
    </row>
    <row r="51" spans="1:21" x14ac:dyDescent="0.25">
      <c r="A51" s="32"/>
      <c r="B51" s="38"/>
      <c r="C51" s="126"/>
      <c r="D51" s="38"/>
      <c r="E51" s="99"/>
      <c r="F51" s="122"/>
      <c r="G51" s="122"/>
      <c r="H51" s="122"/>
      <c r="I51" s="38"/>
      <c r="J51" s="180"/>
      <c r="K51" s="38"/>
      <c r="L51" s="142"/>
      <c r="M51" s="47"/>
      <c r="N51" s="47"/>
      <c r="O51" s="47"/>
      <c r="P51" s="47"/>
      <c r="Q51" s="47"/>
      <c r="R51" s="47"/>
      <c r="S51" s="47"/>
      <c r="T51" s="47"/>
      <c r="U51" s="47"/>
    </row>
    <row r="52" spans="1:21" x14ac:dyDescent="0.25">
      <c r="A52" s="32"/>
      <c r="B52" s="38"/>
      <c r="C52" s="126"/>
      <c r="D52" s="38"/>
      <c r="E52" s="99"/>
      <c r="F52" s="122"/>
      <c r="G52" s="122"/>
      <c r="H52" s="122"/>
      <c r="I52" s="38"/>
      <c r="J52" s="180"/>
      <c r="K52" s="38"/>
      <c r="L52" s="142"/>
      <c r="M52" s="47"/>
      <c r="N52" s="47"/>
      <c r="O52" s="47"/>
      <c r="P52" s="47"/>
      <c r="Q52" s="47"/>
      <c r="R52" s="47"/>
      <c r="S52" s="47"/>
      <c r="T52" s="47"/>
      <c r="U52" s="47"/>
    </row>
    <row r="53" spans="1:21" x14ac:dyDescent="0.25">
      <c r="A53" s="32"/>
      <c r="B53" s="38"/>
      <c r="C53" s="126"/>
      <c r="D53" s="38"/>
      <c r="E53" s="99"/>
      <c r="F53" s="122"/>
      <c r="G53" s="122"/>
      <c r="H53" s="122"/>
      <c r="I53" s="38"/>
      <c r="J53" s="180"/>
      <c r="K53" s="38"/>
      <c r="L53" s="142"/>
      <c r="M53" s="47"/>
      <c r="N53" s="47"/>
      <c r="O53" s="47"/>
      <c r="P53" s="47"/>
      <c r="Q53" s="47"/>
      <c r="R53" s="47"/>
      <c r="S53" s="47"/>
      <c r="T53" s="47"/>
      <c r="U53" s="47"/>
    </row>
    <row r="54" spans="1:21" x14ac:dyDescent="0.25">
      <c r="A54" s="32"/>
      <c r="B54" s="38"/>
      <c r="C54" s="126"/>
      <c r="D54" s="38"/>
      <c r="E54" s="99"/>
      <c r="F54" s="122"/>
      <c r="G54" s="122"/>
      <c r="H54" s="122"/>
      <c r="I54" s="38"/>
      <c r="J54" s="180"/>
      <c r="K54" s="38"/>
      <c r="L54" s="142"/>
      <c r="M54" s="47"/>
      <c r="N54" s="47"/>
      <c r="O54" s="47"/>
      <c r="P54" s="47"/>
      <c r="Q54" s="47"/>
      <c r="R54" s="47"/>
      <c r="S54" s="47"/>
      <c r="T54" s="47"/>
      <c r="U54" s="47"/>
    </row>
    <row r="55" spans="1:21" x14ac:dyDescent="0.25">
      <c r="A55" s="32"/>
      <c r="B55" s="38"/>
      <c r="C55" s="126"/>
      <c r="D55" s="38"/>
      <c r="E55" s="99"/>
      <c r="F55" s="122"/>
      <c r="G55" s="122"/>
      <c r="H55" s="122"/>
      <c r="I55" s="38"/>
      <c r="J55" s="180"/>
      <c r="K55" s="38"/>
      <c r="L55" s="142"/>
      <c r="M55" s="47"/>
      <c r="N55" s="47"/>
      <c r="O55" s="47"/>
      <c r="P55" s="47"/>
      <c r="Q55" s="47"/>
      <c r="R55" s="47"/>
      <c r="S55" s="47"/>
      <c r="T55" s="47"/>
      <c r="U55" s="47"/>
    </row>
    <row r="56" spans="1:21" x14ac:dyDescent="0.25">
      <c r="A56" s="32"/>
      <c r="B56" s="38"/>
      <c r="C56" s="126"/>
      <c r="D56" s="38"/>
      <c r="E56" s="99"/>
      <c r="F56" s="122"/>
      <c r="G56" s="122"/>
      <c r="H56" s="122"/>
      <c r="I56" s="38"/>
      <c r="J56" s="180"/>
      <c r="K56" s="38"/>
      <c r="L56" s="142"/>
      <c r="M56" s="47"/>
      <c r="N56" s="47"/>
      <c r="O56" s="47"/>
      <c r="P56" s="47"/>
      <c r="Q56" s="47"/>
      <c r="R56" s="47"/>
      <c r="S56" s="47"/>
      <c r="T56" s="47"/>
      <c r="U56" s="47"/>
    </row>
    <row r="57" spans="1:21" x14ac:dyDescent="0.25">
      <c r="A57" s="32"/>
      <c r="B57" s="38"/>
      <c r="C57" s="126"/>
      <c r="D57" s="38"/>
      <c r="E57" s="99"/>
      <c r="F57" s="122"/>
      <c r="G57" s="122"/>
      <c r="H57" s="122"/>
      <c r="I57" s="38"/>
      <c r="J57" s="180"/>
      <c r="K57" s="38"/>
      <c r="L57" s="142"/>
      <c r="M57" s="47"/>
      <c r="N57" s="47"/>
      <c r="O57" s="47"/>
      <c r="P57" s="47"/>
      <c r="Q57" s="47"/>
      <c r="R57" s="47"/>
      <c r="S57" s="47"/>
      <c r="T57" s="47"/>
      <c r="U57" s="47"/>
    </row>
    <row r="58" spans="1:21" x14ac:dyDescent="0.25">
      <c r="A58" s="32"/>
      <c r="B58" s="38"/>
      <c r="C58" s="126"/>
      <c r="D58" s="38"/>
      <c r="E58" s="99"/>
      <c r="F58" s="122"/>
      <c r="G58" s="122"/>
      <c r="H58" s="122"/>
      <c r="I58" s="38"/>
      <c r="J58" s="180"/>
      <c r="K58" s="38"/>
      <c r="L58" s="142"/>
      <c r="M58" s="47"/>
      <c r="N58" s="47"/>
      <c r="O58" s="47"/>
      <c r="P58" s="47"/>
      <c r="Q58" s="47"/>
      <c r="R58" s="47"/>
      <c r="S58" s="47"/>
      <c r="T58" s="47"/>
      <c r="U58" s="47"/>
    </row>
    <row r="59" spans="1:21" x14ac:dyDescent="0.25">
      <c r="A59" s="32"/>
      <c r="B59" s="38"/>
      <c r="C59" s="126"/>
      <c r="D59" s="38"/>
      <c r="E59" s="99"/>
      <c r="F59" s="122"/>
      <c r="G59" s="122"/>
      <c r="H59" s="122"/>
      <c r="I59" s="38"/>
      <c r="J59" s="180"/>
      <c r="K59" s="38"/>
      <c r="L59" s="142"/>
      <c r="M59" s="47"/>
      <c r="N59" s="47"/>
      <c r="O59" s="47"/>
      <c r="P59" s="47"/>
      <c r="Q59" s="47"/>
      <c r="R59" s="47"/>
      <c r="S59" s="47"/>
      <c r="T59" s="47"/>
      <c r="U59" s="47"/>
    </row>
    <row r="60" spans="1:21" x14ac:dyDescent="0.25">
      <c r="A60" s="32"/>
      <c r="B60" s="38"/>
      <c r="C60" s="126"/>
      <c r="D60" s="38"/>
      <c r="E60" s="99"/>
      <c r="F60" s="122"/>
      <c r="G60" s="122"/>
      <c r="H60" s="122"/>
      <c r="I60" s="38"/>
      <c r="J60" s="180"/>
      <c r="K60" s="38"/>
      <c r="L60" s="142"/>
      <c r="M60" s="47"/>
      <c r="N60" s="47"/>
      <c r="O60" s="47"/>
      <c r="P60" s="47"/>
      <c r="Q60" s="47"/>
      <c r="R60" s="47"/>
      <c r="S60" s="47"/>
      <c r="T60" s="47"/>
      <c r="U60" s="47"/>
    </row>
    <row r="61" spans="1:21" x14ac:dyDescent="0.25">
      <c r="A61" s="32"/>
      <c r="B61" s="38"/>
      <c r="C61" s="126"/>
      <c r="D61" s="38"/>
      <c r="E61" s="99"/>
      <c r="F61" s="122"/>
      <c r="G61" s="122"/>
      <c r="H61" s="122"/>
      <c r="I61" s="38"/>
      <c r="J61" s="180"/>
      <c r="K61" s="38"/>
      <c r="L61" s="142"/>
      <c r="M61" s="47"/>
      <c r="N61" s="47"/>
      <c r="O61" s="47"/>
      <c r="P61" s="47"/>
      <c r="Q61" s="47"/>
      <c r="R61" s="47"/>
      <c r="S61" s="47"/>
      <c r="T61" s="47"/>
      <c r="U61" s="47"/>
    </row>
    <row r="62" spans="1:21" x14ac:dyDescent="0.25">
      <c r="A62" s="32"/>
      <c r="B62" s="38"/>
      <c r="C62" s="126"/>
      <c r="D62" s="38"/>
      <c r="E62" s="99"/>
      <c r="F62" s="122"/>
      <c r="G62" s="122"/>
      <c r="H62" s="122"/>
      <c r="I62" s="38"/>
      <c r="J62" s="180"/>
      <c r="K62" s="38"/>
      <c r="L62" s="142"/>
      <c r="M62" s="47"/>
      <c r="N62" s="47"/>
      <c r="O62" s="47"/>
      <c r="P62" s="47"/>
      <c r="Q62" s="47"/>
      <c r="R62" s="47"/>
      <c r="S62" s="47"/>
      <c r="T62" s="47"/>
      <c r="U62" s="47"/>
    </row>
    <row r="63" spans="1:21" x14ac:dyDescent="0.25">
      <c r="A63" s="32"/>
      <c r="B63" s="38"/>
      <c r="C63" s="126"/>
      <c r="D63" s="38"/>
      <c r="E63" s="99"/>
      <c r="F63" s="122"/>
      <c r="G63" s="122"/>
      <c r="H63" s="122"/>
      <c r="I63" s="38"/>
      <c r="J63" s="180"/>
      <c r="K63" s="38"/>
      <c r="L63" s="142"/>
      <c r="M63" s="47"/>
      <c r="N63" s="47"/>
      <c r="O63" s="47"/>
      <c r="P63" s="47"/>
      <c r="Q63" s="47"/>
      <c r="R63" s="47"/>
      <c r="S63" s="47"/>
      <c r="T63" s="47"/>
      <c r="U63" s="47"/>
    </row>
    <row r="64" spans="1:21" x14ac:dyDescent="0.25">
      <c r="A64" s="32"/>
      <c r="B64" s="38"/>
      <c r="C64" s="126"/>
      <c r="D64" s="38"/>
      <c r="E64" s="99"/>
      <c r="F64" s="122"/>
      <c r="G64" s="122"/>
      <c r="H64" s="122"/>
      <c r="I64" s="38"/>
      <c r="J64" s="180"/>
      <c r="K64" s="38"/>
      <c r="L64" s="142"/>
      <c r="M64" s="47"/>
      <c r="N64" s="47"/>
      <c r="O64" s="47"/>
      <c r="P64" s="47"/>
      <c r="Q64" s="47"/>
      <c r="R64" s="47"/>
      <c r="S64" s="47"/>
      <c r="T64" s="47"/>
      <c r="U64" s="47"/>
    </row>
    <row r="65" spans="1:21" x14ac:dyDescent="0.25">
      <c r="A65" s="32"/>
      <c r="B65" s="38"/>
      <c r="C65" s="126"/>
      <c r="D65" s="38"/>
      <c r="E65" s="99"/>
      <c r="F65" s="122"/>
      <c r="G65" s="122"/>
      <c r="H65" s="122"/>
      <c r="I65" s="38"/>
      <c r="J65" s="180"/>
      <c r="K65" s="38"/>
      <c r="L65" s="142"/>
      <c r="M65" s="47"/>
      <c r="N65" s="47"/>
      <c r="O65" s="47"/>
      <c r="P65" s="47"/>
      <c r="Q65" s="47"/>
      <c r="R65" s="47"/>
      <c r="S65" s="47"/>
      <c r="T65" s="47"/>
      <c r="U65" s="47"/>
    </row>
    <row r="66" spans="1:21" x14ac:dyDescent="0.25">
      <c r="A66" s="32"/>
      <c r="B66" s="38"/>
      <c r="C66" s="126"/>
      <c r="D66" s="38"/>
      <c r="E66" s="99"/>
      <c r="F66" s="122"/>
      <c r="G66" s="122"/>
      <c r="H66" s="122"/>
      <c r="I66" s="38"/>
      <c r="J66" s="180"/>
      <c r="K66" s="38"/>
      <c r="L66" s="142"/>
      <c r="M66" s="47"/>
      <c r="N66" s="47"/>
      <c r="O66" s="47"/>
      <c r="P66" s="47"/>
      <c r="Q66" s="47"/>
      <c r="R66" s="47"/>
      <c r="S66" s="47"/>
      <c r="T66" s="47"/>
      <c r="U66" s="47"/>
    </row>
    <row r="67" spans="1:21" x14ac:dyDescent="0.25">
      <c r="A67" s="32"/>
      <c r="B67" s="38"/>
      <c r="C67" s="126"/>
      <c r="D67" s="38"/>
      <c r="E67" s="99"/>
      <c r="F67" s="122"/>
      <c r="G67" s="122"/>
      <c r="H67" s="122"/>
      <c r="I67" s="38"/>
      <c r="J67" s="180"/>
      <c r="K67" s="38"/>
      <c r="L67" s="142"/>
      <c r="M67" s="47"/>
      <c r="N67" s="47"/>
      <c r="O67" s="47"/>
      <c r="P67" s="47"/>
      <c r="Q67" s="47"/>
      <c r="R67" s="47"/>
      <c r="S67" s="47"/>
      <c r="T67" s="47"/>
      <c r="U67" s="47"/>
    </row>
    <row r="68" spans="1:21" x14ac:dyDescent="0.25">
      <c r="A68" s="32"/>
      <c r="B68" s="38"/>
      <c r="C68" s="126"/>
      <c r="D68" s="38"/>
      <c r="E68" s="99"/>
      <c r="F68" s="122"/>
      <c r="G68" s="122"/>
      <c r="H68" s="122"/>
      <c r="I68" s="38"/>
      <c r="J68" s="180"/>
      <c r="K68" s="38"/>
      <c r="L68" s="142"/>
      <c r="M68" s="47"/>
      <c r="N68" s="47"/>
      <c r="O68" s="47"/>
      <c r="P68" s="47"/>
      <c r="Q68" s="47"/>
      <c r="R68" s="47"/>
      <c r="S68" s="47"/>
      <c r="T68" s="47"/>
      <c r="U68" s="47"/>
    </row>
    <row r="69" spans="1:21" x14ac:dyDescent="0.25">
      <c r="A69" s="32"/>
      <c r="B69" s="38"/>
      <c r="C69" s="126"/>
      <c r="D69" s="38"/>
      <c r="E69" s="99"/>
      <c r="F69" s="122"/>
      <c r="G69" s="122"/>
      <c r="H69" s="122"/>
      <c r="I69" s="38"/>
      <c r="J69" s="180"/>
      <c r="K69" s="38"/>
      <c r="L69" s="142"/>
      <c r="M69" s="47"/>
      <c r="N69" s="47"/>
      <c r="O69" s="47"/>
      <c r="P69" s="47"/>
      <c r="Q69" s="47"/>
      <c r="R69" s="47"/>
      <c r="S69" s="47"/>
      <c r="T69" s="47"/>
      <c r="U69" s="47"/>
    </row>
    <row r="70" spans="1:21" x14ac:dyDescent="0.25">
      <c r="A70" s="32"/>
      <c r="B70" s="38"/>
      <c r="C70" s="126"/>
      <c r="D70" s="38"/>
      <c r="E70" s="99"/>
      <c r="F70" s="122"/>
      <c r="G70" s="122"/>
      <c r="H70" s="122"/>
      <c r="I70" s="38"/>
      <c r="J70" s="180"/>
      <c r="K70" s="38"/>
      <c r="L70" s="142"/>
      <c r="M70" s="47"/>
      <c r="N70" s="47"/>
      <c r="O70" s="47"/>
      <c r="P70" s="47"/>
      <c r="Q70" s="47"/>
      <c r="R70" s="47"/>
      <c r="S70" s="47"/>
      <c r="T70" s="47"/>
      <c r="U70" s="47"/>
    </row>
    <row r="71" spans="1:21" x14ac:dyDescent="0.25">
      <c r="A71" s="32"/>
      <c r="B71" s="38"/>
      <c r="C71" s="126"/>
      <c r="D71" s="38"/>
      <c r="E71" s="99"/>
      <c r="F71" s="122"/>
      <c r="G71" s="122"/>
      <c r="H71" s="122"/>
      <c r="I71" s="38"/>
      <c r="J71" s="180"/>
      <c r="K71" s="38"/>
      <c r="L71" s="142"/>
      <c r="M71" s="47"/>
      <c r="N71" s="47"/>
      <c r="O71" s="47"/>
      <c r="P71" s="47"/>
      <c r="Q71" s="47"/>
      <c r="R71" s="47"/>
      <c r="S71" s="47"/>
      <c r="T71" s="47"/>
      <c r="U71" s="47"/>
    </row>
    <row r="72" spans="1:21" x14ac:dyDescent="0.25">
      <c r="A72" s="32"/>
      <c r="B72" s="38"/>
      <c r="C72" s="126"/>
      <c r="D72" s="38"/>
      <c r="E72" s="99"/>
      <c r="F72" s="122"/>
      <c r="G72" s="122"/>
      <c r="H72" s="122"/>
      <c r="I72" s="38"/>
      <c r="J72" s="180"/>
      <c r="K72" s="38"/>
      <c r="L72" s="142"/>
      <c r="M72" s="47"/>
      <c r="N72" s="47"/>
      <c r="O72" s="47"/>
      <c r="P72" s="47"/>
      <c r="Q72" s="47"/>
      <c r="R72" s="47"/>
      <c r="S72" s="47"/>
      <c r="T72" s="47"/>
      <c r="U72" s="47"/>
    </row>
    <row r="73" spans="1:21" x14ac:dyDescent="0.25">
      <c r="A73" s="32"/>
      <c r="B73" s="38"/>
      <c r="C73" s="126"/>
      <c r="D73" s="38"/>
      <c r="E73" s="99"/>
      <c r="F73" s="122"/>
      <c r="G73" s="122"/>
      <c r="H73" s="122"/>
      <c r="I73" s="38"/>
      <c r="J73" s="180"/>
      <c r="K73" s="38"/>
      <c r="L73" s="142"/>
      <c r="M73" s="47"/>
      <c r="N73" s="47"/>
      <c r="O73" s="47"/>
      <c r="P73" s="47"/>
      <c r="Q73" s="47"/>
      <c r="R73" s="47"/>
      <c r="S73" s="47"/>
      <c r="T73" s="47"/>
      <c r="U73" s="47"/>
    </row>
    <row r="74" spans="1:21" x14ac:dyDescent="0.25">
      <c r="A74" s="32"/>
      <c r="B74" s="38"/>
      <c r="C74" s="126"/>
      <c r="D74" s="38"/>
      <c r="E74" s="99"/>
      <c r="F74" s="122"/>
      <c r="G74" s="122"/>
      <c r="H74" s="122"/>
      <c r="I74" s="38"/>
      <c r="J74" s="180"/>
      <c r="K74" s="38"/>
      <c r="L74" s="142"/>
      <c r="M74" s="47"/>
      <c r="N74" s="47"/>
      <c r="O74" s="47"/>
      <c r="P74" s="47"/>
      <c r="Q74" s="47"/>
      <c r="R74" s="47"/>
      <c r="S74" s="47"/>
      <c r="T74" s="47"/>
      <c r="U74" s="47"/>
    </row>
    <row r="75" spans="1:21" x14ac:dyDescent="0.25">
      <c r="A75" s="32"/>
      <c r="B75" s="38"/>
      <c r="C75" s="126"/>
      <c r="D75" s="38"/>
      <c r="E75" s="99"/>
      <c r="F75" s="122"/>
      <c r="G75" s="122"/>
      <c r="H75" s="122"/>
      <c r="I75" s="38"/>
      <c r="J75" s="180"/>
      <c r="K75" s="38"/>
      <c r="L75" s="142"/>
      <c r="M75" s="47"/>
      <c r="N75" s="47"/>
      <c r="O75" s="47"/>
      <c r="P75" s="47"/>
      <c r="Q75" s="47"/>
      <c r="R75" s="47"/>
      <c r="S75" s="47"/>
      <c r="T75" s="47"/>
      <c r="U75" s="47"/>
    </row>
    <row r="76" spans="1:21" x14ac:dyDescent="0.25">
      <c r="A76" s="32"/>
      <c r="B76" s="38"/>
      <c r="C76" s="126"/>
      <c r="D76" s="38"/>
      <c r="E76" s="99"/>
      <c r="F76" s="122"/>
      <c r="G76" s="122"/>
      <c r="H76" s="122"/>
      <c r="I76" s="38"/>
      <c r="J76" s="180"/>
      <c r="K76" s="38"/>
      <c r="L76" s="142"/>
      <c r="M76" s="47"/>
      <c r="N76" s="47"/>
      <c r="O76" s="47"/>
      <c r="P76" s="47"/>
      <c r="Q76" s="47"/>
      <c r="R76" s="47"/>
      <c r="S76" s="47"/>
      <c r="T76" s="47"/>
      <c r="U76" s="47"/>
    </row>
    <row r="77" spans="1:21" x14ac:dyDescent="0.25">
      <c r="A77" s="32"/>
      <c r="B77" s="38"/>
      <c r="C77" s="126"/>
      <c r="D77" s="38"/>
      <c r="E77" s="99"/>
      <c r="F77" s="122"/>
      <c r="G77" s="122"/>
      <c r="H77" s="122"/>
      <c r="I77" s="38"/>
      <c r="J77" s="180"/>
      <c r="K77" s="38"/>
      <c r="L77" s="142"/>
      <c r="M77" s="47"/>
      <c r="N77" s="47"/>
      <c r="O77" s="47"/>
      <c r="P77" s="47"/>
      <c r="Q77" s="47"/>
      <c r="R77" s="47"/>
      <c r="S77" s="47"/>
      <c r="T77" s="47"/>
      <c r="U77" s="47"/>
    </row>
    <row r="78" spans="1:21" x14ac:dyDescent="0.25">
      <c r="A78" s="32"/>
      <c r="B78" s="38"/>
      <c r="C78" s="126"/>
      <c r="D78" s="38"/>
      <c r="E78" s="99"/>
      <c r="F78" s="122"/>
      <c r="G78" s="122"/>
      <c r="H78" s="122"/>
      <c r="I78" s="38"/>
      <c r="J78" s="180"/>
      <c r="K78" s="38"/>
      <c r="L78" s="142"/>
      <c r="M78" s="47"/>
      <c r="N78" s="47"/>
      <c r="O78" s="47"/>
      <c r="P78" s="47"/>
      <c r="Q78" s="47"/>
      <c r="R78" s="47"/>
      <c r="S78" s="47"/>
      <c r="T78" s="47"/>
      <c r="U78" s="47"/>
    </row>
    <row r="79" spans="1:21" x14ac:dyDescent="0.25">
      <c r="A79" s="32"/>
      <c r="B79" s="38"/>
      <c r="C79" s="126"/>
      <c r="D79" s="38"/>
      <c r="E79" s="99"/>
      <c r="F79" s="122"/>
      <c r="G79" s="122"/>
      <c r="H79" s="122"/>
      <c r="I79" s="38"/>
      <c r="J79" s="180"/>
      <c r="K79" s="38"/>
      <c r="L79" s="142"/>
      <c r="M79" s="47"/>
      <c r="N79" s="47"/>
      <c r="O79" s="47"/>
      <c r="P79" s="47"/>
      <c r="Q79" s="47"/>
      <c r="R79" s="47"/>
      <c r="S79" s="47"/>
      <c r="T79" s="47"/>
      <c r="U79" s="47"/>
    </row>
    <row r="80" spans="1:21" x14ac:dyDescent="0.25">
      <c r="A80" s="32"/>
      <c r="B80" s="38"/>
      <c r="C80" s="126"/>
      <c r="D80" s="38"/>
      <c r="E80" s="99"/>
      <c r="F80" s="122"/>
      <c r="G80" s="122"/>
      <c r="H80" s="122"/>
      <c r="I80" s="38"/>
      <c r="J80" s="180"/>
      <c r="K80" s="38"/>
      <c r="L80" s="142"/>
      <c r="M80" s="47"/>
      <c r="N80" s="47"/>
      <c r="O80" s="47"/>
      <c r="P80" s="47"/>
      <c r="Q80" s="47"/>
      <c r="R80" s="47"/>
      <c r="S80" s="47"/>
      <c r="T80" s="47"/>
      <c r="U80" s="47"/>
    </row>
    <row r="81" spans="1:21" x14ac:dyDescent="0.25">
      <c r="A81" s="32"/>
      <c r="B81" s="38"/>
      <c r="C81" s="126"/>
      <c r="D81" s="38"/>
      <c r="E81" s="99"/>
      <c r="F81" s="122"/>
      <c r="G81" s="122"/>
      <c r="H81" s="122"/>
      <c r="I81" s="38"/>
      <c r="J81" s="180"/>
      <c r="K81" s="38"/>
      <c r="L81" s="142"/>
      <c r="M81" s="47"/>
      <c r="N81" s="47"/>
      <c r="O81" s="47"/>
      <c r="P81" s="47"/>
      <c r="Q81" s="47"/>
      <c r="R81" s="47"/>
      <c r="S81" s="47"/>
      <c r="T81" s="47"/>
      <c r="U81" s="47"/>
    </row>
    <row r="82" spans="1:21" x14ac:dyDescent="0.25">
      <c r="A82" s="32"/>
      <c r="B82" s="38"/>
      <c r="C82" s="126"/>
      <c r="D82" s="38"/>
      <c r="E82" s="99"/>
      <c r="F82" s="122"/>
      <c r="G82" s="122"/>
      <c r="H82" s="122"/>
      <c r="I82" s="38"/>
      <c r="J82" s="180"/>
      <c r="K82" s="38"/>
      <c r="L82" s="142"/>
      <c r="M82" s="47"/>
      <c r="N82" s="47"/>
      <c r="O82" s="47"/>
      <c r="P82" s="47"/>
      <c r="Q82" s="47"/>
      <c r="R82" s="47"/>
      <c r="S82" s="47"/>
      <c r="T82" s="47"/>
      <c r="U82" s="47"/>
    </row>
    <row r="83" spans="1:21" x14ac:dyDescent="0.25">
      <c r="A83" s="32"/>
      <c r="B83" s="38"/>
      <c r="C83" s="126"/>
      <c r="D83" s="38"/>
      <c r="E83" s="99"/>
      <c r="F83" s="122"/>
      <c r="G83" s="122"/>
      <c r="H83" s="122"/>
      <c r="I83" s="38"/>
      <c r="J83" s="180"/>
      <c r="K83" s="38"/>
      <c r="L83" s="142"/>
      <c r="M83" s="47"/>
      <c r="N83" s="47"/>
      <c r="O83" s="47"/>
      <c r="P83" s="47"/>
      <c r="Q83" s="47"/>
      <c r="R83" s="47"/>
      <c r="S83" s="47"/>
      <c r="T83" s="47"/>
      <c r="U83" s="47"/>
    </row>
    <row r="84" spans="1:21" x14ac:dyDescent="0.25">
      <c r="A84" s="32"/>
      <c r="B84" s="38"/>
      <c r="C84" s="126"/>
      <c r="D84" s="38"/>
      <c r="E84" s="99"/>
      <c r="F84" s="122"/>
      <c r="G84" s="122"/>
      <c r="H84" s="122"/>
      <c r="I84" s="38"/>
      <c r="J84" s="180"/>
      <c r="K84" s="38"/>
      <c r="L84" s="142"/>
      <c r="M84" s="47"/>
      <c r="N84" s="47"/>
      <c r="O84" s="47"/>
      <c r="P84" s="47"/>
      <c r="Q84" s="47"/>
      <c r="R84" s="47"/>
      <c r="S84" s="47"/>
      <c r="T84" s="47"/>
      <c r="U84" s="47"/>
    </row>
    <row r="85" spans="1:21" x14ac:dyDescent="0.25">
      <c r="A85" s="32"/>
      <c r="B85" s="38"/>
      <c r="C85" s="126"/>
      <c r="D85" s="38"/>
      <c r="E85" s="99"/>
      <c r="F85" s="122"/>
      <c r="G85" s="122"/>
      <c r="H85" s="122"/>
      <c r="I85" s="38"/>
      <c r="J85" s="180"/>
      <c r="K85" s="38"/>
      <c r="L85" s="142"/>
      <c r="M85" s="47"/>
      <c r="N85" s="47"/>
      <c r="O85" s="47"/>
      <c r="P85" s="47"/>
      <c r="Q85" s="47"/>
      <c r="R85" s="47"/>
      <c r="S85" s="47"/>
      <c r="T85" s="47"/>
      <c r="U85" s="47"/>
    </row>
    <row r="86" spans="1:21" x14ac:dyDescent="0.25">
      <c r="A86" s="32"/>
      <c r="B86" s="38"/>
      <c r="C86" s="126"/>
      <c r="D86" s="38"/>
      <c r="E86" s="99"/>
      <c r="F86" s="122"/>
      <c r="G86" s="122"/>
      <c r="H86" s="122"/>
      <c r="I86" s="38"/>
      <c r="J86" s="180"/>
      <c r="K86" s="38"/>
      <c r="L86" s="142"/>
      <c r="M86" s="47"/>
      <c r="N86" s="47"/>
      <c r="O86" s="47"/>
      <c r="P86" s="47"/>
      <c r="Q86" s="47"/>
      <c r="R86" s="47"/>
      <c r="S86" s="47"/>
      <c r="T86" s="47"/>
      <c r="U86" s="47"/>
    </row>
    <row r="87" spans="1:21" x14ac:dyDescent="0.25">
      <c r="A87" s="32"/>
      <c r="B87" s="38"/>
      <c r="C87" s="126"/>
      <c r="D87" s="38"/>
      <c r="E87" s="99"/>
      <c r="F87" s="122"/>
      <c r="G87" s="122"/>
      <c r="H87" s="122"/>
      <c r="I87" s="38"/>
      <c r="J87" s="180"/>
      <c r="K87" s="38"/>
      <c r="L87" s="142"/>
      <c r="M87" s="47"/>
      <c r="N87" s="47"/>
      <c r="O87" s="47"/>
      <c r="P87" s="47"/>
      <c r="Q87" s="47"/>
      <c r="R87" s="47"/>
      <c r="S87" s="47"/>
      <c r="T87" s="47"/>
      <c r="U87" s="47"/>
    </row>
    <row r="88" spans="1:21" x14ac:dyDescent="0.25">
      <c r="A88" s="32"/>
      <c r="B88" s="38"/>
      <c r="C88" s="126"/>
      <c r="D88" s="38"/>
      <c r="E88" s="99"/>
      <c r="F88" s="122"/>
      <c r="G88" s="122"/>
      <c r="H88" s="122"/>
      <c r="I88" s="38"/>
      <c r="J88" s="180"/>
      <c r="K88" s="38"/>
      <c r="L88" s="142"/>
      <c r="M88" s="47"/>
      <c r="N88" s="47"/>
      <c r="O88" s="47"/>
      <c r="P88" s="47"/>
      <c r="Q88" s="47"/>
      <c r="R88" s="47"/>
      <c r="S88" s="47"/>
      <c r="T88" s="47"/>
      <c r="U88" s="47"/>
    </row>
    <row r="89" spans="1:21" x14ac:dyDescent="0.25">
      <c r="A89" s="32"/>
      <c r="B89" s="38"/>
      <c r="C89" s="126"/>
      <c r="D89" s="38"/>
      <c r="E89" s="99"/>
      <c r="F89" s="122"/>
      <c r="G89" s="122"/>
      <c r="H89" s="122"/>
      <c r="I89" s="38"/>
      <c r="J89" s="180"/>
      <c r="K89" s="38"/>
      <c r="L89" s="142"/>
      <c r="M89" s="47"/>
      <c r="N89" s="47"/>
      <c r="O89" s="47"/>
      <c r="P89" s="47"/>
      <c r="Q89" s="47"/>
      <c r="R89" s="47"/>
      <c r="S89" s="47"/>
      <c r="T89" s="47"/>
      <c r="U89" s="47"/>
    </row>
    <row r="90" spans="1:21" x14ac:dyDescent="0.25">
      <c r="A90" s="32"/>
      <c r="B90" s="38"/>
      <c r="C90" s="126"/>
      <c r="D90" s="38"/>
      <c r="E90" s="99"/>
      <c r="F90" s="122"/>
      <c r="G90" s="122"/>
      <c r="H90" s="122"/>
      <c r="I90" s="38"/>
      <c r="J90" s="180"/>
      <c r="K90" s="38"/>
      <c r="L90" s="142"/>
      <c r="M90" s="47"/>
      <c r="N90" s="47"/>
      <c r="O90" s="47"/>
      <c r="P90" s="47"/>
      <c r="Q90" s="47"/>
      <c r="R90" s="47"/>
      <c r="S90" s="47"/>
      <c r="T90" s="47"/>
      <c r="U90" s="47"/>
    </row>
    <row r="91" spans="1:21" x14ac:dyDescent="0.25">
      <c r="A91" s="32"/>
      <c r="B91" s="38"/>
      <c r="C91" s="126"/>
      <c r="D91" s="38"/>
      <c r="E91" s="99"/>
      <c r="F91" s="122"/>
      <c r="G91" s="122"/>
      <c r="H91" s="122"/>
      <c r="I91" s="38"/>
      <c r="J91" s="180"/>
      <c r="K91" s="38"/>
      <c r="L91" s="142"/>
      <c r="M91" s="47"/>
      <c r="N91" s="47"/>
      <c r="O91" s="47"/>
      <c r="P91" s="47"/>
      <c r="Q91" s="47"/>
      <c r="R91" s="47"/>
      <c r="S91" s="47"/>
      <c r="T91" s="47"/>
      <c r="U91" s="47"/>
    </row>
    <row r="92" spans="1:21" x14ac:dyDescent="0.25">
      <c r="A92" s="32"/>
      <c r="B92" s="38"/>
      <c r="C92" s="126"/>
      <c r="D92" s="38"/>
      <c r="E92" s="99"/>
      <c r="F92" s="122"/>
      <c r="G92" s="122"/>
      <c r="H92" s="122"/>
      <c r="I92" s="38"/>
      <c r="J92" s="180"/>
      <c r="K92" s="38"/>
      <c r="L92" s="142"/>
      <c r="M92" s="47"/>
      <c r="N92" s="47"/>
      <c r="O92" s="47"/>
      <c r="P92" s="47"/>
      <c r="Q92" s="47"/>
      <c r="R92" s="47"/>
      <c r="S92" s="47"/>
      <c r="T92" s="47"/>
      <c r="U92" s="47"/>
    </row>
    <row r="93" spans="1:21" x14ac:dyDescent="0.25">
      <c r="A93" s="32"/>
      <c r="B93" s="38"/>
      <c r="C93" s="126"/>
      <c r="D93" s="38"/>
      <c r="E93" s="99"/>
      <c r="F93" s="122"/>
      <c r="G93" s="122"/>
      <c r="H93" s="122"/>
      <c r="I93" s="38"/>
      <c r="J93" s="180"/>
      <c r="K93" s="38"/>
      <c r="L93" s="142"/>
      <c r="M93" s="47"/>
      <c r="N93" s="47"/>
      <c r="O93" s="47"/>
      <c r="P93" s="47"/>
      <c r="Q93" s="47"/>
      <c r="R93" s="47"/>
      <c r="S93" s="47"/>
      <c r="T93" s="47"/>
      <c r="U93" s="47"/>
    </row>
    <row r="94" spans="1:21" x14ac:dyDescent="0.25">
      <c r="A94" s="32"/>
      <c r="B94" s="38"/>
      <c r="C94" s="126"/>
      <c r="D94" s="38"/>
      <c r="E94" s="99"/>
      <c r="F94" s="122"/>
      <c r="G94" s="122"/>
      <c r="H94" s="122"/>
      <c r="I94" s="38"/>
      <c r="J94" s="180"/>
      <c r="K94" s="38"/>
      <c r="L94" s="142"/>
      <c r="M94" s="47"/>
      <c r="N94" s="47"/>
      <c r="O94" s="47"/>
      <c r="P94" s="47"/>
      <c r="Q94" s="47"/>
      <c r="R94" s="47"/>
      <c r="S94" s="47"/>
      <c r="T94" s="47"/>
      <c r="U94" s="47"/>
    </row>
    <row r="95" spans="1:21" x14ac:dyDescent="0.25">
      <c r="A95" s="32"/>
      <c r="B95" s="38"/>
      <c r="C95" s="126"/>
      <c r="D95" s="38"/>
      <c r="E95" s="99"/>
      <c r="F95" s="122"/>
      <c r="G95" s="122"/>
      <c r="H95" s="122"/>
      <c r="I95" s="38"/>
      <c r="J95" s="180"/>
      <c r="K95" s="38"/>
      <c r="L95" s="142"/>
      <c r="M95" s="47"/>
      <c r="N95" s="47"/>
      <c r="O95" s="47"/>
      <c r="P95" s="47"/>
      <c r="Q95" s="47"/>
      <c r="R95" s="47"/>
      <c r="S95" s="47"/>
      <c r="T95" s="47"/>
      <c r="U95" s="47"/>
    </row>
    <row r="96" spans="1:21" x14ac:dyDescent="0.25">
      <c r="A96" s="32"/>
      <c r="B96" s="38"/>
      <c r="C96" s="126"/>
      <c r="D96" s="38"/>
      <c r="E96" s="99"/>
      <c r="F96" s="122"/>
      <c r="G96" s="122"/>
      <c r="H96" s="122"/>
      <c r="I96" s="38"/>
      <c r="J96" s="180"/>
      <c r="K96" s="38"/>
      <c r="L96" s="142"/>
      <c r="M96" s="47"/>
      <c r="N96" s="47"/>
      <c r="O96" s="47"/>
      <c r="P96" s="47"/>
      <c r="Q96" s="47"/>
      <c r="R96" s="47"/>
      <c r="S96" s="47"/>
      <c r="T96" s="47"/>
      <c r="U96" s="47"/>
    </row>
    <row r="97" spans="1:21" x14ac:dyDescent="0.25">
      <c r="A97" s="32"/>
      <c r="B97" s="38"/>
      <c r="C97" s="126"/>
      <c r="D97" s="38"/>
      <c r="E97" s="99"/>
      <c r="F97" s="122"/>
      <c r="G97" s="122"/>
      <c r="H97" s="122"/>
      <c r="I97" s="38"/>
      <c r="J97" s="180"/>
      <c r="K97" s="38"/>
      <c r="L97" s="142"/>
      <c r="M97" s="47"/>
      <c r="N97" s="47"/>
      <c r="O97" s="47"/>
      <c r="P97" s="47"/>
      <c r="Q97" s="47"/>
      <c r="R97" s="47"/>
      <c r="S97" s="47"/>
      <c r="T97" s="47"/>
      <c r="U97" s="47"/>
    </row>
    <row r="98" spans="1:21" x14ac:dyDescent="0.25">
      <c r="A98" s="32"/>
      <c r="B98" s="38"/>
      <c r="C98" s="126"/>
      <c r="D98" s="38"/>
      <c r="E98" s="99"/>
      <c r="F98" s="122"/>
      <c r="G98" s="122"/>
      <c r="H98" s="122"/>
      <c r="I98" s="38"/>
      <c r="J98" s="180"/>
      <c r="K98" s="38"/>
      <c r="L98" s="142"/>
      <c r="M98" s="47"/>
      <c r="N98" s="47"/>
      <c r="O98" s="47"/>
      <c r="P98" s="47"/>
      <c r="Q98" s="47"/>
      <c r="R98" s="47"/>
      <c r="S98" s="47"/>
      <c r="T98" s="47"/>
      <c r="U98" s="47"/>
    </row>
    <row r="99" spans="1:21" x14ac:dyDescent="0.25">
      <c r="A99" s="32"/>
      <c r="B99" s="38"/>
      <c r="C99" s="126"/>
      <c r="D99" s="38"/>
      <c r="E99" s="99"/>
      <c r="F99" s="122"/>
      <c r="G99" s="122"/>
      <c r="H99" s="122"/>
      <c r="I99" s="38"/>
      <c r="J99" s="180"/>
      <c r="K99" s="38"/>
      <c r="L99" s="142"/>
      <c r="M99" s="47"/>
      <c r="N99" s="47"/>
      <c r="O99" s="47"/>
      <c r="P99" s="47"/>
      <c r="Q99" s="47"/>
      <c r="R99" s="47"/>
      <c r="S99" s="47"/>
      <c r="T99" s="47"/>
      <c r="U99" s="47"/>
    </row>
    <row r="100" spans="1:21" x14ac:dyDescent="0.25">
      <c r="A100" s="32"/>
      <c r="B100" s="38"/>
      <c r="C100" s="126"/>
      <c r="D100" s="38"/>
      <c r="E100" s="99"/>
      <c r="F100" s="122"/>
      <c r="G100" s="122"/>
      <c r="H100" s="122"/>
      <c r="I100" s="38"/>
      <c r="J100" s="180"/>
      <c r="K100" s="38"/>
      <c r="L100" s="142"/>
      <c r="M100" s="47"/>
      <c r="N100" s="47"/>
      <c r="O100" s="47"/>
      <c r="P100" s="47"/>
      <c r="Q100" s="47"/>
      <c r="R100" s="47"/>
      <c r="S100" s="47"/>
      <c r="T100" s="47"/>
      <c r="U100" s="47"/>
    </row>
    <row r="101" spans="1:21" x14ac:dyDescent="0.25">
      <c r="A101" s="32"/>
      <c r="B101" s="38"/>
      <c r="C101" s="126"/>
      <c r="D101" s="38"/>
      <c r="E101" s="99"/>
      <c r="F101" s="122"/>
      <c r="G101" s="122"/>
      <c r="H101" s="122"/>
      <c r="I101" s="38"/>
      <c r="J101" s="180"/>
      <c r="K101" s="38"/>
      <c r="L101" s="142"/>
      <c r="M101" s="47"/>
      <c r="N101" s="47"/>
      <c r="O101" s="47"/>
      <c r="P101" s="47"/>
      <c r="Q101" s="47"/>
      <c r="R101" s="47"/>
      <c r="S101" s="47"/>
      <c r="T101" s="47"/>
      <c r="U101" s="47"/>
    </row>
    <row r="102" spans="1:21" x14ac:dyDescent="0.25">
      <c r="A102" s="32"/>
      <c r="B102" s="38"/>
      <c r="C102" s="126"/>
      <c r="D102" s="38"/>
      <c r="E102" s="99"/>
      <c r="F102" s="122"/>
      <c r="G102" s="122"/>
      <c r="H102" s="122"/>
      <c r="I102" s="38"/>
      <c r="J102" s="180"/>
      <c r="K102" s="38"/>
      <c r="L102" s="142"/>
      <c r="M102" s="47"/>
      <c r="N102" s="47"/>
      <c r="O102" s="47"/>
      <c r="P102" s="47"/>
      <c r="Q102" s="47"/>
      <c r="R102" s="47"/>
      <c r="S102" s="47"/>
      <c r="T102" s="47"/>
      <c r="U102" s="47"/>
    </row>
    <row r="103" spans="1:21" x14ac:dyDescent="0.25">
      <c r="A103" s="32"/>
      <c r="B103" s="38"/>
      <c r="C103" s="126"/>
      <c r="D103" s="38"/>
      <c r="E103" s="99"/>
      <c r="F103" s="122"/>
      <c r="G103" s="122"/>
      <c r="H103" s="122"/>
      <c r="I103" s="38"/>
      <c r="J103" s="180"/>
      <c r="K103" s="38"/>
      <c r="L103" s="142"/>
      <c r="M103" s="47"/>
      <c r="N103" s="47"/>
      <c r="O103" s="47"/>
      <c r="P103" s="47"/>
      <c r="Q103" s="47"/>
      <c r="R103" s="47"/>
      <c r="S103" s="47"/>
      <c r="T103" s="47"/>
      <c r="U103" s="47"/>
    </row>
    <row r="104" spans="1:21" x14ac:dyDescent="0.25">
      <c r="A104" s="32"/>
      <c r="B104" s="38"/>
      <c r="C104" s="126"/>
      <c r="D104" s="38"/>
      <c r="E104" s="99"/>
      <c r="F104" s="122"/>
      <c r="G104" s="122"/>
      <c r="H104" s="122"/>
      <c r="I104" s="38"/>
      <c r="J104" s="180"/>
      <c r="K104" s="38"/>
      <c r="L104" s="142"/>
      <c r="M104" s="47"/>
      <c r="N104" s="47"/>
      <c r="O104" s="47"/>
      <c r="P104" s="47"/>
      <c r="Q104" s="47"/>
      <c r="R104" s="47"/>
      <c r="S104" s="47"/>
      <c r="T104" s="47"/>
      <c r="U104" s="47"/>
    </row>
    <row r="105" spans="1:21" x14ac:dyDescent="0.25">
      <c r="A105" s="32"/>
      <c r="B105" s="38"/>
      <c r="C105" s="126"/>
      <c r="D105" s="38"/>
      <c r="E105" s="99"/>
      <c r="F105" s="122"/>
      <c r="G105" s="122"/>
      <c r="H105" s="122"/>
      <c r="I105" s="38"/>
      <c r="J105" s="180"/>
      <c r="K105" s="38"/>
      <c r="L105" s="142"/>
      <c r="M105" s="47"/>
      <c r="N105" s="47"/>
      <c r="O105" s="47"/>
      <c r="P105" s="47"/>
      <c r="Q105" s="47"/>
      <c r="R105" s="47"/>
      <c r="S105" s="47"/>
      <c r="T105" s="47"/>
      <c r="U105" s="47"/>
    </row>
    <row r="106" spans="1:21" x14ac:dyDescent="0.25">
      <c r="A106" s="32"/>
      <c r="B106" s="38"/>
      <c r="C106" s="126"/>
      <c r="D106" s="38"/>
      <c r="E106" s="99"/>
      <c r="F106" s="122"/>
      <c r="G106" s="122"/>
      <c r="H106" s="122"/>
      <c r="I106" s="38"/>
      <c r="J106" s="180"/>
      <c r="K106" s="38"/>
      <c r="L106" s="142"/>
      <c r="M106" s="47"/>
      <c r="N106" s="47"/>
      <c r="O106" s="47"/>
      <c r="P106" s="47"/>
      <c r="Q106" s="47"/>
      <c r="R106" s="47"/>
      <c r="S106" s="47"/>
      <c r="T106" s="47"/>
      <c r="U106" s="47"/>
    </row>
    <row r="107" spans="1:21" x14ac:dyDescent="0.25">
      <c r="A107" s="32"/>
      <c r="B107" s="38"/>
      <c r="C107" s="126"/>
      <c r="D107" s="38"/>
      <c r="E107" s="99"/>
      <c r="F107" s="122"/>
      <c r="G107" s="122"/>
      <c r="H107" s="122"/>
      <c r="I107" s="38"/>
      <c r="J107" s="180"/>
      <c r="K107" s="38"/>
      <c r="L107" s="142"/>
      <c r="M107" s="47"/>
      <c r="N107" s="47"/>
      <c r="O107" s="47"/>
      <c r="P107" s="47"/>
      <c r="Q107" s="47"/>
      <c r="R107" s="47"/>
      <c r="S107" s="47"/>
      <c r="T107" s="47"/>
      <c r="U107" s="47"/>
    </row>
    <row r="108" spans="1:21" x14ac:dyDescent="0.25">
      <c r="A108" s="32"/>
      <c r="B108" s="38"/>
      <c r="C108" s="126"/>
      <c r="D108" s="38"/>
      <c r="E108" s="99"/>
      <c r="F108" s="122"/>
      <c r="G108" s="122"/>
      <c r="H108" s="122"/>
      <c r="I108" s="38"/>
      <c r="J108" s="180"/>
      <c r="K108" s="38"/>
      <c r="L108" s="142"/>
      <c r="M108" s="47"/>
      <c r="N108" s="47"/>
      <c r="O108" s="47"/>
      <c r="P108" s="47"/>
      <c r="Q108" s="47"/>
      <c r="R108" s="47"/>
      <c r="S108" s="47"/>
      <c r="T108" s="47"/>
      <c r="U108" s="47"/>
    </row>
    <row r="109" spans="1:21" x14ac:dyDescent="0.25">
      <c r="A109" s="32"/>
      <c r="B109" s="38"/>
      <c r="C109" s="126"/>
      <c r="D109" s="38"/>
      <c r="E109" s="99"/>
      <c r="F109" s="122"/>
      <c r="G109" s="122"/>
      <c r="H109" s="122"/>
      <c r="I109" s="38"/>
      <c r="J109" s="180"/>
      <c r="K109" s="38"/>
      <c r="L109" s="142"/>
      <c r="M109" s="47"/>
      <c r="N109" s="47"/>
      <c r="O109" s="47"/>
      <c r="P109" s="47"/>
      <c r="Q109" s="47"/>
      <c r="R109" s="47"/>
      <c r="S109" s="47"/>
      <c r="T109" s="47"/>
      <c r="U109" s="47"/>
    </row>
    <row r="110" spans="1:21" x14ac:dyDescent="0.25">
      <c r="A110" s="32"/>
      <c r="B110" s="38"/>
      <c r="C110" s="126"/>
      <c r="D110" s="38"/>
      <c r="E110" s="99"/>
      <c r="F110" s="122"/>
      <c r="G110" s="122"/>
      <c r="H110" s="122"/>
      <c r="I110" s="38"/>
      <c r="J110" s="180"/>
      <c r="K110" s="38"/>
      <c r="L110" s="142"/>
      <c r="M110" s="47"/>
      <c r="N110" s="47"/>
      <c r="O110" s="47"/>
      <c r="P110" s="47"/>
      <c r="Q110" s="47"/>
      <c r="R110" s="47"/>
      <c r="S110" s="47"/>
      <c r="T110" s="47"/>
      <c r="U110" s="47"/>
    </row>
    <row r="111" spans="1:21" x14ac:dyDescent="0.25">
      <c r="A111" s="32"/>
      <c r="B111" s="38"/>
      <c r="C111" s="126"/>
      <c r="D111" s="38"/>
      <c r="E111" s="99"/>
      <c r="F111" s="122"/>
      <c r="G111" s="122"/>
      <c r="H111" s="122"/>
      <c r="I111" s="38"/>
      <c r="J111" s="180"/>
      <c r="K111" s="38"/>
      <c r="L111" s="142"/>
      <c r="M111" s="47"/>
      <c r="N111" s="47"/>
      <c r="O111" s="47"/>
      <c r="P111" s="47"/>
      <c r="Q111" s="47"/>
      <c r="R111" s="47"/>
      <c r="S111" s="47"/>
      <c r="T111" s="47"/>
      <c r="U111" s="47"/>
    </row>
    <row r="112" spans="1:21" x14ac:dyDescent="0.25">
      <c r="A112" s="32"/>
      <c r="B112" s="38"/>
      <c r="C112" s="126"/>
      <c r="D112" s="38"/>
      <c r="E112" s="99"/>
      <c r="F112" s="122"/>
      <c r="G112" s="122"/>
      <c r="H112" s="122"/>
      <c r="I112" s="38"/>
      <c r="J112" s="180"/>
      <c r="K112" s="38"/>
      <c r="L112" s="142"/>
      <c r="M112" s="47"/>
      <c r="N112" s="47"/>
      <c r="O112" s="47"/>
      <c r="P112" s="47"/>
      <c r="Q112" s="47"/>
      <c r="R112" s="47"/>
      <c r="S112" s="47"/>
      <c r="T112" s="47"/>
      <c r="U112" s="47"/>
    </row>
    <row r="113" spans="1:21" x14ac:dyDescent="0.25">
      <c r="A113" s="32"/>
      <c r="B113" s="38"/>
      <c r="C113" s="126"/>
      <c r="D113" s="38"/>
      <c r="E113" s="99"/>
      <c r="F113" s="122"/>
      <c r="G113" s="122"/>
      <c r="H113" s="122"/>
      <c r="I113" s="38"/>
      <c r="J113" s="180"/>
      <c r="K113" s="38"/>
      <c r="L113" s="142"/>
      <c r="M113" s="47"/>
      <c r="N113" s="47"/>
      <c r="O113" s="47"/>
      <c r="P113" s="47"/>
      <c r="Q113" s="47"/>
      <c r="R113" s="47"/>
      <c r="S113" s="47"/>
      <c r="T113" s="47"/>
      <c r="U113" s="47"/>
    </row>
    <row r="114" spans="1:21" x14ac:dyDescent="0.25">
      <c r="A114" s="32"/>
      <c r="B114" s="38"/>
      <c r="C114" s="126"/>
      <c r="D114" s="38"/>
      <c r="E114" s="99"/>
      <c r="F114" s="122"/>
      <c r="G114" s="122"/>
      <c r="H114" s="122"/>
      <c r="I114" s="38"/>
      <c r="J114" s="180"/>
      <c r="K114" s="38"/>
      <c r="L114" s="142"/>
      <c r="M114" s="47"/>
      <c r="N114" s="47"/>
      <c r="O114" s="47"/>
      <c r="P114" s="47"/>
      <c r="Q114" s="47"/>
      <c r="R114" s="47"/>
      <c r="S114" s="47"/>
      <c r="T114" s="47"/>
      <c r="U114" s="47"/>
    </row>
    <row r="115" spans="1:21" x14ac:dyDescent="0.25">
      <c r="A115" s="32"/>
      <c r="B115" s="38"/>
      <c r="C115" s="126"/>
      <c r="D115" s="38"/>
      <c r="E115" s="99"/>
      <c r="F115" s="122"/>
      <c r="G115" s="122"/>
      <c r="H115" s="122"/>
      <c r="I115" s="38"/>
      <c r="J115" s="180"/>
      <c r="K115" s="38"/>
      <c r="L115" s="142"/>
      <c r="M115" s="47"/>
      <c r="N115" s="47"/>
      <c r="O115" s="47"/>
      <c r="P115" s="47"/>
      <c r="Q115" s="47"/>
      <c r="R115" s="47"/>
      <c r="S115" s="47"/>
      <c r="T115" s="47"/>
      <c r="U115" s="47"/>
    </row>
    <row r="116" spans="1:21" x14ac:dyDescent="0.25">
      <c r="A116" s="32"/>
      <c r="B116" s="38"/>
      <c r="C116" s="126"/>
      <c r="D116" s="38"/>
      <c r="E116" s="99"/>
      <c r="F116" s="122"/>
      <c r="G116" s="122"/>
      <c r="H116" s="122"/>
      <c r="I116" s="38"/>
      <c r="J116" s="180"/>
      <c r="K116" s="38"/>
      <c r="L116" s="142"/>
      <c r="M116" s="47"/>
      <c r="N116" s="47"/>
      <c r="O116" s="47"/>
      <c r="P116" s="47"/>
      <c r="Q116" s="47"/>
      <c r="R116" s="47"/>
      <c r="S116" s="47"/>
      <c r="T116" s="47"/>
      <c r="U116" s="47"/>
    </row>
    <row r="117" spans="1:21" x14ac:dyDescent="0.25">
      <c r="A117" s="32"/>
      <c r="B117" s="38"/>
      <c r="C117" s="126"/>
      <c r="D117" s="38"/>
      <c r="E117" s="99"/>
      <c r="F117" s="122"/>
      <c r="G117" s="122"/>
      <c r="H117" s="122"/>
      <c r="I117" s="38"/>
      <c r="J117" s="180"/>
      <c r="K117" s="38"/>
      <c r="L117" s="142"/>
      <c r="M117" s="47"/>
      <c r="N117" s="47"/>
      <c r="O117" s="47"/>
      <c r="P117" s="47"/>
      <c r="Q117" s="47"/>
      <c r="R117" s="47"/>
      <c r="S117" s="47"/>
      <c r="T117" s="47"/>
      <c r="U117" s="47"/>
    </row>
    <row r="118" spans="1:21" x14ac:dyDescent="0.25">
      <c r="A118" s="32"/>
      <c r="B118" s="38"/>
      <c r="C118" s="126"/>
      <c r="D118" s="38"/>
      <c r="E118" s="99"/>
      <c r="F118" s="122"/>
      <c r="G118" s="122"/>
      <c r="H118" s="122"/>
      <c r="I118" s="38"/>
      <c r="J118" s="180"/>
      <c r="K118" s="38"/>
      <c r="L118" s="142"/>
      <c r="M118" s="47"/>
      <c r="N118" s="47"/>
      <c r="O118" s="47"/>
      <c r="P118" s="47"/>
      <c r="Q118" s="47"/>
      <c r="R118" s="47"/>
      <c r="S118" s="47"/>
      <c r="T118" s="47"/>
      <c r="U118" s="47"/>
    </row>
    <row r="119" spans="1:21" x14ac:dyDescent="0.25">
      <c r="A119" s="32"/>
      <c r="B119" s="38"/>
      <c r="C119" s="126"/>
      <c r="D119" s="38"/>
      <c r="E119" s="99"/>
      <c r="F119" s="122"/>
      <c r="G119" s="122"/>
      <c r="H119" s="122"/>
      <c r="I119" s="38"/>
      <c r="J119" s="180"/>
      <c r="K119" s="38"/>
      <c r="L119" s="142"/>
      <c r="M119" s="47"/>
      <c r="N119" s="47"/>
      <c r="O119" s="47"/>
      <c r="P119" s="47"/>
      <c r="Q119" s="47"/>
      <c r="R119" s="47"/>
      <c r="S119" s="47"/>
      <c r="T119" s="47"/>
      <c r="U119" s="47"/>
    </row>
    <row r="120" spans="1:21" x14ac:dyDescent="0.25">
      <c r="A120" s="32"/>
      <c r="B120" s="38"/>
      <c r="C120" s="126"/>
      <c r="D120" s="38"/>
      <c r="E120" s="99"/>
      <c r="F120" s="122"/>
      <c r="G120" s="122"/>
      <c r="H120" s="122"/>
      <c r="I120" s="38"/>
      <c r="J120" s="180"/>
      <c r="K120" s="38"/>
      <c r="L120" s="142"/>
      <c r="M120" s="47"/>
      <c r="N120" s="47"/>
      <c r="O120" s="47"/>
      <c r="P120" s="47"/>
      <c r="Q120" s="47"/>
      <c r="R120" s="47"/>
      <c r="S120" s="47"/>
      <c r="T120" s="47"/>
      <c r="U120" s="47"/>
    </row>
    <row r="121" spans="1:21" x14ac:dyDescent="0.25">
      <c r="A121" s="32"/>
      <c r="B121" s="38"/>
      <c r="C121" s="126"/>
      <c r="D121" s="38"/>
      <c r="E121" s="99"/>
      <c r="F121" s="122"/>
      <c r="G121" s="122"/>
      <c r="H121" s="122"/>
      <c r="I121" s="38"/>
      <c r="J121" s="180"/>
      <c r="K121" s="38"/>
      <c r="L121" s="142"/>
      <c r="M121" s="47"/>
      <c r="N121" s="47"/>
      <c r="O121" s="47"/>
      <c r="P121" s="47"/>
      <c r="Q121" s="47"/>
      <c r="R121" s="47"/>
      <c r="S121" s="47"/>
      <c r="T121" s="47"/>
      <c r="U121" s="47"/>
    </row>
    <row r="122" spans="1:21" x14ac:dyDescent="0.25">
      <c r="A122" s="32"/>
      <c r="B122" s="38"/>
      <c r="C122" s="126"/>
      <c r="D122" s="38"/>
      <c r="E122" s="99"/>
      <c r="F122" s="122"/>
      <c r="G122" s="122"/>
      <c r="H122" s="122"/>
      <c r="I122" s="38"/>
      <c r="J122" s="180"/>
      <c r="K122" s="38"/>
      <c r="L122" s="142"/>
      <c r="M122" s="47"/>
      <c r="N122" s="47"/>
      <c r="O122" s="47"/>
      <c r="P122" s="47"/>
      <c r="Q122" s="47"/>
      <c r="R122" s="47"/>
      <c r="S122" s="47"/>
      <c r="T122" s="47"/>
      <c r="U122" s="47"/>
    </row>
    <row r="123" spans="1:21" x14ac:dyDescent="0.25">
      <c r="A123" s="32"/>
      <c r="B123" s="38"/>
      <c r="C123" s="126"/>
      <c r="D123" s="38"/>
      <c r="E123" s="99"/>
      <c r="F123" s="122"/>
      <c r="G123" s="122"/>
      <c r="H123" s="122"/>
      <c r="I123" s="38"/>
      <c r="J123" s="180"/>
      <c r="K123" s="38"/>
      <c r="L123" s="142"/>
      <c r="M123" s="47"/>
      <c r="N123" s="47"/>
      <c r="O123" s="47"/>
      <c r="P123" s="47"/>
      <c r="Q123" s="47"/>
      <c r="R123" s="47"/>
      <c r="S123" s="47"/>
      <c r="T123" s="47"/>
      <c r="U123" s="47"/>
    </row>
    <row r="124" spans="1:21" x14ac:dyDescent="0.25">
      <c r="A124" s="32"/>
      <c r="B124" s="38"/>
      <c r="C124" s="126"/>
      <c r="D124" s="38"/>
      <c r="E124" s="99"/>
      <c r="F124" s="122"/>
      <c r="G124" s="122"/>
      <c r="H124" s="122"/>
      <c r="I124" s="38"/>
      <c r="J124" s="180"/>
      <c r="K124" s="38"/>
      <c r="L124" s="142"/>
      <c r="M124" s="47"/>
      <c r="N124" s="47"/>
      <c r="O124" s="47"/>
      <c r="P124" s="47"/>
      <c r="Q124" s="47"/>
      <c r="R124" s="47"/>
      <c r="S124" s="47"/>
      <c r="T124" s="47"/>
      <c r="U124" s="47"/>
    </row>
    <row r="125" spans="1:21" x14ac:dyDescent="0.25">
      <c r="A125" s="32"/>
      <c r="B125" s="38"/>
      <c r="C125" s="126"/>
      <c r="D125" s="38"/>
      <c r="E125" s="99"/>
      <c r="F125" s="122"/>
      <c r="G125" s="122"/>
      <c r="H125" s="122"/>
      <c r="I125" s="38"/>
      <c r="J125" s="180"/>
      <c r="K125" s="38"/>
      <c r="L125" s="142"/>
      <c r="M125" s="47"/>
      <c r="N125" s="47"/>
      <c r="O125" s="47"/>
      <c r="P125" s="47"/>
      <c r="Q125" s="47"/>
      <c r="R125" s="47"/>
      <c r="S125" s="47"/>
      <c r="T125" s="47"/>
      <c r="U125" s="47"/>
    </row>
    <row r="126" spans="1:21" x14ac:dyDescent="0.25">
      <c r="A126" s="32"/>
      <c r="B126" s="38"/>
      <c r="C126" s="126"/>
      <c r="D126" s="38"/>
      <c r="E126" s="99"/>
      <c r="F126" s="122"/>
      <c r="G126" s="122"/>
      <c r="H126" s="122"/>
      <c r="I126" s="38"/>
      <c r="J126" s="180"/>
      <c r="K126" s="38"/>
      <c r="L126" s="142"/>
      <c r="M126" s="47"/>
      <c r="N126" s="47"/>
      <c r="O126" s="47"/>
      <c r="P126" s="47"/>
      <c r="Q126" s="47"/>
      <c r="R126" s="47"/>
      <c r="S126" s="47"/>
      <c r="T126" s="47"/>
      <c r="U126" s="47"/>
    </row>
    <row r="127" spans="1:21" x14ac:dyDescent="0.25">
      <c r="A127" s="32"/>
      <c r="B127" s="38"/>
      <c r="C127" s="126"/>
      <c r="D127" s="38"/>
      <c r="E127" s="99"/>
      <c r="F127" s="122"/>
      <c r="G127" s="122"/>
      <c r="H127" s="122"/>
      <c r="I127" s="38"/>
      <c r="J127" s="180"/>
      <c r="K127" s="38"/>
      <c r="L127" s="142"/>
      <c r="M127" s="47"/>
      <c r="N127" s="47"/>
      <c r="O127" s="47"/>
      <c r="P127" s="47"/>
      <c r="Q127" s="47"/>
      <c r="R127" s="47"/>
      <c r="S127" s="47"/>
      <c r="T127" s="47"/>
      <c r="U127" s="47"/>
    </row>
    <row r="128" spans="1:21" x14ac:dyDescent="0.25">
      <c r="A128" s="32"/>
      <c r="B128" s="38"/>
      <c r="C128" s="126"/>
      <c r="D128" s="38"/>
      <c r="E128" s="99"/>
      <c r="F128" s="122"/>
      <c r="G128" s="122"/>
      <c r="H128" s="122"/>
      <c r="I128" s="38"/>
      <c r="J128" s="180"/>
      <c r="K128" s="38"/>
      <c r="L128" s="142"/>
      <c r="M128" s="47"/>
      <c r="N128" s="47"/>
      <c r="O128" s="47"/>
      <c r="P128" s="47"/>
      <c r="Q128" s="47"/>
      <c r="R128" s="47"/>
      <c r="S128" s="47"/>
      <c r="T128" s="47"/>
      <c r="U128" s="47"/>
    </row>
    <row r="129" spans="1:21" x14ac:dyDescent="0.25">
      <c r="A129" s="32"/>
      <c r="B129" s="38"/>
      <c r="C129" s="126"/>
      <c r="D129" s="38"/>
      <c r="E129" s="99"/>
      <c r="F129" s="122"/>
      <c r="G129" s="122"/>
      <c r="H129" s="122"/>
      <c r="I129" s="38"/>
      <c r="J129" s="180"/>
      <c r="K129" s="38"/>
      <c r="L129" s="142"/>
      <c r="M129" s="47"/>
      <c r="N129" s="47"/>
      <c r="O129" s="47"/>
      <c r="P129" s="47"/>
      <c r="Q129" s="47"/>
      <c r="R129" s="47"/>
      <c r="S129" s="47"/>
      <c r="T129" s="47"/>
      <c r="U129" s="47"/>
    </row>
    <row r="130" spans="1:21" x14ac:dyDescent="0.25">
      <c r="A130" s="32"/>
      <c r="B130" s="38"/>
      <c r="C130" s="126"/>
      <c r="D130" s="38"/>
      <c r="E130" s="99"/>
      <c r="F130" s="122"/>
      <c r="G130" s="122"/>
      <c r="H130" s="122"/>
      <c r="I130" s="38"/>
      <c r="J130" s="180"/>
      <c r="K130" s="38"/>
      <c r="L130" s="142"/>
      <c r="M130" s="47"/>
      <c r="N130" s="47"/>
      <c r="O130" s="47"/>
      <c r="P130" s="47"/>
      <c r="Q130" s="47"/>
      <c r="R130" s="47"/>
      <c r="S130" s="47"/>
      <c r="T130" s="47"/>
      <c r="U130" s="47"/>
    </row>
    <row r="131" spans="1:21" x14ac:dyDescent="0.25">
      <c r="A131" s="32"/>
      <c r="B131" s="38"/>
      <c r="C131" s="126"/>
      <c r="D131" s="38"/>
      <c r="E131" s="99"/>
      <c r="F131" s="122"/>
      <c r="G131" s="122"/>
      <c r="H131" s="122"/>
      <c r="I131" s="38"/>
      <c r="J131" s="180"/>
      <c r="K131" s="38"/>
      <c r="L131" s="142"/>
      <c r="M131" s="47"/>
      <c r="N131" s="47"/>
      <c r="O131" s="47"/>
      <c r="P131" s="47"/>
      <c r="Q131" s="47"/>
      <c r="R131" s="47"/>
      <c r="S131" s="47"/>
      <c r="T131" s="47"/>
      <c r="U131" s="47"/>
    </row>
    <row r="132" spans="1:21" x14ac:dyDescent="0.25">
      <c r="A132" s="32"/>
      <c r="B132" s="38"/>
      <c r="C132" s="126"/>
      <c r="D132" s="38"/>
      <c r="E132" s="99"/>
      <c r="F132" s="122"/>
      <c r="G132" s="122"/>
      <c r="H132" s="122"/>
      <c r="I132" s="38"/>
      <c r="J132" s="180"/>
      <c r="K132" s="38"/>
      <c r="L132" s="142"/>
      <c r="M132" s="47"/>
      <c r="N132" s="47"/>
      <c r="O132" s="47"/>
      <c r="P132" s="47"/>
      <c r="Q132" s="47"/>
      <c r="R132" s="47"/>
      <c r="S132" s="47"/>
      <c r="T132" s="47"/>
      <c r="U132" s="47"/>
    </row>
    <row r="133" spans="1:21" x14ac:dyDescent="0.25">
      <c r="A133" s="32"/>
      <c r="B133" s="38"/>
      <c r="C133" s="126"/>
      <c r="D133" s="38"/>
      <c r="E133" s="99"/>
      <c r="F133" s="122"/>
      <c r="G133" s="122"/>
      <c r="H133" s="122"/>
      <c r="I133" s="38"/>
      <c r="J133" s="180"/>
      <c r="K133" s="38"/>
      <c r="L133" s="142"/>
      <c r="M133" s="47"/>
      <c r="N133" s="47"/>
      <c r="O133" s="47"/>
      <c r="P133" s="47"/>
      <c r="Q133" s="47"/>
      <c r="R133" s="47"/>
      <c r="S133" s="47"/>
      <c r="T133" s="47"/>
      <c r="U133" s="47"/>
    </row>
    <row r="134" spans="1:21" x14ac:dyDescent="0.25">
      <c r="A134" s="32"/>
      <c r="B134" s="38"/>
      <c r="C134" s="126"/>
      <c r="D134" s="38"/>
      <c r="E134" s="99"/>
      <c r="F134" s="122"/>
      <c r="G134" s="122"/>
      <c r="H134" s="122"/>
      <c r="I134" s="38"/>
      <c r="J134" s="180"/>
      <c r="K134" s="38"/>
      <c r="L134" s="142"/>
      <c r="M134" s="47"/>
      <c r="N134" s="47"/>
      <c r="O134" s="47"/>
      <c r="P134" s="47"/>
      <c r="Q134" s="47"/>
      <c r="R134" s="47"/>
      <c r="S134" s="47"/>
      <c r="T134" s="47"/>
      <c r="U134" s="47"/>
    </row>
    <row r="135" spans="1:21" x14ac:dyDescent="0.25">
      <c r="A135" s="32"/>
      <c r="B135" s="38"/>
      <c r="C135" s="126"/>
      <c r="D135" s="38"/>
      <c r="E135" s="99"/>
      <c r="F135" s="122"/>
      <c r="G135" s="122"/>
      <c r="H135" s="122"/>
      <c r="I135" s="38"/>
      <c r="J135" s="180"/>
      <c r="K135" s="38"/>
      <c r="L135" s="142"/>
      <c r="M135" s="47"/>
      <c r="N135" s="47"/>
      <c r="O135" s="47"/>
      <c r="P135" s="47"/>
      <c r="Q135" s="47"/>
      <c r="R135" s="47"/>
      <c r="S135" s="47"/>
      <c r="T135" s="47"/>
      <c r="U135" s="47"/>
    </row>
    <row r="136" spans="1:21" x14ac:dyDescent="0.25">
      <c r="A136" s="32"/>
      <c r="B136" s="38"/>
      <c r="C136" s="126"/>
      <c r="D136" s="38"/>
      <c r="E136" s="99"/>
      <c r="F136" s="122"/>
      <c r="G136" s="122"/>
      <c r="H136" s="122"/>
      <c r="I136" s="38"/>
      <c r="J136" s="180"/>
      <c r="K136" s="38"/>
      <c r="L136" s="142"/>
      <c r="M136" s="47"/>
      <c r="N136" s="47"/>
      <c r="O136" s="47"/>
      <c r="P136" s="47"/>
      <c r="Q136" s="47"/>
      <c r="R136" s="47"/>
      <c r="S136" s="47"/>
      <c r="T136" s="47"/>
      <c r="U136" s="47"/>
    </row>
    <row r="137" spans="1:21" x14ac:dyDescent="0.25">
      <c r="A137" s="32"/>
      <c r="B137" s="38"/>
      <c r="C137" s="126"/>
      <c r="D137" s="38"/>
      <c r="E137" s="99"/>
      <c r="F137" s="122"/>
      <c r="G137" s="122"/>
      <c r="H137" s="122"/>
      <c r="I137" s="38"/>
      <c r="J137" s="180"/>
      <c r="K137" s="38"/>
      <c r="L137" s="142"/>
      <c r="M137" s="47"/>
      <c r="N137" s="47"/>
      <c r="O137" s="47"/>
      <c r="P137" s="47"/>
      <c r="Q137" s="47"/>
      <c r="R137" s="47"/>
      <c r="S137" s="47"/>
      <c r="T137" s="47"/>
      <c r="U137" s="47"/>
    </row>
    <row r="138" spans="1:21" x14ac:dyDescent="0.25">
      <c r="A138" s="32"/>
      <c r="B138" s="38"/>
      <c r="C138" s="126"/>
      <c r="D138" s="38"/>
      <c r="E138" s="99"/>
      <c r="F138" s="122"/>
      <c r="G138" s="122"/>
      <c r="H138" s="122"/>
      <c r="I138" s="38"/>
      <c r="J138" s="180"/>
      <c r="K138" s="38"/>
      <c r="L138" s="142"/>
      <c r="M138" s="47"/>
      <c r="N138" s="47"/>
      <c r="O138" s="47"/>
      <c r="P138" s="47"/>
      <c r="Q138" s="47"/>
      <c r="R138" s="47"/>
      <c r="S138" s="47"/>
      <c r="T138" s="47"/>
      <c r="U138" s="47"/>
    </row>
    <row r="139" spans="1:21" x14ac:dyDescent="0.25">
      <c r="A139" s="32"/>
      <c r="B139" s="38"/>
      <c r="C139" s="126"/>
      <c r="D139" s="38"/>
      <c r="E139" s="99"/>
      <c r="F139" s="122"/>
      <c r="G139" s="122"/>
      <c r="H139" s="122"/>
      <c r="I139" s="38"/>
      <c r="J139" s="180"/>
      <c r="K139" s="38"/>
      <c r="L139" s="142"/>
      <c r="M139" s="47"/>
      <c r="N139" s="47"/>
      <c r="O139" s="47"/>
      <c r="P139" s="47"/>
      <c r="Q139" s="47"/>
      <c r="R139" s="47"/>
      <c r="S139" s="47"/>
      <c r="T139" s="47"/>
      <c r="U139" s="47"/>
    </row>
    <row r="140" spans="1:21" x14ac:dyDescent="0.25">
      <c r="A140" s="32"/>
      <c r="B140" s="38"/>
      <c r="C140" s="126"/>
      <c r="D140" s="38"/>
      <c r="E140" s="99"/>
      <c r="F140" s="122"/>
      <c r="G140" s="122"/>
      <c r="H140" s="122"/>
      <c r="I140" s="38"/>
      <c r="J140" s="180"/>
      <c r="K140" s="38"/>
      <c r="L140" s="142"/>
      <c r="M140" s="47"/>
      <c r="N140" s="47"/>
      <c r="O140" s="47"/>
      <c r="P140" s="47"/>
      <c r="Q140" s="47"/>
      <c r="R140" s="47"/>
      <c r="S140" s="47"/>
      <c r="T140" s="47"/>
      <c r="U140" s="47"/>
    </row>
    <row r="141" spans="1:21" x14ac:dyDescent="0.25">
      <c r="A141" s="32"/>
      <c r="B141" s="38"/>
      <c r="C141" s="126"/>
      <c r="D141" s="38"/>
      <c r="E141" s="99"/>
      <c r="F141" s="122"/>
      <c r="G141" s="122"/>
      <c r="H141" s="122"/>
      <c r="I141" s="38"/>
      <c r="J141" s="180"/>
      <c r="K141" s="38"/>
      <c r="L141" s="142"/>
      <c r="M141" s="47"/>
      <c r="N141" s="47"/>
      <c r="O141" s="47"/>
      <c r="P141" s="47"/>
      <c r="Q141" s="47"/>
      <c r="R141" s="47"/>
      <c r="S141" s="47"/>
      <c r="T141" s="47"/>
      <c r="U141" s="47"/>
    </row>
    <row r="142" spans="1:21" x14ac:dyDescent="0.25">
      <c r="A142" s="32"/>
      <c r="B142" s="38"/>
      <c r="C142" s="126"/>
      <c r="D142" s="38"/>
      <c r="E142" s="99"/>
      <c r="F142" s="122"/>
      <c r="G142" s="122"/>
      <c r="H142" s="122"/>
      <c r="I142" s="38"/>
      <c r="J142" s="180"/>
      <c r="K142" s="38"/>
      <c r="L142" s="142"/>
      <c r="M142" s="47"/>
      <c r="N142" s="47"/>
      <c r="O142" s="47"/>
      <c r="P142" s="47"/>
      <c r="Q142" s="47"/>
      <c r="R142" s="47"/>
      <c r="S142" s="47"/>
      <c r="T142" s="47"/>
      <c r="U142" s="47"/>
    </row>
    <row r="143" spans="1:21" x14ac:dyDescent="0.25">
      <c r="A143" s="32"/>
      <c r="B143" s="38"/>
      <c r="C143" s="126"/>
      <c r="D143" s="38"/>
      <c r="E143" s="99"/>
      <c r="F143" s="122"/>
      <c r="G143" s="122"/>
      <c r="H143" s="122"/>
      <c r="I143" s="38"/>
      <c r="J143" s="180"/>
      <c r="K143" s="38"/>
      <c r="L143" s="142"/>
      <c r="M143" s="47"/>
      <c r="N143" s="47"/>
      <c r="O143" s="47"/>
      <c r="P143" s="47"/>
      <c r="Q143" s="47"/>
      <c r="R143" s="47"/>
      <c r="S143" s="47"/>
      <c r="T143" s="47"/>
      <c r="U143" s="47"/>
    </row>
    <row r="144" spans="1:21" x14ac:dyDescent="0.25">
      <c r="A144" s="32"/>
      <c r="B144" s="38"/>
      <c r="C144" s="126"/>
      <c r="D144" s="38"/>
      <c r="E144" s="99"/>
      <c r="F144" s="122"/>
      <c r="G144" s="122"/>
      <c r="H144" s="122"/>
      <c r="I144" s="38"/>
      <c r="J144" s="180"/>
      <c r="K144" s="38"/>
      <c r="L144" s="142"/>
      <c r="M144" s="47"/>
      <c r="N144" s="47"/>
      <c r="O144" s="47"/>
      <c r="P144" s="47"/>
      <c r="Q144" s="47"/>
      <c r="R144" s="47"/>
      <c r="S144" s="47"/>
      <c r="T144" s="47"/>
      <c r="U144" s="47"/>
    </row>
    <row r="145" spans="1:21" x14ac:dyDescent="0.25">
      <c r="A145" s="32"/>
      <c r="B145" s="38"/>
      <c r="C145" s="126"/>
      <c r="D145" s="38"/>
      <c r="E145" s="99"/>
      <c r="F145" s="122"/>
      <c r="G145" s="122"/>
      <c r="H145" s="122"/>
      <c r="I145" s="38"/>
      <c r="J145" s="180"/>
      <c r="K145" s="38"/>
      <c r="L145" s="142"/>
      <c r="M145" s="47"/>
      <c r="N145" s="47"/>
      <c r="O145" s="47"/>
      <c r="P145" s="47"/>
      <c r="Q145" s="47"/>
      <c r="R145" s="47"/>
      <c r="S145" s="47"/>
      <c r="T145" s="47"/>
      <c r="U145" s="47"/>
    </row>
    <row r="146" spans="1:21" x14ac:dyDescent="0.25">
      <c r="A146" s="32"/>
      <c r="B146" s="38"/>
      <c r="C146" s="126"/>
      <c r="D146" s="38"/>
      <c r="E146" s="99"/>
      <c r="F146" s="122"/>
      <c r="G146" s="122"/>
      <c r="H146" s="122"/>
      <c r="I146" s="38"/>
      <c r="J146" s="180"/>
      <c r="K146" s="38"/>
      <c r="L146" s="142"/>
      <c r="M146" s="47"/>
      <c r="N146" s="47"/>
      <c r="O146" s="47"/>
      <c r="P146" s="47"/>
      <c r="Q146" s="47"/>
      <c r="R146" s="47"/>
      <c r="S146" s="47"/>
      <c r="T146" s="47"/>
      <c r="U146" s="47"/>
    </row>
    <row r="147" spans="1:21" x14ac:dyDescent="0.25">
      <c r="A147" s="32"/>
      <c r="B147" s="38"/>
      <c r="C147" s="126"/>
      <c r="D147" s="38"/>
      <c r="E147" s="99"/>
      <c r="F147" s="122"/>
      <c r="G147" s="122"/>
      <c r="H147" s="122"/>
      <c r="I147" s="38"/>
      <c r="J147" s="180"/>
      <c r="K147" s="38"/>
      <c r="L147" s="142"/>
      <c r="M147" s="47"/>
      <c r="N147" s="47"/>
      <c r="O147" s="47"/>
      <c r="P147" s="47"/>
      <c r="Q147" s="47"/>
      <c r="R147" s="47"/>
      <c r="S147" s="47"/>
      <c r="T147" s="47"/>
      <c r="U147" s="47"/>
    </row>
    <row r="148" spans="1:21" x14ac:dyDescent="0.25">
      <c r="A148" s="32"/>
      <c r="B148" s="38"/>
      <c r="C148" s="126"/>
      <c r="D148" s="38"/>
      <c r="E148" s="99"/>
      <c r="F148" s="122"/>
      <c r="G148" s="122"/>
      <c r="H148" s="122"/>
      <c r="I148" s="38"/>
      <c r="J148" s="180"/>
      <c r="K148" s="38"/>
      <c r="L148" s="142"/>
      <c r="M148" s="47"/>
      <c r="N148" s="47"/>
      <c r="O148" s="47"/>
      <c r="P148" s="47"/>
      <c r="Q148" s="47"/>
      <c r="R148" s="47"/>
      <c r="S148" s="47"/>
      <c r="T148" s="47"/>
      <c r="U148" s="47"/>
    </row>
    <row r="149" spans="1:21" x14ac:dyDescent="0.25">
      <c r="A149" s="32"/>
      <c r="B149" s="38"/>
      <c r="C149" s="126"/>
      <c r="D149" s="38"/>
      <c r="E149" s="99"/>
      <c r="F149" s="122"/>
      <c r="G149" s="122"/>
      <c r="H149" s="122"/>
      <c r="I149" s="38"/>
      <c r="J149" s="180"/>
      <c r="K149" s="38"/>
      <c r="L149" s="142"/>
      <c r="M149" s="47"/>
      <c r="N149" s="47"/>
      <c r="O149" s="47"/>
      <c r="P149" s="47"/>
      <c r="Q149" s="47"/>
      <c r="R149" s="47"/>
      <c r="S149" s="47"/>
      <c r="T149" s="47"/>
      <c r="U149" s="47"/>
    </row>
    <row r="150" spans="1:21" x14ac:dyDescent="0.25">
      <c r="A150" s="32"/>
      <c r="B150" s="38"/>
      <c r="C150" s="126"/>
      <c r="D150" s="38"/>
      <c r="E150" s="99"/>
      <c r="F150" s="122"/>
      <c r="G150" s="122"/>
      <c r="H150" s="122"/>
      <c r="I150" s="38"/>
      <c r="J150" s="180"/>
      <c r="K150" s="38"/>
      <c r="L150" s="142"/>
      <c r="M150" s="47"/>
      <c r="N150" s="47"/>
      <c r="O150" s="47"/>
      <c r="P150" s="47"/>
      <c r="Q150" s="47"/>
      <c r="R150" s="47"/>
      <c r="S150" s="47"/>
      <c r="T150" s="47"/>
      <c r="U150" s="47"/>
    </row>
    <row r="151" spans="1:21" x14ac:dyDescent="0.25">
      <c r="A151" s="32"/>
      <c r="B151" s="38"/>
      <c r="C151" s="126"/>
      <c r="D151" s="38"/>
      <c r="E151" s="99"/>
      <c r="F151" s="122"/>
      <c r="G151" s="122"/>
      <c r="H151" s="122"/>
      <c r="I151" s="38"/>
      <c r="J151" s="180"/>
      <c r="K151" s="38"/>
      <c r="L151" s="142"/>
      <c r="M151" s="47"/>
      <c r="N151" s="47"/>
      <c r="O151" s="47"/>
      <c r="P151" s="47"/>
      <c r="Q151" s="47"/>
      <c r="R151" s="47"/>
      <c r="S151" s="47"/>
      <c r="T151" s="47"/>
      <c r="U151" s="47"/>
    </row>
    <row r="152" spans="1:21" x14ac:dyDescent="0.25">
      <c r="A152" s="32"/>
      <c r="B152" s="38"/>
      <c r="C152" s="126"/>
      <c r="D152" s="38"/>
      <c r="E152" s="99"/>
      <c r="F152" s="122"/>
      <c r="G152" s="122"/>
      <c r="H152" s="122"/>
      <c r="I152" s="38"/>
      <c r="J152" s="180"/>
      <c r="K152" s="38"/>
      <c r="L152" s="142"/>
      <c r="M152" s="47"/>
      <c r="N152" s="47"/>
      <c r="O152" s="47"/>
      <c r="P152" s="47"/>
      <c r="Q152" s="47"/>
      <c r="R152" s="47"/>
      <c r="S152" s="47"/>
      <c r="T152" s="47"/>
      <c r="U152" s="47"/>
    </row>
    <row r="153" spans="1:21" x14ac:dyDescent="0.25">
      <c r="A153" s="32"/>
      <c r="B153" s="38"/>
      <c r="C153" s="126"/>
      <c r="D153" s="38"/>
      <c r="E153" s="99"/>
      <c r="F153" s="122"/>
      <c r="G153" s="122"/>
      <c r="H153" s="122"/>
      <c r="I153" s="38"/>
      <c r="J153" s="180"/>
      <c r="K153" s="38"/>
      <c r="L153" s="142"/>
      <c r="M153" s="47"/>
      <c r="N153" s="47"/>
      <c r="O153" s="47"/>
      <c r="P153" s="47"/>
      <c r="Q153" s="47"/>
      <c r="R153" s="47"/>
      <c r="S153" s="47"/>
      <c r="T153" s="47"/>
      <c r="U153" s="47"/>
    </row>
    <row r="154" spans="1:21" x14ac:dyDescent="0.25">
      <c r="A154" s="32"/>
      <c r="B154" s="38"/>
      <c r="C154" s="126"/>
      <c r="D154" s="38"/>
      <c r="E154" s="99"/>
      <c r="F154" s="122"/>
      <c r="G154" s="122"/>
      <c r="H154" s="122"/>
      <c r="I154" s="38"/>
      <c r="J154" s="180"/>
      <c r="K154" s="38"/>
      <c r="L154" s="142"/>
      <c r="M154" s="47"/>
      <c r="N154" s="47"/>
      <c r="O154" s="47"/>
      <c r="P154" s="47"/>
      <c r="Q154" s="47"/>
      <c r="R154" s="47"/>
      <c r="S154" s="47"/>
      <c r="T154" s="47"/>
      <c r="U154" s="47"/>
    </row>
    <row r="155" spans="1:21" x14ac:dyDescent="0.25">
      <c r="A155" s="32"/>
      <c r="B155" s="38"/>
      <c r="C155" s="126"/>
      <c r="D155" s="38"/>
      <c r="E155" s="99"/>
      <c r="F155" s="122"/>
      <c r="G155" s="122"/>
      <c r="H155" s="122"/>
      <c r="I155" s="38"/>
      <c r="J155" s="180"/>
      <c r="K155" s="38"/>
      <c r="L155" s="142"/>
      <c r="M155" s="47"/>
      <c r="N155" s="47"/>
      <c r="O155" s="47"/>
      <c r="P155" s="47"/>
      <c r="Q155" s="47"/>
      <c r="R155" s="47"/>
      <c r="S155" s="47"/>
      <c r="T155" s="47"/>
      <c r="U155" s="47"/>
    </row>
    <row r="156" spans="1:21" x14ac:dyDescent="0.25">
      <c r="A156" s="32"/>
      <c r="B156" s="38"/>
      <c r="C156" s="126"/>
      <c r="D156" s="38"/>
      <c r="E156" s="99"/>
      <c r="F156" s="122"/>
      <c r="G156" s="122"/>
      <c r="H156" s="122"/>
      <c r="I156" s="38"/>
      <c r="J156" s="180"/>
      <c r="K156" s="38"/>
      <c r="L156" s="142"/>
      <c r="M156" s="47"/>
      <c r="N156" s="47"/>
      <c r="O156" s="47"/>
      <c r="P156" s="47"/>
      <c r="Q156" s="47"/>
      <c r="R156" s="47"/>
      <c r="S156" s="47"/>
      <c r="T156" s="47"/>
      <c r="U156" s="47"/>
    </row>
    <row r="157" spans="1:21" x14ac:dyDescent="0.25">
      <c r="A157" s="32"/>
      <c r="B157" s="38"/>
      <c r="C157" s="126"/>
      <c r="D157" s="38"/>
      <c r="E157" s="99"/>
      <c r="F157" s="122"/>
      <c r="G157" s="122"/>
      <c r="H157" s="122"/>
      <c r="I157" s="38"/>
      <c r="J157" s="180"/>
      <c r="K157" s="38"/>
      <c r="L157" s="142"/>
      <c r="M157" s="47"/>
      <c r="N157" s="47"/>
      <c r="O157" s="47"/>
      <c r="P157" s="47"/>
      <c r="Q157" s="47"/>
      <c r="R157" s="47"/>
      <c r="S157" s="47"/>
      <c r="T157" s="47"/>
      <c r="U157" s="47"/>
    </row>
    <row r="158" spans="1:21" x14ac:dyDescent="0.25">
      <c r="A158" s="32"/>
      <c r="B158" s="38"/>
      <c r="C158" s="126"/>
      <c r="D158" s="38"/>
      <c r="E158" s="99"/>
      <c r="F158" s="122"/>
      <c r="G158" s="122"/>
      <c r="H158" s="122"/>
      <c r="I158" s="38"/>
      <c r="J158" s="180"/>
      <c r="K158" s="38"/>
      <c r="L158" s="142"/>
      <c r="M158" s="47"/>
      <c r="N158" s="47"/>
      <c r="O158" s="47"/>
      <c r="P158" s="47"/>
      <c r="Q158" s="47"/>
      <c r="R158" s="47"/>
      <c r="S158" s="47"/>
      <c r="T158" s="47"/>
      <c r="U158" s="47"/>
    </row>
    <row r="159" spans="1:21" x14ac:dyDescent="0.25">
      <c r="A159" s="32"/>
      <c r="B159" s="38"/>
      <c r="C159" s="126"/>
      <c r="D159" s="38"/>
      <c r="E159" s="99"/>
      <c r="F159" s="122"/>
      <c r="G159" s="122"/>
      <c r="H159" s="122"/>
      <c r="I159" s="38"/>
      <c r="J159" s="180"/>
      <c r="K159" s="38"/>
      <c r="L159" s="142"/>
      <c r="M159" s="47"/>
      <c r="N159" s="47"/>
      <c r="O159" s="47"/>
      <c r="P159" s="47"/>
      <c r="Q159" s="47"/>
      <c r="R159" s="47"/>
      <c r="S159" s="47"/>
      <c r="T159" s="47"/>
      <c r="U159" s="47"/>
    </row>
    <row r="160" spans="1:21" x14ac:dyDescent="0.25">
      <c r="A160" s="32"/>
      <c r="B160" s="38"/>
      <c r="C160" s="126"/>
      <c r="D160" s="38"/>
      <c r="E160" s="99"/>
      <c r="F160" s="122"/>
      <c r="G160" s="122"/>
      <c r="H160" s="122"/>
      <c r="I160" s="38"/>
      <c r="J160" s="180"/>
      <c r="K160" s="38"/>
      <c r="L160" s="142"/>
      <c r="M160" s="47"/>
      <c r="N160" s="47"/>
      <c r="O160" s="47"/>
      <c r="P160" s="47"/>
      <c r="Q160" s="47"/>
      <c r="R160" s="47"/>
      <c r="S160" s="47"/>
      <c r="T160" s="47"/>
      <c r="U160" s="47"/>
    </row>
    <row r="161" spans="1:21" x14ac:dyDescent="0.25">
      <c r="A161" s="32"/>
      <c r="B161" s="38"/>
      <c r="C161" s="126"/>
      <c r="D161" s="38"/>
      <c r="E161" s="99"/>
      <c r="F161" s="122"/>
      <c r="G161" s="122"/>
      <c r="H161" s="122"/>
      <c r="I161" s="38"/>
      <c r="J161" s="180"/>
      <c r="K161" s="38"/>
      <c r="L161" s="142"/>
      <c r="M161" s="47"/>
      <c r="N161" s="47"/>
      <c r="O161" s="47"/>
      <c r="P161" s="47"/>
      <c r="Q161" s="47"/>
      <c r="R161" s="47"/>
      <c r="S161" s="47"/>
      <c r="T161" s="47"/>
      <c r="U161" s="47"/>
    </row>
    <row r="162" spans="1:21" x14ac:dyDescent="0.25">
      <c r="A162" s="32"/>
      <c r="B162" s="38"/>
      <c r="C162" s="126"/>
      <c r="D162" s="38"/>
      <c r="E162" s="99"/>
      <c r="F162" s="122"/>
      <c r="G162" s="122"/>
      <c r="H162" s="122"/>
      <c r="I162" s="38"/>
      <c r="J162" s="180"/>
      <c r="K162" s="38"/>
      <c r="L162" s="142"/>
      <c r="M162" s="47"/>
      <c r="N162" s="47"/>
      <c r="O162" s="47"/>
      <c r="P162" s="47"/>
      <c r="Q162" s="47"/>
      <c r="R162" s="47"/>
      <c r="S162" s="47"/>
      <c r="T162" s="47"/>
      <c r="U162" s="47"/>
    </row>
    <row r="163" spans="1:21" x14ac:dyDescent="0.25">
      <c r="A163" s="32"/>
      <c r="B163" s="38"/>
      <c r="C163" s="126"/>
      <c r="D163" s="38"/>
      <c r="E163" s="99"/>
      <c r="F163" s="122"/>
      <c r="G163" s="122"/>
      <c r="H163" s="122"/>
      <c r="I163" s="38"/>
      <c r="J163" s="180"/>
      <c r="K163" s="38"/>
      <c r="L163" s="142"/>
      <c r="M163" s="47"/>
      <c r="N163" s="47"/>
      <c r="O163" s="47"/>
      <c r="P163" s="47"/>
      <c r="Q163" s="47"/>
      <c r="R163" s="47"/>
      <c r="S163" s="47"/>
      <c r="T163" s="47"/>
      <c r="U163" s="47"/>
    </row>
    <row r="164" spans="1:21" x14ac:dyDescent="0.25">
      <c r="A164" s="32"/>
      <c r="B164" s="38"/>
      <c r="C164" s="126"/>
      <c r="D164" s="38"/>
      <c r="E164" s="99"/>
      <c r="F164" s="122"/>
      <c r="G164" s="122"/>
      <c r="H164" s="122"/>
      <c r="I164" s="38"/>
      <c r="J164" s="180"/>
      <c r="K164" s="38"/>
      <c r="L164" s="142"/>
      <c r="M164" s="47"/>
      <c r="N164" s="47"/>
      <c r="O164" s="47"/>
      <c r="P164" s="47"/>
      <c r="Q164" s="47"/>
      <c r="R164" s="47"/>
      <c r="S164" s="47"/>
      <c r="T164" s="47"/>
      <c r="U164" s="47"/>
    </row>
    <row r="165" spans="1:21" x14ac:dyDescent="0.25">
      <c r="A165" s="32"/>
      <c r="B165" s="38"/>
      <c r="C165" s="126"/>
      <c r="D165" s="38"/>
      <c r="E165" s="99"/>
      <c r="F165" s="122"/>
      <c r="G165" s="122"/>
      <c r="H165" s="122"/>
      <c r="I165" s="38"/>
      <c r="J165" s="180"/>
      <c r="K165" s="38"/>
      <c r="L165" s="142"/>
      <c r="M165" s="47"/>
      <c r="N165" s="47"/>
      <c r="O165" s="47"/>
      <c r="P165" s="47"/>
      <c r="Q165" s="47"/>
      <c r="R165" s="47"/>
      <c r="S165" s="47"/>
      <c r="T165" s="47"/>
      <c r="U165" s="47"/>
    </row>
    <row r="166" spans="1:21" x14ac:dyDescent="0.25">
      <c r="A166" s="32"/>
      <c r="B166" s="38"/>
      <c r="C166" s="126"/>
      <c r="D166" s="38"/>
      <c r="E166" s="99"/>
      <c r="F166" s="122"/>
      <c r="G166" s="122"/>
      <c r="H166" s="122"/>
      <c r="I166" s="38"/>
      <c r="J166" s="180"/>
      <c r="K166" s="38"/>
      <c r="L166" s="142"/>
      <c r="M166" s="47"/>
      <c r="N166" s="47"/>
      <c r="O166" s="47"/>
      <c r="P166" s="47"/>
      <c r="Q166" s="47"/>
      <c r="R166" s="47"/>
      <c r="S166" s="47"/>
      <c r="T166" s="47"/>
      <c r="U166" s="47"/>
    </row>
    <row r="167" spans="1:21" x14ac:dyDescent="0.25">
      <c r="A167" s="32"/>
      <c r="B167" s="38"/>
      <c r="C167" s="126"/>
      <c r="D167" s="38"/>
      <c r="E167" s="99"/>
      <c r="F167" s="122"/>
      <c r="G167" s="122"/>
      <c r="H167" s="122"/>
      <c r="I167" s="38"/>
      <c r="J167" s="180"/>
      <c r="K167" s="38"/>
      <c r="L167" s="142"/>
      <c r="M167" s="47"/>
      <c r="N167" s="47"/>
      <c r="O167" s="47"/>
      <c r="P167" s="47"/>
      <c r="Q167" s="47"/>
      <c r="R167" s="47"/>
      <c r="S167" s="47"/>
      <c r="T167" s="47"/>
      <c r="U167" s="47"/>
    </row>
    <row r="168" spans="1:21" x14ac:dyDescent="0.25">
      <c r="A168" s="32"/>
      <c r="B168" s="38"/>
      <c r="C168" s="126"/>
      <c r="D168" s="38"/>
      <c r="E168" s="99"/>
      <c r="F168" s="122"/>
      <c r="G168" s="122"/>
      <c r="H168" s="122"/>
      <c r="I168" s="38"/>
      <c r="J168" s="180"/>
      <c r="K168" s="38"/>
      <c r="L168" s="142"/>
      <c r="M168" s="47"/>
      <c r="N168" s="47"/>
      <c r="O168" s="47"/>
      <c r="P168" s="47"/>
      <c r="Q168" s="47"/>
      <c r="R168" s="47"/>
      <c r="S168" s="47"/>
      <c r="T168" s="47"/>
      <c r="U168" s="47"/>
    </row>
    <row r="169" spans="1:21" x14ac:dyDescent="0.25">
      <c r="A169" s="32"/>
      <c r="B169" s="38"/>
      <c r="C169" s="126"/>
      <c r="D169" s="38"/>
      <c r="E169" s="99"/>
      <c r="F169" s="122"/>
      <c r="G169" s="122"/>
      <c r="H169" s="122"/>
      <c r="I169" s="38"/>
      <c r="J169" s="180"/>
      <c r="K169" s="38"/>
      <c r="L169" s="142"/>
      <c r="M169" s="47"/>
      <c r="N169" s="47"/>
      <c r="O169" s="47"/>
      <c r="P169" s="47"/>
      <c r="Q169" s="47"/>
      <c r="R169" s="47"/>
      <c r="S169" s="47"/>
      <c r="T169" s="47"/>
      <c r="U169" s="47"/>
    </row>
    <row r="170" spans="1:21" x14ac:dyDescent="0.25">
      <c r="A170" s="32"/>
      <c r="B170" s="38"/>
      <c r="C170" s="126"/>
      <c r="D170" s="38"/>
      <c r="E170" s="99"/>
      <c r="F170" s="122"/>
      <c r="G170" s="122"/>
      <c r="H170" s="122"/>
      <c r="I170" s="38"/>
      <c r="J170" s="180"/>
      <c r="K170" s="38"/>
      <c r="L170" s="142"/>
      <c r="M170" s="47"/>
      <c r="N170" s="47"/>
      <c r="O170" s="47"/>
      <c r="P170" s="47"/>
      <c r="Q170" s="47"/>
      <c r="R170" s="47"/>
      <c r="S170" s="47"/>
      <c r="T170" s="47"/>
      <c r="U170" s="47"/>
    </row>
    <row r="171" spans="1:21" x14ac:dyDescent="0.25">
      <c r="A171" s="32"/>
      <c r="B171" s="38"/>
      <c r="C171" s="126"/>
      <c r="D171" s="38"/>
      <c r="E171" s="99"/>
      <c r="F171" s="122"/>
      <c r="G171" s="122"/>
      <c r="H171" s="122"/>
      <c r="I171" s="38"/>
      <c r="J171" s="180"/>
      <c r="K171" s="38"/>
      <c r="L171" s="142"/>
      <c r="M171" s="47"/>
      <c r="N171" s="47"/>
      <c r="O171" s="47"/>
      <c r="P171" s="47"/>
      <c r="Q171" s="47"/>
      <c r="R171" s="47"/>
      <c r="S171" s="47"/>
      <c r="T171" s="47"/>
      <c r="U171" s="47"/>
    </row>
    <row r="172" spans="1:21" x14ac:dyDescent="0.25">
      <c r="A172" s="32"/>
      <c r="B172" s="38"/>
      <c r="C172" s="126"/>
      <c r="D172" s="38"/>
      <c r="E172" s="99"/>
      <c r="F172" s="122"/>
      <c r="G172" s="122"/>
      <c r="H172" s="122"/>
      <c r="I172" s="38"/>
      <c r="J172" s="180"/>
      <c r="K172" s="38"/>
      <c r="L172" s="142"/>
      <c r="M172" s="47"/>
      <c r="N172" s="47"/>
      <c r="O172" s="47"/>
      <c r="P172" s="47"/>
      <c r="Q172" s="47"/>
      <c r="R172" s="47"/>
      <c r="S172" s="47"/>
      <c r="T172" s="47"/>
      <c r="U172" s="47"/>
    </row>
    <row r="173" spans="1:21" x14ac:dyDescent="0.25">
      <c r="A173" s="32"/>
      <c r="B173" s="38"/>
      <c r="C173" s="126"/>
      <c r="D173" s="38"/>
      <c r="E173" s="99"/>
      <c r="F173" s="122"/>
      <c r="G173" s="122"/>
      <c r="H173" s="122"/>
      <c r="I173" s="38"/>
      <c r="J173" s="180"/>
      <c r="K173" s="38"/>
      <c r="L173" s="142"/>
      <c r="M173" s="47"/>
      <c r="N173" s="47"/>
      <c r="O173" s="47"/>
      <c r="P173" s="47"/>
      <c r="Q173" s="47"/>
      <c r="R173" s="47"/>
      <c r="S173" s="47"/>
      <c r="T173" s="47"/>
      <c r="U173" s="47"/>
    </row>
    <row r="174" spans="1:21" x14ac:dyDescent="0.25">
      <c r="A174" s="32"/>
      <c r="B174" s="38"/>
      <c r="C174" s="126"/>
      <c r="D174" s="38"/>
      <c r="E174" s="99"/>
      <c r="F174" s="122"/>
      <c r="G174" s="122"/>
      <c r="H174" s="122"/>
      <c r="I174" s="38"/>
      <c r="J174" s="180"/>
      <c r="K174" s="38"/>
      <c r="L174" s="142"/>
      <c r="M174" s="47"/>
      <c r="N174" s="47"/>
      <c r="O174" s="47"/>
      <c r="P174" s="47"/>
      <c r="Q174" s="47"/>
      <c r="R174" s="47"/>
      <c r="S174" s="47"/>
      <c r="T174" s="47"/>
      <c r="U174" s="47"/>
    </row>
    <row r="175" spans="1:21" x14ac:dyDescent="0.25">
      <c r="A175" s="32"/>
      <c r="B175" s="38"/>
      <c r="C175" s="126"/>
      <c r="D175" s="38"/>
      <c r="E175" s="99"/>
      <c r="F175" s="122"/>
      <c r="G175" s="122"/>
      <c r="H175" s="122"/>
      <c r="I175" s="38"/>
      <c r="J175" s="180"/>
      <c r="K175" s="38"/>
      <c r="L175" s="142"/>
      <c r="M175" s="47"/>
      <c r="N175" s="47"/>
      <c r="O175" s="47"/>
      <c r="P175" s="47"/>
      <c r="Q175" s="47"/>
      <c r="R175" s="47"/>
      <c r="S175" s="47"/>
      <c r="T175" s="47"/>
      <c r="U175" s="47"/>
    </row>
    <row r="176" spans="1:21" x14ac:dyDescent="0.25">
      <c r="A176" s="32"/>
      <c r="B176" s="38"/>
      <c r="C176" s="126"/>
      <c r="D176" s="38"/>
      <c r="E176" s="99"/>
      <c r="F176" s="122"/>
      <c r="G176" s="122"/>
      <c r="H176" s="122"/>
      <c r="I176" s="38"/>
      <c r="J176" s="180"/>
      <c r="K176" s="38"/>
      <c r="L176" s="142"/>
      <c r="M176" s="47"/>
      <c r="N176" s="47"/>
      <c r="O176" s="47"/>
      <c r="P176" s="47"/>
      <c r="Q176" s="47"/>
      <c r="R176" s="47"/>
      <c r="S176" s="47"/>
      <c r="T176" s="47"/>
      <c r="U176" s="47"/>
    </row>
    <row r="177" spans="1:21" x14ac:dyDescent="0.25">
      <c r="A177" s="32"/>
      <c r="B177" s="38"/>
      <c r="C177" s="126"/>
      <c r="D177" s="38"/>
      <c r="E177" s="99"/>
      <c r="F177" s="122"/>
      <c r="G177" s="122"/>
      <c r="H177" s="122"/>
      <c r="I177" s="38"/>
      <c r="J177" s="180"/>
      <c r="K177" s="38"/>
      <c r="L177" s="142"/>
      <c r="M177" s="47"/>
      <c r="N177" s="47"/>
      <c r="O177" s="47"/>
      <c r="P177" s="47"/>
      <c r="Q177" s="47"/>
      <c r="R177" s="47"/>
      <c r="S177" s="47"/>
      <c r="T177" s="47"/>
      <c r="U177" s="47"/>
    </row>
    <row r="178" spans="1:21" x14ac:dyDescent="0.25">
      <c r="A178" s="32"/>
      <c r="B178" s="38"/>
      <c r="C178" s="126"/>
      <c r="D178" s="38"/>
      <c r="E178" s="99"/>
      <c r="F178" s="122"/>
      <c r="G178" s="122"/>
      <c r="H178" s="122"/>
      <c r="I178" s="38"/>
      <c r="J178" s="180"/>
      <c r="K178" s="38"/>
      <c r="L178" s="142"/>
      <c r="M178" s="47"/>
      <c r="N178" s="47"/>
      <c r="O178" s="47"/>
      <c r="P178" s="47"/>
      <c r="Q178" s="47"/>
      <c r="R178" s="47"/>
      <c r="S178" s="47"/>
      <c r="T178" s="47"/>
      <c r="U178" s="47"/>
    </row>
    <row r="179" spans="1:21" x14ac:dyDescent="0.25">
      <c r="A179" s="32"/>
      <c r="B179" s="38"/>
      <c r="C179" s="126"/>
      <c r="D179" s="38"/>
      <c r="E179" s="99"/>
      <c r="F179" s="122"/>
      <c r="G179" s="122"/>
      <c r="H179" s="122"/>
      <c r="I179" s="38"/>
      <c r="J179" s="180"/>
      <c r="K179" s="38"/>
      <c r="L179" s="142"/>
      <c r="M179" s="47"/>
      <c r="N179" s="47"/>
      <c r="O179" s="47"/>
      <c r="P179" s="47"/>
      <c r="Q179" s="47"/>
      <c r="R179" s="47"/>
      <c r="S179" s="47"/>
      <c r="T179" s="47"/>
      <c r="U179" s="47"/>
    </row>
    <row r="180" spans="1:21" x14ac:dyDescent="0.25">
      <c r="A180" s="32"/>
      <c r="B180" s="38"/>
      <c r="C180" s="126"/>
      <c r="D180" s="38"/>
      <c r="E180" s="99"/>
      <c r="F180" s="122"/>
      <c r="G180" s="122"/>
      <c r="H180" s="122"/>
      <c r="I180" s="38"/>
      <c r="J180" s="180"/>
      <c r="K180" s="38"/>
      <c r="L180" s="142"/>
      <c r="M180" s="47"/>
      <c r="N180" s="47"/>
      <c r="O180" s="47"/>
      <c r="P180" s="47"/>
      <c r="Q180" s="47"/>
      <c r="R180" s="47"/>
      <c r="S180" s="47"/>
      <c r="T180" s="47"/>
      <c r="U180" s="47"/>
    </row>
    <row r="181" spans="1:21" x14ac:dyDescent="0.25">
      <c r="A181" s="32"/>
      <c r="B181" s="38"/>
      <c r="C181" s="126"/>
      <c r="D181" s="38"/>
      <c r="E181" s="99"/>
      <c r="F181" s="122"/>
      <c r="G181" s="122"/>
      <c r="H181" s="122"/>
      <c r="I181" s="38"/>
      <c r="J181" s="180"/>
      <c r="K181" s="38"/>
      <c r="L181" s="142"/>
      <c r="M181" s="47"/>
      <c r="N181" s="47"/>
      <c r="O181" s="47"/>
      <c r="P181" s="47"/>
      <c r="Q181" s="47"/>
      <c r="R181" s="47"/>
      <c r="S181" s="47"/>
      <c r="T181" s="47"/>
      <c r="U181" s="47"/>
    </row>
    <row r="182" spans="1:21" x14ac:dyDescent="0.25">
      <c r="A182" s="32"/>
      <c r="B182" s="38"/>
      <c r="C182" s="126"/>
      <c r="D182" s="38"/>
      <c r="E182" s="99"/>
      <c r="F182" s="122"/>
      <c r="G182" s="122"/>
      <c r="H182" s="122"/>
      <c r="I182" s="38"/>
      <c r="J182" s="180"/>
      <c r="K182" s="38"/>
      <c r="L182" s="142"/>
      <c r="M182" s="47"/>
      <c r="N182" s="47"/>
      <c r="O182" s="47"/>
      <c r="P182" s="47"/>
      <c r="Q182" s="47"/>
      <c r="R182" s="47"/>
      <c r="S182" s="47"/>
      <c r="T182" s="47"/>
      <c r="U182" s="47"/>
    </row>
    <row r="183" spans="1:21" x14ac:dyDescent="0.25">
      <c r="A183" s="32"/>
      <c r="B183" s="38"/>
      <c r="C183" s="126"/>
      <c r="D183" s="38"/>
      <c r="E183" s="99"/>
      <c r="F183" s="122"/>
      <c r="G183" s="122"/>
      <c r="H183" s="122"/>
      <c r="I183" s="38"/>
      <c r="J183" s="180"/>
      <c r="K183" s="38"/>
      <c r="L183" s="142"/>
      <c r="M183" s="47"/>
      <c r="N183" s="47"/>
      <c r="O183" s="47"/>
      <c r="P183" s="47"/>
      <c r="Q183" s="47"/>
      <c r="R183" s="47"/>
      <c r="S183" s="47"/>
      <c r="T183" s="47"/>
      <c r="U183" s="47"/>
    </row>
    <row r="184" spans="1:21" x14ac:dyDescent="0.25">
      <c r="A184" s="32"/>
      <c r="B184" s="38"/>
      <c r="C184" s="126"/>
      <c r="D184" s="38"/>
      <c r="E184" s="99"/>
      <c r="F184" s="122"/>
      <c r="G184" s="122"/>
      <c r="H184" s="122"/>
      <c r="I184" s="38"/>
      <c r="J184" s="180"/>
      <c r="K184" s="38"/>
      <c r="L184" s="142"/>
      <c r="M184" s="47"/>
      <c r="N184" s="47"/>
      <c r="O184" s="47"/>
      <c r="P184" s="47"/>
      <c r="Q184" s="47"/>
      <c r="R184" s="47"/>
      <c r="S184" s="47"/>
      <c r="T184" s="47"/>
      <c r="U184" s="47"/>
    </row>
    <row r="185" spans="1:21" x14ac:dyDescent="0.25">
      <c r="A185" s="32"/>
      <c r="B185" s="38"/>
      <c r="C185" s="126"/>
      <c r="D185" s="38"/>
      <c r="E185" s="99"/>
      <c r="F185" s="122"/>
      <c r="G185" s="122"/>
      <c r="H185" s="122"/>
      <c r="I185" s="38"/>
      <c r="J185" s="180"/>
      <c r="K185" s="38"/>
      <c r="L185" s="142"/>
      <c r="M185" s="47"/>
      <c r="N185" s="47"/>
      <c r="O185" s="47"/>
      <c r="P185" s="47"/>
      <c r="Q185" s="47"/>
      <c r="R185" s="47"/>
      <c r="S185" s="47"/>
      <c r="T185" s="47"/>
      <c r="U185" s="47"/>
    </row>
    <row r="186" spans="1:21" x14ac:dyDescent="0.25">
      <c r="A186" s="32"/>
      <c r="B186" s="38"/>
      <c r="C186" s="126"/>
      <c r="D186" s="38"/>
      <c r="E186" s="99"/>
      <c r="F186" s="122"/>
      <c r="G186" s="122"/>
      <c r="H186" s="122"/>
      <c r="I186" s="38"/>
      <c r="J186" s="180"/>
      <c r="K186" s="38"/>
      <c r="L186" s="142"/>
      <c r="M186" s="47"/>
      <c r="N186" s="47"/>
      <c r="O186" s="47"/>
      <c r="P186" s="47"/>
      <c r="Q186" s="47"/>
      <c r="R186" s="47"/>
      <c r="S186" s="47"/>
      <c r="T186" s="47"/>
      <c r="U186" s="47"/>
    </row>
    <row r="187" spans="1:21" x14ac:dyDescent="0.25">
      <c r="A187" s="32"/>
      <c r="B187" s="38"/>
      <c r="C187" s="126"/>
      <c r="D187" s="38"/>
      <c r="E187" s="99"/>
      <c r="F187" s="122"/>
      <c r="G187" s="122"/>
      <c r="H187" s="122"/>
      <c r="I187" s="38"/>
      <c r="J187" s="180"/>
      <c r="K187" s="38"/>
      <c r="L187" s="142"/>
      <c r="M187" s="47"/>
      <c r="N187" s="47"/>
      <c r="O187" s="47"/>
      <c r="P187" s="47"/>
      <c r="Q187" s="47"/>
      <c r="R187" s="47"/>
      <c r="S187" s="47"/>
      <c r="T187" s="47"/>
      <c r="U187" s="47"/>
    </row>
    <row r="188" spans="1:21" x14ac:dyDescent="0.25">
      <c r="A188" s="32"/>
      <c r="B188" s="38"/>
      <c r="C188" s="126"/>
      <c r="D188" s="38"/>
      <c r="E188" s="99"/>
      <c r="F188" s="122"/>
      <c r="G188" s="122"/>
      <c r="H188" s="122"/>
      <c r="I188" s="38"/>
      <c r="J188" s="180"/>
      <c r="K188" s="38"/>
      <c r="L188" s="142"/>
      <c r="M188" s="47"/>
      <c r="N188" s="47"/>
      <c r="O188" s="47"/>
      <c r="P188" s="47"/>
      <c r="Q188" s="47"/>
      <c r="R188" s="47"/>
      <c r="S188" s="47"/>
      <c r="T188" s="47"/>
      <c r="U188" s="47"/>
    </row>
    <row r="189" spans="1:21" x14ac:dyDescent="0.25">
      <c r="A189" s="32"/>
      <c r="B189" s="38"/>
      <c r="C189" s="126"/>
      <c r="D189" s="38"/>
      <c r="E189" s="99"/>
      <c r="F189" s="122"/>
      <c r="G189" s="122"/>
      <c r="H189" s="122"/>
      <c r="I189" s="38"/>
      <c r="J189" s="180"/>
      <c r="K189" s="38"/>
      <c r="L189" s="142"/>
      <c r="M189" s="47"/>
      <c r="N189" s="47"/>
      <c r="O189" s="47"/>
      <c r="P189" s="47"/>
      <c r="Q189" s="47"/>
      <c r="R189" s="47"/>
      <c r="S189" s="47"/>
      <c r="T189" s="47"/>
      <c r="U189" s="47"/>
    </row>
    <row r="190" spans="1:21" x14ac:dyDescent="0.25">
      <c r="A190" s="32"/>
      <c r="B190" s="38"/>
      <c r="C190" s="126"/>
      <c r="D190" s="38"/>
      <c r="E190" s="99"/>
      <c r="F190" s="122"/>
      <c r="G190" s="122"/>
      <c r="H190" s="122"/>
      <c r="I190" s="38"/>
      <c r="J190" s="180"/>
      <c r="K190" s="38"/>
      <c r="L190" s="142"/>
      <c r="M190" s="47"/>
      <c r="N190" s="47"/>
      <c r="O190" s="47"/>
      <c r="P190" s="47"/>
      <c r="Q190" s="47"/>
      <c r="R190" s="47"/>
      <c r="S190" s="47"/>
      <c r="T190" s="47"/>
      <c r="U190" s="47"/>
    </row>
    <row r="191" spans="1:21" x14ac:dyDescent="0.25">
      <c r="A191" s="32"/>
      <c r="B191" s="38"/>
      <c r="C191" s="126"/>
      <c r="D191" s="38"/>
      <c r="E191" s="99"/>
      <c r="F191" s="122"/>
      <c r="G191" s="122"/>
      <c r="H191" s="122"/>
      <c r="I191" s="38"/>
      <c r="J191" s="180"/>
      <c r="K191" s="38"/>
      <c r="L191" s="142"/>
      <c r="M191" s="47"/>
      <c r="N191" s="47"/>
      <c r="O191" s="47"/>
      <c r="P191" s="47"/>
      <c r="Q191" s="47"/>
      <c r="R191" s="47"/>
      <c r="S191" s="47"/>
      <c r="T191" s="47"/>
      <c r="U191" s="47"/>
    </row>
    <row r="192" spans="1:21" x14ac:dyDescent="0.25">
      <c r="A192" s="32"/>
      <c r="B192" s="38"/>
      <c r="C192" s="126"/>
      <c r="D192" s="38"/>
      <c r="E192" s="99"/>
      <c r="F192" s="122"/>
      <c r="G192" s="122"/>
      <c r="H192" s="122"/>
      <c r="I192" s="38"/>
      <c r="J192" s="180"/>
      <c r="K192" s="38"/>
      <c r="L192" s="142"/>
      <c r="M192" s="47"/>
      <c r="N192" s="47"/>
      <c r="O192" s="47"/>
      <c r="P192" s="47"/>
      <c r="Q192" s="47"/>
      <c r="R192" s="47"/>
      <c r="S192" s="47"/>
      <c r="T192" s="47"/>
      <c r="U192" s="47"/>
    </row>
    <row r="193" spans="1:21" x14ac:dyDescent="0.25">
      <c r="A193" s="32"/>
      <c r="B193" s="38"/>
      <c r="C193" s="126"/>
      <c r="D193" s="38"/>
      <c r="E193" s="99"/>
      <c r="F193" s="122"/>
      <c r="G193" s="122"/>
      <c r="H193" s="122"/>
      <c r="I193" s="38"/>
      <c r="J193" s="180"/>
      <c r="K193" s="38"/>
      <c r="L193" s="142"/>
      <c r="M193" s="47"/>
      <c r="N193" s="47"/>
      <c r="O193" s="47"/>
      <c r="P193" s="47"/>
      <c r="Q193" s="47"/>
      <c r="R193" s="47"/>
      <c r="S193" s="47"/>
      <c r="T193" s="47"/>
      <c r="U193" s="47"/>
    </row>
    <row r="194" spans="1:21" x14ac:dyDescent="0.25">
      <c r="A194" s="32"/>
      <c r="B194" s="38"/>
      <c r="C194" s="126"/>
      <c r="D194" s="38"/>
      <c r="E194" s="99"/>
      <c r="F194" s="122"/>
      <c r="G194" s="122"/>
      <c r="H194" s="122"/>
      <c r="I194" s="38"/>
      <c r="J194" s="180"/>
      <c r="K194" s="38"/>
      <c r="L194" s="142"/>
      <c r="M194" s="47"/>
      <c r="N194" s="47"/>
      <c r="O194" s="47"/>
      <c r="P194" s="47"/>
      <c r="Q194" s="47"/>
      <c r="R194" s="47"/>
      <c r="S194" s="47"/>
      <c r="T194" s="47"/>
      <c r="U194" s="47"/>
    </row>
    <row r="195" spans="1:21" x14ac:dyDescent="0.25">
      <c r="A195" s="32"/>
      <c r="B195" s="38"/>
      <c r="C195" s="126"/>
      <c r="D195" s="38"/>
      <c r="E195" s="99"/>
      <c r="F195" s="122"/>
      <c r="G195" s="122"/>
      <c r="H195" s="122"/>
      <c r="I195" s="38"/>
      <c r="J195" s="180"/>
      <c r="K195" s="38"/>
      <c r="L195" s="142"/>
      <c r="M195" s="47"/>
      <c r="N195" s="47"/>
      <c r="O195" s="47"/>
      <c r="P195" s="47"/>
      <c r="Q195" s="47"/>
      <c r="R195" s="47"/>
      <c r="S195" s="47"/>
      <c r="T195" s="47"/>
      <c r="U195" s="47"/>
    </row>
    <row r="196" spans="1:21" x14ac:dyDescent="0.25">
      <c r="A196" s="32"/>
      <c r="B196" s="38"/>
      <c r="C196" s="126"/>
      <c r="D196" s="38"/>
      <c r="E196" s="99"/>
      <c r="F196" s="122"/>
      <c r="G196" s="122"/>
      <c r="H196" s="122"/>
      <c r="I196" s="38"/>
      <c r="J196" s="180"/>
      <c r="K196" s="38"/>
      <c r="L196" s="142"/>
      <c r="M196" s="47"/>
      <c r="N196" s="47"/>
      <c r="O196" s="47"/>
      <c r="P196" s="47"/>
      <c r="Q196" s="47"/>
      <c r="R196" s="47"/>
      <c r="S196" s="47"/>
      <c r="T196" s="47"/>
      <c r="U196" s="47"/>
    </row>
    <row r="197" spans="1:21" x14ac:dyDescent="0.25">
      <c r="A197" s="32"/>
      <c r="B197" s="38"/>
      <c r="C197" s="126"/>
      <c r="D197" s="38"/>
      <c r="E197" s="99"/>
      <c r="F197" s="122"/>
      <c r="G197" s="122"/>
      <c r="H197" s="122"/>
      <c r="I197" s="38"/>
      <c r="J197" s="180"/>
      <c r="K197" s="38"/>
      <c r="L197" s="142"/>
      <c r="M197" s="47"/>
      <c r="N197" s="47"/>
      <c r="O197" s="47"/>
      <c r="P197" s="47"/>
      <c r="Q197" s="47"/>
      <c r="R197" s="47"/>
      <c r="S197" s="47"/>
      <c r="T197" s="47"/>
      <c r="U197" s="47"/>
    </row>
    <row r="198" spans="1:21" x14ac:dyDescent="0.25">
      <c r="A198" s="32"/>
      <c r="B198" s="38"/>
      <c r="C198" s="126"/>
      <c r="D198" s="38"/>
      <c r="E198" s="99"/>
      <c r="F198" s="122"/>
      <c r="G198" s="122"/>
      <c r="H198" s="122"/>
      <c r="I198" s="38"/>
      <c r="J198" s="180"/>
      <c r="K198" s="38"/>
      <c r="L198" s="142"/>
      <c r="M198" s="47"/>
      <c r="N198" s="47"/>
      <c r="O198" s="47"/>
      <c r="P198" s="47"/>
      <c r="Q198" s="47"/>
      <c r="R198" s="47"/>
      <c r="S198" s="47"/>
      <c r="T198" s="47"/>
      <c r="U198" s="47"/>
    </row>
    <row r="199" spans="1:21" x14ac:dyDescent="0.25">
      <c r="A199" s="32"/>
      <c r="B199" s="38"/>
      <c r="C199" s="126"/>
      <c r="D199" s="38"/>
      <c r="E199" s="99"/>
      <c r="F199" s="122"/>
      <c r="G199" s="122"/>
      <c r="H199" s="122"/>
      <c r="I199" s="38"/>
      <c r="J199" s="180"/>
      <c r="K199" s="38"/>
      <c r="L199" s="142"/>
      <c r="M199" s="47"/>
      <c r="N199" s="47"/>
      <c r="O199" s="47"/>
      <c r="P199" s="47"/>
      <c r="Q199" s="47"/>
      <c r="R199" s="47"/>
      <c r="S199" s="47"/>
      <c r="T199" s="47"/>
      <c r="U199" s="47"/>
    </row>
    <row r="200" spans="1:21" x14ac:dyDescent="0.25">
      <c r="A200" s="32"/>
      <c r="B200" s="38"/>
      <c r="C200" s="126"/>
      <c r="D200" s="38"/>
      <c r="E200" s="99"/>
      <c r="F200" s="122"/>
      <c r="G200" s="122"/>
      <c r="H200" s="122"/>
      <c r="I200" s="38"/>
      <c r="J200" s="180"/>
      <c r="K200" s="38"/>
      <c r="L200" s="142"/>
      <c r="M200" s="47"/>
      <c r="N200" s="47"/>
      <c r="O200" s="47"/>
      <c r="P200" s="47"/>
      <c r="Q200" s="47"/>
      <c r="R200" s="47"/>
      <c r="S200" s="47"/>
      <c r="T200" s="47"/>
      <c r="U200" s="47"/>
    </row>
    <row r="201" spans="1:21" x14ac:dyDescent="0.25">
      <c r="A201" s="32"/>
      <c r="B201" s="38"/>
      <c r="C201" s="126"/>
      <c r="D201" s="38"/>
      <c r="E201" s="99"/>
      <c r="F201" s="122"/>
      <c r="G201" s="122"/>
      <c r="H201" s="122"/>
      <c r="I201" s="38"/>
      <c r="J201" s="180"/>
      <c r="K201" s="38"/>
      <c r="L201" s="142"/>
      <c r="M201" s="47"/>
      <c r="N201" s="47"/>
      <c r="O201" s="47"/>
      <c r="P201" s="47"/>
      <c r="Q201" s="47"/>
      <c r="R201" s="47"/>
      <c r="S201" s="47"/>
      <c r="T201" s="47"/>
      <c r="U201" s="47"/>
    </row>
    <row r="202" spans="1:21" x14ac:dyDescent="0.25">
      <c r="A202" s="32"/>
      <c r="B202" s="38"/>
      <c r="C202" s="126"/>
      <c r="D202" s="38"/>
      <c r="E202" s="99"/>
      <c r="F202" s="122"/>
      <c r="G202" s="122"/>
      <c r="H202" s="122"/>
      <c r="I202" s="38"/>
      <c r="J202" s="180"/>
      <c r="K202" s="38"/>
      <c r="L202" s="142"/>
      <c r="M202" s="47"/>
      <c r="N202" s="47"/>
      <c r="O202" s="47"/>
      <c r="P202" s="47"/>
      <c r="Q202" s="47"/>
      <c r="R202" s="47"/>
      <c r="S202" s="47"/>
      <c r="T202" s="47"/>
      <c r="U202" s="47"/>
    </row>
    <row r="203" spans="1:21" x14ac:dyDescent="0.25">
      <c r="A203" s="32"/>
      <c r="B203" s="38"/>
      <c r="C203" s="126"/>
      <c r="D203" s="38"/>
      <c r="E203" s="99"/>
      <c r="F203" s="122"/>
      <c r="G203" s="122"/>
      <c r="H203" s="122"/>
      <c r="I203" s="38"/>
      <c r="J203" s="180"/>
      <c r="K203" s="38"/>
      <c r="L203" s="142"/>
      <c r="M203" s="47"/>
      <c r="N203" s="47"/>
      <c r="O203" s="47"/>
      <c r="P203" s="47"/>
      <c r="Q203" s="47"/>
      <c r="R203" s="47"/>
      <c r="S203" s="47"/>
      <c r="T203" s="47"/>
      <c r="U203" s="47"/>
    </row>
    <row r="204" spans="1:21" x14ac:dyDescent="0.25">
      <c r="A204" s="32"/>
      <c r="B204" s="38"/>
      <c r="C204" s="126"/>
      <c r="D204" s="38"/>
      <c r="E204" s="99"/>
      <c r="F204" s="122"/>
      <c r="G204" s="122"/>
      <c r="H204" s="122"/>
      <c r="I204" s="38"/>
      <c r="J204" s="180"/>
      <c r="K204" s="38"/>
      <c r="L204" s="142"/>
      <c r="M204" s="47"/>
      <c r="N204" s="47"/>
      <c r="O204" s="47"/>
      <c r="P204" s="47"/>
      <c r="Q204" s="47"/>
      <c r="R204" s="47"/>
      <c r="S204" s="47"/>
      <c r="T204" s="47"/>
      <c r="U204" s="47"/>
    </row>
    <row r="205" spans="1:21" x14ac:dyDescent="0.25">
      <c r="A205" s="32"/>
      <c r="B205" s="38"/>
      <c r="C205" s="126"/>
      <c r="D205" s="38"/>
      <c r="E205" s="99"/>
      <c r="F205" s="122"/>
      <c r="G205" s="122"/>
      <c r="H205" s="122"/>
      <c r="I205" s="38"/>
      <c r="J205" s="180"/>
      <c r="K205" s="38"/>
      <c r="L205" s="142"/>
      <c r="M205" s="47"/>
      <c r="N205" s="47"/>
      <c r="O205" s="47"/>
      <c r="P205" s="47"/>
      <c r="Q205" s="47"/>
      <c r="R205" s="47"/>
      <c r="S205" s="47"/>
      <c r="T205" s="47"/>
      <c r="U205" s="47"/>
    </row>
    <row r="206" spans="1:21" x14ac:dyDescent="0.25">
      <c r="A206" s="32"/>
      <c r="B206" s="38"/>
      <c r="C206" s="126"/>
      <c r="D206" s="38"/>
      <c r="E206" s="99"/>
      <c r="F206" s="122"/>
      <c r="G206" s="122"/>
      <c r="H206" s="122"/>
      <c r="I206" s="38"/>
      <c r="J206" s="180"/>
      <c r="K206" s="38"/>
      <c r="L206" s="142"/>
      <c r="M206" s="47"/>
      <c r="N206" s="47"/>
      <c r="O206" s="47"/>
      <c r="P206" s="47"/>
      <c r="Q206" s="47"/>
      <c r="R206" s="47"/>
      <c r="S206" s="47"/>
      <c r="T206" s="47"/>
      <c r="U206" s="47"/>
    </row>
    <row r="207" spans="1:21" x14ac:dyDescent="0.25">
      <c r="A207" s="32"/>
      <c r="B207" s="38"/>
      <c r="C207" s="126"/>
      <c r="D207" s="38"/>
      <c r="E207" s="99"/>
      <c r="F207" s="122"/>
      <c r="G207" s="122"/>
      <c r="H207" s="122"/>
      <c r="I207" s="38"/>
      <c r="J207" s="180"/>
      <c r="K207" s="38"/>
      <c r="L207" s="142"/>
      <c r="M207" s="47"/>
      <c r="N207" s="47"/>
      <c r="O207" s="47"/>
      <c r="P207" s="47"/>
      <c r="Q207" s="47"/>
      <c r="R207" s="47"/>
      <c r="S207" s="47"/>
      <c r="T207" s="47"/>
      <c r="U207" s="47"/>
    </row>
    <row r="208" spans="1:21" x14ac:dyDescent="0.25">
      <c r="A208" s="32"/>
      <c r="B208" s="38"/>
      <c r="C208" s="126"/>
      <c r="D208" s="38"/>
      <c r="E208" s="99"/>
      <c r="F208" s="122"/>
      <c r="G208" s="122"/>
      <c r="H208" s="122"/>
      <c r="I208" s="38"/>
      <c r="J208" s="180"/>
      <c r="K208" s="38"/>
      <c r="L208" s="142"/>
      <c r="M208" s="47"/>
      <c r="N208" s="47"/>
      <c r="O208" s="47"/>
      <c r="P208" s="47"/>
      <c r="Q208" s="47"/>
      <c r="R208" s="47"/>
      <c r="S208" s="47"/>
      <c r="T208" s="47"/>
      <c r="U208" s="47"/>
    </row>
    <row r="209" spans="1:21" x14ac:dyDescent="0.25">
      <c r="A209" s="32"/>
      <c r="B209" s="38"/>
      <c r="C209" s="126"/>
      <c r="D209" s="38"/>
      <c r="E209" s="99"/>
      <c r="F209" s="122"/>
      <c r="G209" s="122"/>
      <c r="H209" s="122"/>
      <c r="I209" s="38"/>
      <c r="J209" s="180"/>
      <c r="K209" s="38"/>
      <c r="L209" s="142"/>
      <c r="M209" s="47"/>
      <c r="N209" s="47"/>
      <c r="O209" s="47"/>
      <c r="P209" s="47"/>
      <c r="Q209" s="47"/>
      <c r="R209" s="47"/>
      <c r="S209" s="47"/>
      <c r="T209" s="47"/>
      <c r="U209" s="47"/>
    </row>
    <row r="210" spans="1:21" x14ac:dyDescent="0.25">
      <c r="A210" s="32"/>
      <c r="B210" s="38"/>
      <c r="C210" s="126"/>
      <c r="D210" s="38"/>
      <c r="E210" s="99"/>
      <c r="F210" s="122"/>
      <c r="G210" s="122"/>
      <c r="H210" s="122"/>
      <c r="I210" s="38"/>
      <c r="J210" s="180"/>
      <c r="K210" s="38"/>
      <c r="L210" s="142"/>
      <c r="M210" s="47"/>
      <c r="N210" s="47"/>
      <c r="O210" s="47"/>
      <c r="P210" s="47"/>
      <c r="Q210" s="47"/>
      <c r="R210" s="47"/>
      <c r="S210" s="47"/>
      <c r="T210" s="47"/>
      <c r="U210" s="47"/>
    </row>
    <row r="211" spans="1:21" x14ac:dyDescent="0.25">
      <c r="A211" s="32"/>
      <c r="B211" s="38"/>
      <c r="C211" s="126"/>
      <c r="D211" s="38"/>
      <c r="E211" s="99"/>
      <c r="F211" s="122"/>
      <c r="G211" s="122"/>
      <c r="H211" s="122"/>
      <c r="I211" s="38"/>
      <c r="J211" s="180"/>
      <c r="K211" s="38"/>
      <c r="L211" s="142"/>
      <c r="M211" s="47"/>
      <c r="N211" s="47"/>
      <c r="O211" s="47"/>
      <c r="P211" s="47"/>
      <c r="Q211" s="47"/>
      <c r="R211" s="47"/>
      <c r="S211" s="47"/>
      <c r="T211" s="47"/>
      <c r="U211" s="47"/>
    </row>
    <row r="212" spans="1:21" x14ac:dyDescent="0.25">
      <c r="A212" s="32"/>
      <c r="B212" s="38"/>
      <c r="C212" s="126"/>
      <c r="D212" s="38"/>
      <c r="E212" s="99"/>
      <c r="F212" s="122"/>
      <c r="G212" s="122"/>
      <c r="H212" s="122"/>
      <c r="I212" s="38"/>
      <c r="J212" s="180"/>
      <c r="K212" s="38"/>
      <c r="L212" s="142"/>
      <c r="M212" s="47"/>
      <c r="N212" s="47"/>
      <c r="O212" s="47"/>
      <c r="P212" s="47"/>
      <c r="Q212" s="47"/>
      <c r="R212" s="47"/>
      <c r="S212" s="47"/>
      <c r="T212" s="47"/>
      <c r="U212" s="47"/>
    </row>
    <row r="213" spans="1:21" x14ac:dyDescent="0.25">
      <c r="A213" s="32"/>
      <c r="B213" s="38"/>
      <c r="C213" s="126"/>
      <c r="D213" s="38"/>
      <c r="E213" s="99"/>
      <c r="F213" s="122"/>
      <c r="G213" s="122"/>
      <c r="H213" s="122"/>
      <c r="I213" s="38"/>
      <c r="J213" s="180"/>
      <c r="K213" s="38"/>
      <c r="L213" s="142"/>
      <c r="M213" s="47"/>
      <c r="N213" s="47"/>
      <c r="O213" s="47"/>
      <c r="P213" s="47"/>
      <c r="Q213" s="47"/>
      <c r="R213" s="47"/>
      <c r="S213" s="47"/>
      <c r="T213" s="47"/>
      <c r="U213" s="47"/>
    </row>
    <row r="214" spans="1:21" x14ac:dyDescent="0.25">
      <c r="A214" s="32"/>
      <c r="B214" s="38"/>
      <c r="C214" s="126"/>
      <c r="D214" s="38"/>
      <c r="E214" s="99"/>
      <c r="F214" s="122"/>
      <c r="G214" s="122"/>
      <c r="H214" s="122"/>
      <c r="I214" s="38"/>
      <c r="J214" s="180"/>
      <c r="K214" s="38"/>
      <c r="L214" s="142"/>
      <c r="M214" s="47"/>
      <c r="N214" s="47"/>
      <c r="O214" s="47"/>
      <c r="P214" s="47"/>
      <c r="Q214" s="47"/>
      <c r="R214" s="47"/>
      <c r="S214" s="47"/>
      <c r="T214" s="47"/>
      <c r="U214" s="47"/>
    </row>
    <row r="215" spans="1:21" x14ac:dyDescent="0.25">
      <c r="A215" s="32"/>
      <c r="B215" s="38"/>
      <c r="C215" s="126"/>
      <c r="D215" s="38"/>
      <c r="E215" s="99"/>
      <c r="F215" s="122"/>
      <c r="G215" s="122"/>
      <c r="H215" s="122"/>
      <c r="I215" s="38"/>
      <c r="J215" s="180"/>
      <c r="K215" s="38"/>
      <c r="L215" s="142"/>
      <c r="M215" s="47"/>
      <c r="N215" s="47"/>
      <c r="O215" s="47"/>
      <c r="P215" s="47"/>
      <c r="Q215" s="47"/>
      <c r="R215" s="47"/>
      <c r="S215" s="47"/>
      <c r="T215" s="47"/>
      <c r="U215" s="47"/>
    </row>
    <row r="216" spans="1:21" x14ac:dyDescent="0.25">
      <c r="A216" s="32"/>
      <c r="B216" s="38"/>
      <c r="C216" s="126"/>
      <c r="D216" s="38"/>
      <c r="E216" s="99"/>
      <c r="F216" s="122"/>
      <c r="G216" s="122"/>
      <c r="H216" s="122"/>
      <c r="I216" s="38"/>
      <c r="J216" s="180"/>
      <c r="K216" s="38"/>
      <c r="L216" s="142"/>
      <c r="M216" s="47"/>
      <c r="N216" s="47"/>
      <c r="O216" s="47"/>
      <c r="P216" s="47"/>
      <c r="Q216" s="47"/>
      <c r="R216" s="47"/>
      <c r="S216" s="47"/>
      <c r="T216" s="47"/>
      <c r="U216" s="47"/>
    </row>
    <row r="217" spans="1:21" x14ac:dyDescent="0.25">
      <c r="A217" s="32"/>
      <c r="B217" s="38"/>
      <c r="C217" s="126"/>
      <c r="D217" s="38"/>
      <c r="E217" s="99"/>
      <c r="F217" s="122"/>
      <c r="G217" s="122"/>
      <c r="H217" s="122"/>
      <c r="I217" s="38"/>
      <c r="J217" s="180"/>
      <c r="K217" s="38"/>
      <c r="L217" s="142"/>
      <c r="M217" s="47"/>
      <c r="N217" s="47"/>
      <c r="O217" s="47"/>
      <c r="P217" s="47"/>
      <c r="Q217" s="47"/>
      <c r="R217" s="47"/>
      <c r="S217" s="47"/>
      <c r="T217" s="47"/>
      <c r="U217" s="47"/>
    </row>
    <row r="218" spans="1:21" x14ac:dyDescent="0.25">
      <c r="A218" s="32"/>
      <c r="B218" s="38"/>
      <c r="C218" s="126"/>
      <c r="D218" s="38"/>
      <c r="E218" s="99"/>
      <c r="F218" s="122"/>
      <c r="G218" s="122"/>
      <c r="H218" s="122"/>
      <c r="I218" s="38"/>
      <c r="J218" s="180"/>
      <c r="K218" s="38"/>
      <c r="L218" s="142"/>
      <c r="M218" s="47"/>
      <c r="N218" s="47"/>
      <c r="O218" s="47"/>
      <c r="P218" s="47"/>
      <c r="Q218" s="47"/>
      <c r="R218" s="47"/>
      <c r="S218" s="47"/>
      <c r="T218" s="47"/>
      <c r="U218" s="47"/>
    </row>
    <row r="219" spans="1:21" x14ac:dyDescent="0.25">
      <c r="A219" s="32"/>
      <c r="B219" s="38"/>
      <c r="C219" s="126"/>
      <c r="D219" s="38"/>
      <c r="E219" s="99"/>
      <c r="F219" s="122"/>
      <c r="G219" s="122"/>
      <c r="H219" s="122"/>
      <c r="I219" s="38"/>
      <c r="J219" s="180"/>
      <c r="K219" s="38"/>
      <c r="L219" s="142"/>
      <c r="M219" s="47"/>
      <c r="N219" s="47"/>
      <c r="O219" s="47"/>
      <c r="P219" s="47"/>
      <c r="Q219" s="47"/>
      <c r="R219" s="47"/>
      <c r="S219" s="47"/>
      <c r="T219" s="47"/>
      <c r="U219" s="47"/>
    </row>
    <row r="220" spans="1:21" x14ac:dyDescent="0.25">
      <c r="A220" s="32"/>
      <c r="B220" s="38"/>
      <c r="C220" s="126"/>
      <c r="D220" s="38"/>
      <c r="E220" s="99"/>
      <c r="F220" s="122"/>
      <c r="G220" s="122"/>
      <c r="H220" s="122"/>
      <c r="I220" s="38"/>
      <c r="J220" s="180"/>
      <c r="K220" s="38"/>
      <c r="L220" s="142"/>
      <c r="M220" s="47"/>
      <c r="N220" s="47"/>
      <c r="O220" s="47"/>
      <c r="P220" s="47"/>
      <c r="Q220" s="47"/>
      <c r="R220" s="47"/>
      <c r="S220" s="47"/>
      <c r="T220" s="47"/>
      <c r="U220" s="47"/>
    </row>
    <row r="221" spans="1:21" x14ac:dyDescent="0.25">
      <c r="A221" s="32"/>
      <c r="B221" s="38"/>
      <c r="C221" s="126"/>
      <c r="D221" s="38"/>
      <c r="E221" s="99"/>
      <c r="F221" s="122"/>
      <c r="G221" s="122"/>
      <c r="H221" s="122"/>
      <c r="I221" s="38"/>
      <c r="J221" s="180"/>
      <c r="K221" s="38"/>
      <c r="L221" s="142"/>
      <c r="M221" s="47"/>
      <c r="N221" s="47"/>
      <c r="O221" s="47"/>
      <c r="P221" s="47"/>
      <c r="Q221" s="47"/>
      <c r="R221" s="47"/>
      <c r="S221" s="47"/>
      <c r="T221" s="47"/>
      <c r="U221" s="47"/>
    </row>
    <row r="222" spans="1:21" x14ac:dyDescent="0.25">
      <c r="A222" s="32"/>
      <c r="B222" s="38"/>
      <c r="C222" s="126"/>
      <c r="D222" s="38"/>
      <c r="E222" s="99"/>
      <c r="F222" s="122"/>
      <c r="G222" s="122"/>
      <c r="H222" s="122"/>
      <c r="I222" s="38"/>
      <c r="J222" s="180"/>
      <c r="K222" s="38"/>
      <c r="L222" s="142"/>
      <c r="M222" s="47"/>
      <c r="N222" s="47"/>
      <c r="O222" s="47"/>
      <c r="P222" s="47"/>
      <c r="Q222" s="47"/>
      <c r="R222" s="47"/>
      <c r="S222" s="47"/>
      <c r="T222" s="47"/>
      <c r="U222" s="47"/>
    </row>
    <row r="223" spans="1:21" x14ac:dyDescent="0.25">
      <c r="A223" s="32"/>
      <c r="B223" s="38"/>
      <c r="C223" s="126"/>
      <c r="D223" s="38"/>
      <c r="E223" s="99"/>
      <c r="F223" s="122"/>
      <c r="G223" s="122"/>
      <c r="H223" s="122"/>
      <c r="I223" s="38"/>
      <c r="J223" s="180"/>
      <c r="K223" s="38"/>
      <c r="L223" s="142"/>
      <c r="M223" s="47"/>
      <c r="N223" s="47"/>
      <c r="O223" s="47"/>
      <c r="P223" s="47"/>
      <c r="Q223" s="47"/>
      <c r="R223" s="47"/>
      <c r="S223" s="47"/>
      <c r="T223" s="47"/>
      <c r="U223" s="47"/>
    </row>
    <row r="224" spans="1:21" x14ac:dyDescent="0.25">
      <c r="A224" s="32"/>
      <c r="B224" s="38"/>
      <c r="C224" s="126"/>
      <c r="D224" s="38"/>
      <c r="E224" s="99"/>
      <c r="F224" s="122"/>
      <c r="G224" s="122"/>
      <c r="H224" s="122"/>
      <c r="I224" s="38"/>
      <c r="J224" s="180"/>
      <c r="K224" s="38"/>
      <c r="L224" s="142"/>
      <c r="M224" s="47"/>
      <c r="N224" s="47"/>
      <c r="O224" s="47"/>
      <c r="P224" s="47"/>
      <c r="Q224" s="47"/>
      <c r="R224" s="47"/>
      <c r="S224" s="47"/>
      <c r="T224" s="47"/>
      <c r="U224" s="47"/>
    </row>
    <row r="225" spans="1:21" x14ac:dyDescent="0.25">
      <c r="A225" s="32"/>
      <c r="B225" s="38"/>
      <c r="C225" s="126"/>
      <c r="D225" s="38"/>
      <c r="E225" s="99"/>
      <c r="F225" s="122"/>
      <c r="G225" s="122"/>
      <c r="H225" s="122"/>
      <c r="I225" s="38"/>
      <c r="J225" s="180"/>
      <c r="K225" s="38"/>
      <c r="L225" s="142"/>
      <c r="M225" s="47"/>
      <c r="N225" s="47"/>
      <c r="O225" s="47"/>
      <c r="P225" s="47"/>
      <c r="Q225" s="47"/>
      <c r="R225" s="47"/>
      <c r="S225" s="47"/>
      <c r="T225" s="47"/>
      <c r="U225" s="47"/>
    </row>
    <row r="226" spans="1:21" x14ac:dyDescent="0.25">
      <c r="A226" s="32"/>
      <c r="B226" s="38"/>
      <c r="C226" s="126"/>
      <c r="D226" s="38"/>
      <c r="E226" s="99"/>
      <c r="F226" s="122"/>
      <c r="G226" s="122"/>
      <c r="H226" s="122"/>
      <c r="I226" s="38"/>
      <c r="J226" s="180"/>
      <c r="K226" s="38"/>
      <c r="L226" s="142"/>
      <c r="M226" s="47"/>
      <c r="N226" s="47"/>
      <c r="O226" s="47"/>
      <c r="P226" s="47"/>
      <c r="Q226" s="47"/>
      <c r="R226" s="47"/>
      <c r="S226" s="47"/>
      <c r="T226" s="47"/>
      <c r="U226" s="47"/>
    </row>
    <row r="227" spans="1:21" x14ac:dyDescent="0.25">
      <c r="A227" s="32"/>
      <c r="B227" s="38"/>
      <c r="C227" s="126"/>
      <c r="D227" s="38"/>
      <c r="E227" s="99"/>
      <c r="F227" s="122"/>
      <c r="G227" s="122"/>
      <c r="H227" s="122"/>
      <c r="I227" s="38"/>
      <c r="J227" s="180"/>
      <c r="K227" s="38"/>
      <c r="L227" s="142"/>
      <c r="M227" s="47"/>
      <c r="N227" s="47"/>
      <c r="O227" s="47"/>
      <c r="P227" s="47"/>
      <c r="Q227" s="47"/>
      <c r="R227" s="47"/>
      <c r="S227" s="47"/>
      <c r="T227" s="47"/>
      <c r="U227" s="47"/>
    </row>
    <row r="228" spans="1:21" x14ac:dyDescent="0.25">
      <c r="A228" s="32"/>
      <c r="B228" s="38"/>
      <c r="C228" s="126"/>
      <c r="D228" s="38"/>
      <c r="E228" s="99"/>
      <c r="F228" s="122"/>
      <c r="G228" s="122"/>
      <c r="H228" s="122"/>
      <c r="I228" s="38"/>
      <c r="J228" s="180"/>
      <c r="K228" s="38"/>
      <c r="L228" s="142"/>
      <c r="M228" s="47"/>
      <c r="N228" s="47"/>
      <c r="O228" s="47"/>
      <c r="P228" s="47"/>
      <c r="Q228" s="47"/>
      <c r="R228" s="47"/>
      <c r="S228" s="47"/>
      <c r="T228" s="47"/>
      <c r="U228" s="47"/>
    </row>
    <row r="229" spans="1:21" x14ac:dyDescent="0.25">
      <c r="A229" s="32"/>
      <c r="B229" s="38"/>
      <c r="C229" s="126"/>
      <c r="D229" s="38"/>
      <c r="E229" s="99"/>
      <c r="F229" s="122"/>
      <c r="G229" s="122"/>
      <c r="H229" s="122"/>
      <c r="I229" s="38"/>
      <c r="J229" s="180"/>
      <c r="K229" s="38"/>
      <c r="L229" s="142"/>
      <c r="M229" s="47"/>
      <c r="N229" s="47"/>
      <c r="O229" s="47"/>
      <c r="P229" s="47"/>
      <c r="Q229" s="47"/>
      <c r="R229" s="47"/>
      <c r="S229" s="47"/>
      <c r="T229" s="47"/>
      <c r="U229" s="47"/>
    </row>
    <row r="230" spans="1:21" x14ac:dyDescent="0.25">
      <c r="A230" s="32"/>
      <c r="B230" s="38"/>
      <c r="C230" s="126"/>
      <c r="D230" s="38"/>
      <c r="E230" s="99"/>
      <c r="F230" s="122"/>
      <c r="G230" s="122"/>
      <c r="H230" s="122"/>
      <c r="I230" s="38"/>
      <c r="J230" s="180"/>
      <c r="K230" s="38"/>
      <c r="L230" s="142"/>
      <c r="M230" s="47"/>
      <c r="N230" s="47"/>
      <c r="O230" s="47"/>
      <c r="P230" s="47"/>
      <c r="Q230" s="47"/>
      <c r="R230" s="47"/>
      <c r="S230" s="47"/>
      <c r="T230" s="47"/>
      <c r="U230" s="47"/>
    </row>
    <row r="231" spans="1:21" x14ac:dyDescent="0.25">
      <c r="A231" s="32"/>
      <c r="B231" s="38"/>
      <c r="C231" s="126"/>
      <c r="D231" s="38"/>
      <c r="E231" s="99"/>
      <c r="F231" s="122"/>
      <c r="G231" s="122"/>
      <c r="H231" s="122"/>
      <c r="I231" s="38"/>
      <c r="J231" s="180"/>
      <c r="K231" s="38"/>
      <c r="L231" s="142"/>
      <c r="M231" s="47"/>
      <c r="N231" s="47"/>
      <c r="O231" s="47"/>
      <c r="P231" s="47"/>
      <c r="Q231" s="47"/>
      <c r="R231" s="47"/>
      <c r="S231" s="47"/>
      <c r="T231" s="47"/>
      <c r="U231" s="47"/>
    </row>
    <row r="232" spans="1:21" x14ac:dyDescent="0.25">
      <c r="A232" s="32"/>
      <c r="B232" s="38"/>
      <c r="C232" s="126"/>
      <c r="D232" s="38"/>
      <c r="E232" s="99"/>
      <c r="F232" s="122"/>
      <c r="G232" s="122"/>
      <c r="H232" s="122"/>
      <c r="I232" s="38"/>
      <c r="J232" s="180"/>
      <c r="K232" s="38"/>
      <c r="L232" s="142"/>
      <c r="M232" s="47"/>
      <c r="N232" s="47"/>
      <c r="O232" s="47"/>
      <c r="P232" s="47"/>
      <c r="Q232" s="47"/>
      <c r="R232" s="47"/>
      <c r="S232" s="47"/>
      <c r="T232" s="47"/>
      <c r="U232" s="47"/>
    </row>
    <row r="233" spans="1:21" x14ac:dyDescent="0.25">
      <c r="A233" s="32"/>
      <c r="B233" s="38"/>
      <c r="C233" s="126"/>
      <c r="D233" s="38"/>
      <c r="E233" s="99"/>
      <c r="F233" s="122"/>
      <c r="G233" s="122"/>
      <c r="H233" s="122"/>
      <c r="I233" s="38"/>
      <c r="J233" s="180"/>
      <c r="K233" s="38"/>
      <c r="L233" s="142"/>
      <c r="M233" s="47"/>
      <c r="N233" s="47"/>
      <c r="O233" s="47"/>
      <c r="P233" s="47"/>
      <c r="Q233" s="47"/>
      <c r="R233" s="47"/>
      <c r="S233" s="47"/>
      <c r="T233" s="47"/>
      <c r="U233" s="47"/>
    </row>
    <row r="234" spans="1:21" x14ac:dyDescent="0.25">
      <c r="A234" s="32"/>
      <c r="B234" s="38"/>
      <c r="C234" s="126"/>
      <c r="D234" s="38"/>
      <c r="E234" s="99"/>
      <c r="F234" s="122"/>
      <c r="G234" s="122"/>
      <c r="H234" s="122"/>
      <c r="I234" s="38"/>
      <c r="J234" s="180"/>
      <c r="K234" s="38"/>
      <c r="L234" s="142"/>
      <c r="M234" s="47"/>
      <c r="N234" s="47"/>
      <c r="O234" s="47"/>
      <c r="P234" s="47"/>
      <c r="Q234" s="47"/>
      <c r="R234" s="47"/>
      <c r="S234" s="47"/>
      <c r="T234" s="47"/>
      <c r="U234" s="47"/>
    </row>
    <row r="235" spans="1:21" x14ac:dyDescent="0.25">
      <c r="A235" s="32"/>
      <c r="B235" s="38"/>
      <c r="C235" s="126"/>
      <c r="D235" s="38"/>
      <c r="E235" s="99"/>
      <c r="F235" s="122"/>
      <c r="G235" s="122"/>
      <c r="H235" s="122"/>
      <c r="I235" s="38"/>
      <c r="J235" s="180"/>
      <c r="K235" s="38"/>
      <c r="L235" s="142"/>
      <c r="M235" s="47"/>
      <c r="N235" s="47"/>
      <c r="O235" s="47"/>
      <c r="P235" s="47"/>
      <c r="Q235" s="47"/>
      <c r="R235" s="47"/>
      <c r="S235" s="47"/>
      <c r="T235" s="47"/>
      <c r="U235" s="47"/>
    </row>
    <row r="236" spans="1:21" x14ac:dyDescent="0.25">
      <c r="A236" s="32"/>
      <c r="B236" s="38"/>
      <c r="C236" s="126"/>
      <c r="D236" s="38"/>
      <c r="E236" s="99"/>
      <c r="F236" s="122"/>
      <c r="G236" s="122"/>
      <c r="H236" s="122"/>
      <c r="I236" s="38"/>
      <c r="J236" s="180"/>
      <c r="K236" s="38"/>
      <c r="L236" s="142"/>
      <c r="M236" s="47"/>
      <c r="N236" s="47"/>
      <c r="O236" s="47"/>
      <c r="P236" s="47"/>
      <c r="Q236" s="47"/>
      <c r="R236" s="47"/>
      <c r="S236" s="47"/>
      <c r="T236" s="47"/>
      <c r="U236" s="47"/>
    </row>
    <row r="237" spans="1:21" x14ac:dyDescent="0.25">
      <c r="A237" s="32"/>
      <c r="B237" s="38"/>
      <c r="C237" s="126"/>
      <c r="D237" s="38"/>
      <c r="E237" s="99"/>
      <c r="F237" s="122"/>
      <c r="G237" s="122"/>
      <c r="H237" s="122"/>
      <c r="I237" s="38"/>
      <c r="J237" s="180"/>
      <c r="K237" s="38"/>
      <c r="L237" s="142"/>
      <c r="M237" s="47"/>
      <c r="N237" s="47"/>
      <c r="O237" s="47"/>
      <c r="P237" s="47"/>
      <c r="Q237" s="47"/>
      <c r="R237" s="47"/>
      <c r="S237" s="47"/>
      <c r="T237" s="47"/>
      <c r="U237" s="47"/>
    </row>
    <row r="238" spans="1:21" x14ac:dyDescent="0.25">
      <c r="A238" s="32"/>
      <c r="B238" s="38"/>
      <c r="C238" s="126"/>
      <c r="D238" s="38"/>
      <c r="E238" s="99"/>
      <c r="F238" s="122"/>
      <c r="G238" s="122"/>
      <c r="H238" s="122"/>
      <c r="I238" s="38"/>
      <c r="J238" s="180"/>
      <c r="K238" s="38"/>
      <c r="L238" s="142"/>
      <c r="M238" s="47"/>
      <c r="N238" s="47"/>
      <c r="O238" s="47"/>
      <c r="P238" s="47"/>
      <c r="Q238" s="47"/>
      <c r="R238" s="47"/>
      <c r="S238" s="47"/>
      <c r="T238" s="47"/>
      <c r="U238" s="47"/>
    </row>
    <row r="239" spans="1:21" x14ac:dyDescent="0.25">
      <c r="A239" s="32"/>
      <c r="B239" s="38"/>
      <c r="C239" s="126"/>
      <c r="D239" s="38"/>
      <c r="E239" s="99"/>
      <c r="F239" s="122"/>
      <c r="G239" s="122"/>
      <c r="H239" s="122"/>
      <c r="I239" s="38"/>
      <c r="J239" s="180"/>
      <c r="K239" s="38"/>
      <c r="L239" s="142"/>
      <c r="M239" s="47"/>
      <c r="N239" s="47"/>
      <c r="O239" s="47"/>
      <c r="P239" s="47"/>
      <c r="Q239" s="47"/>
      <c r="R239" s="47"/>
      <c r="S239" s="47"/>
      <c r="T239" s="47"/>
      <c r="U239" s="47"/>
    </row>
    <row r="240" spans="1:21" x14ac:dyDescent="0.25">
      <c r="A240" s="32"/>
      <c r="B240" s="38"/>
      <c r="C240" s="126"/>
      <c r="D240" s="38"/>
      <c r="E240" s="99"/>
      <c r="F240" s="122"/>
      <c r="G240" s="122"/>
      <c r="H240" s="122"/>
      <c r="I240" s="38"/>
      <c r="J240" s="180"/>
      <c r="K240" s="38"/>
      <c r="L240" s="142"/>
      <c r="M240" s="47"/>
      <c r="N240" s="47"/>
      <c r="O240" s="47"/>
      <c r="P240" s="47"/>
      <c r="Q240" s="47"/>
      <c r="R240" s="47"/>
      <c r="S240" s="47"/>
      <c r="T240" s="47"/>
      <c r="U240" s="47"/>
    </row>
    <row r="241" spans="1:21" x14ac:dyDescent="0.25">
      <c r="A241" s="32"/>
      <c r="B241" s="38"/>
      <c r="C241" s="126"/>
      <c r="D241" s="38"/>
      <c r="E241" s="99"/>
      <c r="F241" s="122"/>
      <c r="G241" s="122"/>
      <c r="H241" s="122"/>
      <c r="I241" s="38"/>
      <c r="J241" s="180"/>
      <c r="K241" s="38"/>
      <c r="L241" s="142"/>
      <c r="M241" s="47"/>
      <c r="N241" s="47"/>
      <c r="O241" s="47"/>
      <c r="P241" s="47"/>
      <c r="Q241" s="47"/>
      <c r="R241" s="47"/>
      <c r="S241" s="47"/>
      <c r="T241" s="47"/>
      <c r="U241" s="47"/>
    </row>
    <row r="242" spans="1:21" x14ac:dyDescent="0.25">
      <c r="A242" s="32"/>
      <c r="B242" s="38"/>
      <c r="C242" s="126"/>
      <c r="D242" s="38"/>
      <c r="E242" s="99"/>
      <c r="F242" s="122"/>
      <c r="G242" s="122"/>
      <c r="H242" s="122"/>
      <c r="I242" s="38"/>
      <c r="J242" s="180"/>
      <c r="K242" s="38"/>
      <c r="L242" s="142"/>
      <c r="M242" s="47"/>
      <c r="N242" s="47"/>
      <c r="O242" s="47"/>
      <c r="P242" s="47"/>
      <c r="Q242" s="47"/>
      <c r="R242" s="47"/>
      <c r="S242" s="47"/>
      <c r="T242" s="47"/>
      <c r="U242" s="47"/>
    </row>
    <row r="243" spans="1:21" x14ac:dyDescent="0.25">
      <c r="A243" s="32"/>
      <c r="B243" s="38"/>
      <c r="C243" s="126"/>
      <c r="D243" s="38"/>
      <c r="E243" s="99"/>
      <c r="F243" s="122"/>
      <c r="G243" s="122"/>
      <c r="H243" s="122"/>
      <c r="I243" s="38"/>
      <c r="J243" s="180"/>
      <c r="K243" s="38"/>
      <c r="L243" s="142"/>
      <c r="M243" s="47"/>
      <c r="N243" s="47"/>
      <c r="O243" s="47"/>
      <c r="P243" s="47"/>
      <c r="Q243" s="47"/>
      <c r="R243" s="47"/>
      <c r="S243" s="47"/>
      <c r="T243" s="47"/>
      <c r="U243" s="47"/>
    </row>
    <row r="244" spans="1:21" x14ac:dyDescent="0.25">
      <c r="A244" s="32"/>
      <c r="B244" s="38"/>
      <c r="C244" s="126"/>
      <c r="D244" s="38"/>
      <c r="E244" s="99"/>
      <c r="F244" s="122"/>
      <c r="G244" s="122"/>
      <c r="H244" s="122"/>
      <c r="I244" s="38"/>
      <c r="J244" s="180"/>
      <c r="K244" s="38"/>
      <c r="L244" s="142"/>
      <c r="M244" s="47"/>
      <c r="N244" s="47"/>
      <c r="O244" s="47"/>
      <c r="P244" s="47"/>
      <c r="Q244" s="47"/>
      <c r="R244" s="47"/>
      <c r="S244" s="47"/>
      <c r="T244" s="47"/>
      <c r="U244" s="47"/>
    </row>
    <row r="245" spans="1:21" x14ac:dyDescent="0.25">
      <c r="A245" s="32"/>
      <c r="B245" s="38"/>
      <c r="C245" s="126"/>
      <c r="D245" s="38"/>
      <c r="E245" s="99"/>
      <c r="F245" s="122"/>
      <c r="G245" s="122"/>
      <c r="H245" s="122"/>
      <c r="I245" s="38"/>
      <c r="J245" s="180"/>
      <c r="K245" s="38"/>
      <c r="L245" s="142"/>
      <c r="M245" s="47"/>
      <c r="N245" s="47"/>
      <c r="O245" s="47"/>
      <c r="P245" s="47"/>
      <c r="Q245" s="47"/>
      <c r="R245" s="47"/>
      <c r="S245" s="47"/>
      <c r="T245" s="47"/>
      <c r="U245" s="47"/>
    </row>
    <row r="246" spans="1:21" x14ac:dyDescent="0.25">
      <c r="A246" s="32"/>
      <c r="B246" s="38"/>
      <c r="C246" s="126"/>
      <c r="D246" s="38"/>
      <c r="E246" s="99"/>
      <c r="F246" s="122"/>
      <c r="G246" s="122"/>
      <c r="H246" s="122"/>
      <c r="I246" s="38"/>
      <c r="J246" s="180"/>
      <c r="K246" s="38"/>
      <c r="L246" s="142"/>
      <c r="M246" s="47"/>
      <c r="N246" s="47"/>
      <c r="O246" s="47"/>
      <c r="P246" s="47"/>
      <c r="Q246" s="47"/>
      <c r="R246" s="47"/>
      <c r="S246" s="47"/>
      <c r="T246" s="47"/>
      <c r="U246" s="47"/>
    </row>
    <row r="247" spans="1:21" x14ac:dyDescent="0.25">
      <c r="A247" s="32"/>
      <c r="B247" s="38"/>
      <c r="C247" s="126"/>
      <c r="D247" s="38"/>
      <c r="E247" s="99"/>
      <c r="F247" s="122"/>
      <c r="G247" s="122"/>
      <c r="H247" s="122"/>
      <c r="I247" s="38"/>
      <c r="J247" s="180"/>
      <c r="K247" s="38"/>
      <c r="L247" s="142"/>
      <c r="M247" s="47"/>
      <c r="N247" s="47"/>
      <c r="O247" s="47"/>
      <c r="P247" s="47"/>
      <c r="Q247" s="47"/>
      <c r="R247" s="47"/>
      <c r="S247" s="47"/>
      <c r="T247" s="47"/>
      <c r="U247" s="47"/>
    </row>
    <row r="248" spans="1:21" x14ac:dyDescent="0.25">
      <c r="A248" s="32"/>
      <c r="B248" s="38"/>
      <c r="C248" s="126"/>
      <c r="D248" s="38"/>
      <c r="E248" s="99"/>
      <c r="F248" s="122"/>
      <c r="G248" s="122"/>
      <c r="H248" s="122"/>
      <c r="I248" s="38"/>
      <c r="J248" s="180"/>
      <c r="K248" s="38"/>
      <c r="L248" s="142"/>
      <c r="M248" s="47"/>
      <c r="N248" s="47"/>
      <c r="O248" s="47"/>
      <c r="P248" s="47"/>
      <c r="Q248" s="47"/>
      <c r="R248" s="47"/>
      <c r="S248" s="47"/>
      <c r="T248" s="47"/>
      <c r="U248" s="47"/>
    </row>
    <row r="249" spans="1:21" x14ac:dyDescent="0.25">
      <c r="A249" s="32"/>
      <c r="B249" s="38"/>
      <c r="C249" s="126"/>
      <c r="D249" s="38"/>
      <c r="E249" s="99"/>
      <c r="F249" s="122"/>
      <c r="G249" s="122"/>
      <c r="H249" s="122"/>
      <c r="I249" s="38"/>
      <c r="J249" s="180"/>
      <c r="K249" s="38"/>
      <c r="L249" s="142"/>
      <c r="M249" s="47"/>
      <c r="N249" s="47"/>
      <c r="O249" s="47"/>
      <c r="P249" s="47"/>
      <c r="Q249" s="47"/>
      <c r="R249" s="47"/>
      <c r="S249" s="47"/>
      <c r="T249" s="47"/>
      <c r="U249" s="47"/>
    </row>
    <row r="250" spans="1:21" x14ac:dyDescent="0.25">
      <c r="A250" s="32"/>
      <c r="B250" s="38"/>
      <c r="C250" s="126"/>
      <c r="D250" s="38"/>
      <c r="E250" s="99"/>
      <c r="F250" s="122"/>
      <c r="G250" s="122"/>
      <c r="H250" s="122"/>
      <c r="I250" s="38"/>
      <c r="J250" s="180"/>
      <c r="K250" s="38"/>
      <c r="L250" s="142"/>
      <c r="M250" s="47"/>
      <c r="N250" s="47"/>
      <c r="O250" s="47"/>
      <c r="P250" s="47"/>
      <c r="Q250" s="47"/>
      <c r="R250" s="47"/>
      <c r="S250" s="47"/>
      <c r="T250" s="47"/>
      <c r="U250" s="47"/>
    </row>
    <row r="251" spans="1:21" x14ac:dyDescent="0.25">
      <c r="A251" s="32"/>
      <c r="B251" s="38"/>
      <c r="C251" s="126"/>
      <c r="D251" s="38"/>
      <c r="E251" s="99"/>
      <c r="F251" s="122"/>
      <c r="G251" s="122"/>
      <c r="H251" s="122"/>
      <c r="I251" s="38"/>
      <c r="J251" s="180"/>
      <c r="K251" s="38"/>
      <c r="L251" s="142"/>
      <c r="M251" s="47"/>
      <c r="N251" s="47"/>
      <c r="O251" s="47"/>
      <c r="P251" s="47"/>
      <c r="Q251" s="47"/>
      <c r="R251" s="47"/>
      <c r="S251" s="47"/>
      <c r="T251" s="47"/>
      <c r="U251" s="47"/>
    </row>
    <row r="252" spans="1:21" x14ac:dyDescent="0.25">
      <c r="A252" s="32"/>
      <c r="B252" s="38"/>
      <c r="C252" s="126"/>
      <c r="D252" s="38"/>
      <c r="E252" s="99"/>
      <c r="F252" s="122"/>
      <c r="G252" s="122"/>
      <c r="H252" s="122"/>
      <c r="I252" s="38"/>
      <c r="J252" s="180"/>
      <c r="K252" s="38"/>
      <c r="L252" s="142"/>
      <c r="M252" s="47"/>
      <c r="N252" s="47"/>
      <c r="O252" s="47"/>
      <c r="P252" s="47"/>
      <c r="Q252" s="47"/>
      <c r="R252" s="47"/>
      <c r="S252" s="47"/>
      <c r="T252" s="47"/>
      <c r="U252" s="47"/>
    </row>
    <row r="253" spans="1:21" x14ac:dyDescent="0.25">
      <c r="A253" s="32"/>
      <c r="B253" s="38"/>
      <c r="C253" s="126"/>
      <c r="D253" s="38"/>
      <c r="E253" s="99"/>
      <c r="F253" s="122"/>
      <c r="G253" s="122"/>
      <c r="H253" s="122"/>
      <c r="I253" s="38"/>
      <c r="J253" s="180"/>
      <c r="K253" s="38"/>
      <c r="L253" s="142"/>
      <c r="M253" s="47"/>
      <c r="N253" s="47"/>
      <c r="O253" s="47"/>
      <c r="P253" s="47"/>
      <c r="Q253" s="47"/>
      <c r="R253" s="47"/>
      <c r="S253" s="47"/>
      <c r="T253" s="47"/>
      <c r="U253" s="47"/>
    </row>
    <row r="254" spans="1:21" x14ac:dyDescent="0.25">
      <c r="A254" s="32"/>
      <c r="B254" s="38"/>
      <c r="C254" s="126"/>
      <c r="D254" s="38"/>
      <c r="E254" s="99"/>
      <c r="F254" s="122"/>
      <c r="G254" s="122"/>
      <c r="H254" s="122"/>
      <c r="I254" s="38"/>
      <c r="J254" s="180"/>
      <c r="K254" s="38"/>
      <c r="L254" s="142"/>
      <c r="M254" s="47"/>
      <c r="N254" s="47"/>
      <c r="O254" s="47"/>
      <c r="P254" s="47"/>
      <c r="Q254" s="47"/>
      <c r="R254" s="47"/>
      <c r="S254" s="47"/>
      <c r="T254" s="47"/>
      <c r="U254" s="47"/>
    </row>
    <row r="255" spans="1:21" x14ac:dyDescent="0.25">
      <c r="A255" s="32"/>
      <c r="B255" s="38"/>
      <c r="C255" s="126"/>
      <c r="D255" s="38"/>
      <c r="E255" s="99"/>
      <c r="F255" s="122"/>
      <c r="G255" s="122"/>
      <c r="H255" s="122"/>
      <c r="I255" s="38"/>
      <c r="J255" s="180"/>
      <c r="K255" s="38"/>
      <c r="L255" s="142"/>
      <c r="M255" s="47"/>
      <c r="N255" s="47"/>
      <c r="O255" s="47"/>
      <c r="P255" s="47"/>
      <c r="Q255" s="47"/>
      <c r="R255" s="47"/>
      <c r="S255" s="47"/>
      <c r="T255" s="47"/>
      <c r="U255" s="47"/>
    </row>
    <row r="256" spans="1:21" x14ac:dyDescent="0.25">
      <c r="A256" s="32"/>
      <c r="B256" s="38"/>
      <c r="C256" s="126"/>
      <c r="D256" s="38"/>
      <c r="E256" s="99"/>
      <c r="F256" s="122"/>
      <c r="G256" s="122"/>
      <c r="H256" s="122"/>
      <c r="I256" s="38"/>
      <c r="J256" s="180"/>
      <c r="K256" s="38"/>
      <c r="L256" s="142"/>
      <c r="M256" s="47"/>
      <c r="N256" s="47"/>
      <c r="O256" s="47"/>
      <c r="P256" s="47"/>
      <c r="Q256" s="47"/>
      <c r="R256" s="47"/>
      <c r="S256" s="47"/>
      <c r="T256" s="47"/>
      <c r="U256" s="47"/>
    </row>
    <row r="257" spans="1:21" x14ac:dyDescent="0.25">
      <c r="A257" s="32"/>
      <c r="B257" s="38"/>
      <c r="C257" s="126"/>
      <c r="D257" s="38"/>
      <c r="E257" s="99"/>
      <c r="F257" s="122"/>
      <c r="G257" s="122"/>
      <c r="H257" s="122"/>
      <c r="I257" s="38"/>
      <c r="J257" s="180"/>
      <c r="K257" s="38"/>
      <c r="L257" s="142"/>
      <c r="M257" s="47"/>
      <c r="N257" s="47"/>
      <c r="O257" s="47"/>
      <c r="P257" s="47"/>
      <c r="Q257" s="47"/>
      <c r="R257" s="47"/>
      <c r="S257" s="47"/>
      <c r="T257" s="47"/>
      <c r="U257" s="47"/>
    </row>
    <row r="258" spans="1:21" x14ac:dyDescent="0.25">
      <c r="A258" s="32"/>
      <c r="B258" s="38"/>
      <c r="C258" s="126"/>
      <c r="D258" s="38"/>
      <c r="E258" s="99"/>
      <c r="F258" s="122"/>
      <c r="G258" s="122"/>
      <c r="H258" s="122"/>
      <c r="I258" s="38"/>
      <c r="J258" s="180"/>
      <c r="K258" s="38"/>
      <c r="L258" s="142"/>
      <c r="M258" s="47"/>
      <c r="N258" s="47"/>
      <c r="O258" s="47"/>
      <c r="P258" s="47"/>
      <c r="Q258" s="47"/>
      <c r="R258" s="47"/>
      <c r="S258" s="47"/>
      <c r="T258" s="47"/>
      <c r="U258" s="47"/>
    </row>
    <row r="259" spans="1:21" x14ac:dyDescent="0.25">
      <c r="A259" s="32"/>
      <c r="B259" s="38"/>
      <c r="C259" s="126"/>
      <c r="D259" s="38"/>
      <c r="E259" s="99"/>
      <c r="F259" s="122"/>
      <c r="G259" s="122"/>
      <c r="H259" s="122"/>
      <c r="I259" s="38"/>
      <c r="J259" s="180"/>
      <c r="K259" s="38"/>
      <c r="L259" s="142"/>
      <c r="M259" s="47"/>
      <c r="N259" s="47"/>
      <c r="O259" s="47"/>
      <c r="P259" s="47"/>
      <c r="Q259" s="47"/>
      <c r="R259" s="47"/>
      <c r="S259" s="47"/>
      <c r="T259" s="47"/>
      <c r="U259" s="47"/>
    </row>
    <row r="260" spans="1:21" x14ac:dyDescent="0.25">
      <c r="A260" s="32"/>
      <c r="B260" s="38"/>
      <c r="C260" s="126"/>
      <c r="D260" s="38"/>
      <c r="E260" s="99"/>
      <c r="F260" s="122"/>
      <c r="G260" s="122"/>
      <c r="H260" s="122"/>
      <c r="I260" s="38"/>
      <c r="J260" s="180"/>
      <c r="K260" s="38"/>
      <c r="L260" s="142"/>
      <c r="M260" s="47"/>
      <c r="N260" s="47"/>
      <c r="O260" s="47"/>
      <c r="P260" s="47"/>
      <c r="Q260" s="47"/>
      <c r="R260" s="47"/>
      <c r="S260" s="47"/>
      <c r="T260" s="47"/>
      <c r="U260" s="47"/>
    </row>
    <row r="261" spans="1:21" x14ac:dyDescent="0.25">
      <c r="A261" s="32"/>
      <c r="B261" s="38"/>
      <c r="C261" s="126"/>
      <c r="D261" s="38"/>
      <c r="E261" s="99"/>
      <c r="F261" s="122"/>
      <c r="G261" s="122"/>
      <c r="H261" s="122"/>
      <c r="I261" s="38"/>
      <c r="J261" s="180"/>
      <c r="K261" s="38"/>
      <c r="L261" s="142"/>
      <c r="M261" s="47"/>
      <c r="N261" s="47"/>
      <c r="O261" s="47"/>
      <c r="P261" s="47"/>
      <c r="Q261" s="47"/>
      <c r="R261" s="47"/>
      <c r="S261" s="47"/>
      <c r="T261" s="47"/>
      <c r="U261" s="47"/>
    </row>
    <row r="262" spans="1:21" x14ac:dyDescent="0.25">
      <c r="A262" s="32"/>
      <c r="B262" s="38"/>
      <c r="C262" s="126"/>
      <c r="D262" s="38"/>
      <c r="E262" s="99"/>
      <c r="F262" s="122"/>
      <c r="G262" s="122"/>
      <c r="H262" s="122"/>
      <c r="I262" s="38"/>
      <c r="J262" s="180"/>
      <c r="K262" s="38"/>
      <c r="L262" s="142"/>
      <c r="M262" s="47"/>
      <c r="N262" s="47"/>
      <c r="O262" s="47"/>
      <c r="P262" s="47"/>
      <c r="Q262" s="47"/>
      <c r="R262" s="47"/>
      <c r="S262" s="47"/>
      <c r="T262" s="47"/>
      <c r="U262" s="47"/>
    </row>
    <row r="263" spans="1:21" x14ac:dyDescent="0.25">
      <c r="A263" s="32"/>
      <c r="B263" s="38"/>
      <c r="C263" s="126"/>
      <c r="D263" s="38"/>
      <c r="E263" s="99"/>
      <c r="F263" s="122"/>
      <c r="G263" s="122"/>
      <c r="H263" s="122"/>
      <c r="I263" s="38"/>
      <c r="J263" s="180"/>
      <c r="K263" s="38"/>
      <c r="L263" s="142"/>
      <c r="M263" s="47"/>
      <c r="N263" s="47"/>
      <c r="O263" s="47"/>
      <c r="P263" s="47"/>
      <c r="Q263" s="47"/>
      <c r="R263" s="47"/>
      <c r="S263" s="47"/>
      <c r="T263" s="47"/>
      <c r="U263" s="47"/>
    </row>
    <row r="264" spans="1:21" x14ac:dyDescent="0.25">
      <c r="A264" s="32"/>
      <c r="B264" s="38"/>
      <c r="C264" s="126"/>
      <c r="D264" s="38"/>
      <c r="E264" s="99"/>
      <c r="F264" s="122"/>
      <c r="G264" s="122"/>
      <c r="H264" s="122"/>
      <c r="I264" s="38"/>
      <c r="J264" s="180"/>
      <c r="K264" s="38"/>
      <c r="L264" s="142"/>
      <c r="M264" s="47"/>
      <c r="N264" s="47"/>
      <c r="O264" s="47"/>
      <c r="P264" s="47"/>
      <c r="Q264" s="47"/>
      <c r="R264" s="47"/>
      <c r="S264" s="47"/>
      <c r="T264" s="47"/>
      <c r="U264" s="47"/>
    </row>
    <row r="265" spans="1:21" x14ac:dyDescent="0.25">
      <c r="A265" s="32"/>
      <c r="B265" s="38"/>
      <c r="C265" s="126"/>
      <c r="D265" s="38"/>
      <c r="E265" s="99"/>
      <c r="F265" s="122"/>
      <c r="G265" s="122"/>
      <c r="H265" s="122"/>
      <c r="I265" s="38"/>
      <c r="J265" s="180"/>
      <c r="K265" s="38"/>
      <c r="L265" s="142"/>
      <c r="M265" s="47"/>
      <c r="N265" s="47"/>
      <c r="O265" s="47"/>
      <c r="P265" s="47"/>
      <c r="Q265" s="47"/>
      <c r="R265" s="47"/>
      <c r="S265" s="47"/>
      <c r="T265" s="47"/>
      <c r="U265" s="47"/>
    </row>
    <row r="266" spans="1:21" x14ac:dyDescent="0.25">
      <c r="A266" s="32"/>
      <c r="B266" s="38"/>
      <c r="C266" s="126"/>
      <c r="D266" s="38"/>
      <c r="E266" s="99"/>
      <c r="F266" s="122"/>
      <c r="G266" s="122"/>
      <c r="H266" s="122"/>
      <c r="I266" s="38"/>
      <c r="J266" s="180"/>
      <c r="K266" s="38"/>
      <c r="L266" s="142"/>
      <c r="M266" s="47"/>
      <c r="N266" s="47"/>
      <c r="O266" s="47"/>
      <c r="P266" s="47"/>
      <c r="Q266" s="47"/>
      <c r="R266" s="47"/>
      <c r="S266" s="47"/>
      <c r="T266" s="47"/>
      <c r="U266" s="47"/>
    </row>
    <row r="267" spans="1:21" x14ac:dyDescent="0.25">
      <c r="A267" s="32"/>
      <c r="B267" s="38"/>
      <c r="C267" s="126"/>
      <c r="D267" s="38"/>
      <c r="E267" s="99"/>
      <c r="F267" s="122"/>
      <c r="G267" s="122"/>
      <c r="H267" s="122"/>
      <c r="I267" s="38"/>
      <c r="J267" s="180"/>
      <c r="K267" s="38"/>
      <c r="L267" s="142"/>
      <c r="M267" s="47"/>
      <c r="N267" s="47"/>
      <c r="O267" s="47"/>
      <c r="P267" s="47"/>
      <c r="Q267" s="47"/>
      <c r="R267" s="47"/>
      <c r="S267" s="47"/>
      <c r="T267" s="47"/>
      <c r="U267" s="47"/>
    </row>
    <row r="268" spans="1:21" x14ac:dyDescent="0.25">
      <c r="A268" s="32"/>
      <c r="B268" s="38"/>
      <c r="C268" s="126"/>
      <c r="D268" s="38"/>
      <c r="E268" s="99"/>
      <c r="F268" s="122"/>
      <c r="G268" s="122"/>
      <c r="H268" s="122"/>
      <c r="I268" s="38"/>
      <c r="J268" s="180"/>
      <c r="K268" s="38"/>
      <c r="L268" s="142"/>
      <c r="M268" s="47"/>
      <c r="N268" s="47"/>
      <c r="O268" s="47"/>
      <c r="P268" s="47"/>
      <c r="Q268" s="47"/>
      <c r="R268" s="47"/>
      <c r="S268" s="47"/>
      <c r="T268" s="47"/>
      <c r="U268" s="47"/>
    </row>
    <row r="269" spans="1:21" x14ac:dyDescent="0.25">
      <c r="A269" s="32"/>
      <c r="B269" s="38"/>
      <c r="C269" s="126"/>
      <c r="D269" s="38"/>
      <c r="E269" s="99"/>
      <c r="F269" s="122"/>
      <c r="G269" s="122"/>
      <c r="H269" s="122"/>
      <c r="I269" s="38"/>
      <c r="J269" s="180"/>
      <c r="K269" s="38"/>
      <c r="L269" s="142"/>
      <c r="M269" s="47"/>
      <c r="N269" s="47"/>
      <c r="O269" s="47"/>
      <c r="P269" s="47"/>
      <c r="Q269" s="47"/>
      <c r="R269" s="47"/>
      <c r="S269" s="47"/>
      <c r="T269" s="47"/>
      <c r="U269" s="47"/>
    </row>
    <row r="270" spans="1:21" x14ac:dyDescent="0.25">
      <c r="A270" s="32"/>
      <c r="B270" s="38"/>
      <c r="C270" s="126"/>
      <c r="D270" s="38"/>
      <c r="E270" s="99"/>
      <c r="F270" s="122"/>
      <c r="G270" s="122"/>
      <c r="H270" s="122"/>
      <c r="I270" s="38"/>
      <c r="J270" s="180"/>
      <c r="K270" s="38"/>
      <c r="L270" s="142"/>
      <c r="M270" s="47"/>
      <c r="N270" s="47"/>
      <c r="O270" s="47"/>
      <c r="P270" s="47"/>
      <c r="Q270" s="47"/>
      <c r="R270" s="47"/>
      <c r="S270" s="47"/>
      <c r="T270" s="47"/>
      <c r="U270" s="47"/>
    </row>
    <row r="271" spans="1:21" x14ac:dyDescent="0.25">
      <c r="A271" s="32"/>
      <c r="B271" s="38"/>
      <c r="C271" s="126"/>
      <c r="D271" s="38"/>
      <c r="E271" s="99"/>
      <c r="F271" s="122"/>
      <c r="G271" s="122"/>
      <c r="H271" s="122"/>
      <c r="I271" s="38"/>
      <c r="J271" s="180"/>
      <c r="K271" s="38"/>
      <c r="L271" s="142"/>
      <c r="M271" s="47"/>
      <c r="N271" s="47"/>
      <c r="O271" s="47"/>
      <c r="P271" s="47"/>
      <c r="Q271" s="47"/>
      <c r="R271" s="47"/>
      <c r="S271" s="47"/>
      <c r="T271" s="47"/>
      <c r="U271" s="47"/>
    </row>
    <row r="272" spans="1:21" x14ac:dyDescent="0.25">
      <c r="A272" s="32"/>
      <c r="B272" s="38"/>
      <c r="C272" s="126"/>
      <c r="D272" s="38"/>
      <c r="E272" s="99"/>
      <c r="F272" s="122"/>
      <c r="G272" s="122"/>
      <c r="H272" s="122"/>
      <c r="I272" s="38"/>
      <c r="J272" s="180"/>
      <c r="K272" s="38"/>
      <c r="L272" s="142"/>
      <c r="M272" s="47"/>
      <c r="N272" s="47"/>
      <c r="O272" s="47"/>
      <c r="P272" s="47"/>
      <c r="Q272" s="47"/>
      <c r="R272" s="47"/>
      <c r="S272" s="47"/>
      <c r="T272" s="47"/>
      <c r="U272" s="47"/>
    </row>
    <row r="273" spans="1:21" x14ac:dyDescent="0.25">
      <c r="A273" s="32"/>
      <c r="B273" s="38"/>
      <c r="C273" s="126"/>
      <c r="D273" s="38"/>
      <c r="E273" s="99"/>
      <c r="F273" s="122"/>
      <c r="G273" s="122"/>
      <c r="H273" s="122"/>
      <c r="I273" s="38"/>
      <c r="J273" s="180"/>
      <c r="K273" s="38"/>
      <c r="L273" s="142"/>
      <c r="M273" s="47"/>
      <c r="N273" s="47"/>
      <c r="O273" s="47"/>
      <c r="P273" s="47"/>
      <c r="Q273" s="47"/>
      <c r="R273" s="47"/>
      <c r="S273" s="47"/>
      <c r="T273" s="47"/>
      <c r="U273" s="47"/>
    </row>
    <row r="274" spans="1:21" x14ac:dyDescent="0.25">
      <c r="A274" s="32"/>
      <c r="B274" s="38"/>
      <c r="C274" s="126"/>
      <c r="D274" s="38"/>
      <c r="E274" s="99"/>
      <c r="F274" s="122"/>
      <c r="G274" s="122"/>
      <c r="H274" s="122"/>
      <c r="I274" s="38"/>
      <c r="J274" s="180"/>
      <c r="K274" s="38"/>
      <c r="L274" s="142"/>
      <c r="M274" s="47"/>
      <c r="N274" s="47"/>
      <c r="O274" s="47"/>
      <c r="P274" s="47"/>
      <c r="Q274" s="47"/>
      <c r="R274" s="47"/>
      <c r="S274" s="47"/>
      <c r="T274" s="47"/>
      <c r="U274" s="47"/>
    </row>
    <row r="275" spans="1:21" x14ac:dyDescent="0.25">
      <c r="A275" s="32"/>
      <c r="B275" s="38"/>
      <c r="C275" s="126"/>
      <c r="D275" s="38"/>
      <c r="E275" s="99"/>
      <c r="F275" s="122"/>
      <c r="G275" s="122"/>
      <c r="H275" s="122"/>
      <c r="I275" s="38"/>
      <c r="J275" s="180"/>
      <c r="K275" s="38"/>
      <c r="L275" s="142"/>
      <c r="M275" s="47"/>
      <c r="N275" s="47"/>
      <c r="O275" s="47"/>
      <c r="P275" s="47"/>
      <c r="Q275" s="47"/>
      <c r="R275" s="47"/>
      <c r="S275" s="47"/>
      <c r="T275" s="47"/>
      <c r="U275" s="47"/>
    </row>
    <row r="276" spans="1:21" x14ac:dyDescent="0.25">
      <c r="A276" s="32"/>
      <c r="B276" s="38"/>
      <c r="C276" s="126"/>
      <c r="D276" s="38"/>
      <c r="E276" s="99"/>
      <c r="F276" s="122"/>
      <c r="G276" s="122"/>
      <c r="H276" s="122"/>
      <c r="I276" s="38"/>
      <c r="J276" s="180"/>
      <c r="K276" s="38"/>
      <c r="L276" s="142"/>
      <c r="M276" s="47"/>
      <c r="N276" s="47"/>
      <c r="O276" s="47"/>
      <c r="P276" s="47"/>
      <c r="Q276" s="47"/>
      <c r="R276" s="47"/>
      <c r="S276" s="47"/>
      <c r="T276" s="47"/>
      <c r="U276" s="47"/>
    </row>
    <row r="277" spans="1:21" x14ac:dyDescent="0.25">
      <c r="A277" s="32"/>
      <c r="B277" s="38"/>
      <c r="C277" s="126"/>
      <c r="D277" s="38"/>
      <c r="E277" s="99"/>
      <c r="F277" s="122"/>
      <c r="G277" s="122"/>
      <c r="H277" s="122"/>
      <c r="I277" s="38"/>
      <c r="J277" s="180"/>
      <c r="K277" s="38"/>
      <c r="L277" s="142"/>
      <c r="M277" s="47"/>
      <c r="N277" s="47"/>
      <c r="O277" s="47"/>
      <c r="P277" s="47"/>
      <c r="Q277" s="47"/>
      <c r="R277" s="47"/>
      <c r="S277" s="47"/>
      <c r="T277" s="47"/>
      <c r="U277" s="47"/>
    </row>
    <row r="278" spans="1:21" x14ac:dyDescent="0.25">
      <c r="A278" s="32"/>
      <c r="B278" s="38"/>
      <c r="C278" s="126"/>
      <c r="D278" s="38"/>
      <c r="E278" s="99"/>
      <c r="F278" s="122"/>
      <c r="G278" s="122"/>
      <c r="H278" s="122"/>
      <c r="I278" s="38"/>
      <c r="J278" s="180"/>
      <c r="K278" s="38"/>
      <c r="L278" s="142"/>
      <c r="M278" s="47"/>
      <c r="N278" s="47"/>
      <c r="O278" s="47"/>
      <c r="P278" s="47"/>
      <c r="Q278" s="47"/>
      <c r="R278" s="47"/>
      <c r="S278" s="47"/>
      <c r="T278" s="47"/>
      <c r="U278" s="47"/>
    </row>
    <row r="279" spans="1:21" x14ac:dyDescent="0.25">
      <c r="A279" s="32"/>
      <c r="B279" s="38"/>
      <c r="C279" s="126"/>
      <c r="D279" s="38"/>
      <c r="E279" s="99"/>
      <c r="F279" s="122"/>
      <c r="G279" s="122"/>
      <c r="H279" s="122"/>
      <c r="I279" s="38"/>
      <c r="J279" s="180"/>
      <c r="K279" s="38"/>
      <c r="L279" s="142"/>
      <c r="M279" s="47"/>
      <c r="N279" s="47"/>
      <c r="O279" s="47"/>
      <c r="P279" s="47"/>
      <c r="Q279" s="47"/>
      <c r="R279" s="47"/>
      <c r="S279" s="47"/>
      <c r="T279" s="47"/>
      <c r="U279" s="47"/>
    </row>
    <row r="280" spans="1:21" x14ac:dyDescent="0.25">
      <c r="A280" s="32"/>
      <c r="B280" s="38"/>
      <c r="C280" s="126"/>
      <c r="D280" s="38"/>
      <c r="E280" s="99"/>
      <c r="F280" s="122"/>
      <c r="G280" s="122"/>
      <c r="H280" s="122"/>
      <c r="I280" s="38"/>
      <c r="J280" s="180"/>
      <c r="K280" s="38"/>
      <c r="L280" s="142"/>
      <c r="M280" s="47"/>
      <c r="N280" s="47"/>
      <c r="O280" s="47"/>
      <c r="P280" s="47"/>
      <c r="Q280" s="47"/>
      <c r="R280" s="47"/>
      <c r="S280" s="47"/>
      <c r="T280" s="47"/>
      <c r="U280" s="47"/>
    </row>
    <row r="281" spans="1:21" x14ac:dyDescent="0.25">
      <c r="A281" s="32"/>
      <c r="B281" s="38"/>
      <c r="C281" s="126"/>
      <c r="D281" s="38"/>
      <c r="E281" s="99"/>
      <c r="F281" s="122"/>
      <c r="G281" s="122"/>
      <c r="H281" s="122"/>
      <c r="I281" s="38"/>
      <c r="J281" s="180"/>
      <c r="K281" s="38"/>
      <c r="L281" s="142"/>
      <c r="M281" s="47"/>
      <c r="N281" s="47"/>
      <c r="O281" s="47"/>
      <c r="P281" s="47"/>
      <c r="Q281" s="47"/>
      <c r="R281" s="47"/>
      <c r="S281" s="47"/>
      <c r="T281" s="47"/>
      <c r="U281" s="47"/>
    </row>
    <row r="282" spans="1:21" x14ac:dyDescent="0.25">
      <c r="A282" s="32"/>
      <c r="B282" s="38"/>
      <c r="C282" s="126"/>
      <c r="D282" s="38"/>
      <c r="E282" s="99"/>
      <c r="F282" s="122"/>
      <c r="G282" s="122"/>
      <c r="H282" s="122"/>
      <c r="I282" s="38"/>
      <c r="J282" s="180"/>
      <c r="K282" s="38"/>
      <c r="L282" s="142"/>
      <c r="M282" s="47"/>
      <c r="N282" s="47"/>
      <c r="O282" s="47"/>
      <c r="P282" s="47"/>
      <c r="Q282" s="47"/>
      <c r="R282" s="47"/>
      <c r="S282" s="47"/>
      <c r="T282" s="47"/>
      <c r="U282" s="47"/>
    </row>
    <row r="283" spans="1:21" x14ac:dyDescent="0.25">
      <c r="A283" s="32"/>
      <c r="B283" s="38"/>
      <c r="C283" s="126"/>
      <c r="D283" s="38"/>
      <c r="E283" s="99"/>
      <c r="F283" s="122"/>
      <c r="G283" s="122"/>
      <c r="H283" s="122"/>
      <c r="I283" s="38"/>
      <c r="J283" s="180"/>
      <c r="K283" s="38"/>
      <c r="L283" s="142"/>
      <c r="M283" s="47"/>
      <c r="N283" s="47"/>
      <c r="O283" s="47"/>
      <c r="P283" s="47"/>
      <c r="Q283" s="47"/>
      <c r="R283" s="47"/>
      <c r="S283" s="47"/>
      <c r="T283" s="47"/>
      <c r="U283" s="47"/>
    </row>
    <row r="284" spans="1:21" x14ac:dyDescent="0.25">
      <c r="A284" s="32"/>
      <c r="B284" s="38"/>
      <c r="C284" s="126"/>
      <c r="D284" s="38"/>
      <c r="E284" s="99"/>
      <c r="F284" s="122"/>
      <c r="G284" s="122"/>
      <c r="H284" s="122"/>
      <c r="I284" s="38"/>
      <c r="J284" s="180"/>
      <c r="K284" s="38"/>
      <c r="L284" s="142"/>
      <c r="M284" s="47"/>
      <c r="N284" s="47"/>
      <c r="O284" s="47"/>
      <c r="P284" s="47"/>
      <c r="Q284" s="47"/>
      <c r="R284" s="47"/>
      <c r="S284" s="47"/>
      <c r="T284" s="47"/>
      <c r="U284" s="47"/>
    </row>
    <row r="285" spans="1:21" x14ac:dyDescent="0.25">
      <c r="A285" s="32"/>
      <c r="B285" s="38"/>
      <c r="C285" s="126"/>
      <c r="D285" s="38"/>
      <c r="E285" s="99"/>
      <c r="F285" s="122"/>
      <c r="G285" s="122"/>
      <c r="H285" s="122"/>
      <c r="I285" s="38"/>
      <c r="J285" s="180"/>
      <c r="K285" s="38"/>
      <c r="L285" s="142"/>
      <c r="M285" s="47"/>
      <c r="N285" s="47"/>
      <c r="O285" s="47"/>
      <c r="P285" s="47"/>
      <c r="Q285" s="47"/>
      <c r="R285" s="47"/>
      <c r="S285" s="47"/>
      <c r="T285" s="47"/>
      <c r="U285" s="47"/>
    </row>
    <row r="286" spans="1:21" x14ac:dyDescent="0.25">
      <c r="A286" s="32"/>
      <c r="B286" s="38"/>
      <c r="C286" s="126"/>
      <c r="D286" s="38"/>
      <c r="E286" s="99"/>
      <c r="F286" s="122"/>
      <c r="G286" s="122"/>
      <c r="H286" s="122"/>
      <c r="I286" s="38"/>
      <c r="J286" s="180"/>
      <c r="K286" s="38"/>
      <c r="L286" s="142"/>
      <c r="M286" s="47"/>
      <c r="N286" s="47"/>
      <c r="O286" s="47"/>
      <c r="P286" s="47"/>
      <c r="Q286" s="47"/>
      <c r="R286" s="47"/>
      <c r="S286" s="47"/>
      <c r="T286" s="47"/>
      <c r="U286" s="47"/>
    </row>
    <row r="287" spans="1:21" x14ac:dyDescent="0.25">
      <c r="A287" s="32"/>
      <c r="B287" s="38"/>
      <c r="C287" s="126"/>
      <c r="D287" s="38"/>
      <c r="E287" s="99"/>
      <c r="F287" s="122"/>
      <c r="G287" s="122"/>
      <c r="H287" s="122"/>
      <c r="I287" s="38"/>
      <c r="J287" s="180"/>
      <c r="K287" s="38"/>
      <c r="L287" s="142"/>
      <c r="M287" s="47"/>
      <c r="N287" s="47"/>
      <c r="O287" s="47"/>
      <c r="P287" s="47"/>
      <c r="Q287" s="47"/>
      <c r="R287" s="47"/>
      <c r="S287" s="47"/>
      <c r="T287" s="47"/>
      <c r="U287" s="47"/>
    </row>
    <row r="288" spans="1:21" x14ac:dyDescent="0.25">
      <c r="A288" s="32"/>
      <c r="B288" s="38"/>
      <c r="C288" s="126"/>
      <c r="D288" s="38"/>
      <c r="E288" s="99"/>
      <c r="F288" s="122"/>
      <c r="G288" s="122"/>
      <c r="H288" s="122"/>
      <c r="I288" s="38"/>
      <c r="J288" s="180"/>
      <c r="K288" s="38"/>
      <c r="L288" s="142"/>
      <c r="M288" s="47"/>
      <c r="N288" s="47"/>
      <c r="O288" s="47"/>
      <c r="P288" s="47"/>
      <c r="Q288" s="47"/>
      <c r="R288" s="47"/>
      <c r="S288" s="47"/>
      <c r="T288" s="47"/>
      <c r="U288" s="47"/>
    </row>
    <row r="289" spans="1:21" x14ac:dyDescent="0.25">
      <c r="A289" s="32"/>
      <c r="B289" s="38"/>
      <c r="C289" s="126"/>
      <c r="D289" s="38"/>
      <c r="E289" s="99"/>
      <c r="F289" s="122"/>
      <c r="G289" s="122"/>
      <c r="H289" s="122"/>
      <c r="I289" s="38"/>
      <c r="J289" s="180"/>
      <c r="K289" s="38"/>
      <c r="L289" s="142"/>
      <c r="M289" s="47"/>
      <c r="N289" s="47"/>
      <c r="O289" s="47"/>
      <c r="P289" s="47"/>
      <c r="Q289" s="47"/>
      <c r="R289" s="47"/>
      <c r="S289" s="47"/>
      <c r="T289" s="47"/>
      <c r="U289" s="47"/>
    </row>
    <row r="290" spans="1:21" x14ac:dyDescent="0.25">
      <c r="A290" s="32"/>
      <c r="B290" s="38"/>
      <c r="C290" s="126"/>
      <c r="D290" s="38"/>
      <c r="E290" s="99"/>
      <c r="F290" s="122"/>
      <c r="G290" s="122"/>
      <c r="H290" s="122"/>
      <c r="I290" s="38"/>
      <c r="J290" s="180"/>
      <c r="K290" s="38"/>
      <c r="L290" s="142"/>
      <c r="M290" s="47"/>
      <c r="N290" s="47"/>
      <c r="O290" s="47"/>
      <c r="P290" s="47"/>
      <c r="Q290" s="47"/>
      <c r="R290" s="47"/>
      <c r="S290" s="47"/>
      <c r="T290" s="47"/>
      <c r="U290" s="47"/>
    </row>
    <row r="291" spans="1:21" x14ac:dyDescent="0.25">
      <c r="A291" s="32"/>
      <c r="B291" s="38"/>
      <c r="C291" s="126"/>
      <c r="D291" s="38"/>
      <c r="E291" s="99"/>
      <c r="F291" s="122"/>
      <c r="G291" s="122"/>
      <c r="H291" s="122"/>
      <c r="I291" s="38"/>
      <c r="J291" s="180"/>
      <c r="K291" s="38"/>
      <c r="L291" s="142"/>
      <c r="M291" s="47"/>
      <c r="N291" s="47"/>
      <c r="O291" s="47"/>
      <c r="P291" s="47"/>
      <c r="Q291" s="47"/>
      <c r="R291" s="47"/>
      <c r="S291" s="47"/>
      <c r="T291" s="47"/>
      <c r="U291" s="47"/>
    </row>
    <row r="292" spans="1:21" x14ac:dyDescent="0.25">
      <c r="A292" s="32"/>
      <c r="B292" s="38"/>
      <c r="C292" s="126"/>
      <c r="D292" s="38"/>
      <c r="E292" s="99"/>
      <c r="F292" s="122"/>
      <c r="G292" s="122"/>
      <c r="H292" s="122"/>
      <c r="I292" s="38"/>
      <c r="J292" s="180"/>
      <c r="K292" s="38"/>
      <c r="L292" s="142"/>
      <c r="M292" s="47"/>
      <c r="N292" s="47"/>
      <c r="O292" s="47"/>
      <c r="P292" s="47"/>
      <c r="Q292" s="47"/>
      <c r="R292" s="47"/>
      <c r="S292" s="47"/>
      <c r="T292" s="47"/>
      <c r="U292" s="47"/>
    </row>
    <row r="293" spans="1:21" x14ac:dyDescent="0.25">
      <c r="A293" s="32"/>
      <c r="B293" s="38"/>
      <c r="C293" s="126"/>
      <c r="D293" s="38"/>
      <c r="E293" s="99"/>
      <c r="F293" s="122"/>
      <c r="G293" s="122"/>
      <c r="H293" s="122"/>
      <c r="I293" s="38"/>
      <c r="J293" s="180"/>
      <c r="K293" s="38"/>
      <c r="L293" s="142"/>
      <c r="M293" s="47"/>
      <c r="N293" s="47"/>
      <c r="O293" s="47"/>
      <c r="P293" s="47"/>
      <c r="Q293" s="47"/>
      <c r="R293" s="47"/>
      <c r="S293" s="47"/>
      <c r="T293" s="47"/>
      <c r="U293" s="47"/>
    </row>
    <row r="294" spans="1:21" x14ac:dyDescent="0.25">
      <c r="A294" s="32"/>
      <c r="B294" s="38"/>
      <c r="C294" s="126"/>
      <c r="D294" s="38"/>
      <c r="E294" s="99"/>
      <c r="F294" s="122"/>
      <c r="G294" s="122"/>
      <c r="H294" s="122"/>
      <c r="I294" s="38"/>
      <c r="J294" s="180"/>
      <c r="K294" s="38"/>
      <c r="L294" s="142"/>
      <c r="M294" s="47"/>
      <c r="N294" s="47"/>
      <c r="O294" s="47"/>
      <c r="P294" s="47"/>
      <c r="Q294" s="47"/>
      <c r="R294" s="47"/>
      <c r="S294" s="47"/>
      <c r="T294" s="47"/>
      <c r="U294" s="47"/>
    </row>
    <row r="295" spans="1:21" x14ac:dyDescent="0.25">
      <c r="A295" s="32"/>
      <c r="B295" s="38"/>
      <c r="C295" s="126"/>
      <c r="D295" s="38"/>
      <c r="E295" s="99"/>
      <c r="F295" s="122"/>
      <c r="G295" s="122"/>
      <c r="H295" s="122"/>
      <c r="I295" s="38"/>
      <c r="J295" s="180"/>
      <c r="K295" s="38"/>
      <c r="L295" s="142"/>
      <c r="M295" s="47"/>
      <c r="N295" s="47"/>
      <c r="O295" s="47"/>
      <c r="P295" s="47"/>
      <c r="Q295" s="47"/>
      <c r="R295" s="47"/>
      <c r="S295" s="47"/>
      <c r="T295" s="47"/>
      <c r="U295" s="47"/>
    </row>
    <row r="296" spans="1:21" x14ac:dyDescent="0.25">
      <c r="A296" s="32"/>
      <c r="B296" s="38"/>
      <c r="C296" s="126"/>
      <c r="D296" s="38"/>
      <c r="E296" s="99"/>
      <c r="F296" s="122"/>
      <c r="G296" s="122"/>
      <c r="H296" s="122"/>
      <c r="I296" s="38"/>
      <c r="J296" s="180"/>
      <c r="K296" s="38"/>
      <c r="L296" s="142"/>
      <c r="M296" s="47"/>
      <c r="N296" s="47"/>
      <c r="O296" s="47"/>
      <c r="P296" s="47"/>
      <c r="Q296" s="47"/>
      <c r="R296" s="47"/>
      <c r="S296" s="47"/>
      <c r="T296" s="47"/>
      <c r="U296" s="47"/>
    </row>
    <row r="297" spans="1:21" x14ac:dyDescent="0.25">
      <c r="A297" s="32"/>
      <c r="B297" s="38"/>
      <c r="C297" s="126"/>
      <c r="D297" s="38"/>
      <c r="E297" s="99"/>
      <c r="F297" s="122"/>
      <c r="G297" s="122"/>
      <c r="H297" s="122"/>
      <c r="I297" s="38"/>
      <c r="J297" s="180"/>
      <c r="K297" s="38"/>
      <c r="L297" s="142"/>
      <c r="M297" s="47"/>
      <c r="N297" s="47"/>
      <c r="O297" s="47"/>
      <c r="P297" s="47"/>
      <c r="Q297" s="47"/>
      <c r="R297" s="47"/>
      <c r="S297" s="47"/>
      <c r="T297" s="47"/>
      <c r="U297" s="47"/>
    </row>
    <row r="298" spans="1:21" x14ac:dyDescent="0.25">
      <c r="A298" s="32"/>
      <c r="B298" s="38"/>
      <c r="C298" s="126"/>
      <c r="D298" s="38"/>
      <c r="E298" s="99"/>
      <c r="F298" s="122"/>
      <c r="G298" s="122"/>
      <c r="H298" s="122"/>
      <c r="I298" s="38"/>
      <c r="J298" s="180"/>
      <c r="K298" s="38"/>
      <c r="L298" s="142"/>
      <c r="M298" s="47"/>
      <c r="N298" s="47"/>
      <c r="O298" s="47"/>
      <c r="P298" s="47"/>
      <c r="Q298" s="47"/>
      <c r="R298" s="47"/>
      <c r="S298" s="47"/>
      <c r="T298" s="47"/>
      <c r="U298" s="47"/>
    </row>
    <row r="299" spans="1:21" x14ac:dyDescent="0.25">
      <c r="A299" s="32"/>
      <c r="B299" s="38"/>
      <c r="C299" s="126"/>
      <c r="D299" s="38"/>
      <c r="E299" s="99"/>
      <c r="F299" s="122"/>
      <c r="G299" s="122"/>
      <c r="H299" s="122"/>
      <c r="I299" s="38"/>
      <c r="J299" s="180"/>
      <c r="K299" s="38"/>
      <c r="L299" s="142"/>
      <c r="M299" s="47"/>
      <c r="N299" s="47"/>
      <c r="O299" s="47"/>
      <c r="P299" s="47"/>
      <c r="Q299" s="47"/>
      <c r="R299" s="47"/>
      <c r="S299" s="47"/>
      <c r="T299" s="47"/>
      <c r="U299" s="47"/>
    </row>
    <row r="300" spans="1:21" x14ac:dyDescent="0.25">
      <c r="A300" s="32"/>
      <c r="B300" s="38"/>
      <c r="C300" s="126"/>
      <c r="D300" s="38"/>
      <c r="E300" s="99"/>
      <c r="F300" s="122"/>
      <c r="G300" s="122"/>
      <c r="H300" s="122"/>
      <c r="I300" s="38"/>
      <c r="J300" s="180"/>
      <c r="K300" s="38"/>
      <c r="L300" s="142"/>
      <c r="M300" s="47"/>
      <c r="N300" s="47"/>
      <c r="O300" s="47"/>
      <c r="P300" s="47"/>
      <c r="Q300" s="47"/>
      <c r="R300" s="47"/>
      <c r="S300" s="47"/>
      <c r="T300" s="47"/>
      <c r="U300" s="47"/>
    </row>
    <row r="301" spans="1:21" x14ac:dyDescent="0.25">
      <c r="A301" s="32"/>
      <c r="B301" s="38"/>
      <c r="C301" s="126"/>
      <c r="D301" s="38"/>
      <c r="E301" s="99"/>
      <c r="F301" s="122"/>
      <c r="G301" s="122"/>
      <c r="H301" s="122"/>
      <c r="I301" s="38"/>
      <c r="J301" s="180"/>
      <c r="K301" s="38"/>
      <c r="L301" s="142"/>
      <c r="M301" s="47"/>
      <c r="N301" s="47"/>
      <c r="O301" s="47"/>
      <c r="P301" s="47"/>
      <c r="Q301" s="47"/>
      <c r="R301" s="47"/>
      <c r="S301" s="47"/>
      <c r="T301" s="47"/>
      <c r="U301" s="47"/>
    </row>
    <row r="302" spans="1:21" x14ac:dyDescent="0.25">
      <c r="A302" s="32"/>
      <c r="B302" s="38"/>
      <c r="C302" s="126"/>
      <c r="D302" s="38"/>
      <c r="E302" s="99"/>
      <c r="F302" s="122"/>
      <c r="G302" s="122"/>
      <c r="H302" s="122"/>
      <c r="I302" s="38"/>
      <c r="J302" s="180"/>
      <c r="K302" s="38"/>
      <c r="L302" s="142"/>
      <c r="M302" s="47"/>
      <c r="N302" s="47"/>
      <c r="O302" s="47"/>
      <c r="P302" s="47"/>
      <c r="Q302" s="47"/>
      <c r="R302" s="47"/>
      <c r="S302" s="47"/>
      <c r="T302" s="47"/>
      <c r="U302" s="47"/>
    </row>
    <row r="303" spans="1:21" x14ac:dyDescent="0.25">
      <c r="A303" s="32"/>
      <c r="B303" s="38"/>
      <c r="C303" s="126"/>
      <c r="D303" s="38"/>
      <c r="E303" s="99"/>
      <c r="F303" s="122"/>
      <c r="G303" s="122"/>
      <c r="H303" s="122"/>
      <c r="I303" s="38"/>
      <c r="J303" s="180"/>
      <c r="K303" s="38"/>
      <c r="L303" s="142"/>
      <c r="M303" s="47"/>
      <c r="N303" s="47"/>
      <c r="O303" s="47"/>
      <c r="P303" s="47"/>
      <c r="Q303" s="47"/>
      <c r="R303" s="47"/>
      <c r="S303" s="47"/>
      <c r="T303" s="47"/>
      <c r="U303" s="47"/>
    </row>
    <row r="304" spans="1:21" x14ac:dyDescent="0.25">
      <c r="A304" s="32"/>
      <c r="B304" s="38"/>
      <c r="C304" s="126"/>
      <c r="D304" s="38"/>
      <c r="E304" s="99"/>
      <c r="F304" s="122"/>
      <c r="G304" s="122"/>
      <c r="H304" s="122"/>
      <c r="I304" s="38"/>
      <c r="J304" s="180"/>
      <c r="K304" s="38"/>
      <c r="L304" s="142"/>
      <c r="M304" s="47"/>
      <c r="N304" s="47"/>
      <c r="O304" s="47"/>
      <c r="P304" s="47"/>
      <c r="Q304" s="47"/>
      <c r="R304" s="47"/>
      <c r="S304" s="47"/>
      <c r="T304" s="47"/>
      <c r="U304" s="47"/>
    </row>
    <row r="305" spans="1:21" x14ac:dyDescent="0.25">
      <c r="A305" s="32"/>
      <c r="B305" s="38"/>
      <c r="C305" s="126"/>
      <c r="D305" s="38"/>
      <c r="E305" s="99"/>
      <c r="F305" s="122"/>
      <c r="G305" s="122"/>
      <c r="H305" s="122"/>
      <c r="I305" s="38"/>
      <c r="J305" s="180"/>
      <c r="K305" s="38"/>
      <c r="L305" s="142"/>
      <c r="M305" s="47"/>
      <c r="N305" s="47"/>
      <c r="O305" s="47"/>
      <c r="P305" s="47"/>
      <c r="Q305" s="47"/>
      <c r="R305" s="47"/>
      <c r="S305" s="47"/>
      <c r="T305" s="47"/>
      <c r="U305" s="47"/>
    </row>
    <row r="306" spans="1:21" x14ac:dyDescent="0.25">
      <c r="A306" s="32"/>
      <c r="B306" s="38"/>
      <c r="C306" s="126"/>
      <c r="D306" s="38"/>
      <c r="E306" s="99"/>
      <c r="F306" s="122"/>
      <c r="G306" s="122"/>
      <c r="H306" s="122"/>
      <c r="I306" s="38"/>
      <c r="J306" s="180"/>
      <c r="K306" s="38"/>
      <c r="L306" s="142"/>
      <c r="M306" s="47"/>
      <c r="N306" s="47"/>
      <c r="O306" s="47"/>
      <c r="P306" s="47"/>
      <c r="Q306" s="47"/>
      <c r="R306" s="47"/>
      <c r="S306" s="47"/>
      <c r="T306" s="47"/>
      <c r="U306" s="47"/>
    </row>
    <row r="307" spans="1:21" x14ac:dyDescent="0.25">
      <c r="A307" s="32"/>
      <c r="B307" s="38"/>
      <c r="C307" s="126"/>
      <c r="D307" s="38"/>
      <c r="E307" s="99"/>
      <c r="F307" s="122"/>
      <c r="G307" s="122"/>
      <c r="H307" s="122"/>
      <c r="I307" s="38"/>
      <c r="J307" s="180"/>
      <c r="K307" s="38"/>
      <c r="L307" s="142"/>
      <c r="M307" s="47"/>
      <c r="N307" s="47"/>
      <c r="O307" s="47"/>
      <c r="P307" s="47"/>
      <c r="Q307" s="47"/>
      <c r="R307" s="47"/>
      <c r="S307" s="47"/>
      <c r="T307" s="47"/>
      <c r="U307" s="47"/>
    </row>
    <row r="308" spans="1:21" x14ac:dyDescent="0.25">
      <c r="A308" s="32"/>
      <c r="B308" s="38"/>
      <c r="C308" s="126"/>
      <c r="D308" s="38"/>
      <c r="E308" s="99"/>
      <c r="F308" s="122"/>
      <c r="G308" s="122"/>
      <c r="H308" s="122"/>
      <c r="I308" s="38"/>
      <c r="J308" s="180"/>
      <c r="K308" s="38"/>
      <c r="L308" s="142"/>
      <c r="M308" s="47"/>
      <c r="N308" s="47"/>
      <c r="O308" s="47"/>
      <c r="P308" s="47"/>
      <c r="Q308" s="47"/>
      <c r="R308" s="47"/>
      <c r="S308" s="47"/>
      <c r="T308" s="47"/>
      <c r="U308" s="47"/>
    </row>
    <row r="309" spans="1:21" x14ac:dyDescent="0.25">
      <c r="A309" s="32"/>
      <c r="B309" s="38"/>
      <c r="C309" s="126"/>
      <c r="D309" s="38"/>
      <c r="E309" s="99"/>
      <c r="F309" s="122"/>
      <c r="G309" s="122"/>
      <c r="H309" s="122"/>
      <c r="I309" s="38"/>
      <c r="J309" s="180"/>
      <c r="K309" s="38"/>
      <c r="L309" s="142"/>
      <c r="M309" s="47"/>
      <c r="N309" s="47"/>
      <c r="O309" s="47"/>
      <c r="P309" s="47"/>
      <c r="Q309" s="47"/>
      <c r="R309" s="47"/>
      <c r="S309" s="47"/>
      <c r="T309" s="47"/>
      <c r="U309" s="47"/>
    </row>
    <row r="310" spans="1:21" x14ac:dyDescent="0.25">
      <c r="A310" s="32"/>
      <c r="B310" s="38"/>
      <c r="C310" s="126"/>
      <c r="D310" s="38"/>
      <c r="E310" s="99"/>
      <c r="F310" s="122"/>
      <c r="G310" s="122"/>
      <c r="H310" s="122"/>
      <c r="I310" s="38"/>
      <c r="J310" s="180"/>
      <c r="K310" s="38"/>
      <c r="L310" s="142"/>
      <c r="M310" s="47"/>
      <c r="N310" s="47"/>
      <c r="O310" s="47"/>
      <c r="P310" s="47"/>
      <c r="Q310" s="47"/>
      <c r="R310" s="47"/>
      <c r="S310" s="47"/>
      <c r="T310" s="47"/>
      <c r="U310" s="47"/>
    </row>
    <row r="311" spans="1:21" x14ac:dyDescent="0.25">
      <c r="A311" s="32"/>
      <c r="B311" s="38"/>
      <c r="C311" s="126"/>
      <c r="D311" s="38"/>
      <c r="E311" s="99"/>
      <c r="F311" s="122"/>
      <c r="G311" s="122"/>
      <c r="H311" s="122"/>
      <c r="I311" s="38"/>
      <c r="J311" s="180"/>
      <c r="K311" s="38"/>
      <c r="L311" s="142"/>
      <c r="M311" s="47"/>
      <c r="N311" s="47"/>
      <c r="O311" s="47"/>
      <c r="P311" s="47"/>
      <c r="Q311" s="47"/>
      <c r="R311" s="47"/>
      <c r="S311" s="47"/>
      <c r="T311" s="47"/>
      <c r="U311" s="47"/>
    </row>
    <row r="312" spans="1:21" x14ac:dyDescent="0.25">
      <c r="A312" s="32"/>
      <c r="B312" s="38"/>
      <c r="C312" s="126"/>
      <c r="D312" s="38"/>
      <c r="E312" s="99"/>
      <c r="F312" s="122"/>
      <c r="G312" s="122"/>
      <c r="H312" s="122"/>
      <c r="I312" s="38"/>
      <c r="J312" s="180"/>
      <c r="K312" s="38"/>
      <c r="L312" s="142"/>
      <c r="M312" s="47"/>
      <c r="N312" s="47"/>
      <c r="O312" s="47"/>
      <c r="P312" s="47"/>
      <c r="Q312" s="47"/>
      <c r="R312" s="47"/>
      <c r="S312" s="47"/>
      <c r="T312" s="47"/>
      <c r="U312" s="47"/>
    </row>
    <row r="313" spans="1:21" x14ac:dyDescent="0.25">
      <c r="A313" s="32"/>
      <c r="B313" s="38"/>
      <c r="C313" s="126"/>
      <c r="D313" s="38"/>
      <c r="E313" s="99"/>
      <c r="F313" s="122"/>
      <c r="G313" s="122"/>
      <c r="H313" s="122"/>
      <c r="I313" s="38"/>
      <c r="J313" s="180"/>
      <c r="K313" s="38"/>
      <c r="L313" s="142"/>
      <c r="M313" s="47"/>
      <c r="N313" s="47"/>
      <c r="O313" s="47"/>
      <c r="P313" s="47"/>
      <c r="Q313" s="47"/>
      <c r="R313" s="47"/>
      <c r="S313" s="47"/>
      <c r="T313" s="47"/>
      <c r="U313" s="47"/>
    </row>
    <row r="314" spans="1:21" x14ac:dyDescent="0.25">
      <c r="A314" s="32"/>
      <c r="B314" s="38"/>
      <c r="C314" s="126"/>
      <c r="D314" s="38"/>
      <c r="E314" s="99"/>
      <c r="F314" s="122"/>
      <c r="G314" s="122"/>
      <c r="H314" s="122"/>
      <c r="I314" s="38"/>
      <c r="J314" s="180"/>
      <c r="K314" s="38"/>
      <c r="L314" s="142"/>
      <c r="M314" s="47"/>
      <c r="N314" s="47"/>
      <c r="O314" s="47"/>
      <c r="P314" s="47"/>
      <c r="Q314" s="47"/>
      <c r="R314" s="47"/>
      <c r="S314" s="47"/>
      <c r="T314" s="47"/>
      <c r="U314" s="47"/>
    </row>
    <row r="315" spans="1:21" x14ac:dyDescent="0.25">
      <c r="A315" s="32"/>
      <c r="B315" s="38"/>
      <c r="C315" s="126"/>
      <c r="D315" s="38"/>
      <c r="E315" s="99"/>
      <c r="F315" s="122"/>
      <c r="G315" s="122"/>
      <c r="H315" s="122"/>
      <c r="I315" s="38"/>
      <c r="J315" s="180"/>
      <c r="K315" s="38"/>
      <c r="L315" s="142"/>
      <c r="M315" s="47"/>
      <c r="N315" s="47"/>
      <c r="O315" s="47"/>
      <c r="P315" s="47"/>
      <c r="Q315" s="47"/>
      <c r="R315" s="47"/>
      <c r="S315" s="47"/>
      <c r="T315" s="47"/>
      <c r="U315" s="47"/>
    </row>
    <row r="316" spans="1:21" x14ac:dyDescent="0.25">
      <c r="A316" s="32"/>
      <c r="B316" s="38"/>
      <c r="C316" s="126"/>
      <c r="D316" s="38"/>
      <c r="E316" s="99"/>
      <c r="F316" s="122"/>
      <c r="G316" s="122"/>
      <c r="H316" s="122"/>
      <c r="I316" s="38"/>
      <c r="J316" s="180"/>
      <c r="K316" s="38"/>
      <c r="L316" s="142"/>
      <c r="M316" s="47"/>
      <c r="N316" s="47"/>
      <c r="O316" s="47"/>
      <c r="P316" s="47"/>
      <c r="Q316" s="47"/>
      <c r="R316" s="47"/>
      <c r="S316" s="47"/>
      <c r="T316" s="47"/>
      <c r="U316" s="47"/>
    </row>
    <row r="317" spans="1:21" x14ac:dyDescent="0.25">
      <c r="A317" s="32"/>
      <c r="B317" s="38"/>
      <c r="C317" s="126"/>
      <c r="D317" s="38"/>
      <c r="E317" s="99"/>
      <c r="F317" s="122"/>
      <c r="G317" s="122"/>
      <c r="H317" s="122"/>
      <c r="I317" s="38"/>
      <c r="J317" s="180"/>
      <c r="K317" s="38"/>
      <c r="L317" s="142"/>
      <c r="M317" s="47"/>
      <c r="N317" s="47"/>
      <c r="O317" s="47"/>
      <c r="P317" s="47"/>
      <c r="Q317" s="47"/>
      <c r="R317" s="47"/>
      <c r="S317" s="47"/>
      <c r="T317" s="47"/>
      <c r="U317" s="47"/>
    </row>
    <row r="318" spans="1:21" x14ac:dyDescent="0.25">
      <c r="A318" s="32"/>
      <c r="B318" s="38"/>
      <c r="C318" s="126"/>
      <c r="D318" s="38"/>
      <c r="E318" s="99"/>
      <c r="F318" s="122"/>
      <c r="G318" s="122"/>
      <c r="H318" s="122"/>
      <c r="I318" s="38"/>
      <c r="J318" s="180"/>
      <c r="K318" s="38"/>
      <c r="L318" s="142"/>
      <c r="M318" s="47"/>
      <c r="N318" s="47"/>
      <c r="O318" s="47"/>
      <c r="P318" s="47"/>
      <c r="Q318" s="47"/>
      <c r="R318" s="47"/>
      <c r="S318" s="47"/>
      <c r="T318" s="47"/>
      <c r="U318" s="47"/>
    </row>
    <row r="319" spans="1:21" x14ac:dyDescent="0.25">
      <c r="A319" s="32"/>
      <c r="B319" s="38"/>
      <c r="C319" s="126"/>
      <c r="D319" s="38"/>
      <c r="E319" s="99"/>
      <c r="F319" s="122"/>
      <c r="G319" s="122"/>
      <c r="H319" s="122"/>
      <c r="I319" s="38"/>
      <c r="J319" s="180"/>
      <c r="K319" s="38"/>
      <c r="L319" s="142"/>
      <c r="M319" s="47"/>
      <c r="N319" s="47"/>
      <c r="O319" s="47"/>
      <c r="P319" s="47"/>
      <c r="Q319" s="47"/>
      <c r="R319" s="47"/>
      <c r="S319" s="47"/>
      <c r="T319" s="47"/>
      <c r="U319" s="47"/>
    </row>
    <row r="320" spans="1:21" x14ac:dyDescent="0.25">
      <c r="A320" s="32"/>
      <c r="B320" s="38"/>
      <c r="C320" s="126"/>
      <c r="D320" s="38"/>
      <c r="E320" s="99"/>
      <c r="F320" s="122"/>
      <c r="G320" s="122"/>
      <c r="H320" s="122"/>
      <c r="I320" s="38"/>
      <c r="J320" s="180"/>
      <c r="K320" s="38"/>
      <c r="L320" s="142"/>
      <c r="M320" s="47"/>
      <c r="N320" s="47"/>
      <c r="O320" s="47"/>
      <c r="P320" s="47"/>
      <c r="Q320" s="47"/>
      <c r="R320" s="47"/>
      <c r="S320" s="47"/>
      <c r="T320" s="47"/>
      <c r="U320" s="47"/>
    </row>
    <row r="321" spans="1:21" x14ac:dyDescent="0.25">
      <c r="A321" s="32"/>
      <c r="B321" s="38"/>
      <c r="C321" s="126"/>
      <c r="D321" s="38"/>
      <c r="E321" s="99"/>
      <c r="F321" s="122"/>
      <c r="G321" s="122"/>
      <c r="H321" s="122"/>
      <c r="I321" s="38"/>
      <c r="J321" s="180"/>
      <c r="K321" s="38"/>
      <c r="L321" s="142"/>
      <c r="M321" s="47"/>
      <c r="N321" s="47"/>
      <c r="O321" s="47"/>
      <c r="P321" s="47"/>
      <c r="Q321" s="47"/>
      <c r="R321" s="47"/>
      <c r="S321" s="47"/>
      <c r="T321" s="47"/>
      <c r="U321" s="47"/>
    </row>
    <row r="322" spans="1:21" x14ac:dyDescent="0.25">
      <c r="A322" s="32"/>
      <c r="B322" s="38"/>
      <c r="C322" s="126"/>
      <c r="D322" s="38"/>
      <c r="E322" s="99"/>
      <c r="F322" s="122"/>
      <c r="G322" s="122"/>
      <c r="H322" s="122"/>
      <c r="I322" s="38"/>
      <c r="J322" s="180"/>
      <c r="K322" s="38"/>
      <c r="L322" s="142"/>
      <c r="M322" s="47"/>
      <c r="N322" s="47"/>
      <c r="O322" s="47"/>
      <c r="P322" s="47"/>
      <c r="Q322" s="47"/>
      <c r="R322" s="47"/>
      <c r="S322" s="47"/>
      <c r="T322" s="47"/>
      <c r="U322" s="47"/>
    </row>
    <row r="323" spans="1:21" x14ac:dyDescent="0.25">
      <c r="A323" s="32"/>
      <c r="B323" s="38"/>
      <c r="C323" s="126"/>
      <c r="D323" s="38"/>
      <c r="E323" s="99"/>
      <c r="F323" s="122"/>
      <c r="G323" s="122"/>
      <c r="H323" s="122"/>
      <c r="I323" s="38"/>
      <c r="J323" s="180"/>
      <c r="K323" s="38"/>
      <c r="L323" s="142"/>
      <c r="M323" s="47"/>
      <c r="N323" s="47"/>
      <c r="O323" s="47"/>
      <c r="P323" s="47"/>
      <c r="Q323" s="47"/>
      <c r="R323" s="47"/>
      <c r="S323" s="47"/>
      <c r="T323" s="47"/>
      <c r="U323" s="47"/>
    </row>
    <row r="324" spans="1:21" x14ac:dyDescent="0.25">
      <c r="A324" s="32"/>
      <c r="B324" s="38"/>
      <c r="C324" s="126"/>
      <c r="D324" s="38"/>
      <c r="E324" s="99"/>
      <c r="F324" s="122"/>
      <c r="G324" s="122"/>
      <c r="H324" s="122"/>
      <c r="I324" s="38"/>
      <c r="J324" s="180"/>
      <c r="K324" s="38"/>
      <c r="L324" s="142"/>
      <c r="M324" s="47"/>
      <c r="N324" s="47"/>
      <c r="O324" s="47"/>
      <c r="P324" s="47"/>
      <c r="Q324" s="47"/>
      <c r="R324" s="47"/>
      <c r="S324" s="47"/>
      <c r="T324" s="47"/>
      <c r="U324" s="47"/>
    </row>
    <row r="325" spans="1:21" x14ac:dyDescent="0.25">
      <c r="A325" s="32"/>
      <c r="B325" s="38"/>
      <c r="C325" s="126"/>
      <c r="D325" s="38"/>
      <c r="E325" s="99"/>
      <c r="F325" s="122"/>
      <c r="G325" s="122"/>
      <c r="H325" s="122"/>
      <c r="I325" s="38"/>
      <c r="J325" s="180"/>
      <c r="K325" s="38"/>
      <c r="L325" s="142"/>
      <c r="M325" s="47"/>
      <c r="N325" s="47"/>
      <c r="O325" s="47"/>
      <c r="P325" s="47"/>
      <c r="Q325" s="47"/>
      <c r="R325" s="47"/>
      <c r="S325" s="47"/>
      <c r="T325" s="47"/>
      <c r="U325" s="47"/>
    </row>
    <row r="326" spans="1:21" x14ac:dyDescent="0.25">
      <c r="A326" s="32"/>
      <c r="B326" s="38"/>
      <c r="C326" s="126"/>
      <c r="D326" s="38"/>
      <c r="E326" s="99"/>
      <c r="F326" s="122"/>
      <c r="G326" s="122"/>
      <c r="H326" s="122"/>
      <c r="I326" s="38"/>
      <c r="J326" s="180"/>
      <c r="K326" s="38"/>
      <c r="L326" s="142"/>
      <c r="M326" s="47"/>
      <c r="N326" s="47"/>
      <c r="O326" s="47"/>
      <c r="P326" s="47"/>
      <c r="Q326" s="47"/>
      <c r="R326" s="47"/>
      <c r="S326" s="47"/>
      <c r="T326" s="47"/>
      <c r="U326" s="47"/>
    </row>
    <row r="327" spans="1:21" x14ac:dyDescent="0.25">
      <c r="A327" s="32"/>
      <c r="B327" s="38"/>
      <c r="C327" s="126"/>
      <c r="D327" s="38"/>
      <c r="E327" s="99"/>
      <c r="F327" s="122"/>
      <c r="G327" s="122"/>
      <c r="H327" s="122"/>
      <c r="I327" s="38"/>
      <c r="J327" s="180"/>
      <c r="K327" s="38"/>
      <c r="L327" s="142"/>
      <c r="M327" s="47"/>
      <c r="N327" s="47"/>
      <c r="O327" s="47"/>
      <c r="P327" s="47"/>
      <c r="Q327" s="47"/>
      <c r="R327" s="47"/>
      <c r="S327" s="47"/>
      <c r="T327" s="47"/>
      <c r="U327" s="47"/>
    </row>
    <row r="328" spans="1:21" x14ac:dyDescent="0.25">
      <c r="A328" s="32"/>
      <c r="B328" s="38"/>
      <c r="C328" s="126"/>
      <c r="D328" s="38"/>
      <c r="E328" s="99"/>
      <c r="F328" s="122"/>
      <c r="G328" s="122"/>
      <c r="H328" s="122"/>
      <c r="I328" s="38"/>
      <c r="J328" s="180"/>
      <c r="K328" s="38"/>
      <c r="L328" s="142"/>
      <c r="M328" s="47"/>
      <c r="N328" s="47"/>
      <c r="O328" s="47"/>
      <c r="P328" s="47"/>
      <c r="Q328" s="47"/>
      <c r="R328" s="47"/>
      <c r="S328" s="47"/>
      <c r="T328" s="47"/>
      <c r="U328" s="47"/>
    </row>
    <row r="329" spans="1:21" x14ac:dyDescent="0.25">
      <c r="A329" s="32"/>
      <c r="B329" s="38"/>
      <c r="C329" s="126"/>
      <c r="D329" s="38"/>
      <c r="E329" s="99"/>
      <c r="F329" s="122"/>
      <c r="G329" s="122"/>
      <c r="H329" s="122"/>
      <c r="I329" s="38"/>
      <c r="J329" s="180"/>
      <c r="K329" s="38"/>
      <c r="L329" s="142"/>
      <c r="M329" s="47"/>
      <c r="N329" s="47"/>
      <c r="O329" s="47"/>
      <c r="P329" s="47"/>
      <c r="Q329" s="47"/>
      <c r="R329" s="47"/>
      <c r="S329" s="47"/>
      <c r="T329" s="47"/>
      <c r="U329" s="47"/>
    </row>
    <row r="330" spans="1:21" x14ac:dyDescent="0.25">
      <c r="A330" s="32"/>
      <c r="B330" s="38"/>
      <c r="C330" s="126"/>
      <c r="D330" s="38"/>
      <c r="E330" s="99"/>
      <c r="F330" s="122"/>
      <c r="G330" s="122"/>
      <c r="H330" s="122"/>
      <c r="I330" s="38"/>
      <c r="J330" s="180"/>
      <c r="K330" s="38"/>
      <c r="L330" s="142"/>
      <c r="M330" s="47"/>
      <c r="N330" s="47"/>
      <c r="O330" s="47"/>
      <c r="P330" s="47"/>
      <c r="Q330" s="47"/>
      <c r="R330" s="47"/>
      <c r="S330" s="47"/>
      <c r="T330" s="47"/>
      <c r="U330" s="47"/>
    </row>
    <row r="331" spans="1:21" x14ac:dyDescent="0.25">
      <c r="A331" s="32"/>
      <c r="B331" s="38"/>
      <c r="C331" s="126"/>
      <c r="D331" s="38"/>
      <c r="E331" s="99"/>
      <c r="F331" s="122"/>
      <c r="G331" s="122"/>
      <c r="H331" s="122"/>
      <c r="I331" s="38"/>
      <c r="J331" s="180"/>
      <c r="K331" s="38"/>
      <c r="L331" s="142"/>
      <c r="M331" s="47"/>
      <c r="N331" s="47"/>
      <c r="O331" s="47"/>
      <c r="P331" s="47"/>
      <c r="Q331" s="47"/>
      <c r="R331" s="47"/>
      <c r="S331" s="47"/>
      <c r="T331" s="47"/>
      <c r="U331" s="47"/>
    </row>
    <row r="332" spans="1:21" x14ac:dyDescent="0.25">
      <c r="A332" s="32"/>
      <c r="B332" s="38"/>
      <c r="C332" s="126"/>
      <c r="D332" s="38"/>
      <c r="E332" s="99"/>
      <c r="F332" s="122"/>
      <c r="G332" s="122"/>
      <c r="H332" s="122"/>
      <c r="I332" s="38"/>
      <c r="J332" s="180"/>
      <c r="K332" s="38"/>
      <c r="L332" s="142"/>
      <c r="M332" s="47"/>
      <c r="N332" s="47"/>
      <c r="O332" s="47"/>
      <c r="P332" s="47"/>
      <c r="Q332" s="47"/>
      <c r="R332" s="47"/>
      <c r="S332" s="47"/>
      <c r="T332" s="47"/>
      <c r="U332" s="47"/>
    </row>
    <row r="333" spans="1:21" x14ac:dyDescent="0.25">
      <c r="A333" s="32"/>
      <c r="B333" s="38"/>
      <c r="C333" s="126"/>
      <c r="D333" s="38"/>
      <c r="E333" s="99"/>
      <c r="F333" s="122"/>
      <c r="G333" s="122"/>
      <c r="H333" s="122"/>
      <c r="I333" s="38"/>
      <c r="J333" s="180"/>
      <c r="K333" s="38"/>
      <c r="L333" s="142"/>
      <c r="M333" s="47"/>
      <c r="N333" s="47"/>
      <c r="O333" s="47"/>
      <c r="P333" s="47"/>
      <c r="Q333" s="47"/>
      <c r="R333" s="47"/>
      <c r="S333" s="47"/>
      <c r="T333" s="47"/>
      <c r="U333" s="47"/>
    </row>
    <row r="334" spans="1:21" x14ac:dyDescent="0.25">
      <c r="A334" s="32"/>
      <c r="B334" s="38"/>
      <c r="C334" s="126"/>
      <c r="D334" s="38"/>
      <c r="E334" s="99"/>
      <c r="F334" s="122"/>
      <c r="G334" s="122"/>
      <c r="H334" s="122"/>
      <c r="I334" s="38"/>
      <c r="J334" s="180"/>
      <c r="K334" s="38"/>
      <c r="L334" s="142"/>
      <c r="M334" s="47"/>
      <c r="N334" s="47"/>
      <c r="O334" s="47"/>
      <c r="P334" s="47"/>
      <c r="Q334" s="47"/>
      <c r="R334" s="47"/>
      <c r="S334" s="47"/>
      <c r="T334" s="47"/>
      <c r="U334" s="47"/>
    </row>
    <row r="335" spans="1:21" x14ac:dyDescent="0.25">
      <c r="A335" s="32"/>
      <c r="B335" s="38"/>
      <c r="C335" s="126"/>
      <c r="D335" s="38"/>
      <c r="E335" s="99"/>
      <c r="F335" s="122"/>
      <c r="G335" s="122"/>
      <c r="H335" s="122"/>
      <c r="I335" s="38"/>
      <c r="J335" s="180"/>
      <c r="K335" s="38"/>
      <c r="L335" s="142"/>
      <c r="M335" s="47"/>
      <c r="N335" s="47"/>
      <c r="O335" s="47"/>
      <c r="P335" s="47"/>
      <c r="Q335" s="47"/>
      <c r="R335" s="47"/>
      <c r="S335" s="47"/>
      <c r="T335" s="47"/>
      <c r="U335" s="47"/>
    </row>
    <row r="336" spans="1:21" x14ac:dyDescent="0.25">
      <c r="A336" s="32"/>
      <c r="B336" s="38"/>
      <c r="C336" s="126"/>
      <c r="D336" s="38"/>
      <c r="E336" s="99"/>
      <c r="F336" s="122"/>
      <c r="G336" s="122"/>
      <c r="H336" s="122"/>
      <c r="I336" s="38"/>
      <c r="J336" s="180"/>
      <c r="K336" s="38"/>
      <c r="L336" s="142"/>
      <c r="M336" s="47"/>
      <c r="N336" s="47"/>
      <c r="O336" s="47"/>
      <c r="P336" s="47"/>
      <c r="Q336" s="47"/>
      <c r="R336" s="47"/>
      <c r="S336" s="47"/>
      <c r="T336" s="47"/>
      <c r="U336" s="47"/>
    </row>
    <row r="337" spans="1:21" x14ac:dyDescent="0.25">
      <c r="A337" s="32"/>
      <c r="B337" s="38"/>
      <c r="C337" s="126"/>
      <c r="D337" s="38"/>
      <c r="E337" s="99"/>
      <c r="F337" s="122"/>
      <c r="G337" s="122"/>
      <c r="H337" s="122"/>
      <c r="I337" s="38"/>
      <c r="J337" s="180"/>
      <c r="K337" s="38"/>
      <c r="L337" s="142"/>
      <c r="M337" s="47"/>
      <c r="N337" s="47"/>
      <c r="O337" s="47"/>
      <c r="P337" s="47"/>
      <c r="Q337" s="47"/>
      <c r="R337" s="47"/>
      <c r="S337" s="47"/>
      <c r="T337" s="47"/>
      <c r="U337" s="47"/>
    </row>
    <row r="338" spans="1:21" x14ac:dyDescent="0.25">
      <c r="A338" s="32"/>
      <c r="B338" s="38"/>
      <c r="C338" s="126"/>
      <c r="D338" s="38"/>
      <c r="E338" s="99"/>
      <c r="F338" s="122"/>
      <c r="G338" s="122"/>
      <c r="H338" s="122"/>
      <c r="I338" s="38"/>
      <c r="J338" s="180"/>
      <c r="K338" s="38"/>
      <c r="L338" s="142"/>
      <c r="M338" s="47"/>
      <c r="N338" s="47"/>
      <c r="O338" s="47"/>
      <c r="P338" s="47"/>
      <c r="Q338" s="47"/>
      <c r="R338" s="47"/>
      <c r="S338" s="47"/>
      <c r="T338" s="47"/>
      <c r="U338" s="47"/>
    </row>
    <row r="339" spans="1:21" x14ac:dyDescent="0.25">
      <c r="A339" s="32"/>
      <c r="B339" s="38"/>
      <c r="C339" s="126"/>
      <c r="D339" s="38"/>
      <c r="E339" s="99"/>
      <c r="F339" s="122"/>
      <c r="G339" s="122"/>
      <c r="H339" s="122"/>
      <c r="I339" s="38"/>
      <c r="J339" s="180"/>
      <c r="K339" s="38"/>
      <c r="L339" s="142"/>
      <c r="M339" s="47"/>
      <c r="N339" s="47"/>
      <c r="O339" s="47"/>
      <c r="P339" s="47"/>
      <c r="Q339" s="47"/>
      <c r="R339" s="47"/>
      <c r="S339" s="47"/>
      <c r="T339" s="47"/>
      <c r="U339" s="47"/>
    </row>
    <row r="340" spans="1:21" x14ac:dyDescent="0.25">
      <c r="A340" s="32"/>
      <c r="B340" s="38"/>
      <c r="C340" s="126"/>
      <c r="D340" s="38"/>
      <c r="E340" s="99"/>
      <c r="F340" s="122"/>
      <c r="G340" s="122"/>
      <c r="H340" s="122"/>
      <c r="I340" s="38"/>
      <c r="J340" s="180"/>
      <c r="K340" s="38"/>
      <c r="L340" s="142"/>
      <c r="M340" s="47"/>
      <c r="N340" s="47"/>
      <c r="O340" s="47"/>
      <c r="P340" s="47"/>
      <c r="Q340" s="47"/>
      <c r="R340" s="47"/>
      <c r="S340" s="47"/>
      <c r="T340" s="47"/>
      <c r="U340" s="47"/>
    </row>
    <row r="341" spans="1:21" x14ac:dyDescent="0.25">
      <c r="A341" s="32"/>
      <c r="B341" s="38"/>
      <c r="C341" s="126"/>
      <c r="D341" s="38"/>
      <c r="E341" s="99"/>
      <c r="F341" s="122"/>
      <c r="G341" s="122"/>
      <c r="H341" s="122"/>
      <c r="I341" s="38"/>
      <c r="J341" s="180"/>
      <c r="K341" s="38"/>
      <c r="L341" s="142"/>
      <c r="M341" s="47"/>
      <c r="N341" s="47"/>
      <c r="O341" s="47"/>
      <c r="P341" s="47"/>
      <c r="Q341" s="47"/>
      <c r="R341" s="47"/>
      <c r="S341" s="47"/>
      <c r="T341" s="47"/>
      <c r="U341" s="47"/>
    </row>
    <row r="342" spans="1:21" x14ac:dyDescent="0.25">
      <c r="A342" s="32"/>
      <c r="B342" s="38"/>
      <c r="C342" s="126"/>
      <c r="D342" s="38"/>
      <c r="E342" s="99"/>
      <c r="F342" s="122"/>
      <c r="G342" s="122"/>
      <c r="H342" s="122"/>
      <c r="I342" s="38"/>
      <c r="J342" s="180"/>
      <c r="K342" s="38"/>
      <c r="L342" s="142"/>
      <c r="M342" s="47"/>
      <c r="N342" s="47"/>
      <c r="O342" s="47"/>
      <c r="P342" s="47"/>
      <c r="Q342" s="47"/>
      <c r="R342" s="47"/>
      <c r="S342" s="47"/>
      <c r="T342" s="47"/>
      <c r="U342" s="47"/>
    </row>
    <row r="343" spans="1:21" x14ac:dyDescent="0.25">
      <c r="A343" s="32"/>
      <c r="B343" s="38"/>
      <c r="C343" s="126"/>
      <c r="D343" s="38"/>
      <c r="E343" s="99"/>
      <c r="F343" s="122"/>
      <c r="G343" s="122"/>
      <c r="H343" s="122"/>
      <c r="I343" s="38"/>
      <c r="J343" s="180"/>
      <c r="K343" s="38"/>
      <c r="L343" s="142"/>
      <c r="M343" s="47"/>
      <c r="N343" s="47"/>
      <c r="O343" s="47"/>
      <c r="P343" s="47"/>
      <c r="Q343" s="47"/>
      <c r="R343" s="47"/>
      <c r="S343" s="47"/>
      <c r="T343" s="47"/>
      <c r="U343" s="47"/>
    </row>
    <row r="344" spans="1:21" x14ac:dyDescent="0.25">
      <c r="A344" s="32"/>
      <c r="B344" s="38"/>
      <c r="C344" s="126"/>
      <c r="D344" s="38"/>
      <c r="E344" s="99"/>
      <c r="F344" s="122"/>
      <c r="G344" s="122"/>
      <c r="H344" s="122"/>
      <c r="I344" s="38"/>
      <c r="J344" s="180"/>
      <c r="K344" s="38"/>
      <c r="L344" s="142"/>
      <c r="M344" s="47"/>
      <c r="N344" s="47"/>
      <c r="O344" s="47"/>
      <c r="P344" s="47"/>
      <c r="Q344" s="47"/>
      <c r="R344" s="47"/>
      <c r="S344" s="47"/>
      <c r="T344" s="47"/>
      <c r="U344" s="47"/>
    </row>
    <row r="345" spans="1:21" x14ac:dyDescent="0.25">
      <c r="A345" s="32"/>
      <c r="B345" s="38"/>
      <c r="C345" s="126"/>
      <c r="D345" s="38"/>
      <c r="E345" s="99"/>
      <c r="F345" s="122"/>
      <c r="G345" s="122"/>
      <c r="H345" s="122"/>
      <c r="I345" s="38"/>
      <c r="J345" s="180"/>
      <c r="K345" s="38"/>
      <c r="L345" s="142"/>
      <c r="M345" s="47"/>
      <c r="N345" s="47"/>
      <c r="O345" s="47"/>
      <c r="P345" s="47"/>
      <c r="Q345" s="47"/>
      <c r="R345" s="47"/>
      <c r="S345" s="47"/>
      <c r="T345" s="47"/>
      <c r="U345" s="47"/>
    </row>
    <row r="346" spans="1:21" x14ac:dyDescent="0.25">
      <c r="A346" s="32"/>
      <c r="B346" s="38"/>
      <c r="C346" s="126"/>
      <c r="D346" s="38"/>
      <c r="E346" s="99"/>
      <c r="F346" s="122"/>
      <c r="G346" s="122"/>
      <c r="H346" s="122"/>
      <c r="I346" s="38"/>
      <c r="J346" s="180"/>
      <c r="K346" s="38"/>
      <c r="L346" s="142"/>
      <c r="M346" s="47"/>
      <c r="N346" s="47"/>
      <c r="O346" s="47"/>
      <c r="P346" s="47"/>
      <c r="Q346" s="47"/>
      <c r="R346" s="47"/>
      <c r="S346" s="47"/>
      <c r="T346" s="47"/>
      <c r="U346" s="47"/>
    </row>
    <row r="347" spans="1:21" x14ac:dyDescent="0.25">
      <c r="A347" s="32"/>
      <c r="B347" s="38"/>
      <c r="C347" s="126"/>
      <c r="D347" s="38"/>
      <c r="E347" s="99"/>
      <c r="F347" s="122"/>
      <c r="G347" s="122"/>
      <c r="H347" s="122"/>
      <c r="I347" s="38"/>
      <c r="J347" s="180"/>
      <c r="K347" s="38"/>
      <c r="L347" s="142"/>
      <c r="M347" s="47"/>
      <c r="N347" s="47"/>
      <c r="O347" s="47"/>
      <c r="P347" s="47"/>
      <c r="Q347" s="47"/>
      <c r="R347" s="47"/>
      <c r="S347" s="47"/>
      <c r="T347" s="47"/>
      <c r="U347" s="47"/>
    </row>
    <row r="348" spans="1:21" x14ac:dyDescent="0.25">
      <c r="A348" s="32"/>
      <c r="B348" s="38"/>
      <c r="C348" s="126"/>
      <c r="D348" s="38"/>
      <c r="E348" s="99"/>
      <c r="F348" s="122"/>
      <c r="G348" s="122"/>
      <c r="H348" s="122"/>
      <c r="I348" s="38"/>
      <c r="J348" s="180"/>
      <c r="K348" s="38"/>
      <c r="L348" s="142"/>
      <c r="M348" s="47"/>
      <c r="N348" s="47"/>
      <c r="O348" s="47"/>
      <c r="P348" s="47"/>
      <c r="Q348" s="47"/>
      <c r="R348" s="47"/>
      <c r="S348" s="47"/>
      <c r="T348" s="47"/>
      <c r="U348" s="47"/>
    </row>
    <row r="349" spans="1:21" x14ac:dyDescent="0.25">
      <c r="A349" s="32"/>
      <c r="B349" s="38"/>
      <c r="C349" s="126"/>
      <c r="D349" s="38"/>
      <c r="E349" s="99"/>
      <c r="F349" s="122"/>
      <c r="G349" s="122"/>
      <c r="H349" s="122"/>
      <c r="I349" s="38"/>
      <c r="J349" s="180"/>
      <c r="K349" s="38"/>
      <c r="L349" s="142"/>
      <c r="M349" s="47"/>
      <c r="N349" s="47"/>
      <c r="O349" s="47"/>
      <c r="P349" s="47"/>
      <c r="Q349" s="47"/>
      <c r="R349" s="47"/>
      <c r="S349" s="47"/>
      <c r="T349" s="47"/>
      <c r="U349" s="47"/>
    </row>
    <row r="350" spans="1:21" x14ac:dyDescent="0.25">
      <c r="A350" s="32"/>
      <c r="B350" s="38"/>
      <c r="C350" s="126"/>
      <c r="D350" s="38"/>
      <c r="E350" s="99"/>
      <c r="F350" s="122"/>
      <c r="G350" s="122"/>
      <c r="H350" s="122"/>
      <c r="I350" s="38"/>
      <c r="J350" s="180"/>
      <c r="K350" s="38"/>
      <c r="L350" s="142"/>
      <c r="M350" s="47"/>
      <c r="N350" s="47"/>
      <c r="O350" s="47"/>
      <c r="P350" s="47"/>
      <c r="Q350" s="47"/>
      <c r="R350" s="47"/>
      <c r="S350" s="47"/>
      <c r="T350" s="47"/>
      <c r="U350" s="47"/>
    </row>
    <row r="351" spans="1:21" x14ac:dyDescent="0.25">
      <c r="A351" s="32"/>
      <c r="B351" s="38"/>
      <c r="C351" s="126"/>
      <c r="D351" s="38"/>
      <c r="E351" s="99"/>
      <c r="F351" s="122"/>
      <c r="G351" s="122"/>
      <c r="H351" s="122"/>
      <c r="I351" s="38"/>
      <c r="J351" s="180"/>
      <c r="K351" s="38"/>
      <c r="L351" s="142"/>
      <c r="M351" s="47"/>
      <c r="N351" s="47"/>
      <c r="O351" s="47"/>
      <c r="P351" s="47"/>
      <c r="Q351" s="47"/>
      <c r="R351" s="47"/>
      <c r="S351" s="47"/>
      <c r="T351" s="47"/>
      <c r="U351" s="47"/>
    </row>
    <row r="352" spans="1:21" x14ac:dyDescent="0.25">
      <c r="A352" s="32"/>
      <c r="B352" s="38"/>
      <c r="C352" s="126"/>
      <c r="D352" s="38"/>
      <c r="E352" s="99"/>
      <c r="F352" s="122"/>
      <c r="G352" s="122"/>
      <c r="H352" s="122"/>
      <c r="I352" s="38"/>
      <c r="J352" s="180"/>
      <c r="K352" s="38"/>
      <c r="L352" s="142"/>
      <c r="M352" s="47"/>
      <c r="N352" s="47"/>
      <c r="O352" s="47"/>
      <c r="P352" s="47"/>
      <c r="Q352" s="47"/>
      <c r="R352" s="47"/>
      <c r="S352" s="47"/>
      <c r="T352" s="47"/>
      <c r="U352" s="47"/>
    </row>
    <row r="353" spans="1:21" x14ac:dyDescent="0.25">
      <c r="A353" s="32"/>
      <c r="B353" s="38"/>
      <c r="C353" s="126"/>
      <c r="D353" s="38"/>
      <c r="E353" s="99"/>
      <c r="F353" s="122"/>
      <c r="G353" s="122"/>
      <c r="H353" s="122"/>
      <c r="I353" s="38"/>
      <c r="J353" s="180"/>
      <c r="K353" s="38"/>
      <c r="L353" s="142"/>
      <c r="M353" s="47"/>
      <c r="N353" s="47"/>
      <c r="O353" s="47"/>
      <c r="P353" s="47"/>
      <c r="Q353" s="47"/>
      <c r="R353" s="47"/>
      <c r="S353" s="47"/>
      <c r="T353" s="47"/>
      <c r="U353" s="47"/>
    </row>
    <row r="354" spans="1:21" x14ac:dyDescent="0.25">
      <c r="A354" s="32"/>
      <c r="B354" s="38"/>
      <c r="C354" s="126"/>
      <c r="D354" s="38"/>
      <c r="E354" s="99"/>
      <c r="F354" s="122"/>
      <c r="G354" s="122"/>
      <c r="H354" s="122"/>
      <c r="I354" s="38"/>
      <c r="J354" s="180"/>
      <c r="K354" s="38"/>
      <c r="L354" s="142"/>
      <c r="M354" s="47"/>
      <c r="N354" s="47"/>
      <c r="O354" s="47"/>
      <c r="P354" s="47"/>
      <c r="Q354" s="47"/>
      <c r="R354" s="47"/>
      <c r="S354" s="47"/>
      <c r="T354" s="47"/>
      <c r="U354" s="47"/>
    </row>
    <row r="355" spans="1:21" x14ac:dyDescent="0.25">
      <c r="A355" s="32"/>
      <c r="B355" s="38"/>
      <c r="C355" s="126"/>
      <c r="D355" s="38"/>
      <c r="E355" s="99"/>
      <c r="F355" s="122"/>
      <c r="G355" s="122"/>
      <c r="H355" s="122"/>
      <c r="I355" s="38"/>
      <c r="J355" s="180"/>
      <c r="K355" s="38"/>
      <c r="L355" s="142"/>
      <c r="M355" s="47"/>
      <c r="N355" s="47"/>
      <c r="O355" s="47"/>
      <c r="P355" s="47"/>
      <c r="Q355" s="47"/>
      <c r="R355" s="47"/>
      <c r="S355" s="47"/>
      <c r="T355" s="47"/>
      <c r="U355" s="47"/>
    </row>
    <row r="356" spans="1:21" x14ac:dyDescent="0.25">
      <c r="A356" s="32"/>
      <c r="B356" s="38"/>
      <c r="C356" s="126"/>
      <c r="D356" s="38"/>
      <c r="E356" s="99"/>
      <c r="F356" s="122"/>
      <c r="G356" s="122"/>
      <c r="H356" s="122"/>
      <c r="I356" s="38"/>
      <c r="J356" s="180"/>
      <c r="K356" s="38"/>
      <c r="L356" s="142"/>
      <c r="M356" s="47"/>
      <c r="N356" s="47"/>
      <c r="O356" s="47"/>
      <c r="P356" s="47"/>
      <c r="Q356" s="47"/>
      <c r="R356" s="47"/>
      <c r="S356" s="47"/>
      <c r="T356" s="47"/>
      <c r="U356" s="47"/>
    </row>
    <row r="357" spans="1:21" x14ac:dyDescent="0.25">
      <c r="A357" s="32"/>
      <c r="B357" s="38"/>
      <c r="C357" s="126"/>
      <c r="D357" s="38"/>
      <c r="E357" s="99"/>
      <c r="F357" s="122"/>
      <c r="G357" s="122"/>
      <c r="H357" s="122"/>
      <c r="I357" s="38"/>
      <c r="J357" s="180"/>
      <c r="K357" s="38"/>
      <c r="L357" s="142"/>
      <c r="M357" s="47"/>
      <c r="N357" s="47"/>
      <c r="O357" s="47"/>
      <c r="P357" s="47"/>
      <c r="Q357" s="47"/>
      <c r="R357" s="47"/>
      <c r="S357" s="47"/>
      <c r="T357" s="47"/>
      <c r="U357" s="47"/>
    </row>
    <row r="358" spans="1:21" x14ac:dyDescent="0.25">
      <c r="A358" s="32"/>
      <c r="B358" s="38"/>
      <c r="C358" s="126"/>
      <c r="D358" s="38"/>
      <c r="E358" s="99"/>
      <c r="F358" s="122"/>
      <c r="G358" s="122"/>
      <c r="H358" s="122"/>
      <c r="I358" s="38"/>
      <c r="J358" s="180"/>
      <c r="K358" s="38"/>
      <c r="L358" s="142"/>
      <c r="M358" s="47"/>
      <c r="N358" s="47"/>
      <c r="O358" s="47"/>
      <c r="P358" s="47"/>
      <c r="Q358" s="47"/>
      <c r="R358" s="47"/>
      <c r="S358" s="47"/>
      <c r="T358" s="47"/>
      <c r="U358" s="47"/>
    </row>
    <row r="359" spans="1:21" x14ac:dyDescent="0.25">
      <c r="A359" s="32"/>
      <c r="B359" s="38"/>
      <c r="C359" s="126"/>
      <c r="D359" s="38"/>
      <c r="E359" s="99"/>
      <c r="F359" s="122"/>
      <c r="G359" s="122"/>
      <c r="H359" s="122"/>
      <c r="I359" s="38"/>
      <c r="J359" s="180"/>
      <c r="K359" s="38"/>
      <c r="L359" s="142"/>
      <c r="M359" s="47"/>
      <c r="N359" s="47"/>
      <c r="O359" s="47"/>
      <c r="P359" s="47"/>
      <c r="Q359" s="47"/>
      <c r="R359" s="47"/>
      <c r="S359" s="47"/>
      <c r="T359" s="47"/>
      <c r="U359" s="47"/>
    </row>
    <row r="360" spans="1:21" x14ac:dyDescent="0.25">
      <c r="A360" s="32"/>
      <c r="B360" s="38"/>
      <c r="C360" s="126"/>
      <c r="D360" s="38"/>
      <c r="E360" s="99"/>
      <c r="F360" s="122"/>
      <c r="G360" s="122"/>
      <c r="H360" s="122"/>
      <c r="I360" s="38"/>
      <c r="J360" s="180"/>
      <c r="K360" s="38"/>
      <c r="L360" s="142"/>
      <c r="M360" s="47"/>
      <c r="N360" s="47"/>
      <c r="O360" s="47"/>
      <c r="P360" s="47"/>
      <c r="Q360" s="47"/>
      <c r="R360" s="47"/>
      <c r="S360" s="47"/>
      <c r="T360" s="47"/>
      <c r="U360" s="47"/>
    </row>
    <row r="361" spans="1:21" x14ac:dyDescent="0.25">
      <c r="A361" s="32"/>
      <c r="B361" s="38"/>
      <c r="C361" s="126"/>
      <c r="D361" s="38"/>
      <c r="E361" s="99"/>
      <c r="F361" s="122"/>
      <c r="G361" s="122"/>
      <c r="H361" s="122"/>
      <c r="I361" s="38"/>
      <c r="J361" s="180"/>
      <c r="K361" s="38"/>
      <c r="L361" s="142"/>
      <c r="M361" s="47"/>
      <c r="N361" s="47"/>
      <c r="O361" s="47"/>
      <c r="P361" s="47"/>
      <c r="Q361" s="47"/>
      <c r="R361" s="47"/>
      <c r="S361" s="47"/>
      <c r="T361" s="47"/>
      <c r="U361" s="47"/>
    </row>
    <row r="362" spans="1:21" x14ac:dyDescent="0.25">
      <c r="A362" s="32"/>
      <c r="B362" s="38"/>
      <c r="C362" s="126"/>
      <c r="D362" s="38"/>
      <c r="E362" s="99"/>
      <c r="F362" s="122"/>
      <c r="G362" s="122"/>
      <c r="H362" s="122"/>
      <c r="I362" s="38"/>
      <c r="J362" s="180"/>
      <c r="K362" s="38"/>
      <c r="L362" s="142"/>
      <c r="M362" s="47"/>
      <c r="N362" s="47"/>
      <c r="O362" s="47"/>
      <c r="P362" s="47"/>
      <c r="Q362" s="47"/>
      <c r="R362" s="47"/>
      <c r="S362" s="47"/>
      <c r="T362" s="47"/>
      <c r="U362" s="47"/>
    </row>
    <row r="363" spans="1:21" x14ac:dyDescent="0.25">
      <c r="A363" s="32"/>
      <c r="B363" s="38"/>
      <c r="C363" s="126"/>
      <c r="D363" s="38"/>
      <c r="E363" s="99"/>
      <c r="F363" s="122"/>
      <c r="G363" s="122"/>
      <c r="H363" s="122"/>
      <c r="I363" s="38"/>
      <c r="J363" s="180"/>
      <c r="K363" s="38"/>
      <c r="L363" s="142"/>
      <c r="M363" s="47"/>
      <c r="N363" s="47"/>
      <c r="O363" s="47"/>
      <c r="P363" s="47"/>
      <c r="Q363" s="47"/>
      <c r="R363" s="47"/>
      <c r="S363" s="47"/>
      <c r="T363" s="47"/>
      <c r="U363" s="47"/>
    </row>
    <row r="364" spans="1:21" x14ac:dyDescent="0.25">
      <c r="A364" s="32"/>
      <c r="B364" s="38"/>
      <c r="C364" s="126"/>
      <c r="D364" s="38"/>
      <c r="E364" s="99"/>
      <c r="F364" s="122"/>
      <c r="G364" s="122"/>
      <c r="H364" s="122"/>
      <c r="I364" s="38"/>
      <c r="J364" s="180"/>
      <c r="K364" s="38"/>
      <c r="L364" s="142"/>
      <c r="M364" s="47"/>
      <c r="N364" s="47"/>
      <c r="O364" s="47"/>
      <c r="P364" s="47"/>
      <c r="Q364" s="47"/>
      <c r="R364" s="47"/>
      <c r="S364" s="47"/>
      <c r="T364" s="47"/>
      <c r="U364" s="47"/>
    </row>
    <row r="365" spans="1:21" x14ac:dyDescent="0.25">
      <c r="A365" s="32"/>
      <c r="B365" s="38"/>
      <c r="C365" s="126"/>
      <c r="D365" s="38"/>
      <c r="E365" s="99"/>
      <c r="F365" s="122"/>
      <c r="G365" s="122"/>
      <c r="H365" s="122"/>
      <c r="I365" s="38"/>
      <c r="J365" s="180"/>
      <c r="K365" s="38"/>
      <c r="L365" s="142"/>
      <c r="M365" s="47"/>
      <c r="N365" s="47"/>
      <c r="O365" s="47"/>
      <c r="P365" s="47"/>
      <c r="Q365" s="47"/>
      <c r="R365" s="47"/>
      <c r="S365" s="47"/>
      <c r="T365" s="47"/>
      <c r="U365" s="47"/>
    </row>
    <row r="366" spans="1:21" x14ac:dyDescent="0.25">
      <c r="A366" s="32"/>
      <c r="B366" s="38"/>
      <c r="C366" s="126"/>
      <c r="D366" s="38"/>
      <c r="E366" s="99"/>
      <c r="F366" s="122"/>
      <c r="G366" s="122"/>
      <c r="H366" s="122"/>
      <c r="I366" s="38"/>
      <c r="J366" s="180"/>
      <c r="K366" s="38"/>
      <c r="L366" s="142"/>
      <c r="M366" s="47"/>
      <c r="N366" s="47"/>
      <c r="O366" s="47"/>
      <c r="P366" s="47"/>
      <c r="Q366" s="47"/>
      <c r="R366" s="47"/>
      <c r="S366" s="47"/>
      <c r="T366" s="47"/>
      <c r="U366" s="47"/>
    </row>
    <row r="367" spans="1:21" x14ac:dyDescent="0.25">
      <c r="A367" s="32"/>
      <c r="B367" s="38"/>
      <c r="C367" s="126"/>
      <c r="D367" s="38"/>
      <c r="E367" s="99"/>
      <c r="F367" s="122"/>
      <c r="G367" s="122"/>
      <c r="H367" s="122"/>
      <c r="I367" s="38"/>
      <c r="J367" s="180"/>
      <c r="K367" s="38"/>
      <c r="L367" s="142"/>
      <c r="M367" s="47"/>
      <c r="N367" s="47"/>
      <c r="O367" s="47"/>
      <c r="P367" s="47"/>
      <c r="Q367" s="47"/>
      <c r="R367" s="47"/>
      <c r="S367" s="47"/>
      <c r="T367" s="47"/>
      <c r="U367" s="47"/>
    </row>
    <row r="368" spans="1:21" x14ac:dyDescent="0.25">
      <c r="A368" s="32"/>
      <c r="B368" s="38"/>
      <c r="C368" s="126"/>
      <c r="D368" s="38"/>
      <c r="E368" s="99"/>
      <c r="F368" s="122"/>
      <c r="G368" s="122"/>
      <c r="H368" s="122"/>
      <c r="I368" s="38"/>
      <c r="J368" s="180"/>
      <c r="K368" s="38"/>
      <c r="L368" s="142"/>
      <c r="M368" s="47"/>
      <c r="N368" s="47"/>
      <c r="O368" s="47"/>
      <c r="P368" s="47"/>
      <c r="Q368" s="47"/>
      <c r="R368" s="47"/>
      <c r="S368" s="47"/>
      <c r="T368" s="47"/>
      <c r="U368" s="47"/>
    </row>
    <row r="369" spans="1:21" x14ac:dyDescent="0.25">
      <c r="A369" s="32"/>
      <c r="B369" s="38"/>
      <c r="C369" s="126"/>
      <c r="D369" s="38"/>
      <c r="E369" s="99"/>
      <c r="F369" s="122"/>
      <c r="G369" s="122"/>
      <c r="H369" s="122"/>
      <c r="I369" s="38"/>
      <c r="J369" s="180"/>
      <c r="K369" s="38"/>
      <c r="L369" s="142"/>
      <c r="M369" s="47"/>
      <c r="N369" s="47"/>
      <c r="O369" s="47"/>
      <c r="P369" s="47"/>
      <c r="Q369" s="47"/>
      <c r="R369" s="47"/>
      <c r="S369" s="47"/>
      <c r="T369" s="47"/>
      <c r="U369" s="47"/>
    </row>
    <row r="370" spans="1:21" x14ac:dyDescent="0.25">
      <c r="A370" s="32"/>
      <c r="B370" s="38"/>
      <c r="C370" s="126"/>
      <c r="D370" s="38"/>
      <c r="E370" s="99"/>
      <c r="F370" s="122"/>
      <c r="G370" s="122"/>
      <c r="H370" s="122"/>
      <c r="I370" s="38"/>
      <c r="J370" s="180"/>
      <c r="K370" s="38"/>
      <c r="L370" s="142"/>
      <c r="M370" s="47"/>
      <c r="N370" s="47"/>
      <c r="O370" s="47"/>
      <c r="P370" s="47"/>
      <c r="Q370" s="47"/>
      <c r="R370" s="47"/>
      <c r="S370" s="47"/>
      <c r="T370" s="47"/>
      <c r="U370" s="47"/>
    </row>
    <row r="371" spans="1:21" x14ac:dyDescent="0.25">
      <c r="A371" s="32"/>
      <c r="B371" s="38"/>
      <c r="C371" s="126"/>
      <c r="D371" s="38"/>
      <c r="E371" s="99"/>
      <c r="F371" s="122"/>
      <c r="G371" s="122"/>
      <c r="H371" s="122"/>
      <c r="I371" s="38"/>
      <c r="J371" s="180"/>
      <c r="K371" s="38"/>
      <c r="L371" s="142"/>
      <c r="M371" s="47"/>
      <c r="N371" s="47"/>
      <c r="O371" s="47"/>
      <c r="P371" s="47"/>
      <c r="Q371" s="47"/>
      <c r="R371" s="47"/>
      <c r="S371" s="47"/>
      <c r="T371" s="47"/>
      <c r="U371" s="47"/>
    </row>
    <row r="372" spans="1:21" x14ac:dyDescent="0.25">
      <c r="A372" s="32"/>
      <c r="B372" s="38"/>
      <c r="C372" s="126"/>
      <c r="D372" s="38"/>
      <c r="E372" s="99"/>
      <c r="F372" s="122"/>
      <c r="G372" s="122"/>
      <c r="H372" s="122"/>
      <c r="I372" s="38"/>
      <c r="J372" s="180"/>
      <c r="K372" s="38"/>
      <c r="L372" s="142"/>
      <c r="M372" s="47"/>
      <c r="N372" s="47"/>
      <c r="O372" s="47"/>
      <c r="P372" s="47"/>
      <c r="Q372" s="47"/>
      <c r="R372" s="47"/>
      <c r="S372" s="47"/>
      <c r="T372" s="47"/>
      <c r="U372" s="47"/>
    </row>
    <row r="373" spans="1:21" x14ac:dyDescent="0.25">
      <c r="A373" s="32"/>
      <c r="B373" s="38"/>
      <c r="C373" s="126"/>
      <c r="D373" s="38"/>
      <c r="E373" s="99"/>
      <c r="F373" s="122"/>
      <c r="G373" s="122"/>
      <c r="H373" s="122"/>
      <c r="I373" s="38"/>
      <c r="J373" s="180"/>
      <c r="K373" s="38"/>
      <c r="L373" s="142"/>
      <c r="M373" s="47"/>
      <c r="N373" s="47"/>
      <c r="O373" s="47"/>
      <c r="P373" s="47"/>
      <c r="Q373" s="47"/>
      <c r="R373" s="47"/>
      <c r="S373" s="47"/>
      <c r="T373" s="47"/>
      <c r="U373" s="47"/>
    </row>
    <row r="374" spans="1:21" x14ac:dyDescent="0.25">
      <c r="A374" s="32"/>
      <c r="B374" s="38"/>
      <c r="C374" s="126"/>
      <c r="D374" s="38"/>
      <c r="E374" s="99"/>
      <c r="F374" s="122"/>
      <c r="G374" s="122"/>
      <c r="H374" s="122"/>
      <c r="I374" s="38"/>
      <c r="J374" s="180"/>
      <c r="K374" s="38"/>
      <c r="L374" s="142"/>
      <c r="M374" s="47"/>
      <c r="N374" s="47"/>
      <c r="O374" s="47"/>
      <c r="P374" s="47"/>
      <c r="Q374" s="47"/>
      <c r="R374" s="47"/>
      <c r="S374" s="47"/>
      <c r="T374" s="47"/>
      <c r="U374" s="47"/>
    </row>
    <row r="375" spans="1:21" x14ac:dyDescent="0.25">
      <c r="A375" s="32"/>
      <c r="B375" s="38"/>
      <c r="C375" s="126"/>
      <c r="D375" s="38"/>
      <c r="E375" s="99"/>
      <c r="F375" s="122"/>
      <c r="G375" s="122"/>
      <c r="H375" s="122"/>
      <c r="I375" s="38"/>
      <c r="J375" s="180"/>
      <c r="K375" s="38"/>
      <c r="L375" s="142"/>
      <c r="M375" s="47"/>
      <c r="N375" s="47"/>
      <c r="O375" s="47"/>
      <c r="P375" s="47"/>
      <c r="Q375" s="47"/>
      <c r="R375" s="47"/>
      <c r="S375" s="47"/>
      <c r="T375" s="47"/>
      <c r="U375" s="47"/>
    </row>
    <row r="376" spans="1:21" x14ac:dyDescent="0.25">
      <c r="A376" s="32"/>
      <c r="B376" s="38"/>
      <c r="C376" s="126"/>
      <c r="D376" s="38"/>
      <c r="E376" s="99"/>
      <c r="F376" s="122"/>
      <c r="G376" s="122"/>
      <c r="H376" s="122"/>
      <c r="I376" s="38"/>
      <c r="J376" s="180"/>
      <c r="K376" s="38"/>
      <c r="L376" s="142"/>
      <c r="M376" s="47"/>
      <c r="N376" s="47"/>
      <c r="O376" s="47"/>
      <c r="P376" s="47"/>
      <c r="Q376" s="47"/>
      <c r="R376" s="47"/>
      <c r="S376" s="47"/>
      <c r="T376" s="47"/>
      <c r="U376" s="47"/>
    </row>
    <row r="377" spans="1:21" x14ac:dyDescent="0.25">
      <c r="A377" s="32"/>
      <c r="B377" s="38"/>
      <c r="C377" s="126"/>
      <c r="D377" s="38"/>
      <c r="E377" s="99"/>
      <c r="F377" s="122"/>
      <c r="G377" s="122"/>
      <c r="H377" s="122"/>
      <c r="I377" s="38"/>
      <c r="J377" s="180"/>
      <c r="K377" s="38"/>
      <c r="L377" s="142"/>
      <c r="M377" s="47"/>
      <c r="N377" s="47"/>
      <c r="O377" s="47"/>
      <c r="P377" s="47"/>
      <c r="Q377" s="47"/>
      <c r="R377" s="47"/>
      <c r="S377" s="47"/>
      <c r="T377" s="47"/>
      <c r="U377" s="47"/>
    </row>
    <row r="378" spans="1:21" x14ac:dyDescent="0.25">
      <c r="A378" s="32"/>
      <c r="B378" s="38"/>
      <c r="C378" s="126"/>
      <c r="D378" s="38"/>
      <c r="E378" s="99"/>
      <c r="F378" s="122"/>
      <c r="G378" s="122"/>
      <c r="H378" s="122"/>
      <c r="I378" s="38"/>
      <c r="J378" s="180"/>
      <c r="K378" s="38"/>
      <c r="L378" s="142"/>
      <c r="M378" s="47"/>
      <c r="N378" s="47"/>
      <c r="O378" s="47"/>
      <c r="P378" s="47"/>
      <c r="Q378" s="47"/>
      <c r="R378" s="47"/>
      <c r="S378" s="47"/>
      <c r="T378" s="47"/>
      <c r="U378" s="47"/>
    </row>
    <row r="379" spans="1:21" x14ac:dyDescent="0.25">
      <c r="A379" s="32"/>
      <c r="B379" s="38"/>
      <c r="C379" s="126"/>
      <c r="D379" s="38"/>
      <c r="E379" s="99"/>
      <c r="F379" s="122"/>
      <c r="G379" s="122"/>
      <c r="H379" s="122"/>
      <c r="I379" s="38"/>
      <c r="J379" s="180"/>
      <c r="K379" s="38"/>
      <c r="L379" s="142"/>
      <c r="M379" s="47"/>
      <c r="N379" s="47"/>
      <c r="O379" s="47"/>
      <c r="P379" s="47"/>
      <c r="Q379" s="47"/>
      <c r="R379" s="47"/>
      <c r="S379" s="47"/>
      <c r="T379" s="47"/>
      <c r="U379" s="47"/>
    </row>
    <row r="380" spans="1:21" x14ac:dyDescent="0.25">
      <c r="A380" s="32"/>
      <c r="B380" s="38"/>
      <c r="C380" s="126"/>
      <c r="D380" s="38"/>
      <c r="E380" s="99"/>
      <c r="F380" s="122"/>
      <c r="G380" s="122"/>
      <c r="H380" s="122"/>
      <c r="I380" s="38"/>
      <c r="J380" s="180"/>
      <c r="K380" s="38"/>
      <c r="L380" s="142"/>
      <c r="M380" s="47"/>
      <c r="N380" s="47"/>
      <c r="O380" s="47"/>
      <c r="P380" s="47"/>
      <c r="Q380" s="47"/>
      <c r="R380" s="47"/>
      <c r="S380" s="47"/>
      <c r="T380" s="47"/>
      <c r="U380" s="47"/>
    </row>
    <row r="381" spans="1:21" x14ac:dyDescent="0.25">
      <c r="A381" s="32"/>
      <c r="B381" s="38"/>
      <c r="C381" s="126"/>
      <c r="D381" s="38"/>
      <c r="E381" s="99"/>
      <c r="F381" s="122"/>
      <c r="G381" s="122"/>
      <c r="H381" s="122"/>
      <c r="I381" s="38"/>
      <c r="J381" s="180"/>
      <c r="K381" s="38"/>
      <c r="L381" s="142"/>
      <c r="M381" s="47"/>
      <c r="N381" s="47"/>
      <c r="O381" s="47"/>
      <c r="P381" s="47"/>
      <c r="Q381" s="47"/>
      <c r="R381" s="47"/>
      <c r="S381" s="47"/>
      <c r="T381" s="47"/>
      <c r="U381" s="47"/>
    </row>
    <row r="382" spans="1:21" x14ac:dyDescent="0.25">
      <c r="A382" s="32"/>
      <c r="B382" s="38"/>
      <c r="C382" s="126"/>
      <c r="D382" s="38"/>
      <c r="E382" s="99"/>
      <c r="F382" s="122"/>
      <c r="G382" s="122"/>
      <c r="H382" s="122"/>
      <c r="I382" s="38"/>
      <c r="J382" s="180"/>
      <c r="K382" s="38"/>
      <c r="L382" s="142"/>
      <c r="M382" s="47"/>
      <c r="N382" s="47"/>
      <c r="O382" s="47"/>
      <c r="P382" s="47"/>
      <c r="Q382" s="47"/>
      <c r="R382" s="47"/>
      <c r="S382" s="47"/>
      <c r="T382" s="47"/>
      <c r="U382" s="47"/>
    </row>
    <row r="383" spans="1:21" x14ac:dyDescent="0.25">
      <c r="A383" s="32"/>
      <c r="B383" s="38"/>
      <c r="C383" s="126"/>
      <c r="D383" s="38"/>
      <c r="E383" s="99"/>
      <c r="F383" s="122"/>
      <c r="G383" s="122"/>
      <c r="H383" s="122"/>
      <c r="I383" s="38"/>
      <c r="J383" s="180"/>
      <c r="K383" s="38"/>
      <c r="L383" s="142"/>
      <c r="M383" s="47"/>
      <c r="N383" s="47"/>
      <c r="O383" s="47"/>
      <c r="P383" s="47"/>
      <c r="Q383" s="47"/>
      <c r="R383" s="47"/>
      <c r="S383" s="47"/>
      <c r="T383" s="47"/>
      <c r="U383" s="47"/>
    </row>
    <row r="384" spans="1:21" x14ac:dyDescent="0.25">
      <c r="A384" s="32"/>
      <c r="B384" s="38"/>
      <c r="C384" s="126"/>
      <c r="D384" s="38"/>
      <c r="E384" s="99"/>
      <c r="F384" s="122"/>
      <c r="G384" s="122"/>
      <c r="H384" s="122"/>
      <c r="I384" s="38"/>
      <c r="J384" s="180"/>
      <c r="K384" s="38"/>
      <c r="L384" s="142"/>
      <c r="M384" s="47"/>
      <c r="N384" s="47"/>
      <c r="O384" s="47"/>
      <c r="P384" s="47"/>
      <c r="Q384" s="47"/>
      <c r="R384" s="47"/>
      <c r="S384" s="47"/>
      <c r="T384" s="47"/>
      <c r="U384" s="47"/>
    </row>
    <row r="385" spans="1:21" x14ac:dyDescent="0.25">
      <c r="A385" s="32"/>
      <c r="B385" s="38"/>
      <c r="C385" s="126"/>
      <c r="D385" s="38"/>
      <c r="E385" s="99"/>
      <c r="F385" s="122"/>
      <c r="G385" s="122"/>
      <c r="H385" s="122"/>
      <c r="I385" s="38"/>
      <c r="J385" s="180"/>
      <c r="K385" s="38"/>
      <c r="L385" s="142"/>
      <c r="M385" s="47"/>
      <c r="N385" s="47"/>
      <c r="O385" s="47"/>
      <c r="P385" s="47"/>
      <c r="Q385" s="47"/>
      <c r="R385" s="47"/>
      <c r="S385" s="47"/>
      <c r="T385" s="47"/>
      <c r="U385" s="47"/>
    </row>
    <row r="386" spans="1:21" x14ac:dyDescent="0.25">
      <c r="A386" s="32"/>
      <c r="B386" s="38"/>
      <c r="C386" s="126"/>
      <c r="D386" s="38"/>
      <c r="E386" s="99"/>
      <c r="F386" s="122"/>
      <c r="G386" s="122"/>
      <c r="H386" s="122"/>
      <c r="I386" s="38"/>
      <c r="J386" s="180"/>
      <c r="K386" s="38"/>
      <c r="L386" s="142"/>
      <c r="M386" s="47"/>
      <c r="N386" s="47"/>
      <c r="O386" s="47"/>
      <c r="P386" s="47"/>
      <c r="Q386" s="47"/>
      <c r="R386" s="47"/>
      <c r="S386" s="47"/>
      <c r="T386" s="47"/>
      <c r="U386" s="47"/>
    </row>
    <row r="387" spans="1:21" x14ac:dyDescent="0.25">
      <c r="A387" s="32"/>
      <c r="B387" s="38"/>
      <c r="C387" s="126"/>
      <c r="D387" s="38"/>
      <c r="E387" s="99"/>
      <c r="F387" s="122"/>
      <c r="G387" s="122"/>
      <c r="H387" s="122"/>
      <c r="I387" s="38"/>
      <c r="J387" s="180"/>
      <c r="K387" s="38"/>
      <c r="L387" s="142"/>
      <c r="M387" s="47"/>
      <c r="N387" s="47"/>
      <c r="O387" s="47"/>
      <c r="P387" s="47"/>
      <c r="Q387" s="47"/>
      <c r="R387" s="47"/>
      <c r="S387" s="47"/>
      <c r="T387" s="47"/>
      <c r="U387" s="47"/>
    </row>
    <row r="388" spans="1:21" x14ac:dyDescent="0.25">
      <c r="A388" s="32"/>
      <c r="B388" s="38"/>
      <c r="C388" s="126"/>
      <c r="D388" s="38"/>
      <c r="E388" s="99"/>
      <c r="F388" s="122"/>
      <c r="G388" s="122"/>
      <c r="H388" s="122"/>
      <c r="I388" s="38"/>
      <c r="J388" s="180"/>
      <c r="K388" s="38"/>
      <c r="L388" s="142"/>
      <c r="M388" s="47"/>
      <c r="N388" s="47"/>
      <c r="O388" s="47"/>
      <c r="P388" s="47"/>
      <c r="Q388" s="47"/>
      <c r="R388" s="47"/>
      <c r="S388" s="47"/>
      <c r="T388" s="47"/>
      <c r="U388" s="47"/>
    </row>
    <row r="389" spans="1:21" x14ac:dyDescent="0.25">
      <c r="A389" s="32"/>
      <c r="B389" s="38"/>
      <c r="C389" s="126"/>
      <c r="D389" s="38"/>
      <c r="E389" s="99"/>
      <c r="F389" s="122"/>
      <c r="G389" s="122"/>
      <c r="H389" s="122"/>
      <c r="I389" s="38"/>
      <c r="J389" s="180"/>
      <c r="K389" s="38"/>
      <c r="L389" s="142"/>
      <c r="M389" s="47"/>
      <c r="N389" s="47"/>
      <c r="O389" s="47"/>
      <c r="P389" s="47"/>
      <c r="Q389" s="47"/>
      <c r="R389" s="47"/>
      <c r="S389" s="47"/>
      <c r="T389" s="47"/>
      <c r="U389" s="47"/>
    </row>
    <row r="390" spans="1:21" x14ac:dyDescent="0.25">
      <c r="A390" s="32"/>
      <c r="B390" s="38"/>
      <c r="C390" s="126"/>
      <c r="D390" s="38"/>
      <c r="E390" s="99"/>
      <c r="F390" s="122"/>
      <c r="G390" s="122"/>
      <c r="H390" s="122"/>
      <c r="I390" s="38"/>
      <c r="J390" s="180"/>
      <c r="K390" s="38"/>
      <c r="L390" s="142"/>
      <c r="M390" s="47"/>
      <c r="N390" s="47"/>
      <c r="O390" s="47"/>
      <c r="P390" s="47"/>
      <c r="Q390" s="47"/>
      <c r="R390" s="47"/>
      <c r="S390" s="47"/>
      <c r="T390" s="47"/>
      <c r="U390" s="47"/>
    </row>
    <row r="391" spans="1:21" x14ac:dyDescent="0.25">
      <c r="A391" s="32"/>
      <c r="B391" s="38"/>
      <c r="C391" s="126"/>
      <c r="D391" s="38"/>
      <c r="E391" s="99"/>
      <c r="F391" s="122"/>
      <c r="G391" s="122"/>
      <c r="H391" s="122"/>
      <c r="I391" s="38"/>
      <c r="J391" s="180"/>
      <c r="K391" s="38"/>
      <c r="L391" s="142"/>
      <c r="M391" s="47"/>
      <c r="N391" s="47"/>
      <c r="O391" s="47"/>
      <c r="P391" s="47"/>
      <c r="Q391" s="47"/>
      <c r="R391" s="47"/>
      <c r="S391" s="47"/>
      <c r="T391" s="47"/>
      <c r="U391" s="47"/>
    </row>
    <row r="392" spans="1:21" x14ac:dyDescent="0.25">
      <c r="A392" s="32"/>
      <c r="B392" s="38"/>
      <c r="C392" s="126"/>
      <c r="D392" s="38"/>
      <c r="E392" s="99"/>
      <c r="F392" s="122"/>
      <c r="G392" s="122"/>
      <c r="H392" s="122"/>
      <c r="I392" s="38"/>
      <c r="J392" s="180"/>
      <c r="K392" s="38"/>
      <c r="L392" s="142"/>
      <c r="M392" s="47"/>
      <c r="N392" s="47"/>
      <c r="O392" s="47"/>
      <c r="P392" s="47"/>
      <c r="Q392" s="47"/>
      <c r="R392" s="47"/>
      <c r="S392" s="47"/>
      <c r="T392" s="47"/>
      <c r="U392" s="47"/>
    </row>
    <row r="393" spans="1:21" x14ac:dyDescent="0.25">
      <c r="A393" s="32"/>
      <c r="B393" s="38"/>
      <c r="C393" s="126"/>
      <c r="D393" s="38"/>
      <c r="E393" s="99"/>
      <c r="F393" s="122"/>
      <c r="G393" s="122"/>
      <c r="H393" s="122"/>
      <c r="I393" s="38"/>
      <c r="J393" s="180"/>
      <c r="K393" s="38"/>
      <c r="L393" s="142"/>
      <c r="M393" s="47"/>
      <c r="N393" s="47"/>
      <c r="O393" s="47"/>
      <c r="P393" s="47"/>
      <c r="Q393" s="47"/>
      <c r="R393" s="47"/>
      <c r="S393" s="47"/>
      <c r="T393" s="47"/>
      <c r="U393" s="47"/>
    </row>
    <row r="394" spans="1:21" x14ac:dyDescent="0.25">
      <c r="A394" s="32"/>
      <c r="B394" s="38"/>
      <c r="C394" s="126"/>
      <c r="D394" s="38"/>
      <c r="E394" s="99"/>
      <c r="F394" s="122"/>
      <c r="G394" s="122"/>
      <c r="H394" s="122"/>
      <c r="I394" s="38"/>
      <c r="J394" s="180"/>
      <c r="K394" s="38"/>
      <c r="L394" s="142"/>
      <c r="M394" s="47"/>
      <c r="N394" s="47"/>
      <c r="O394" s="47"/>
      <c r="P394" s="47"/>
      <c r="Q394" s="47"/>
      <c r="R394" s="47"/>
      <c r="S394" s="47"/>
      <c r="T394" s="47"/>
      <c r="U394" s="47"/>
    </row>
    <row r="395" spans="1:21" x14ac:dyDescent="0.25">
      <c r="A395" s="32"/>
      <c r="B395" s="38"/>
      <c r="C395" s="126"/>
      <c r="D395" s="38"/>
      <c r="E395" s="99"/>
      <c r="F395" s="122"/>
      <c r="G395" s="122"/>
      <c r="H395" s="122"/>
      <c r="I395" s="38"/>
      <c r="J395" s="180"/>
      <c r="K395" s="38"/>
      <c r="L395" s="142"/>
      <c r="M395" s="47"/>
      <c r="N395" s="47"/>
      <c r="O395" s="47"/>
      <c r="P395" s="47"/>
      <c r="Q395" s="47"/>
      <c r="R395" s="47"/>
      <c r="S395" s="47"/>
      <c r="T395" s="47"/>
      <c r="U395" s="47"/>
    </row>
    <row r="396" spans="1:21" x14ac:dyDescent="0.25">
      <c r="A396" s="32"/>
      <c r="B396" s="38"/>
      <c r="C396" s="126"/>
      <c r="D396" s="38"/>
      <c r="E396" s="99"/>
      <c r="F396" s="122"/>
      <c r="G396" s="122"/>
      <c r="H396" s="122"/>
      <c r="I396" s="38"/>
      <c r="J396" s="180"/>
      <c r="K396" s="38"/>
      <c r="L396" s="142"/>
      <c r="M396" s="47"/>
      <c r="N396" s="47"/>
      <c r="O396" s="47"/>
      <c r="P396" s="47"/>
      <c r="Q396" s="47"/>
      <c r="R396" s="47"/>
      <c r="S396" s="47"/>
      <c r="T396" s="47"/>
      <c r="U396" s="47"/>
    </row>
    <row r="397" spans="1:21" x14ac:dyDescent="0.25">
      <c r="A397" s="32"/>
      <c r="B397" s="38"/>
      <c r="C397" s="126"/>
      <c r="D397" s="38"/>
      <c r="E397" s="99"/>
      <c r="F397" s="122"/>
      <c r="G397" s="122"/>
      <c r="H397" s="122"/>
      <c r="I397" s="38"/>
      <c r="J397" s="180"/>
      <c r="K397" s="38"/>
      <c r="L397" s="142"/>
      <c r="M397" s="47"/>
      <c r="N397" s="47"/>
      <c r="O397" s="47"/>
      <c r="P397" s="47"/>
      <c r="Q397" s="47"/>
      <c r="R397" s="47"/>
      <c r="S397" s="47"/>
      <c r="T397" s="47"/>
      <c r="U397" s="47"/>
    </row>
    <row r="398" spans="1:21" x14ac:dyDescent="0.25">
      <c r="A398" s="32"/>
      <c r="B398" s="38"/>
      <c r="C398" s="126"/>
      <c r="D398" s="38"/>
      <c r="E398" s="99"/>
      <c r="F398" s="122"/>
      <c r="G398" s="122"/>
      <c r="H398" s="122"/>
      <c r="I398" s="38"/>
      <c r="J398" s="180"/>
      <c r="K398" s="38"/>
      <c r="L398" s="142"/>
      <c r="M398" s="47"/>
      <c r="N398" s="47"/>
      <c r="O398" s="47"/>
      <c r="P398" s="47"/>
      <c r="Q398" s="47"/>
      <c r="R398" s="47"/>
      <c r="S398" s="47"/>
      <c r="T398" s="47"/>
      <c r="U398" s="47"/>
    </row>
    <row r="399" spans="1:21" x14ac:dyDescent="0.25">
      <c r="A399" s="32"/>
      <c r="B399" s="38"/>
      <c r="C399" s="126"/>
      <c r="D399" s="38"/>
      <c r="E399" s="99"/>
      <c r="F399" s="122"/>
      <c r="G399" s="122"/>
      <c r="H399" s="122"/>
      <c r="I399" s="38"/>
      <c r="J399" s="180"/>
      <c r="K399" s="38"/>
      <c r="L399" s="142"/>
      <c r="M399" s="47"/>
      <c r="N399" s="47"/>
      <c r="O399" s="47"/>
      <c r="P399" s="47"/>
      <c r="Q399" s="47"/>
      <c r="R399" s="47"/>
      <c r="S399" s="47"/>
      <c r="T399" s="47"/>
      <c r="U399" s="47"/>
    </row>
    <row r="400" spans="1:21" x14ac:dyDescent="0.25">
      <c r="A400" s="32"/>
      <c r="B400" s="38"/>
      <c r="C400" s="126"/>
      <c r="D400" s="38"/>
      <c r="E400" s="99"/>
      <c r="F400" s="122"/>
      <c r="G400" s="122"/>
      <c r="H400" s="122"/>
      <c r="I400" s="38"/>
      <c r="J400" s="180"/>
      <c r="K400" s="38"/>
      <c r="L400" s="142"/>
      <c r="M400" s="47"/>
      <c r="N400" s="47"/>
      <c r="O400" s="47"/>
      <c r="P400" s="47"/>
      <c r="Q400" s="47"/>
      <c r="R400" s="47"/>
      <c r="S400" s="47"/>
      <c r="T400" s="47"/>
      <c r="U400" s="47"/>
    </row>
    <row r="401" spans="1:21" x14ac:dyDescent="0.25">
      <c r="A401" s="32"/>
      <c r="B401" s="38"/>
      <c r="C401" s="126"/>
      <c r="D401" s="38"/>
      <c r="E401" s="99"/>
      <c r="F401" s="122"/>
      <c r="G401" s="122"/>
      <c r="H401" s="122"/>
      <c r="I401" s="38"/>
      <c r="J401" s="180"/>
      <c r="K401" s="38"/>
      <c r="L401" s="142"/>
      <c r="M401" s="47"/>
      <c r="N401" s="47"/>
      <c r="O401" s="47"/>
      <c r="P401" s="47"/>
      <c r="Q401" s="47"/>
      <c r="R401" s="47"/>
      <c r="S401" s="47"/>
      <c r="T401" s="47"/>
      <c r="U401" s="47"/>
    </row>
    <row r="402" spans="1:21" x14ac:dyDescent="0.25">
      <c r="A402" s="32"/>
      <c r="B402" s="38"/>
      <c r="C402" s="126"/>
      <c r="D402" s="38"/>
      <c r="E402" s="99"/>
      <c r="F402" s="122"/>
      <c r="G402" s="122"/>
      <c r="H402" s="122"/>
      <c r="I402" s="38"/>
      <c r="J402" s="180"/>
      <c r="K402" s="38"/>
      <c r="L402" s="142"/>
      <c r="M402" s="47"/>
      <c r="N402" s="47"/>
      <c r="O402" s="47"/>
      <c r="P402" s="47"/>
      <c r="Q402" s="47"/>
      <c r="R402" s="47"/>
      <c r="S402" s="47"/>
      <c r="T402" s="47"/>
      <c r="U402" s="47"/>
    </row>
    <row r="403" spans="1:21" x14ac:dyDescent="0.25">
      <c r="A403" s="32"/>
      <c r="B403" s="38"/>
      <c r="C403" s="126"/>
      <c r="D403" s="38"/>
      <c r="E403" s="99"/>
      <c r="F403" s="122"/>
      <c r="G403" s="122"/>
      <c r="H403" s="122"/>
      <c r="I403" s="38"/>
      <c r="J403" s="180"/>
      <c r="K403" s="38"/>
      <c r="L403" s="142"/>
      <c r="M403" s="47"/>
      <c r="N403" s="47"/>
      <c r="O403" s="47"/>
      <c r="P403" s="47"/>
      <c r="Q403" s="47"/>
      <c r="R403" s="47"/>
      <c r="S403" s="47"/>
      <c r="T403" s="47"/>
      <c r="U403" s="47"/>
    </row>
    <row r="404" spans="1:21" x14ac:dyDescent="0.25">
      <c r="A404" s="32"/>
      <c r="B404" s="38"/>
      <c r="C404" s="126"/>
      <c r="D404" s="38"/>
      <c r="E404" s="99"/>
      <c r="F404" s="122"/>
      <c r="G404" s="122"/>
      <c r="H404" s="122"/>
      <c r="I404" s="38"/>
      <c r="J404" s="180"/>
      <c r="K404" s="38"/>
      <c r="L404" s="142"/>
      <c r="M404" s="47"/>
      <c r="N404" s="47"/>
      <c r="O404" s="47"/>
      <c r="P404" s="47"/>
      <c r="Q404" s="47"/>
      <c r="R404" s="47"/>
      <c r="S404" s="47"/>
      <c r="T404" s="47"/>
      <c r="U404" s="47"/>
    </row>
    <row r="405" spans="1:21" x14ac:dyDescent="0.25">
      <c r="A405" s="32"/>
      <c r="B405" s="38"/>
      <c r="C405" s="126"/>
      <c r="D405" s="38"/>
      <c r="E405" s="99"/>
      <c r="F405" s="122"/>
      <c r="G405" s="122"/>
      <c r="H405" s="122"/>
      <c r="I405" s="38"/>
      <c r="J405" s="180"/>
      <c r="K405" s="38"/>
      <c r="L405" s="142"/>
      <c r="M405" s="47"/>
      <c r="N405" s="47"/>
      <c r="O405" s="47"/>
      <c r="P405" s="47"/>
      <c r="Q405" s="47"/>
      <c r="R405" s="47"/>
      <c r="S405" s="47"/>
      <c r="T405" s="47"/>
      <c r="U405" s="47"/>
    </row>
    <row r="406" spans="1:21" x14ac:dyDescent="0.25">
      <c r="A406" s="32"/>
      <c r="B406" s="38"/>
      <c r="C406" s="126"/>
      <c r="D406" s="38"/>
      <c r="E406" s="99"/>
      <c r="F406" s="122"/>
      <c r="G406" s="122"/>
      <c r="H406" s="122"/>
      <c r="I406" s="38"/>
      <c r="J406" s="180"/>
      <c r="K406" s="38"/>
      <c r="L406" s="142"/>
      <c r="M406" s="47"/>
      <c r="N406" s="47"/>
      <c r="O406" s="47"/>
      <c r="P406" s="47"/>
      <c r="Q406" s="47"/>
      <c r="R406" s="47"/>
      <c r="S406" s="47"/>
      <c r="T406" s="47"/>
      <c r="U406" s="47"/>
    </row>
    <row r="407" spans="1:21" x14ac:dyDescent="0.25">
      <c r="A407" s="32"/>
      <c r="B407" s="38"/>
      <c r="C407" s="126"/>
      <c r="D407" s="38"/>
      <c r="E407" s="99"/>
      <c r="F407" s="122"/>
      <c r="G407" s="122"/>
      <c r="H407" s="122"/>
      <c r="I407" s="38"/>
      <c r="J407" s="180"/>
      <c r="K407" s="38"/>
      <c r="L407" s="142"/>
      <c r="M407" s="47"/>
      <c r="N407" s="47"/>
      <c r="O407" s="47"/>
      <c r="P407" s="47"/>
      <c r="Q407" s="47"/>
      <c r="R407" s="47"/>
      <c r="S407" s="47"/>
      <c r="T407" s="47"/>
      <c r="U407" s="47"/>
    </row>
    <row r="408" spans="1:21" x14ac:dyDescent="0.25">
      <c r="A408" s="32"/>
      <c r="B408" s="38"/>
      <c r="C408" s="126"/>
      <c r="D408" s="38"/>
      <c r="E408" s="99"/>
      <c r="F408" s="122"/>
      <c r="G408" s="122"/>
      <c r="H408" s="122"/>
      <c r="I408" s="38"/>
      <c r="J408" s="180"/>
      <c r="K408" s="38"/>
      <c r="L408" s="142"/>
      <c r="M408" s="47"/>
      <c r="N408" s="47"/>
      <c r="O408" s="47"/>
      <c r="P408" s="47"/>
      <c r="Q408" s="47"/>
      <c r="R408" s="47"/>
      <c r="S408" s="47"/>
      <c r="T408" s="47"/>
      <c r="U408" s="47"/>
    </row>
    <row r="409" spans="1:21" x14ac:dyDescent="0.25">
      <c r="A409" s="32"/>
      <c r="B409" s="38"/>
      <c r="C409" s="126"/>
      <c r="D409" s="38"/>
      <c r="E409" s="99"/>
      <c r="F409" s="122"/>
      <c r="G409" s="122"/>
      <c r="H409" s="122"/>
      <c r="I409" s="38"/>
      <c r="J409" s="180"/>
      <c r="K409" s="38"/>
      <c r="L409" s="142"/>
      <c r="M409" s="47"/>
      <c r="N409" s="47"/>
      <c r="O409" s="47"/>
      <c r="P409" s="47"/>
      <c r="Q409" s="47"/>
      <c r="R409" s="47"/>
      <c r="S409" s="47"/>
      <c r="T409" s="47"/>
      <c r="U409" s="47"/>
    </row>
    <row r="410" spans="1:21" x14ac:dyDescent="0.25">
      <c r="A410" s="32"/>
      <c r="B410" s="38"/>
      <c r="C410" s="126"/>
      <c r="D410" s="38"/>
      <c r="E410" s="99"/>
      <c r="F410" s="122"/>
      <c r="G410" s="122"/>
      <c r="H410" s="122"/>
      <c r="I410" s="38"/>
      <c r="J410" s="180"/>
      <c r="K410" s="38"/>
      <c r="L410" s="142"/>
      <c r="M410" s="47"/>
      <c r="N410" s="47"/>
      <c r="O410" s="47"/>
      <c r="P410" s="47"/>
      <c r="Q410" s="47"/>
      <c r="R410" s="47"/>
      <c r="S410" s="47"/>
      <c r="T410" s="47"/>
      <c r="U410" s="47"/>
    </row>
    <row r="411" spans="1:21" x14ac:dyDescent="0.25">
      <c r="A411" s="32"/>
      <c r="B411" s="38"/>
      <c r="C411" s="126"/>
      <c r="D411" s="38"/>
      <c r="E411" s="99"/>
      <c r="F411" s="122"/>
      <c r="G411" s="122"/>
      <c r="H411" s="122"/>
      <c r="I411" s="38"/>
      <c r="J411" s="180"/>
      <c r="K411" s="38"/>
      <c r="L411" s="142"/>
      <c r="M411" s="47"/>
      <c r="N411" s="47"/>
      <c r="O411" s="47"/>
      <c r="P411" s="47"/>
      <c r="Q411" s="47"/>
      <c r="R411" s="47"/>
      <c r="S411" s="47"/>
      <c r="T411" s="47"/>
      <c r="U411" s="47"/>
    </row>
    <row r="412" spans="1:21" x14ac:dyDescent="0.25">
      <c r="A412" s="32"/>
      <c r="B412" s="38"/>
      <c r="C412" s="126"/>
      <c r="D412" s="38"/>
      <c r="E412" s="99"/>
      <c r="F412" s="122"/>
      <c r="G412" s="122"/>
      <c r="H412" s="122"/>
      <c r="I412" s="38"/>
      <c r="J412" s="180"/>
      <c r="K412" s="38"/>
      <c r="L412" s="142"/>
      <c r="M412" s="47"/>
      <c r="N412" s="47"/>
      <c r="O412" s="47"/>
      <c r="P412" s="47"/>
      <c r="Q412" s="47"/>
      <c r="R412" s="47"/>
      <c r="S412" s="47"/>
      <c r="T412" s="47"/>
      <c r="U412" s="47"/>
    </row>
    <row r="413" spans="1:21" x14ac:dyDescent="0.25">
      <c r="A413" s="32"/>
      <c r="B413" s="38"/>
      <c r="C413" s="126"/>
      <c r="D413" s="38"/>
      <c r="E413" s="99"/>
      <c r="F413" s="122"/>
      <c r="G413" s="122"/>
      <c r="H413" s="122"/>
      <c r="I413" s="38"/>
      <c r="J413" s="180"/>
      <c r="K413" s="38"/>
      <c r="L413" s="142"/>
      <c r="M413" s="47"/>
      <c r="N413" s="47"/>
      <c r="O413" s="47"/>
      <c r="P413" s="47"/>
      <c r="Q413" s="47"/>
      <c r="R413" s="47"/>
      <c r="S413" s="47"/>
      <c r="T413" s="47"/>
      <c r="U413" s="47"/>
    </row>
    <row r="414" spans="1:21" x14ac:dyDescent="0.25">
      <c r="A414" s="32"/>
      <c r="B414" s="38"/>
      <c r="C414" s="126"/>
      <c r="D414" s="38"/>
      <c r="E414" s="99"/>
      <c r="F414" s="122"/>
      <c r="G414" s="122"/>
      <c r="H414" s="122"/>
      <c r="I414" s="38"/>
      <c r="J414" s="180"/>
      <c r="K414" s="38"/>
      <c r="L414" s="142"/>
      <c r="M414" s="47"/>
      <c r="N414" s="47"/>
      <c r="O414" s="47"/>
      <c r="P414" s="47"/>
      <c r="Q414" s="47"/>
      <c r="R414" s="47"/>
      <c r="S414" s="47"/>
      <c r="T414" s="47"/>
      <c r="U414" s="47"/>
    </row>
    <row r="415" spans="1:21" x14ac:dyDescent="0.25">
      <c r="A415" s="32"/>
      <c r="B415" s="38"/>
      <c r="C415" s="126"/>
      <c r="D415" s="38"/>
      <c r="E415" s="99"/>
      <c r="F415" s="122"/>
      <c r="G415" s="122"/>
      <c r="H415" s="122"/>
      <c r="I415" s="38"/>
      <c r="J415" s="180"/>
      <c r="K415" s="38"/>
      <c r="L415" s="142"/>
      <c r="M415" s="47"/>
      <c r="N415" s="47"/>
      <c r="O415" s="47"/>
      <c r="P415" s="47"/>
      <c r="Q415" s="47"/>
      <c r="R415" s="47"/>
      <c r="S415" s="47"/>
      <c r="T415" s="47"/>
      <c r="U415" s="47"/>
    </row>
    <row r="416" spans="1:21" x14ac:dyDescent="0.25">
      <c r="A416" s="32"/>
      <c r="B416" s="38"/>
      <c r="C416" s="126"/>
      <c r="D416" s="38"/>
      <c r="E416" s="99"/>
      <c r="F416" s="122"/>
      <c r="G416" s="122"/>
      <c r="H416" s="122"/>
      <c r="I416" s="38"/>
      <c r="J416" s="180"/>
      <c r="K416" s="38"/>
      <c r="L416" s="142"/>
      <c r="M416" s="47"/>
      <c r="N416" s="47"/>
      <c r="O416" s="47"/>
      <c r="P416" s="47"/>
      <c r="Q416" s="47"/>
      <c r="R416" s="47"/>
      <c r="S416" s="47"/>
      <c r="T416" s="47"/>
      <c r="U416" s="47"/>
    </row>
    <row r="417" spans="1:21" x14ac:dyDescent="0.25">
      <c r="A417" s="32"/>
      <c r="B417" s="38"/>
      <c r="C417" s="126"/>
      <c r="D417" s="38"/>
      <c r="E417" s="99"/>
      <c r="F417" s="122"/>
      <c r="G417" s="122"/>
      <c r="H417" s="122"/>
      <c r="I417" s="38"/>
      <c r="J417" s="180"/>
      <c r="K417" s="38"/>
      <c r="L417" s="142"/>
      <c r="M417" s="47"/>
      <c r="N417" s="47"/>
      <c r="O417" s="47"/>
      <c r="P417" s="47"/>
      <c r="Q417" s="47"/>
      <c r="R417" s="47"/>
      <c r="S417" s="47"/>
      <c r="T417" s="47"/>
      <c r="U417" s="47"/>
    </row>
    <row r="418" spans="1:21" x14ac:dyDescent="0.25">
      <c r="A418" s="32"/>
      <c r="B418" s="38"/>
      <c r="C418" s="126"/>
      <c r="D418" s="38"/>
      <c r="E418" s="99"/>
      <c r="F418" s="122"/>
      <c r="G418" s="122"/>
      <c r="H418" s="122"/>
      <c r="I418" s="38"/>
      <c r="J418" s="180"/>
      <c r="K418" s="38"/>
      <c r="L418" s="142"/>
      <c r="M418" s="47"/>
      <c r="N418" s="47"/>
      <c r="O418" s="47"/>
      <c r="P418" s="47"/>
      <c r="Q418" s="47"/>
      <c r="R418" s="47"/>
      <c r="S418" s="47"/>
      <c r="T418" s="47"/>
      <c r="U418" s="47"/>
    </row>
    <row r="419" spans="1:21" x14ac:dyDescent="0.25">
      <c r="A419" s="32"/>
      <c r="B419" s="38"/>
      <c r="C419" s="126"/>
      <c r="D419" s="38"/>
      <c r="E419" s="99"/>
      <c r="F419" s="122"/>
      <c r="G419" s="122"/>
      <c r="H419" s="122"/>
      <c r="I419" s="38"/>
      <c r="J419" s="180"/>
      <c r="K419" s="38"/>
      <c r="L419" s="142"/>
      <c r="M419" s="47"/>
      <c r="N419" s="47"/>
      <c r="O419" s="47"/>
      <c r="P419" s="47"/>
      <c r="Q419" s="47"/>
      <c r="R419" s="47"/>
      <c r="S419" s="47"/>
      <c r="T419" s="47"/>
      <c r="U419" s="47"/>
    </row>
    <row r="420" spans="1:21" x14ac:dyDescent="0.25">
      <c r="A420" s="32"/>
      <c r="B420" s="38"/>
      <c r="C420" s="126"/>
      <c r="D420" s="38"/>
      <c r="E420" s="99"/>
      <c r="F420" s="122"/>
      <c r="G420" s="122"/>
      <c r="H420" s="122"/>
      <c r="I420" s="38"/>
      <c r="J420" s="180"/>
      <c r="K420" s="38"/>
      <c r="L420" s="142"/>
      <c r="M420" s="47"/>
      <c r="N420" s="47"/>
      <c r="O420" s="47"/>
      <c r="P420" s="47"/>
      <c r="Q420" s="47"/>
      <c r="R420" s="47"/>
      <c r="S420" s="47"/>
      <c r="T420" s="47"/>
      <c r="U420" s="47"/>
    </row>
    <row r="421" spans="1:21" x14ac:dyDescent="0.25">
      <c r="A421" s="32"/>
      <c r="B421" s="38"/>
      <c r="C421" s="126"/>
      <c r="D421" s="38"/>
      <c r="E421" s="99"/>
      <c r="F421" s="122"/>
      <c r="G421" s="122"/>
      <c r="H421" s="122"/>
      <c r="I421" s="38"/>
      <c r="J421" s="180"/>
      <c r="K421" s="38"/>
      <c r="L421" s="142"/>
      <c r="M421" s="47"/>
      <c r="N421" s="47"/>
      <c r="O421" s="47"/>
      <c r="P421" s="47"/>
      <c r="Q421" s="47"/>
      <c r="R421" s="47"/>
      <c r="S421" s="47"/>
      <c r="T421" s="47"/>
      <c r="U421" s="47"/>
    </row>
    <row r="422" spans="1:21" x14ac:dyDescent="0.25">
      <c r="A422" s="32"/>
      <c r="B422" s="38"/>
      <c r="C422" s="126"/>
      <c r="D422" s="38"/>
      <c r="E422" s="99"/>
      <c r="F422" s="122"/>
      <c r="G422" s="122"/>
      <c r="H422" s="122"/>
      <c r="I422" s="38"/>
      <c r="J422" s="180"/>
      <c r="K422" s="38"/>
      <c r="L422" s="142"/>
      <c r="M422" s="47"/>
      <c r="N422" s="47"/>
      <c r="O422" s="47"/>
      <c r="P422" s="47"/>
      <c r="Q422" s="47"/>
      <c r="R422" s="47"/>
      <c r="S422" s="47"/>
      <c r="T422" s="47"/>
      <c r="U422" s="47"/>
    </row>
    <row r="423" spans="1:21" x14ac:dyDescent="0.25">
      <c r="A423" s="32"/>
      <c r="B423" s="38"/>
      <c r="C423" s="126"/>
      <c r="D423" s="38"/>
      <c r="E423" s="99"/>
      <c r="F423" s="122"/>
      <c r="G423" s="122"/>
      <c r="H423" s="122"/>
      <c r="I423" s="38"/>
      <c r="J423" s="180"/>
      <c r="K423" s="38"/>
      <c r="L423" s="142"/>
      <c r="M423" s="47"/>
      <c r="N423" s="47"/>
      <c r="O423" s="47"/>
      <c r="P423" s="47"/>
      <c r="Q423" s="47"/>
      <c r="R423" s="47"/>
      <c r="S423" s="47"/>
      <c r="T423" s="47"/>
      <c r="U423" s="47"/>
    </row>
    <row r="424" spans="1:21" x14ac:dyDescent="0.25">
      <c r="A424" s="32"/>
      <c r="B424" s="38"/>
      <c r="C424" s="126"/>
      <c r="D424" s="38"/>
      <c r="E424" s="99"/>
      <c r="F424" s="122"/>
      <c r="G424" s="122"/>
      <c r="H424" s="122"/>
      <c r="I424" s="38"/>
      <c r="J424" s="180"/>
      <c r="K424" s="38"/>
      <c r="L424" s="142"/>
      <c r="M424" s="47"/>
      <c r="N424" s="47"/>
      <c r="O424" s="47"/>
      <c r="P424" s="47"/>
      <c r="Q424" s="47"/>
      <c r="R424" s="47"/>
      <c r="S424" s="47"/>
      <c r="T424" s="47"/>
      <c r="U424" s="47"/>
    </row>
    <row r="425" spans="1:21" x14ac:dyDescent="0.25">
      <c r="A425" s="32"/>
      <c r="B425" s="38"/>
      <c r="C425" s="126"/>
      <c r="D425" s="38"/>
      <c r="E425" s="99"/>
      <c r="F425" s="122"/>
      <c r="G425" s="122"/>
      <c r="H425" s="122"/>
      <c r="I425" s="38"/>
      <c r="J425" s="180"/>
      <c r="K425" s="38"/>
      <c r="L425" s="142"/>
      <c r="M425" s="47"/>
      <c r="N425" s="47"/>
      <c r="O425" s="47"/>
      <c r="P425" s="47"/>
      <c r="Q425" s="47"/>
      <c r="R425" s="47"/>
      <c r="S425" s="47"/>
      <c r="T425" s="47"/>
      <c r="U425" s="47"/>
    </row>
    <row r="426" spans="1:21" x14ac:dyDescent="0.25">
      <c r="A426" s="32"/>
      <c r="B426" s="38"/>
      <c r="C426" s="126"/>
      <c r="D426" s="38"/>
      <c r="E426" s="99"/>
      <c r="F426" s="122"/>
      <c r="G426" s="122"/>
      <c r="H426" s="122"/>
      <c r="I426" s="38"/>
      <c r="J426" s="180"/>
      <c r="K426" s="38"/>
      <c r="L426" s="142"/>
      <c r="M426" s="47"/>
      <c r="N426" s="47"/>
      <c r="O426" s="47"/>
      <c r="P426" s="47"/>
      <c r="Q426" s="47"/>
      <c r="R426" s="47"/>
      <c r="S426" s="47"/>
      <c r="T426" s="47"/>
      <c r="U426" s="47"/>
    </row>
    <row r="427" spans="1:21" x14ac:dyDescent="0.25">
      <c r="A427" s="32"/>
      <c r="B427" s="38"/>
      <c r="C427" s="126"/>
      <c r="D427" s="38"/>
      <c r="E427" s="99"/>
      <c r="F427" s="122"/>
      <c r="G427" s="122"/>
      <c r="H427" s="122"/>
      <c r="I427" s="38"/>
      <c r="J427" s="180"/>
      <c r="K427" s="38"/>
      <c r="L427" s="142"/>
      <c r="M427" s="47"/>
      <c r="N427" s="47"/>
      <c r="O427" s="47"/>
      <c r="P427" s="47"/>
      <c r="Q427" s="47"/>
      <c r="R427" s="47"/>
      <c r="S427" s="47"/>
      <c r="T427" s="47"/>
      <c r="U427" s="47"/>
    </row>
    <row r="428" spans="1:21" x14ac:dyDescent="0.25">
      <c r="A428" s="32"/>
      <c r="B428" s="38"/>
      <c r="C428" s="126"/>
      <c r="D428" s="38"/>
      <c r="E428" s="99"/>
      <c r="F428" s="122"/>
      <c r="G428" s="122"/>
      <c r="H428" s="122"/>
      <c r="I428" s="38"/>
      <c r="J428" s="180"/>
      <c r="K428" s="38"/>
      <c r="L428" s="142"/>
      <c r="M428" s="47"/>
      <c r="N428" s="47"/>
      <c r="O428" s="47"/>
      <c r="P428" s="47"/>
      <c r="Q428" s="47"/>
      <c r="R428" s="47"/>
      <c r="S428" s="47"/>
      <c r="T428" s="47"/>
      <c r="U428" s="47"/>
    </row>
    <row r="429" spans="1:21" x14ac:dyDescent="0.25">
      <c r="A429" s="32"/>
      <c r="B429" s="38"/>
      <c r="C429" s="126"/>
      <c r="D429" s="38"/>
      <c r="E429" s="99"/>
      <c r="F429" s="122"/>
      <c r="G429" s="122"/>
      <c r="H429" s="122"/>
      <c r="I429" s="38"/>
      <c r="J429" s="180"/>
      <c r="K429" s="38"/>
      <c r="L429" s="142"/>
      <c r="M429" s="47"/>
      <c r="N429" s="47"/>
      <c r="O429" s="47"/>
      <c r="P429" s="47"/>
      <c r="Q429" s="47"/>
      <c r="R429" s="47"/>
      <c r="S429" s="47"/>
      <c r="T429" s="47"/>
      <c r="U429" s="47"/>
    </row>
    <row r="430" spans="1:21" x14ac:dyDescent="0.25">
      <c r="A430" s="32"/>
      <c r="B430" s="38"/>
      <c r="C430" s="126"/>
      <c r="D430" s="38"/>
      <c r="E430" s="99"/>
      <c r="F430" s="122"/>
      <c r="G430" s="122"/>
      <c r="H430" s="122"/>
      <c r="I430" s="38"/>
      <c r="J430" s="180"/>
      <c r="K430" s="38"/>
      <c r="L430" s="142"/>
      <c r="M430" s="47"/>
      <c r="N430" s="47"/>
      <c r="O430" s="47"/>
      <c r="P430" s="47"/>
      <c r="Q430" s="47"/>
      <c r="R430" s="47"/>
      <c r="S430" s="47"/>
      <c r="T430" s="47"/>
      <c r="U430" s="47"/>
    </row>
    <row r="431" spans="1:21" x14ac:dyDescent="0.25">
      <c r="A431" s="32"/>
      <c r="B431" s="38"/>
      <c r="C431" s="126"/>
      <c r="D431" s="38"/>
      <c r="E431" s="99"/>
      <c r="F431" s="122"/>
      <c r="G431" s="122"/>
      <c r="H431" s="122"/>
      <c r="I431" s="38"/>
      <c r="J431" s="180"/>
      <c r="K431" s="38"/>
      <c r="L431" s="142"/>
      <c r="M431" s="47"/>
      <c r="N431" s="47"/>
      <c r="O431" s="47"/>
      <c r="P431" s="47"/>
      <c r="Q431" s="47"/>
      <c r="R431" s="47"/>
      <c r="S431" s="47"/>
      <c r="T431" s="47"/>
      <c r="U431" s="47"/>
    </row>
    <row r="432" spans="1:21" x14ac:dyDescent="0.25">
      <c r="A432" s="32"/>
      <c r="B432" s="38"/>
      <c r="C432" s="126"/>
      <c r="D432" s="38"/>
      <c r="E432" s="99"/>
      <c r="F432" s="122"/>
      <c r="G432" s="122"/>
      <c r="H432" s="122"/>
      <c r="I432" s="38"/>
      <c r="J432" s="180"/>
      <c r="K432" s="38"/>
      <c r="L432" s="142"/>
      <c r="M432" s="47"/>
      <c r="N432" s="47"/>
      <c r="O432" s="47"/>
      <c r="P432" s="47"/>
      <c r="Q432" s="47"/>
      <c r="R432" s="47"/>
      <c r="S432" s="47"/>
      <c r="T432" s="47"/>
      <c r="U432" s="47"/>
    </row>
    <row r="433" spans="1:21" x14ac:dyDescent="0.25">
      <c r="A433" s="32"/>
      <c r="B433" s="38"/>
      <c r="C433" s="126"/>
      <c r="D433" s="38"/>
      <c r="E433" s="99"/>
      <c r="F433" s="122"/>
      <c r="G433" s="122"/>
      <c r="H433" s="122"/>
      <c r="I433" s="38"/>
      <c r="J433" s="180"/>
      <c r="K433" s="38"/>
      <c r="L433" s="142"/>
      <c r="M433" s="47"/>
      <c r="N433" s="47"/>
      <c r="O433" s="47"/>
      <c r="P433" s="47"/>
      <c r="Q433" s="47"/>
      <c r="R433" s="47"/>
      <c r="S433" s="47"/>
      <c r="T433" s="47"/>
      <c r="U433" s="47"/>
    </row>
    <row r="434" spans="1:21" x14ac:dyDescent="0.25">
      <c r="A434" s="32"/>
      <c r="B434" s="38"/>
      <c r="C434" s="126"/>
      <c r="D434" s="38"/>
      <c r="E434" s="99"/>
      <c r="F434" s="122"/>
      <c r="G434" s="122"/>
      <c r="H434" s="122"/>
      <c r="I434" s="38"/>
      <c r="J434" s="180"/>
      <c r="K434" s="38"/>
      <c r="L434" s="142"/>
      <c r="M434" s="47"/>
      <c r="N434" s="47"/>
      <c r="O434" s="47"/>
      <c r="P434" s="47"/>
      <c r="Q434" s="47"/>
      <c r="R434" s="47"/>
      <c r="S434" s="47"/>
      <c r="T434" s="47"/>
      <c r="U434" s="47"/>
    </row>
    <row r="435" spans="1:21" x14ac:dyDescent="0.25">
      <c r="A435" s="32"/>
      <c r="B435" s="38"/>
      <c r="C435" s="126"/>
      <c r="D435" s="38"/>
      <c r="E435" s="99"/>
      <c r="F435" s="122"/>
      <c r="G435" s="122"/>
      <c r="H435" s="122"/>
      <c r="I435" s="38"/>
      <c r="J435" s="180"/>
      <c r="K435" s="38"/>
      <c r="L435" s="142"/>
      <c r="M435" s="47"/>
      <c r="N435" s="47"/>
      <c r="O435" s="47"/>
      <c r="P435" s="47"/>
      <c r="Q435" s="47"/>
      <c r="R435" s="47"/>
      <c r="S435" s="47"/>
      <c r="T435" s="47"/>
      <c r="U435" s="47"/>
    </row>
    <row r="436" spans="1:21" x14ac:dyDescent="0.25">
      <c r="A436" s="32"/>
      <c r="B436" s="38"/>
      <c r="C436" s="126"/>
      <c r="D436" s="38"/>
      <c r="E436" s="99"/>
      <c r="F436" s="122"/>
      <c r="G436" s="122"/>
      <c r="H436" s="122"/>
      <c r="I436" s="38"/>
      <c r="J436" s="180"/>
      <c r="K436" s="38"/>
      <c r="L436" s="142"/>
      <c r="M436" s="47"/>
      <c r="N436" s="47"/>
      <c r="O436" s="47"/>
      <c r="P436" s="47"/>
      <c r="Q436" s="47"/>
      <c r="R436" s="47"/>
      <c r="S436" s="47"/>
      <c r="T436" s="47"/>
      <c r="U436" s="47"/>
    </row>
    <row r="437" spans="1:21" x14ac:dyDescent="0.25">
      <c r="A437" s="32"/>
      <c r="B437" s="38"/>
      <c r="C437" s="126"/>
      <c r="D437" s="38"/>
      <c r="E437" s="99"/>
      <c r="F437" s="122"/>
      <c r="G437" s="122"/>
      <c r="H437" s="122"/>
      <c r="I437" s="38"/>
      <c r="J437" s="180"/>
      <c r="K437" s="38"/>
      <c r="L437" s="142"/>
      <c r="M437" s="47"/>
      <c r="N437" s="47"/>
      <c r="O437" s="47"/>
      <c r="P437" s="47"/>
      <c r="Q437" s="47"/>
      <c r="R437" s="47"/>
      <c r="S437" s="47"/>
      <c r="T437" s="47"/>
      <c r="U437" s="47"/>
    </row>
    <row r="438" spans="1:21" x14ac:dyDescent="0.25">
      <c r="A438" s="32"/>
      <c r="B438" s="38"/>
      <c r="C438" s="126"/>
      <c r="D438" s="38"/>
      <c r="E438" s="99"/>
      <c r="F438" s="122"/>
      <c r="G438" s="122"/>
      <c r="H438" s="122"/>
      <c r="I438" s="38"/>
      <c r="J438" s="180"/>
      <c r="K438" s="38"/>
      <c r="L438" s="142"/>
      <c r="M438" s="47"/>
      <c r="N438" s="47"/>
      <c r="O438" s="47"/>
      <c r="P438" s="47"/>
      <c r="Q438" s="47"/>
      <c r="R438" s="47"/>
      <c r="S438" s="47"/>
      <c r="T438" s="47"/>
      <c r="U438" s="47"/>
    </row>
    <row r="439" spans="1:21" x14ac:dyDescent="0.25">
      <c r="A439" s="32"/>
      <c r="B439" s="38"/>
      <c r="C439" s="126"/>
      <c r="D439" s="38"/>
      <c r="E439" s="99"/>
      <c r="F439" s="122"/>
      <c r="G439" s="122"/>
      <c r="H439" s="122"/>
      <c r="I439" s="38"/>
      <c r="J439" s="180"/>
      <c r="K439" s="38"/>
      <c r="L439" s="142"/>
      <c r="M439" s="47"/>
      <c r="N439" s="47"/>
      <c r="O439" s="47"/>
      <c r="P439" s="47"/>
      <c r="Q439" s="47"/>
      <c r="R439" s="47"/>
      <c r="S439" s="47"/>
      <c r="T439" s="47"/>
      <c r="U439" s="47"/>
    </row>
    <row r="440" spans="1:21" x14ac:dyDescent="0.25">
      <c r="A440" s="32"/>
      <c r="B440" s="38"/>
      <c r="C440" s="126"/>
      <c r="D440" s="38"/>
      <c r="E440" s="99"/>
      <c r="F440" s="122"/>
      <c r="G440" s="122"/>
      <c r="H440" s="122"/>
      <c r="I440" s="38"/>
      <c r="J440" s="180"/>
      <c r="K440" s="38"/>
      <c r="L440" s="142"/>
      <c r="M440" s="47"/>
      <c r="N440" s="47"/>
      <c r="O440" s="47"/>
      <c r="P440" s="47"/>
      <c r="Q440" s="47"/>
      <c r="R440" s="47"/>
      <c r="S440" s="47"/>
      <c r="T440" s="47"/>
      <c r="U440" s="47"/>
    </row>
    <row r="441" spans="1:21" x14ac:dyDescent="0.25">
      <c r="A441" s="32"/>
      <c r="B441" s="38"/>
      <c r="C441" s="126"/>
      <c r="D441" s="38"/>
      <c r="E441" s="99"/>
      <c r="F441" s="122"/>
      <c r="G441" s="122"/>
      <c r="H441" s="122"/>
      <c r="I441" s="38"/>
      <c r="J441" s="180"/>
      <c r="K441" s="38"/>
      <c r="L441" s="142"/>
      <c r="M441" s="47"/>
      <c r="N441" s="47"/>
      <c r="O441" s="47"/>
      <c r="P441" s="47"/>
      <c r="Q441" s="47"/>
      <c r="R441" s="47"/>
      <c r="S441" s="47"/>
      <c r="T441" s="47"/>
      <c r="U441" s="47"/>
    </row>
    <row r="442" spans="1:21" x14ac:dyDescent="0.25">
      <c r="A442" s="32"/>
      <c r="B442" s="38"/>
      <c r="C442" s="126"/>
      <c r="D442" s="38"/>
      <c r="E442" s="99"/>
      <c r="F442" s="122"/>
      <c r="G442" s="122"/>
      <c r="H442" s="122"/>
      <c r="I442" s="38"/>
      <c r="J442" s="180"/>
      <c r="K442" s="38"/>
      <c r="L442" s="142"/>
      <c r="M442" s="47"/>
      <c r="N442" s="47"/>
      <c r="O442" s="47"/>
      <c r="P442" s="47"/>
      <c r="Q442" s="47"/>
      <c r="R442" s="47"/>
      <c r="S442" s="47"/>
      <c r="T442" s="47"/>
      <c r="U442" s="47"/>
    </row>
    <row r="443" spans="1:21" x14ac:dyDescent="0.25">
      <c r="A443" s="32"/>
      <c r="B443" s="38"/>
      <c r="C443" s="126"/>
      <c r="D443" s="38"/>
      <c r="E443" s="99"/>
      <c r="F443" s="122"/>
      <c r="G443" s="122"/>
      <c r="H443" s="122"/>
      <c r="I443" s="38"/>
      <c r="J443" s="180"/>
      <c r="K443" s="38"/>
      <c r="L443" s="142"/>
      <c r="M443" s="47"/>
      <c r="N443" s="47"/>
      <c r="O443" s="47"/>
      <c r="P443" s="47"/>
      <c r="Q443" s="47"/>
      <c r="R443" s="47"/>
      <c r="S443" s="47"/>
      <c r="T443" s="47"/>
      <c r="U443" s="47"/>
    </row>
    <row r="444" spans="1:21" x14ac:dyDescent="0.25">
      <c r="A444" s="32"/>
      <c r="B444" s="38"/>
      <c r="C444" s="126"/>
      <c r="D444" s="38"/>
      <c r="E444" s="99"/>
      <c r="F444" s="122"/>
      <c r="G444" s="122"/>
      <c r="H444" s="122"/>
      <c r="I444" s="38"/>
      <c r="J444" s="180"/>
      <c r="K444" s="38"/>
      <c r="L444" s="142"/>
      <c r="M444" s="47"/>
      <c r="N444" s="47"/>
      <c r="O444" s="47"/>
      <c r="P444" s="47"/>
      <c r="Q444" s="47"/>
      <c r="R444" s="47"/>
      <c r="S444" s="47"/>
      <c r="T444" s="47"/>
      <c r="U444" s="47"/>
    </row>
    <row r="445" spans="1:21" x14ac:dyDescent="0.25">
      <c r="A445" s="32"/>
      <c r="B445" s="38"/>
      <c r="C445" s="126"/>
      <c r="D445" s="38"/>
      <c r="E445" s="99"/>
      <c r="F445" s="122"/>
      <c r="G445" s="122"/>
      <c r="H445" s="122"/>
      <c r="I445" s="38"/>
      <c r="J445" s="180"/>
      <c r="K445" s="38"/>
      <c r="L445" s="142"/>
      <c r="M445" s="47"/>
      <c r="N445" s="47"/>
      <c r="O445" s="47"/>
      <c r="P445" s="47"/>
      <c r="Q445" s="47"/>
      <c r="R445" s="47"/>
      <c r="S445" s="47"/>
      <c r="T445" s="47"/>
      <c r="U445" s="47"/>
    </row>
    <row r="446" spans="1:21" x14ac:dyDescent="0.25">
      <c r="A446" s="32"/>
      <c r="B446" s="38"/>
      <c r="C446" s="126"/>
      <c r="D446" s="38"/>
      <c r="E446" s="99"/>
      <c r="F446" s="122"/>
      <c r="G446" s="122"/>
      <c r="H446" s="122"/>
      <c r="I446" s="38"/>
      <c r="J446" s="180"/>
      <c r="K446" s="38"/>
      <c r="L446" s="142"/>
      <c r="M446" s="47"/>
      <c r="N446" s="47"/>
      <c r="O446" s="47"/>
      <c r="P446" s="47"/>
      <c r="Q446" s="47"/>
      <c r="R446" s="47"/>
      <c r="S446" s="47"/>
      <c r="T446" s="47"/>
      <c r="U446" s="47"/>
    </row>
    <row r="447" spans="1:21" x14ac:dyDescent="0.25">
      <c r="A447" s="32"/>
      <c r="B447" s="38"/>
      <c r="C447" s="126"/>
      <c r="D447" s="38"/>
      <c r="E447" s="99"/>
      <c r="F447" s="122"/>
      <c r="G447" s="122"/>
      <c r="H447" s="122"/>
      <c r="I447" s="38"/>
      <c r="J447" s="180"/>
      <c r="K447" s="38"/>
      <c r="L447" s="142"/>
      <c r="M447" s="47"/>
      <c r="N447" s="47"/>
      <c r="O447" s="47"/>
      <c r="P447" s="47"/>
      <c r="Q447" s="47"/>
      <c r="R447" s="47"/>
      <c r="S447" s="47"/>
      <c r="T447" s="47"/>
      <c r="U447" s="47"/>
    </row>
    <row r="448" spans="1:21" x14ac:dyDescent="0.25">
      <c r="A448" s="32"/>
      <c r="B448" s="38"/>
      <c r="C448" s="126"/>
      <c r="D448" s="38"/>
      <c r="E448" s="99"/>
      <c r="F448" s="122"/>
      <c r="G448" s="122"/>
      <c r="H448" s="122"/>
      <c r="I448" s="38"/>
      <c r="J448" s="180"/>
      <c r="K448" s="38"/>
      <c r="L448" s="142"/>
      <c r="M448" s="47"/>
      <c r="N448" s="47"/>
      <c r="O448" s="47"/>
      <c r="P448" s="47"/>
      <c r="Q448" s="47"/>
      <c r="R448" s="47"/>
      <c r="S448" s="47"/>
      <c r="T448" s="47"/>
      <c r="U448" s="47"/>
    </row>
    <row r="449" spans="1:21" x14ac:dyDescent="0.25">
      <c r="A449" s="32"/>
      <c r="B449" s="38"/>
      <c r="C449" s="126"/>
      <c r="D449" s="38"/>
      <c r="E449" s="99"/>
      <c r="F449" s="122"/>
      <c r="G449" s="122"/>
      <c r="H449" s="122"/>
      <c r="I449" s="38"/>
      <c r="J449" s="180"/>
      <c r="K449" s="38"/>
      <c r="L449" s="142"/>
      <c r="M449" s="47"/>
      <c r="N449" s="47"/>
      <c r="O449" s="47"/>
      <c r="P449" s="47"/>
      <c r="Q449" s="47"/>
      <c r="R449" s="47"/>
      <c r="S449" s="47"/>
      <c r="T449" s="47"/>
      <c r="U449" s="47"/>
    </row>
    <row r="450" spans="1:21" x14ac:dyDescent="0.25">
      <c r="A450" s="32"/>
      <c r="B450" s="38"/>
      <c r="C450" s="126"/>
      <c r="D450" s="38"/>
      <c r="E450" s="99"/>
      <c r="F450" s="122"/>
      <c r="G450" s="122"/>
      <c r="H450" s="122"/>
      <c r="I450" s="38"/>
      <c r="J450" s="180"/>
      <c r="K450" s="38"/>
      <c r="L450" s="142"/>
      <c r="M450" s="47"/>
      <c r="N450" s="47"/>
      <c r="O450" s="47"/>
      <c r="P450" s="47"/>
      <c r="Q450" s="47"/>
      <c r="R450" s="47"/>
      <c r="S450" s="47"/>
      <c r="T450" s="47"/>
      <c r="U450" s="47"/>
    </row>
    <row r="451" spans="1:21" x14ac:dyDescent="0.25">
      <c r="A451" s="32"/>
      <c r="B451" s="38"/>
      <c r="C451" s="126"/>
      <c r="D451" s="38"/>
      <c r="E451" s="99"/>
      <c r="F451" s="122"/>
      <c r="G451" s="122"/>
      <c r="H451" s="122"/>
      <c r="I451" s="38"/>
      <c r="J451" s="180"/>
      <c r="K451" s="38"/>
      <c r="L451" s="142"/>
      <c r="M451" s="47"/>
      <c r="N451" s="47"/>
      <c r="O451" s="47"/>
      <c r="P451" s="47"/>
      <c r="Q451" s="47"/>
      <c r="R451" s="47"/>
      <c r="S451" s="47"/>
      <c r="T451" s="47"/>
      <c r="U451" s="47"/>
    </row>
    <row r="452" spans="1:21" x14ac:dyDescent="0.25">
      <c r="A452" s="32"/>
      <c r="B452" s="38"/>
      <c r="C452" s="126"/>
      <c r="D452" s="38"/>
      <c r="E452" s="99"/>
      <c r="F452" s="122"/>
      <c r="G452" s="122"/>
      <c r="H452" s="122"/>
      <c r="I452" s="38"/>
      <c r="J452" s="180"/>
      <c r="K452" s="38"/>
      <c r="L452" s="142"/>
      <c r="M452" s="47"/>
      <c r="N452" s="47"/>
      <c r="O452" s="47"/>
      <c r="P452" s="47"/>
      <c r="Q452" s="47"/>
      <c r="R452" s="47"/>
      <c r="S452" s="47"/>
      <c r="T452" s="47"/>
      <c r="U452" s="47"/>
    </row>
    <row r="453" spans="1:21" x14ac:dyDescent="0.25">
      <c r="A453" s="32"/>
      <c r="B453" s="38"/>
      <c r="C453" s="126"/>
      <c r="D453" s="38"/>
      <c r="E453" s="99"/>
      <c r="F453" s="122"/>
      <c r="G453" s="122"/>
      <c r="H453" s="122"/>
      <c r="I453" s="38"/>
      <c r="J453" s="180"/>
      <c r="K453" s="38"/>
      <c r="L453" s="142"/>
      <c r="M453" s="47"/>
      <c r="N453" s="47"/>
      <c r="O453" s="47"/>
      <c r="P453" s="47"/>
      <c r="Q453" s="47"/>
      <c r="R453" s="47"/>
      <c r="S453" s="47"/>
      <c r="T453" s="47"/>
      <c r="U453" s="47"/>
    </row>
    <row r="454" spans="1:21" x14ac:dyDescent="0.25">
      <c r="A454" s="32"/>
      <c r="B454" s="38"/>
      <c r="C454" s="126"/>
      <c r="D454" s="38"/>
      <c r="E454" s="99"/>
      <c r="F454" s="122"/>
      <c r="G454" s="122"/>
      <c r="H454" s="122"/>
      <c r="I454" s="38"/>
      <c r="J454" s="180"/>
      <c r="K454" s="38"/>
      <c r="L454" s="142"/>
      <c r="M454" s="47"/>
      <c r="N454" s="47"/>
      <c r="O454" s="47"/>
      <c r="P454" s="47"/>
      <c r="Q454" s="47"/>
      <c r="R454" s="47"/>
      <c r="S454" s="47"/>
      <c r="T454" s="47"/>
      <c r="U454" s="47"/>
    </row>
    <row r="455" spans="1:21" x14ac:dyDescent="0.25">
      <c r="A455" s="32"/>
      <c r="B455" s="38"/>
      <c r="C455" s="126"/>
      <c r="D455" s="38"/>
      <c r="E455" s="99"/>
      <c r="F455" s="122"/>
      <c r="G455" s="122"/>
      <c r="H455" s="122"/>
      <c r="I455" s="38"/>
      <c r="J455" s="180"/>
      <c r="K455" s="38"/>
      <c r="L455" s="142"/>
      <c r="M455" s="47"/>
      <c r="N455" s="47"/>
      <c r="O455" s="47"/>
      <c r="P455" s="47"/>
      <c r="Q455" s="47"/>
      <c r="R455" s="47"/>
      <c r="S455" s="47"/>
      <c r="T455" s="47"/>
      <c r="U455" s="47"/>
    </row>
    <row r="456" spans="1:21" x14ac:dyDescent="0.25">
      <c r="A456" s="32"/>
      <c r="B456" s="38"/>
      <c r="C456" s="126"/>
      <c r="D456" s="38"/>
      <c r="E456" s="99"/>
      <c r="F456" s="122"/>
      <c r="G456" s="122"/>
      <c r="H456" s="122"/>
      <c r="I456" s="38"/>
      <c r="J456" s="180"/>
      <c r="K456" s="38"/>
      <c r="L456" s="142"/>
      <c r="M456" s="47"/>
      <c r="N456" s="47"/>
      <c r="O456" s="47"/>
      <c r="P456" s="47"/>
      <c r="Q456" s="47"/>
      <c r="R456" s="47"/>
      <c r="S456" s="47"/>
      <c r="T456" s="47"/>
      <c r="U456" s="47"/>
    </row>
    <row r="457" spans="1:21" x14ac:dyDescent="0.25">
      <c r="A457" s="32"/>
      <c r="B457" s="38"/>
      <c r="C457" s="126"/>
      <c r="D457" s="38"/>
      <c r="E457" s="99"/>
      <c r="F457" s="122"/>
      <c r="G457" s="122"/>
      <c r="H457" s="122"/>
      <c r="I457" s="38"/>
      <c r="J457" s="180"/>
      <c r="K457" s="38"/>
      <c r="L457" s="142"/>
      <c r="M457" s="47"/>
      <c r="N457" s="47"/>
      <c r="O457" s="47"/>
      <c r="P457" s="47"/>
      <c r="Q457" s="47"/>
      <c r="R457" s="47"/>
      <c r="S457" s="47"/>
      <c r="T457" s="47"/>
      <c r="U457" s="47"/>
    </row>
    <row r="458" spans="1:21" x14ac:dyDescent="0.25">
      <c r="A458" s="32"/>
      <c r="B458" s="38"/>
      <c r="C458" s="126"/>
      <c r="D458" s="38"/>
      <c r="E458" s="99"/>
      <c r="F458" s="122"/>
      <c r="G458" s="122"/>
      <c r="H458" s="122"/>
      <c r="I458" s="38"/>
      <c r="J458" s="180"/>
      <c r="K458" s="38"/>
      <c r="L458" s="142"/>
      <c r="M458" s="47"/>
      <c r="N458" s="47"/>
      <c r="O458" s="47"/>
      <c r="P458" s="47"/>
      <c r="Q458" s="47"/>
      <c r="R458" s="47"/>
      <c r="S458" s="47"/>
      <c r="T458" s="47"/>
      <c r="U458" s="47"/>
    </row>
    <row r="459" spans="1:21" x14ac:dyDescent="0.25">
      <c r="A459" s="32"/>
      <c r="B459" s="38"/>
      <c r="C459" s="126"/>
      <c r="D459" s="38"/>
      <c r="E459" s="99"/>
      <c r="F459" s="122"/>
      <c r="G459" s="122"/>
      <c r="H459" s="122"/>
      <c r="I459" s="38"/>
      <c r="J459" s="180"/>
      <c r="K459" s="38"/>
      <c r="L459" s="142"/>
      <c r="M459" s="47"/>
      <c r="N459" s="47"/>
      <c r="O459" s="47"/>
      <c r="P459" s="47"/>
      <c r="Q459" s="47"/>
      <c r="R459" s="47"/>
      <c r="S459" s="47"/>
      <c r="T459" s="47"/>
      <c r="U459" s="47"/>
    </row>
    <row r="460" spans="1:21" x14ac:dyDescent="0.25">
      <c r="A460" s="32"/>
      <c r="B460" s="38"/>
      <c r="C460" s="126"/>
      <c r="D460" s="38"/>
      <c r="E460" s="99"/>
      <c r="F460" s="122"/>
      <c r="G460" s="122"/>
      <c r="H460" s="122"/>
      <c r="I460" s="38"/>
      <c r="J460" s="180"/>
      <c r="K460" s="38"/>
      <c r="L460" s="142"/>
      <c r="M460" s="47"/>
      <c r="N460" s="47"/>
      <c r="O460" s="47"/>
      <c r="P460" s="47"/>
      <c r="Q460" s="47"/>
      <c r="R460" s="47"/>
      <c r="S460" s="47"/>
      <c r="T460" s="47"/>
      <c r="U460" s="47"/>
    </row>
    <row r="461" spans="1:21" x14ac:dyDescent="0.25">
      <c r="A461" s="32"/>
      <c r="B461" s="38"/>
      <c r="C461" s="126"/>
      <c r="D461" s="38"/>
      <c r="E461" s="99"/>
      <c r="F461" s="122"/>
      <c r="G461" s="122"/>
      <c r="H461" s="122"/>
      <c r="I461" s="38"/>
      <c r="J461" s="180"/>
      <c r="K461" s="38"/>
      <c r="L461" s="142"/>
      <c r="M461" s="47"/>
      <c r="N461" s="47"/>
      <c r="O461" s="47"/>
      <c r="P461" s="47"/>
      <c r="Q461" s="47"/>
      <c r="R461" s="47"/>
      <c r="S461" s="47"/>
      <c r="T461" s="47"/>
      <c r="U461" s="47"/>
    </row>
    <row r="462" spans="1:21" x14ac:dyDescent="0.25">
      <c r="A462" s="32"/>
      <c r="B462" s="38"/>
      <c r="C462" s="126"/>
      <c r="D462" s="38"/>
      <c r="E462" s="99"/>
      <c r="F462" s="122"/>
      <c r="G462" s="122"/>
      <c r="H462" s="122"/>
      <c r="I462" s="38"/>
      <c r="J462" s="180"/>
      <c r="K462" s="38"/>
      <c r="L462" s="142"/>
      <c r="M462" s="47"/>
      <c r="N462" s="47"/>
      <c r="O462" s="47"/>
      <c r="P462" s="47"/>
      <c r="Q462" s="47"/>
      <c r="R462" s="47"/>
      <c r="S462" s="47"/>
      <c r="T462" s="47"/>
      <c r="U462" s="47"/>
    </row>
    <row r="463" spans="1:21" x14ac:dyDescent="0.25">
      <c r="A463" s="32"/>
      <c r="B463" s="38"/>
      <c r="C463" s="126"/>
      <c r="D463" s="38"/>
      <c r="E463" s="99"/>
      <c r="F463" s="122"/>
      <c r="G463" s="122"/>
      <c r="H463" s="122"/>
      <c r="I463" s="38"/>
      <c r="J463" s="180"/>
      <c r="K463" s="38"/>
      <c r="L463" s="142"/>
      <c r="M463" s="47"/>
      <c r="N463" s="47"/>
      <c r="O463" s="47"/>
      <c r="P463" s="47"/>
      <c r="Q463" s="47"/>
      <c r="R463" s="47"/>
      <c r="S463" s="47"/>
      <c r="T463" s="47"/>
      <c r="U463" s="47"/>
    </row>
    <row r="464" spans="1:21" x14ac:dyDescent="0.25">
      <c r="A464" s="32"/>
      <c r="B464" s="38"/>
      <c r="C464" s="126"/>
      <c r="D464" s="38"/>
      <c r="E464" s="99"/>
      <c r="F464" s="122"/>
      <c r="G464" s="122"/>
      <c r="H464" s="122"/>
      <c r="I464" s="38"/>
      <c r="J464" s="180"/>
      <c r="K464" s="38"/>
      <c r="L464" s="142"/>
      <c r="M464" s="47"/>
      <c r="N464" s="47"/>
      <c r="O464" s="47"/>
      <c r="P464" s="47"/>
      <c r="Q464" s="47"/>
      <c r="R464" s="47"/>
      <c r="S464" s="47"/>
      <c r="T464" s="47"/>
      <c r="U464" s="47"/>
    </row>
    <row r="465" spans="1:21" x14ac:dyDescent="0.25">
      <c r="A465" s="32"/>
      <c r="B465" s="38"/>
      <c r="C465" s="126"/>
      <c r="D465" s="38"/>
      <c r="E465" s="99"/>
      <c r="F465" s="122"/>
      <c r="G465" s="122"/>
      <c r="H465" s="122"/>
      <c r="I465" s="38"/>
      <c r="J465" s="180"/>
      <c r="K465" s="38"/>
      <c r="L465" s="142"/>
      <c r="M465" s="47"/>
      <c r="N465" s="47"/>
      <c r="O465" s="47"/>
      <c r="P465" s="47"/>
      <c r="Q465" s="47"/>
      <c r="R465" s="47"/>
      <c r="S465" s="47"/>
      <c r="T465" s="47"/>
      <c r="U465" s="47"/>
    </row>
    <row r="466" spans="1:21" x14ac:dyDescent="0.25">
      <c r="A466" s="32"/>
      <c r="B466" s="38"/>
      <c r="C466" s="126"/>
      <c r="D466" s="38"/>
      <c r="E466" s="99"/>
      <c r="F466" s="122"/>
      <c r="G466" s="122"/>
      <c r="H466" s="122"/>
      <c r="I466" s="38"/>
      <c r="J466" s="180"/>
      <c r="K466" s="38"/>
      <c r="L466" s="142"/>
      <c r="M466" s="47"/>
      <c r="N466" s="47"/>
      <c r="O466" s="47"/>
      <c r="P466" s="47"/>
      <c r="Q466" s="47"/>
      <c r="R466" s="47"/>
      <c r="S466" s="47"/>
      <c r="T466" s="47"/>
      <c r="U466" s="47"/>
    </row>
    <row r="467" spans="1:21" x14ac:dyDescent="0.25">
      <c r="A467" s="32"/>
      <c r="B467" s="38"/>
      <c r="C467" s="126"/>
      <c r="D467" s="38"/>
      <c r="E467" s="99"/>
      <c r="F467" s="122"/>
      <c r="G467" s="122"/>
      <c r="H467" s="122"/>
      <c r="I467" s="38"/>
      <c r="J467" s="180"/>
      <c r="K467" s="38"/>
      <c r="L467" s="142"/>
      <c r="M467" s="47"/>
      <c r="N467" s="47"/>
      <c r="O467" s="47"/>
      <c r="P467" s="47"/>
      <c r="Q467" s="47"/>
      <c r="R467" s="47"/>
      <c r="S467" s="47"/>
      <c r="T467" s="47"/>
      <c r="U467" s="47"/>
    </row>
    <row r="468" spans="1:21" x14ac:dyDescent="0.25">
      <c r="A468" s="32"/>
      <c r="B468" s="38"/>
      <c r="C468" s="126"/>
      <c r="D468" s="38"/>
      <c r="E468" s="99"/>
      <c r="F468" s="122"/>
      <c r="G468" s="122"/>
      <c r="H468" s="122"/>
      <c r="I468" s="38"/>
      <c r="J468" s="180"/>
      <c r="K468" s="38"/>
      <c r="L468" s="142"/>
      <c r="M468" s="47"/>
      <c r="N468" s="47"/>
      <c r="O468" s="47"/>
      <c r="P468" s="47"/>
      <c r="Q468" s="47"/>
      <c r="R468" s="47"/>
      <c r="S468" s="47"/>
      <c r="T468" s="47"/>
      <c r="U468" s="47"/>
    </row>
    <row r="469" spans="1:21" x14ac:dyDescent="0.25">
      <c r="A469" s="32"/>
      <c r="B469" s="38"/>
      <c r="C469" s="126"/>
      <c r="D469" s="38"/>
      <c r="E469" s="99"/>
      <c r="F469" s="122"/>
      <c r="G469" s="122"/>
      <c r="H469" s="122"/>
      <c r="I469" s="38"/>
      <c r="J469" s="180"/>
      <c r="K469" s="38"/>
      <c r="L469" s="142"/>
      <c r="M469" s="47"/>
      <c r="N469" s="47"/>
      <c r="O469" s="47"/>
      <c r="P469" s="47"/>
      <c r="Q469" s="47"/>
      <c r="R469" s="47"/>
      <c r="S469" s="47"/>
      <c r="T469" s="47"/>
      <c r="U469" s="47"/>
    </row>
    <row r="470" spans="1:21" x14ac:dyDescent="0.25">
      <c r="A470" s="32"/>
      <c r="B470" s="38"/>
      <c r="C470" s="126"/>
      <c r="D470" s="38"/>
      <c r="E470" s="99"/>
      <c r="F470" s="122"/>
      <c r="G470" s="122"/>
      <c r="H470" s="122"/>
      <c r="I470" s="38"/>
      <c r="J470" s="180"/>
      <c r="K470" s="38"/>
      <c r="L470" s="142"/>
      <c r="M470" s="47"/>
      <c r="N470" s="47"/>
      <c r="O470" s="47"/>
      <c r="P470" s="47"/>
      <c r="Q470" s="47"/>
      <c r="R470" s="47"/>
      <c r="S470" s="47"/>
      <c r="T470" s="47"/>
      <c r="U470" s="47"/>
    </row>
    <row r="471" spans="1:21" x14ac:dyDescent="0.25">
      <c r="A471" s="32"/>
      <c r="B471" s="38"/>
      <c r="C471" s="126"/>
      <c r="D471" s="38"/>
      <c r="E471" s="99"/>
      <c r="F471" s="122"/>
      <c r="G471" s="122"/>
      <c r="H471" s="122"/>
      <c r="I471" s="38"/>
      <c r="J471" s="180"/>
      <c r="K471" s="38"/>
      <c r="L471" s="142"/>
      <c r="M471" s="47"/>
      <c r="N471" s="47"/>
      <c r="O471" s="47"/>
      <c r="P471" s="47"/>
      <c r="Q471" s="47"/>
      <c r="R471" s="47"/>
      <c r="S471" s="47"/>
      <c r="T471" s="47"/>
      <c r="U471" s="47"/>
    </row>
    <row r="472" spans="1:21" x14ac:dyDescent="0.25">
      <c r="A472" s="32"/>
      <c r="B472" s="38"/>
      <c r="C472" s="126"/>
      <c r="D472" s="38"/>
      <c r="E472" s="99"/>
      <c r="F472" s="122"/>
      <c r="G472" s="122"/>
      <c r="H472" s="122"/>
      <c r="I472" s="38"/>
      <c r="J472" s="180"/>
      <c r="K472" s="38"/>
      <c r="L472" s="142"/>
      <c r="M472" s="47"/>
      <c r="N472" s="47"/>
      <c r="O472" s="47"/>
      <c r="P472" s="47"/>
      <c r="Q472" s="47"/>
      <c r="R472" s="47"/>
      <c r="S472" s="47"/>
      <c r="T472" s="47"/>
      <c r="U472" s="47"/>
    </row>
    <row r="473" spans="1:21" x14ac:dyDescent="0.25">
      <c r="A473" s="32"/>
      <c r="B473" s="38"/>
      <c r="C473" s="126"/>
      <c r="D473" s="38"/>
      <c r="E473" s="99"/>
      <c r="F473" s="122"/>
      <c r="G473" s="122"/>
      <c r="H473" s="122"/>
      <c r="I473" s="38"/>
      <c r="J473" s="180"/>
      <c r="K473" s="38"/>
      <c r="L473" s="142"/>
      <c r="M473" s="47"/>
      <c r="N473" s="47"/>
      <c r="O473" s="47"/>
      <c r="P473" s="47"/>
      <c r="Q473" s="47"/>
      <c r="R473" s="47"/>
      <c r="S473" s="47"/>
      <c r="T473" s="47"/>
      <c r="U473" s="47"/>
    </row>
    <row r="474" spans="1:21" x14ac:dyDescent="0.25">
      <c r="A474" s="32"/>
      <c r="B474" s="38"/>
      <c r="C474" s="126"/>
      <c r="D474" s="38"/>
      <c r="E474" s="99"/>
      <c r="F474" s="122"/>
      <c r="G474" s="122"/>
      <c r="H474" s="122"/>
      <c r="I474" s="38"/>
      <c r="J474" s="180"/>
      <c r="K474" s="38"/>
      <c r="L474" s="142"/>
      <c r="M474" s="47"/>
      <c r="N474" s="47"/>
      <c r="O474" s="47"/>
      <c r="P474" s="47"/>
      <c r="Q474" s="47"/>
      <c r="R474" s="47"/>
      <c r="S474" s="47"/>
      <c r="T474" s="47"/>
      <c r="U474" s="47"/>
    </row>
    <row r="475" spans="1:21" x14ac:dyDescent="0.25">
      <c r="A475" s="32"/>
      <c r="B475" s="38"/>
      <c r="C475" s="126"/>
      <c r="D475" s="38"/>
      <c r="E475" s="99"/>
      <c r="F475" s="122"/>
      <c r="G475" s="122"/>
      <c r="H475" s="122"/>
      <c r="I475" s="38"/>
      <c r="J475" s="180"/>
      <c r="K475" s="38"/>
      <c r="L475" s="142"/>
      <c r="M475" s="47"/>
      <c r="N475" s="47"/>
      <c r="O475" s="47"/>
      <c r="P475" s="47"/>
      <c r="Q475" s="47"/>
      <c r="R475" s="47"/>
      <c r="S475" s="47"/>
      <c r="T475" s="47"/>
      <c r="U475" s="47"/>
    </row>
    <row r="476" spans="1:21" x14ac:dyDescent="0.25">
      <c r="A476" s="32"/>
      <c r="B476" s="38"/>
      <c r="C476" s="126"/>
      <c r="D476" s="38"/>
      <c r="E476" s="99"/>
      <c r="F476" s="122"/>
      <c r="G476" s="122"/>
      <c r="H476" s="122"/>
      <c r="I476" s="38"/>
      <c r="J476" s="180"/>
      <c r="K476" s="38"/>
      <c r="L476" s="142"/>
      <c r="M476" s="47"/>
      <c r="N476" s="47"/>
      <c r="O476" s="47"/>
      <c r="P476" s="47"/>
      <c r="Q476" s="47"/>
      <c r="R476" s="47"/>
      <c r="S476" s="47"/>
      <c r="T476" s="47"/>
      <c r="U476" s="47"/>
    </row>
    <row r="477" spans="1:21" x14ac:dyDescent="0.25">
      <c r="A477" s="32"/>
      <c r="B477" s="38"/>
      <c r="C477" s="126"/>
      <c r="D477" s="38"/>
      <c r="E477" s="99"/>
      <c r="F477" s="122"/>
      <c r="G477" s="122"/>
      <c r="H477" s="122"/>
      <c r="I477" s="38"/>
      <c r="J477" s="180"/>
      <c r="K477" s="38"/>
      <c r="L477" s="142"/>
      <c r="M477" s="47"/>
      <c r="N477" s="47"/>
      <c r="O477" s="47"/>
      <c r="P477" s="47"/>
      <c r="Q477" s="47"/>
      <c r="R477" s="47"/>
      <c r="S477" s="47"/>
      <c r="T477" s="47"/>
      <c r="U477" s="47"/>
    </row>
    <row r="478" spans="1:21" x14ac:dyDescent="0.25">
      <c r="A478" s="32"/>
      <c r="B478" s="38"/>
      <c r="C478" s="126"/>
      <c r="D478" s="38"/>
      <c r="E478" s="99"/>
      <c r="F478" s="122"/>
      <c r="G478" s="122"/>
      <c r="H478" s="122"/>
      <c r="I478" s="38"/>
      <c r="J478" s="180"/>
      <c r="K478" s="38"/>
      <c r="L478" s="142"/>
      <c r="M478" s="47"/>
      <c r="N478" s="47"/>
      <c r="O478" s="47"/>
      <c r="P478" s="47"/>
      <c r="Q478" s="47"/>
      <c r="R478" s="47"/>
      <c r="S478" s="47"/>
      <c r="T478" s="47"/>
      <c r="U478" s="47"/>
    </row>
    <row r="479" spans="1:21" x14ac:dyDescent="0.25">
      <c r="A479" s="32"/>
      <c r="B479" s="38"/>
      <c r="C479" s="126"/>
      <c r="D479" s="38"/>
      <c r="E479" s="99"/>
      <c r="F479" s="122"/>
      <c r="G479" s="122"/>
      <c r="H479" s="122"/>
      <c r="I479" s="38"/>
      <c r="J479" s="180"/>
      <c r="K479" s="38"/>
      <c r="L479" s="142"/>
      <c r="M479" s="47"/>
      <c r="N479" s="47"/>
      <c r="O479" s="47"/>
      <c r="P479" s="47"/>
      <c r="Q479" s="47"/>
      <c r="R479" s="47"/>
      <c r="S479" s="47"/>
      <c r="T479" s="47"/>
      <c r="U479" s="47"/>
    </row>
    <row r="480" spans="1:21" x14ac:dyDescent="0.25">
      <c r="A480" s="32"/>
      <c r="B480" s="38"/>
      <c r="C480" s="126"/>
      <c r="D480" s="38"/>
      <c r="E480" s="99"/>
      <c r="F480" s="122"/>
      <c r="G480" s="122"/>
      <c r="H480" s="122"/>
      <c r="I480" s="38"/>
      <c r="J480" s="180"/>
      <c r="K480" s="38"/>
      <c r="L480" s="142"/>
      <c r="M480" s="47"/>
      <c r="N480" s="47"/>
      <c r="O480" s="47"/>
      <c r="P480" s="47"/>
      <c r="Q480" s="47"/>
      <c r="R480" s="47"/>
      <c r="S480" s="47"/>
      <c r="T480" s="47"/>
      <c r="U480" s="47"/>
    </row>
    <row r="481" spans="1:21" x14ac:dyDescent="0.25">
      <c r="A481" s="32"/>
      <c r="B481" s="38"/>
      <c r="C481" s="126"/>
      <c r="D481" s="38"/>
      <c r="E481" s="99"/>
      <c r="F481" s="122"/>
      <c r="G481" s="122"/>
      <c r="H481" s="122"/>
      <c r="I481" s="38"/>
      <c r="J481" s="180"/>
      <c r="K481" s="38"/>
      <c r="L481" s="142"/>
      <c r="M481" s="47"/>
      <c r="N481" s="47"/>
      <c r="O481" s="47"/>
      <c r="P481" s="47"/>
      <c r="Q481" s="47"/>
      <c r="R481" s="47"/>
      <c r="S481" s="47"/>
      <c r="T481" s="47"/>
      <c r="U481" s="47"/>
    </row>
    <row r="482" spans="1:21" x14ac:dyDescent="0.25">
      <c r="A482" s="32"/>
      <c r="B482" s="38"/>
      <c r="C482" s="126"/>
      <c r="D482" s="38"/>
      <c r="E482" s="99"/>
      <c r="F482" s="122"/>
      <c r="G482" s="122"/>
      <c r="H482" s="122"/>
      <c r="I482" s="38"/>
      <c r="J482" s="180"/>
      <c r="K482" s="38"/>
      <c r="L482" s="142"/>
      <c r="M482" s="47"/>
      <c r="N482" s="47"/>
      <c r="O482" s="47"/>
      <c r="P482" s="47"/>
      <c r="Q482" s="47"/>
      <c r="R482" s="47"/>
      <c r="S482" s="47"/>
      <c r="T482" s="47"/>
      <c r="U482" s="47"/>
    </row>
    <row r="483" spans="1:21" x14ac:dyDescent="0.25">
      <c r="A483" s="32"/>
      <c r="B483" s="38"/>
      <c r="C483" s="126"/>
      <c r="D483" s="38"/>
      <c r="E483" s="99"/>
      <c r="F483" s="122"/>
      <c r="G483" s="122"/>
      <c r="H483" s="122"/>
      <c r="I483" s="38"/>
      <c r="J483" s="180"/>
      <c r="K483" s="38"/>
      <c r="L483" s="142"/>
      <c r="M483" s="47"/>
      <c r="N483" s="47"/>
      <c r="O483" s="47"/>
      <c r="P483" s="47"/>
      <c r="Q483" s="47"/>
      <c r="R483" s="47"/>
      <c r="S483" s="47"/>
      <c r="T483" s="47"/>
      <c r="U483" s="47"/>
    </row>
    <row r="484" spans="1:21" x14ac:dyDescent="0.25">
      <c r="A484" s="32"/>
      <c r="B484" s="38"/>
      <c r="C484" s="126"/>
      <c r="D484" s="38"/>
      <c r="E484" s="99"/>
      <c r="F484" s="122"/>
      <c r="G484" s="122"/>
      <c r="H484" s="122"/>
      <c r="I484" s="38"/>
      <c r="J484" s="180"/>
      <c r="K484" s="38"/>
      <c r="L484" s="142"/>
      <c r="M484" s="47"/>
      <c r="N484" s="47"/>
      <c r="O484" s="47"/>
      <c r="P484" s="47"/>
      <c r="Q484" s="47"/>
      <c r="R484" s="47"/>
      <c r="S484" s="47"/>
      <c r="T484" s="47"/>
      <c r="U484" s="47"/>
    </row>
    <row r="485" spans="1:21" x14ac:dyDescent="0.25">
      <c r="A485" s="32"/>
      <c r="B485" s="38"/>
      <c r="C485" s="126"/>
      <c r="D485" s="38"/>
      <c r="E485" s="99"/>
      <c r="F485" s="122"/>
      <c r="G485" s="122"/>
      <c r="H485" s="122"/>
      <c r="I485" s="38"/>
      <c r="J485" s="180"/>
      <c r="K485" s="38"/>
      <c r="L485" s="142"/>
      <c r="M485" s="47"/>
      <c r="N485" s="47"/>
      <c r="O485" s="47"/>
      <c r="P485" s="47"/>
      <c r="Q485" s="47"/>
      <c r="R485" s="47"/>
      <c r="S485" s="47"/>
      <c r="T485" s="47"/>
      <c r="U485" s="47"/>
    </row>
    <row r="486" spans="1:21" x14ac:dyDescent="0.25">
      <c r="A486" s="32"/>
      <c r="B486" s="38"/>
      <c r="C486" s="126"/>
      <c r="D486" s="38"/>
      <c r="E486" s="99"/>
      <c r="F486" s="122"/>
      <c r="G486" s="122"/>
      <c r="H486" s="122"/>
      <c r="I486" s="38"/>
      <c r="J486" s="180"/>
      <c r="K486" s="38"/>
      <c r="L486" s="142"/>
      <c r="M486" s="47"/>
      <c r="N486" s="47"/>
      <c r="O486" s="47"/>
      <c r="P486" s="47"/>
      <c r="Q486" s="47"/>
      <c r="R486" s="47"/>
      <c r="S486" s="47"/>
      <c r="T486" s="47"/>
      <c r="U486" s="47"/>
    </row>
    <row r="487" spans="1:21" x14ac:dyDescent="0.25">
      <c r="A487" s="32"/>
      <c r="B487" s="38"/>
      <c r="C487" s="126"/>
      <c r="D487" s="38"/>
      <c r="E487" s="99"/>
      <c r="F487" s="122"/>
      <c r="G487" s="122"/>
      <c r="H487" s="122"/>
      <c r="I487" s="38"/>
      <c r="J487" s="180"/>
      <c r="K487" s="38"/>
      <c r="L487" s="142"/>
      <c r="M487" s="47"/>
      <c r="N487" s="47"/>
      <c r="O487" s="47"/>
      <c r="P487" s="47"/>
      <c r="Q487" s="47"/>
      <c r="R487" s="47"/>
      <c r="S487" s="47"/>
      <c r="T487" s="47"/>
      <c r="U487" s="47"/>
    </row>
    <row r="488" spans="1:21" x14ac:dyDescent="0.25">
      <c r="A488" s="32"/>
      <c r="B488" s="38"/>
      <c r="C488" s="126"/>
      <c r="D488" s="38"/>
      <c r="E488" s="99"/>
      <c r="F488" s="122"/>
      <c r="G488" s="122"/>
      <c r="H488" s="122"/>
      <c r="I488" s="38"/>
      <c r="J488" s="180"/>
      <c r="K488" s="38"/>
      <c r="L488" s="142"/>
      <c r="M488" s="47"/>
      <c r="N488" s="47"/>
      <c r="O488" s="47"/>
      <c r="P488" s="47"/>
      <c r="Q488" s="47"/>
      <c r="R488" s="47"/>
      <c r="S488" s="47"/>
      <c r="T488" s="47"/>
      <c r="U488" s="47"/>
    </row>
    <row r="489" spans="1:21" x14ac:dyDescent="0.25">
      <c r="A489" s="32"/>
      <c r="B489" s="38"/>
      <c r="C489" s="126"/>
      <c r="D489" s="38"/>
      <c r="E489" s="99"/>
      <c r="F489" s="122"/>
      <c r="G489" s="122"/>
      <c r="H489" s="122"/>
      <c r="I489" s="38"/>
      <c r="J489" s="180"/>
      <c r="K489" s="38"/>
      <c r="L489" s="142"/>
      <c r="M489" s="47"/>
      <c r="N489" s="47"/>
      <c r="O489" s="47"/>
      <c r="P489" s="47"/>
      <c r="Q489" s="47"/>
      <c r="R489" s="47"/>
      <c r="S489" s="47"/>
      <c r="T489" s="47"/>
      <c r="U489" s="47"/>
    </row>
    <row r="490" spans="1:21" x14ac:dyDescent="0.25">
      <c r="A490" s="32"/>
      <c r="B490" s="38"/>
      <c r="C490" s="126"/>
      <c r="D490" s="38"/>
      <c r="E490" s="99"/>
      <c r="F490" s="122"/>
      <c r="G490" s="122"/>
      <c r="H490" s="122"/>
      <c r="I490" s="38"/>
      <c r="J490" s="180"/>
      <c r="K490" s="38"/>
      <c r="L490" s="142"/>
      <c r="M490" s="47"/>
      <c r="N490" s="47"/>
      <c r="O490" s="47"/>
      <c r="P490" s="47"/>
      <c r="Q490" s="47"/>
      <c r="R490" s="47"/>
      <c r="S490" s="47"/>
      <c r="T490" s="47"/>
      <c r="U490" s="47"/>
    </row>
    <row r="491" spans="1:21" x14ac:dyDescent="0.25">
      <c r="A491" s="32"/>
      <c r="B491" s="38"/>
      <c r="C491" s="126"/>
      <c r="D491" s="38"/>
      <c r="E491" s="99"/>
      <c r="F491" s="122"/>
      <c r="G491" s="122"/>
      <c r="H491" s="122"/>
      <c r="I491" s="38"/>
      <c r="J491" s="180"/>
      <c r="K491" s="38"/>
      <c r="L491" s="142"/>
      <c r="M491" s="47"/>
      <c r="N491" s="47"/>
      <c r="O491" s="47"/>
      <c r="P491" s="47"/>
      <c r="Q491" s="47"/>
      <c r="R491" s="47"/>
      <c r="S491" s="47"/>
      <c r="T491" s="47"/>
      <c r="U491" s="47"/>
    </row>
    <row r="492" spans="1:21" x14ac:dyDescent="0.25">
      <c r="A492" s="32"/>
      <c r="B492" s="38"/>
      <c r="C492" s="126"/>
      <c r="D492" s="38"/>
      <c r="E492" s="99"/>
      <c r="F492" s="122"/>
      <c r="G492" s="122"/>
      <c r="H492" s="122"/>
      <c r="I492" s="38"/>
      <c r="J492" s="180"/>
      <c r="K492" s="38"/>
      <c r="L492" s="142"/>
      <c r="M492" s="47"/>
      <c r="N492" s="47"/>
      <c r="O492" s="47"/>
      <c r="P492" s="47"/>
      <c r="Q492" s="47"/>
      <c r="R492" s="47"/>
      <c r="S492" s="47"/>
      <c r="T492" s="47"/>
      <c r="U492" s="47"/>
    </row>
    <row r="493" spans="1:21" x14ac:dyDescent="0.25">
      <c r="A493" s="32"/>
      <c r="B493" s="38"/>
      <c r="C493" s="126"/>
      <c r="D493" s="38"/>
      <c r="E493" s="99"/>
      <c r="F493" s="122"/>
      <c r="G493" s="122"/>
      <c r="H493" s="122"/>
      <c r="I493" s="38"/>
      <c r="J493" s="180"/>
      <c r="K493" s="38"/>
      <c r="L493" s="142"/>
      <c r="M493" s="47"/>
      <c r="N493" s="47"/>
      <c r="O493" s="47"/>
      <c r="P493" s="47"/>
      <c r="Q493" s="47"/>
      <c r="R493" s="47"/>
      <c r="S493" s="47"/>
      <c r="T493" s="47"/>
      <c r="U493" s="47"/>
    </row>
    <row r="494" spans="1:21" x14ac:dyDescent="0.25">
      <c r="A494" s="32"/>
      <c r="B494" s="38"/>
      <c r="C494" s="126"/>
      <c r="D494" s="38"/>
      <c r="E494" s="99"/>
      <c r="F494" s="122"/>
      <c r="G494" s="122"/>
      <c r="H494" s="122"/>
      <c r="I494" s="38"/>
      <c r="J494" s="180"/>
      <c r="K494" s="38"/>
      <c r="L494" s="142"/>
      <c r="M494" s="47"/>
      <c r="N494" s="47"/>
      <c r="O494" s="47"/>
      <c r="P494" s="47"/>
      <c r="Q494" s="47"/>
      <c r="R494" s="47"/>
      <c r="S494" s="47"/>
      <c r="T494" s="47"/>
      <c r="U494" s="47"/>
    </row>
    <row r="495" spans="1:21" x14ac:dyDescent="0.25">
      <c r="A495" s="32"/>
      <c r="B495" s="38"/>
      <c r="C495" s="126"/>
      <c r="D495" s="38"/>
      <c r="E495" s="99"/>
      <c r="F495" s="122"/>
      <c r="G495" s="122"/>
      <c r="H495" s="122"/>
      <c r="I495" s="38"/>
      <c r="J495" s="180"/>
      <c r="K495" s="38"/>
      <c r="L495" s="142"/>
      <c r="M495" s="47"/>
      <c r="N495" s="47"/>
      <c r="O495" s="47"/>
      <c r="P495" s="47"/>
      <c r="Q495" s="47"/>
      <c r="R495" s="47"/>
      <c r="S495" s="47"/>
      <c r="T495" s="47"/>
      <c r="U495" s="47"/>
    </row>
    <row r="496" spans="1:21" x14ac:dyDescent="0.25">
      <c r="A496" s="32"/>
      <c r="B496" s="38"/>
      <c r="C496" s="126"/>
      <c r="D496" s="38"/>
      <c r="E496" s="99"/>
      <c r="F496" s="122"/>
      <c r="G496" s="122"/>
      <c r="H496" s="122"/>
      <c r="I496" s="38"/>
      <c r="J496" s="180"/>
      <c r="K496" s="38"/>
      <c r="L496" s="142"/>
      <c r="M496" s="47"/>
      <c r="N496" s="47"/>
      <c r="O496" s="47"/>
      <c r="P496" s="47"/>
      <c r="Q496" s="47"/>
      <c r="R496" s="47"/>
      <c r="S496" s="47"/>
      <c r="T496" s="47"/>
      <c r="U496" s="47"/>
    </row>
    <row r="497" spans="1:21" x14ac:dyDescent="0.25">
      <c r="A497" s="32"/>
      <c r="B497" s="38"/>
      <c r="C497" s="126"/>
      <c r="D497" s="38"/>
      <c r="E497" s="99"/>
      <c r="F497" s="122"/>
      <c r="G497" s="122"/>
      <c r="H497" s="122"/>
      <c r="I497" s="38"/>
      <c r="J497" s="180"/>
      <c r="K497" s="38"/>
      <c r="L497" s="142"/>
      <c r="M497" s="47"/>
      <c r="N497" s="47"/>
      <c r="O497" s="47"/>
      <c r="P497" s="47"/>
      <c r="Q497" s="47"/>
      <c r="R497" s="47"/>
      <c r="S497" s="47"/>
      <c r="T497" s="47"/>
      <c r="U497" s="47"/>
    </row>
    <row r="498" spans="1:21" x14ac:dyDescent="0.25">
      <c r="A498" s="32"/>
      <c r="B498" s="38"/>
      <c r="C498" s="126"/>
      <c r="D498" s="38"/>
      <c r="E498" s="99"/>
      <c r="F498" s="122"/>
      <c r="G498" s="122"/>
      <c r="H498" s="122"/>
      <c r="I498" s="38"/>
      <c r="J498" s="180"/>
      <c r="K498" s="38"/>
      <c r="L498" s="142"/>
      <c r="M498" s="47"/>
      <c r="N498" s="47"/>
      <c r="O498" s="47"/>
      <c r="P498" s="47"/>
      <c r="Q498" s="47"/>
      <c r="R498" s="47"/>
      <c r="S498" s="47"/>
      <c r="T498" s="47"/>
      <c r="U498" s="47"/>
    </row>
    <row r="499" spans="1:21" x14ac:dyDescent="0.25">
      <c r="A499" s="32"/>
      <c r="B499" s="38"/>
      <c r="C499" s="126"/>
      <c r="D499" s="38"/>
      <c r="E499" s="99"/>
      <c r="F499" s="122"/>
      <c r="G499" s="122"/>
      <c r="H499" s="122"/>
      <c r="I499" s="38"/>
      <c r="J499" s="180"/>
      <c r="K499" s="38"/>
      <c r="L499" s="142"/>
      <c r="M499" s="47"/>
      <c r="N499" s="47"/>
      <c r="O499" s="47"/>
      <c r="P499" s="47"/>
      <c r="Q499" s="47"/>
      <c r="R499" s="47"/>
      <c r="S499" s="47"/>
      <c r="T499" s="47"/>
      <c r="U499" s="47"/>
    </row>
    <row r="500" spans="1:21" x14ac:dyDescent="0.25">
      <c r="A500" s="32"/>
      <c r="B500" s="38"/>
      <c r="C500" s="126"/>
      <c r="D500" s="38"/>
      <c r="E500" s="99"/>
      <c r="F500" s="122"/>
      <c r="G500" s="122"/>
      <c r="H500" s="122"/>
      <c r="I500" s="38"/>
      <c r="J500" s="180"/>
      <c r="K500" s="38"/>
      <c r="L500" s="142"/>
      <c r="M500" s="47"/>
      <c r="N500" s="47"/>
      <c r="O500" s="47"/>
      <c r="P500" s="47"/>
      <c r="Q500" s="47"/>
      <c r="R500" s="47"/>
      <c r="S500" s="47"/>
      <c r="T500" s="47"/>
      <c r="U500" s="47"/>
    </row>
    <row r="501" spans="1:21" x14ac:dyDescent="0.25">
      <c r="A501" s="32"/>
      <c r="B501" s="38"/>
      <c r="C501" s="126"/>
      <c r="D501" s="38"/>
      <c r="E501" s="99"/>
      <c r="F501" s="122"/>
      <c r="G501" s="122"/>
      <c r="H501" s="122"/>
      <c r="I501" s="38"/>
      <c r="J501" s="180"/>
      <c r="K501" s="38"/>
      <c r="L501" s="142"/>
      <c r="M501" s="47"/>
      <c r="N501" s="47"/>
      <c r="O501" s="47"/>
      <c r="P501" s="47"/>
      <c r="Q501" s="47"/>
      <c r="R501" s="47"/>
      <c r="S501" s="47"/>
      <c r="T501" s="47"/>
      <c r="U501" s="47"/>
    </row>
    <row r="502" spans="1:21" x14ac:dyDescent="0.25">
      <c r="A502" s="32"/>
      <c r="B502" s="38"/>
      <c r="C502" s="126"/>
      <c r="D502" s="38"/>
      <c r="E502" s="99"/>
      <c r="F502" s="122"/>
      <c r="G502" s="122"/>
      <c r="H502" s="122"/>
      <c r="I502" s="38"/>
      <c r="J502" s="180"/>
      <c r="K502" s="38"/>
      <c r="L502" s="142"/>
      <c r="M502" s="47"/>
      <c r="N502" s="47"/>
      <c r="O502" s="47"/>
      <c r="P502" s="47"/>
      <c r="Q502" s="47"/>
      <c r="R502" s="47"/>
      <c r="S502" s="47"/>
      <c r="T502" s="47"/>
      <c r="U502" s="47"/>
    </row>
    <row r="503" spans="1:21" x14ac:dyDescent="0.25">
      <c r="A503" s="32"/>
      <c r="B503" s="38"/>
      <c r="C503" s="126"/>
      <c r="D503" s="38"/>
      <c r="E503" s="99"/>
      <c r="F503" s="122"/>
      <c r="G503" s="122"/>
      <c r="H503" s="122"/>
      <c r="I503" s="38"/>
      <c r="J503" s="180"/>
      <c r="K503" s="38"/>
      <c r="L503" s="142"/>
      <c r="M503" s="47"/>
      <c r="N503" s="47"/>
      <c r="O503" s="47"/>
      <c r="P503" s="47"/>
      <c r="Q503" s="47"/>
      <c r="R503" s="47"/>
      <c r="S503" s="47"/>
      <c r="T503" s="47"/>
      <c r="U503" s="47"/>
    </row>
    <row r="504" spans="1:21" x14ac:dyDescent="0.25">
      <c r="A504" s="32"/>
      <c r="B504" s="38"/>
      <c r="C504" s="126"/>
      <c r="D504" s="38"/>
      <c r="E504" s="99"/>
      <c r="F504" s="122"/>
      <c r="G504" s="122"/>
      <c r="H504" s="122"/>
      <c r="I504" s="38"/>
      <c r="J504" s="180"/>
      <c r="K504" s="38"/>
      <c r="L504" s="142"/>
      <c r="M504" s="47"/>
      <c r="N504" s="47"/>
      <c r="O504" s="47"/>
      <c r="P504" s="47"/>
      <c r="Q504" s="47"/>
      <c r="R504" s="47"/>
      <c r="S504" s="47"/>
      <c r="T504" s="47"/>
      <c r="U504" s="47"/>
    </row>
    <row r="505" spans="1:21" x14ac:dyDescent="0.25">
      <c r="A505" s="32"/>
      <c r="B505" s="38"/>
      <c r="C505" s="126"/>
      <c r="D505" s="38"/>
      <c r="E505" s="99"/>
      <c r="F505" s="122"/>
      <c r="G505" s="122"/>
      <c r="H505" s="122"/>
      <c r="I505" s="38"/>
      <c r="J505" s="180"/>
      <c r="K505" s="38"/>
      <c r="L505" s="142"/>
      <c r="M505" s="47"/>
      <c r="N505" s="47"/>
      <c r="O505" s="47"/>
      <c r="P505" s="47"/>
      <c r="Q505" s="47"/>
      <c r="R505" s="47"/>
      <c r="S505" s="47"/>
      <c r="T505" s="47"/>
      <c r="U505" s="47"/>
    </row>
    <row r="506" spans="1:21" x14ac:dyDescent="0.25">
      <c r="A506" s="32"/>
      <c r="B506" s="38"/>
      <c r="C506" s="126"/>
      <c r="D506" s="38"/>
      <c r="E506" s="99"/>
      <c r="F506" s="122"/>
      <c r="G506" s="122"/>
      <c r="H506" s="122"/>
      <c r="I506" s="38"/>
      <c r="J506" s="180"/>
      <c r="K506" s="38"/>
      <c r="L506" s="142"/>
      <c r="M506" s="47"/>
      <c r="N506" s="47"/>
      <c r="O506" s="47"/>
      <c r="P506" s="47"/>
      <c r="Q506" s="47"/>
      <c r="R506" s="47"/>
      <c r="S506" s="47"/>
      <c r="T506" s="47"/>
      <c r="U506" s="47"/>
    </row>
    <row r="507" spans="1:21" x14ac:dyDescent="0.25">
      <c r="A507" s="32"/>
      <c r="B507" s="38"/>
      <c r="C507" s="126"/>
      <c r="D507" s="38"/>
      <c r="E507" s="99"/>
      <c r="F507" s="122"/>
      <c r="G507" s="122"/>
      <c r="H507" s="122"/>
      <c r="I507" s="38"/>
      <c r="J507" s="180"/>
      <c r="K507" s="38"/>
      <c r="L507" s="142"/>
      <c r="M507" s="47"/>
      <c r="N507" s="47"/>
      <c r="O507" s="47"/>
      <c r="P507" s="47"/>
      <c r="Q507" s="47"/>
      <c r="R507" s="47"/>
      <c r="S507" s="47"/>
      <c r="T507" s="47"/>
      <c r="U507" s="47"/>
    </row>
    <row r="508" spans="1:21" x14ac:dyDescent="0.25">
      <c r="A508" s="32"/>
      <c r="B508" s="38"/>
      <c r="C508" s="126"/>
      <c r="D508" s="38"/>
      <c r="E508" s="99"/>
      <c r="F508" s="122"/>
      <c r="G508" s="122"/>
      <c r="H508" s="122"/>
      <c r="I508" s="38"/>
      <c r="J508" s="180"/>
      <c r="K508" s="38"/>
      <c r="L508" s="142"/>
      <c r="M508" s="47"/>
      <c r="N508" s="47"/>
      <c r="O508" s="47"/>
      <c r="P508" s="47"/>
      <c r="Q508" s="47"/>
      <c r="R508" s="47"/>
      <c r="S508" s="47"/>
      <c r="T508" s="47"/>
      <c r="U508" s="47"/>
    </row>
    <row r="509" spans="1:21" x14ac:dyDescent="0.25">
      <c r="A509" s="32"/>
      <c r="B509" s="38"/>
      <c r="C509" s="126"/>
      <c r="D509" s="38"/>
      <c r="E509" s="99"/>
      <c r="F509" s="122"/>
      <c r="G509" s="122"/>
      <c r="H509" s="122"/>
      <c r="I509" s="38"/>
      <c r="J509" s="180"/>
      <c r="K509" s="38"/>
      <c r="L509" s="142"/>
      <c r="M509" s="47"/>
      <c r="N509" s="47"/>
      <c r="O509" s="47"/>
      <c r="P509" s="47"/>
      <c r="Q509" s="47"/>
      <c r="R509" s="47"/>
      <c r="S509" s="47"/>
      <c r="T509" s="47"/>
      <c r="U509" s="47"/>
    </row>
    <row r="510" spans="1:21" x14ac:dyDescent="0.25">
      <c r="A510" s="32"/>
      <c r="B510" s="38"/>
      <c r="C510" s="126"/>
      <c r="D510" s="38"/>
      <c r="E510" s="99"/>
      <c r="F510" s="122"/>
      <c r="G510" s="122"/>
      <c r="H510" s="122"/>
      <c r="I510" s="38"/>
      <c r="J510" s="180"/>
      <c r="K510" s="38"/>
      <c r="L510" s="142"/>
      <c r="M510" s="47"/>
      <c r="N510" s="47"/>
      <c r="O510" s="47"/>
      <c r="P510" s="47"/>
      <c r="Q510" s="47"/>
      <c r="R510" s="47"/>
      <c r="S510" s="47"/>
      <c r="T510" s="47"/>
      <c r="U510" s="47"/>
    </row>
    <row r="511" spans="1:21" x14ac:dyDescent="0.25">
      <c r="A511" s="32"/>
      <c r="B511" s="38"/>
      <c r="C511" s="126"/>
      <c r="D511" s="38"/>
      <c r="E511" s="99"/>
      <c r="F511" s="122"/>
      <c r="G511" s="122"/>
      <c r="H511" s="122"/>
      <c r="I511" s="38"/>
      <c r="J511" s="180"/>
      <c r="K511" s="38"/>
      <c r="L511" s="142"/>
      <c r="M511" s="47"/>
      <c r="N511" s="47"/>
      <c r="O511" s="47"/>
      <c r="P511" s="47"/>
      <c r="Q511" s="47"/>
      <c r="R511" s="47"/>
      <c r="S511" s="47"/>
      <c r="T511" s="47"/>
      <c r="U511" s="47"/>
    </row>
    <row r="512" spans="1:21" x14ac:dyDescent="0.25">
      <c r="A512" s="32"/>
      <c r="B512" s="38"/>
      <c r="C512" s="126"/>
      <c r="D512" s="38"/>
      <c r="E512" s="99"/>
      <c r="F512" s="122"/>
      <c r="G512" s="122"/>
      <c r="H512" s="122"/>
      <c r="I512" s="38"/>
      <c r="J512" s="180"/>
      <c r="K512" s="38"/>
      <c r="L512" s="142"/>
      <c r="M512" s="47"/>
      <c r="N512" s="47"/>
      <c r="O512" s="47"/>
      <c r="P512" s="47"/>
      <c r="Q512" s="47"/>
      <c r="R512" s="47"/>
      <c r="S512" s="47"/>
      <c r="T512" s="47"/>
      <c r="U512" s="47"/>
    </row>
    <row r="513" spans="1:21" x14ac:dyDescent="0.25">
      <c r="A513" s="32"/>
      <c r="B513" s="38"/>
      <c r="C513" s="126"/>
      <c r="D513" s="38"/>
      <c r="E513" s="99"/>
      <c r="F513" s="122"/>
      <c r="G513" s="122"/>
      <c r="H513" s="122"/>
      <c r="I513" s="38"/>
      <c r="J513" s="180"/>
      <c r="K513" s="38"/>
      <c r="L513" s="142"/>
      <c r="M513" s="47"/>
      <c r="N513" s="47"/>
      <c r="O513" s="47"/>
      <c r="P513" s="47"/>
      <c r="Q513" s="47"/>
      <c r="R513" s="47"/>
      <c r="S513" s="47"/>
      <c r="T513" s="47"/>
      <c r="U513" s="47"/>
    </row>
    <row r="514" spans="1:21" x14ac:dyDescent="0.25">
      <c r="A514" s="32"/>
      <c r="B514" s="38"/>
      <c r="C514" s="126"/>
      <c r="D514" s="38"/>
      <c r="E514" s="99"/>
      <c r="F514" s="122"/>
      <c r="G514" s="122"/>
      <c r="H514" s="122"/>
      <c r="I514" s="38"/>
      <c r="J514" s="180"/>
      <c r="K514" s="38"/>
      <c r="L514" s="142"/>
      <c r="M514" s="47"/>
      <c r="N514" s="47"/>
      <c r="O514" s="47"/>
      <c r="P514" s="47"/>
      <c r="Q514" s="47"/>
      <c r="R514" s="47"/>
      <c r="S514" s="47"/>
      <c r="T514" s="47"/>
      <c r="U514" s="47"/>
    </row>
    <row r="515" spans="1:21" x14ac:dyDescent="0.25">
      <c r="A515" s="32"/>
      <c r="B515" s="38"/>
      <c r="C515" s="126"/>
      <c r="D515" s="38"/>
      <c r="E515" s="99"/>
      <c r="F515" s="122"/>
      <c r="G515" s="122"/>
      <c r="H515" s="122"/>
      <c r="I515" s="38"/>
      <c r="J515" s="180"/>
      <c r="K515" s="38"/>
      <c r="L515" s="142"/>
      <c r="M515" s="47"/>
      <c r="N515" s="47"/>
      <c r="O515" s="47"/>
      <c r="P515" s="47"/>
      <c r="Q515" s="47"/>
      <c r="R515" s="47"/>
      <c r="S515" s="47"/>
      <c r="T515" s="47"/>
      <c r="U515" s="47"/>
    </row>
    <row r="516" spans="1:21" x14ac:dyDescent="0.25">
      <c r="A516" s="32"/>
      <c r="B516" s="38"/>
      <c r="C516" s="126"/>
      <c r="D516" s="38"/>
      <c r="E516" s="99"/>
      <c r="F516" s="122"/>
      <c r="G516" s="122"/>
      <c r="H516" s="122"/>
      <c r="I516" s="38"/>
      <c r="J516" s="180"/>
      <c r="K516" s="38"/>
      <c r="L516" s="142"/>
      <c r="M516" s="47"/>
      <c r="N516" s="47"/>
      <c r="O516" s="47"/>
      <c r="P516" s="47"/>
      <c r="Q516" s="47"/>
      <c r="R516" s="47"/>
      <c r="S516" s="47"/>
      <c r="T516" s="47"/>
      <c r="U516" s="47"/>
    </row>
    <row r="517" spans="1:21" x14ac:dyDescent="0.25">
      <c r="A517" s="32"/>
      <c r="B517" s="38"/>
      <c r="C517" s="126"/>
      <c r="D517" s="38"/>
      <c r="E517" s="99"/>
      <c r="F517" s="122"/>
      <c r="G517" s="122"/>
      <c r="H517" s="122"/>
      <c r="I517" s="38"/>
      <c r="J517" s="180"/>
      <c r="K517" s="38"/>
      <c r="L517" s="142"/>
      <c r="M517" s="47"/>
      <c r="N517" s="47"/>
      <c r="O517" s="47"/>
      <c r="P517" s="47"/>
      <c r="Q517" s="47"/>
      <c r="R517" s="47"/>
      <c r="S517" s="47"/>
      <c r="T517" s="47"/>
      <c r="U517" s="47"/>
    </row>
    <row r="518" spans="1:21" x14ac:dyDescent="0.25">
      <c r="A518" s="32"/>
      <c r="B518" s="38"/>
      <c r="C518" s="126"/>
      <c r="D518" s="38"/>
      <c r="E518" s="99"/>
      <c r="F518" s="122"/>
      <c r="G518" s="122"/>
      <c r="H518" s="122"/>
      <c r="I518" s="38"/>
      <c r="J518" s="180"/>
      <c r="K518" s="38"/>
      <c r="L518" s="142"/>
      <c r="M518" s="47"/>
      <c r="N518" s="47"/>
      <c r="O518" s="47"/>
      <c r="P518" s="47"/>
      <c r="Q518" s="47"/>
      <c r="R518" s="47"/>
      <c r="S518" s="47"/>
      <c r="T518" s="47"/>
      <c r="U518" s="47"/>
    </row>
    <row r="519" spans="1:21" x14ac:dyDescent="0.25">
      <c r="A519" s="32"/>
      <c r="B519" s="38"/>
      <c r="C519" s="126"/>
      <c r="D519" s="38"/>
      <c r="E519" s="99"/>
      <c r="F519" s="122"/>
      <c r="G519" s="122"/>
      <c r="H519" s="122"/>
      <c r="I519" s="38"/>
      <c r="J519" s="180"/>
      <c r="K519" s="38"/>
      <c r="L519" s="142"/>
      <c r="M519" s="47"/>
      <c r="N519" s="47"/>
      <c r="O519" s="47"/>
      <c r="P519" s="47"/>
      <c r="Q519" s="47"/>
      <c r="R519" s="47"/>
      <c r="S519" s="47"/>
      <c r="T519" s="47"/>
      <c r="U519" s="47"/>
    </row>
    <row r="520" spans="1:21" x14ac:dyDescent="0.25">
      <c r="A520" s="32"/>
      <c r="B520" s="38"/>
      <c r="C520" s="126"/>
      <c r="D520" s="38"/>
      <c r="E520" s="99"/>
      <c r="F520" s="122"/>
      <c r="G520" s="122"/>
      <c r="H520" s="122"/>
      <c r="I520" s="38"/>
      <c r="J520" s="180"/>
      <c r="K520" s="38"/>
      <c r="L520" s="142"/>
      <c r="M520" s="47"/>
      <c r="N520" s="47"/>
      <c r="O520" s="47"/>
      <c r="P520" s="47"/>
      <c r="Q520" s="47"/>
      <c r="R520" s="47"/>
      <c r="S520" s="47"/>
      <c r="T520" s="47"/>
      <c r="U520" s="47"/>
    </row>
    <row r="521" spans="1:21" x14ac:dyDescent="0.25">
      <c r="A521" s="32"/>
      <c r="B521" s="38"/>
      <c r="C521" s="126"/>
      <c r="D521" s="38"/>
      <c r="E521" s="99"/>
      <c r="F521" s="122"/>
      <c r="G521" s="122"/>
      <c r="H521" s="122"/>
      <c r="I521" s="38"/>
      <c r="J521" s="180"/>
      <c r="K521" s="38"/>
      <c r="L521" s="142"/>
      <c r="M521" s="47"/>
      <c r="N521" s="47"/>
      <c r="O521" s="47"/>
      <c r="P521" s="47"/>
      <c r="Q521" s="47"/>
      <c r="R521" s="47"/>
      <c r="S521" s="47"/>
      <c r="T521" s="47"/>
      <c r="U521" s="47"/>
    </row>
    <row r="522" spans="1:21" x14ac:dyDescent="0.25">
      <c r="A522" s="32"/>
      <c r="B522" s="38"/>
      <c r="C522" s="126"/>
      <c r="D522" s="38"/>
      <c r="E522" s="99"/>
      <c r="F522" s="122"/>
      <c r="G522" s="122"/>
      <c r="H522" s="122"/>
      <c r="I522" s="38"/>
      <c r="J522" s="180"/>
      <c r="K522" s="38"/>
      <c r="L522" s="142"/>
      <c r="M522" s="47"/>
      <c r="N522" s="47"/>
      <c r="O522" s="47"/>
      <c r="P522" s="47"/>
      <c r="Q522" s="47"/>
      <c r="R522" s="47"/>
      <c r="S522" s="47"/>
      <c r="T522" s="47"/>
      <c r="U522" s="47"/>
    </row>
    <row r="523" spans="1:21" x14ac:dyDescent="0.25">
      <c r="A523" s="32"/>
      <c r="B523" s="38"/>
      <c r="C523" s="126"/>
      <c r="D523" s="38"/>
      <c r="E523" s="99"/>
      <c r="F523" s="122"/>
      <c r="G523" s="122"/>
      <c r="H523" s="122"/>
      <c r="I523" s="38"/>
      <c r="J523" s="180"/>
      <c r="K523" s="38"/>
      <c r="L523" s="142"/>
      <c r="M523" s="47"/>
      <c r="N523" s="47"/>
      <c r="O523" s="47"/>
      <c r="P523" s="47"/>
      <c r="Q523" s="47"/>
      <c r="R523" s="47"/>
      <c r="S523" s="47"/>
      <c r="T523" s="47"/>
      <c r="U523" s="47"/>
    </row>
    <row r="524" spans="1:21" x14ac:dyDescent="0.25">
      <c r="A524" s="32"/>
      <c r="B524" s="38"/>
      <c r="C524" s="126"/>
      <c r="D524" s="38"/>
      <c r="E524" s="99"/>
      <c r="F524" s="122"/>
      <c r="G524" s="122"/>
      <c r="H524" s="122"/>
      <c r="I524" s="38"/>
      <c r="J524" s="180"/>
      <c r="K524" s="38"/>
      <c r="L524" s="142"/>
      <c r="M524" s="47"/>
      <c r="N524" s="47"/>
      <c r="O524" s="47"/>
      <c r="P524" s="47"/>
      <c r="Q524" s="47"/>
      <c r="R524" s="47"/>
      <c r="S524" s="47"/>
      <c r="T524" s="47"/>
      <c r="U524" s="47"/>
    </row>
    <row r="525" spans="1:21" x14ac:dyDescent="0.25">
      <c r="A525" s="32"/>
      <c r="B525" s="38"/>
      <c r="C525" s="126"/>
      <c r="D525" s="38"/>
      <c r="E525" s="99"/>
      <c r="F525" s="122"/>
      <c r="G525" s="122"/>
      <c r="H525" s="122"/>
      <c r="I525" s="38"/>
      <c r="J525" s="180"/>
      <c r="K525" s="38"/>
      <c r="L525" s="142"/>
      <c r="M525" s="47"/>
      <c r="N525" s="47"/>
      <c r="O525" s="47"/>
      <c r="P525" s="47"/>
      <c r="Q525" s="47"/>
      <c r="R525" s="47"/>
      <c r="S525" s="47"/>
      <c r="T525" s="47"/>
      <c r="U525" s="47"/>
    </row>
    <row r="526" spans="1:21" x14ac:dyDescent="0.25">
      <c r="A526" s="32"/>
      <c r="B526" s="38"/>
      <c r="C526" s="126"/>
      <c r="D526" s="38"/>
      <c r="E526" s="99"/>
      <c r="F526" s="122"/>
      <c r="G526" s="122"/>
      <c r="H526" s="122"/>
      <c r="I526" s="38"/>
      <c r="J526" s="180"/>
      <c r="K526" s="38"/>
      <c r="L526" s="142"/>
      <c r="M526" s="47"/>
      <c r="N526" s="47"/>
      <c r="O526" s="47"/>
      <c r="P526" s="47"/>
      <c r="Q526" s="47"/>
      <c r="R526" s="47"/>
      <c r="S526" s="47"/>
      <c r="T526" s="47"/>
      <c r="U526" s="47"/>
    </row>
    <row r="527" spans="1:21" x14ac:dyDescent="0.25">
      <c r="A527" s="32"/>
      <c r="B527" s="38"/>
      <c r="C527" s="126"/>
      <c r="D527" s="38"/>
      <c r="E527" s="99"/>
      <c r="F527" s="122"/>
      <c r="G527" s="122"/>
      <c r="H527" s="122"/>
      <c r="I527" s="38"/>
      <c r="J527" s="180"/>
      <c r="K527" s="38"/>
      <c r="L527" s="142"/>
      <c r="M527" s="47"/>
      <c r="N527" s="47"/>
      <c r="O527" s="47"/>
      <c r="P527" s="47"/>
      <c r="Q527" s="47"/>
      <c r="R527" s="47"/>
      <c r="S527" s="47"/>
      <c r="T527" s="47"/>
      <c r="U527" s="47"/>
    </row>
    <row r="528" spans="1:21" x14ac:dyDescent="0.25">
      <c r="A528" s="32"/>
      <c r="B528" s="38"/>
      <c r="C528" s="126"/>
      <c r="D528" s="38"/>
      <c r="E528" s="99"/>
      <c r="F528" s="122"/>
      <c r="G528" s="122"/>
      <c r="H528" s="122"/>
      <c r="I528" s="38"/>
      <c r="J528" s="180"/>
      <c r="K528" s="38"/>
      <c r="L528" s="142"/>
      <c r="M528" s="47"/>
      <c r="N528" s="47"/>
      <c r="O528" s="47"/>
      <c r="P528" s="47"/>
      <c r="Q528" s="47"/>
      <c r="R528" s="47"/>
      <c r="S528" s="47"/>
      <c r="T528" s="47"/>
      <c r="U528" s="47"/>
    </row>
    <row r="529" spans="1:21" x14ac:dyDescent="0.25">
      <c r="A529" s="32"/>
      <c r="B529" s="38"/>
      <c r="C529" s="126"/>
      <c r="D529" s="38"/>
      <c r="E529" s="99"/>
      <c r="F529" s="122"/>
      <c r="G529" s="122"/>
      <c r="H529" s="122"/>
      <c r="I529" s="38"/>
      <c r="J529" s="180"/>
      <c r="K529" s="38"/>
      <c r="L529" s="142"/>
      <c r="M529" s="47"/>
      <c r="N529" s="47"/>
      <c r="O529" s="47"/>
      <c r="P529" s="47"/>
      <c r="Q529" s="47"/>
      <c r="R529" s="47"/>
      <c r="S529" s="47"/>
      <c r="T529" s="47"/>
      <c r="U529" s="47"/>
    </row>
    <row r="530" spans="1:21" x14ac:dyDescent="0.25">
      <c r="A530" s="32"/>
      <c r="B530" s="38"/>
      <c r="C530" s="126"/>
      <c r="D530" s="38"/>
      <c r="E530" s="99"/>
      <c r="F530" s="122"/>
      <c r="G530" s="122"/>
      <c r="H530" s="122"/>
      <c r="I530" s="38"/>
      <c r="J530" s="180"/>
      <c r="K530" s="38"/>
      <c r="L530" s="142"/>
      <c r="M530" s="47"/>
      <c r="N530" s="47"/>
      <c r="O530" s="47"/>
      <c r="P530" s="47"/>
      <c r="Q530" s="47"/>
      <c r="R530" s="47"/>
      <c r="S530" s="47"/>
      <c r="T530" s="47"/>
      <c r="U530" s="47"/>
    </row>
    <row r="531" spans="1:21" x14ac:dyDescent="0.25">
      <c r="A531" s="32"/>
      <c r="B531" s="38"/>
      <c r="C531" s="126"/>
      <c r="D531" s="38"/>
      <c r="E531" s="99"/>
      <c r="F531" s="122"/>
      <c r="G531" s="122"/>
      <c r="H531" s="122"/>
      <c r="I531" s="38"/>
      <c r="J531" s="180"/>
      <c r="K531" s="38"/>
      <c r="L531" s="142"/>
      <c r="M531" s="47"/>
      <c r="N531" s="47"/>
      <c r="O531" s="47"/>
      <c r="P531" s="47"/>
      <c r="Q531" s="47"/>
      <c r="R531" s="47"/>
      <c r="S531" s="47"/>
      <c r="T531" s="47"/>
      <c r="U531" s="47"/>
    </row>
    <row r="532" spans="1:21" x14ac:dyDescent="0.25">
      <c r="A532" s="32"/>
      <c r="B532" s="38"/>
      <c r="C532" s="126"/>
      <c r="D532" s="38"/>
      <c r="E532" s="99"/>
      <c r="F532" s="122"/>
      <c r="G532" s="122"/>
      <c r="H532" s="122"/>
      <c r="I532" s="38"/>
      <c r="J532" s="180"/>
      <c r="K532" s="38"/>
      <c r="L532" s="142"/>
      <c r="M532" s="47"/>
      <c r="N532" s="47"/>
      <c r="O532" s="47"/>
      <c r="P532" s="47"/>
      <c r="Q532" s="47"/>
      <c r="R532" s="47"/>
      <c r="S532" s="47"/>
      <c r="T532" s="47"/>
      <c r="U532" s="47"/>
    </row>
    <row r="533" spans="1:21" x14ac:dyDescent="0.25">
      <c r="A533" s="32"/>
      <c r="B533" s="38"/>
      <c r="C533" s="126"/>
      <c r="D533" s="38"/>
      <c r="E533" s="99"/>
      <c r="F533" s="122"/>
      <c r="G533" s="122"/>
      <c r="H533" s="122"/>
      <c r="I533" s="38"/>
      <c r="J533" s="180"/>
      <c r="K533" s="38"/>
      <c r="L533" s="142"/>
      <c r="M533" s="47"/>
      <c r="N533" s="47"/>
      <c r="O533" s="47"/>
      <c r="P533" s="47"/>
      <c r="Q533" s="47"/>
      <c r="R533" s="47"/>
      <c r="S533" s="47"/>
      <c r="T533" s="47"/>
      <c r="U533" s="47"/>
    </row>
    <row r="534" spans="1:21" x14ac:dyDescent="0.25">
      <c r="A534" s="32"/>
      <c r="B534" s="38"/>
      <c r="C534" s="126"/>
      <c r="D534" s="38"/>
      <c r="E534" s="99"/>
      <c r="F534" s="122"/>
      <c r="G534" s="122"/>
      <c r="H534" s="122"/>
      <c r="I534" s="38"/>
      <c r="J534" s="180"/>
      <c r="K534" s="38"/>
      <c r="L534" s="142"/>
      <c r="M534" s="47"/>
      <c r="N534" s="47"/>
      <c r="O534" s="47"/>
      <c r="P534" s="47"/>
      <c r="Q534" s="47"/>
      <c r="R534" s="47"/>
      <c r="S534" s="47"/>
      <c r="T534" s="47"/>
      <c r="U534" s="47"/>
    </row>
    <row r="535" spans="1:21" x14ac:dyDescent="0.25">
      <c r="A535" s="32"/>
      <c r="B535" s="38"/>
      <c r="C535" s="126"/>
      <c r="D535" s="38"/>
      <c r="E535" s="99"/>
      <c r="F535" s="122"/>
      <c r="G535" s="122"/>
      <c r="H535" s="122"/>
      <c r="I535" s="38"/>
      <c r="J535" s="180"/>
      <c r="K535" s="38"/>
      <c r="L535" s="142"/>
      <c r="M535" s="47"/>
      <c r="N535" s="47"/>
      <c r="O535" s="47"/>
      <c r="P535" s="47"/>
      <c r="Q535" s="47"/>
      <c r="R535" s="47"/>
      <c r="S535" s="47"/>
      <c r="T535" s="47"/>
      <c r="U535" s="47"/>
    </row>
    <row r="536" spans="1:21" x14ac:dyDescent="0.25">
      <c r="A536" s="32"/>
      <c r="B536" s="38"/>
      <c r="C536" s="126"/>
      <c r="D536" s="38"/>
      <c r="E536" s="99"/>
      <c r="F536" s="122"/>
      <c r="G536" s="122"/>
      <c r="H536" s="122"/>
      <c r="I536" s="38"/>
      <c r="J536" s="180"/>
      <c r="K536" s="38"/>
      <c r="L536" s="142"/>
      <c r="M536" s="47"/>
      <c r="N536" s="47"/>
      <c r="O536" s="47"/>
      <c r="P536" s="47"/>
      <c r="Q536" s="47"/>
      <c r="R536" s="47"/>
      <c r="S536" s="47"/>
      <c r="T536" s="47"/>
      <c r="U536" s="47"/>
    </row>
    <row r="537" spans="1:21" x14ac:dyDescent="0.25">
      <c r="A537" s="32"/>
      <c r="B537" s="38"/>
      <c r="C537" s="126"/>
      <c r="D537" s="38"/>
      <c r="E537" s="99"/>
      <c r="F537" s="122"/>
      <c r="G537" s="122"/>
      <c r="H537" s="122"/>
      <c r="I537" s="38"/>
      <c r="J537" s="180"/>
      <c r="K537" s="38"/>
      <c r="L537" s="142"/>
      <c r="M537" s="47"/>
      <c r="N537" s="47"/>
      <c r="O537" s="47"/>
      <c r="P537" s="47"/>
      <c r="Q537" s="47"/>
      <c r="R537" s="47"/>
      <c r="S537" s="47"/>
      <c r="T537" s="47"/>
      <c r="U537" s="47"/>
    </row>
    <row r="538" spans="1:21" x14ac:dyDescent="0.25">
      <c r="A538" s="32"/>
      <c r="B538" s="38"/>
      <c r="C538" s="126"/>
      <c r="D538" s="38"/>
      <c r="E538" s="99"/>
      <c r="F538" s="122"/>
      <c r="G538" s="122"/>
      <c r="H538" s="122"/>
      <c r="I538" s="38"/>
      <c r="J538" s="180"/>
      <c r="K538" s="38"/>
      <c r="L538" s="142"/>
      <c r="M538" s="47"/>
      <c r="N538" s="47"/>
      <c r="O538" s="47"/>
      <c r="P538" s="47"/>
      <c r="Q538" s="47"/>
      <c r="R538" s="47"/>
      <c r="S538" s="47"/>
      <c r="T538" s="47"/>
      <c r="U538" s="47"/>
    </row>
    <row r="539" spans="1:21" x14ac:dyDescent="0.25">
      <c r="A539" s="32"/>
      <c r="B539" s="38"/>
      <c r="C539" s="126"/>
      <c r="D539" s="38"/>
      <c r="E539" s="99"/>
      <c r="F539" s="122"/>
      <c r="G539" s="122"/>
      <c r="H539" s="122"/>
      <c r="I539" s="38"/>
      <c r="J539" s="180"/>
      <c r="K539" s="38"/>
      <c r="L539" s="142"/>
      <c r="M539" s="47"/>
      <c r="N539" s="47"/>
      <c r="O539" s="47"/>
      <c r="P539" s="47"/>
      <c r="Q539" s="47"/>
      <c r="R539" s="47"/>
      <c r="S539" s="47"/>
      <c r="T539" s="47"/>
      <c r="U539" s="47"/>
    </row>
    <row r="540" spans="1:21" x14ac:dyDescent="0.25">
      <c r="A540" s="32"/>
      <c r="B540" s="38"/>
      <c r="C540" s="126"/>
      <c r="D540" s="38"/>
      <c r="E540" s="99"/>
      <c r="F540" s="122"/>
      <c r="G540" s="122"/>
      <c r="H540" s="122"/>
      <c r="I540" s="38"/>
      <c r="J540" s="180"/>
      <c r="K540" s="38"/>
      <c r="L540" s="142"/>
      <c r="M540" s="47"/>
      <c r="N540" s="47"/>
      <c r="O540" s="47"/>
      <c r="P540" s="47"/>
      <c r="Q540" s="47"/>
      <c r="R540" s="47"/>
      <c r="S540" s="47"/>
      <c r="T540" s="47"/>
      <c r="U540" s="47"/>
    </row>
    <row r="541" spans="1:21" x14ac:dyDescent="0.25">
      <c r="A541" s="32"/>
      <c r="B541" s="38"/>
      <c r="C541" s="126"/>
      <c r="D541" s="38"/>
      <c r="E541" s="99"/>
      <c r="F541" s="122"/>
      <c r="G541" s="122"/>
      <c r="H541" s="122"/>
      <c r="I541" s="38"/>
      <c r="J541" s="180"/>
      <c r="K541" s="38"/>
      <c r="L541" s="142"/>
      <c r="M541" s="47"/>
      <c r="N541" s="47"/>
      <c r="O541" s="47"/>
      <c r="P541" s="47"/>
      <c r="Q541" s="47"/>
      <c r="R541" s="47"/>
      <c r="S541" s="47"/>
      <c r="T541" s="47"/>
      <c r="U541" s="47"/>
    </row>
    <row r="542" spans="1:21" x14ac:dyDescent="0.25">
      <c r="A542" s="32"/>
      <c r="B542" s="38"/>
      <c r="C542" s="126"/>
      <c r="D542" s="38"/>
      <c r="E542" s="99"/>
      <c r="F542" s="122"/>
      <c r="G542" s="122"/>
      <c r="H542" s="122"/>
      <c r="I542" s="38"/>
      <c r="J542" s="180"/>
      <c r="K542" s="38"/>
      <c r="L542" s="142"/>
      <c r="M542" s="47"/>
      <c r="N542" s="47"/>
      <c r="O542" s="47"/>
      <c r="P542" s="47"/>
      <c r="Q542" s="47"/>
      <c r="R542" s="47"/>
      <c r="S542" s="47"/>
      <c r="T542" s="47"/>
      <c r="U542" s="47"/>
    </row>
    <row r="543" spans="1:21" x14ac:dyDescent="0.25">
      <c r="A543" s="32"/>
      <c r="B543" s="38"/>
      <c r="C543" s="126"/>
      <c r="D543" s="38"/>
      <c r="E543" s="99"/>
      <c r="F543" s="122"/>
      <c r="G543" s="122"/>
      <c r="H543" s="122"/>
      <c r="I543" s="38"/>
      <c r="J543" s="180"/>
      <c r="K543" s="38"/>
      <c r="L543" s="142"/>
      <c r="M543" s="47"/>
      <c r="N543" s="47"/>
      <c r="O543" s="47"/>
      <c r="P543" s="47"/>
      <c r="Q543" s="47"/>
      <c r="R543" s="47"/>
      <c r="S543" s="47"/>
      <c r="T543" s="47"/>
      <c r="U543" s="47"/>
    </row>
    <row r="544" spans="1:21" x14ac:dyDescent="0.25">
      <c r="A544" s="32"/>
      <c r="B544" s="38"/>
      <c r="C544" s="126"/>
      <c r="D544" s="38"/>
      <c r="E544" s="99"/>
      <c r="F544" s="122"/>
      <c r="G544" s="122"/>
      <c r="H544" s="122"/>
      <c r="I544" s="38"/>
      <c r="J544" s="180"/>
      <c r="K544" s="38"/>
      <c r="L544" s="142"/>
      <c r="M544" s="47"/>
      <c r="N544" s="47"/>
      <c r="O544" s="47"/>
      <c r="P544" s="47"/>
      <c r="Q544" s="47"/>
      <c r="R544" s="47"/>
      <c r="S544" s="47"/>
      <c r="T544" s="47"/>
      <c r="U544" s="47"/>
    </row>
    <row r="545" spans="1:21" x14ac:dyDescent="0.25">
      <c r="A545" s="32"/>
      <c r="B545" s="38"/>
      <c r="C545" s="126"/>
      <c r="D545" s="38"/>
      <c r="E545" s="99"/>
      <c r="F545" s="122"/>
      <c r="G545" s="122"/>
      <c r="H545" s="122"/>
      <c r="I545" s="38"/>
      <c r="J545" s="180"/>
      <c r="K545" s="38"/>
      <c r="L545" s="142"/>
      <c r="M545" s="47"/>
      <c r="N545" s="47"/>
      <c r="O545" s="47"/>
      <c r="P545" s="47"/>
      <c r="Q545" s="47"/>
      <c r="R545" s="47"/>
      <c r="S545" s="47"/>
      <c r="T545" s="47"/>
      <c r="U545" s="47"/>
    </row>
    <row r="546" spans="1:21" x14ac:dyDescent="0.25">
      <c r="A546" s="32"/>
      <c r="B546" s="38"/>
      <c r="C546" s="126"/>
      <c r="D546" s="38"/>
      <c r="E546" s="99"/>
      <c r="F546" s="122"/>
      <c r="G546" s="122"/>
      <c r="H546" s="122"/>
      <c r="I546" s="38"/>
      <c r="J546" s="180"/>
      <c r="K546" s="38"/>
      <c r="L546" s="142"/>
      <c r="M546" s="47"/>
      <c r="N546" s="47"/>
      <c r="O546" s="47"/>
      <c r="P546" s="47"/>
      <c r="Q546" s="47"/>
      <c r="R546" s="47"/>
      <c r="S546" s="47"/>
      <c r="T546" s="47"/>
      <c r="U546" s="47"/>
    </row>
    <row r="547" spans="1:21" x14ac:dyDescent="0.25">
      <c r="A547" s="32"/>
      <c r="B547" s="38"/>
      <c r="C547" s="126"/>
      <c r="D547" s="38"/>
      <c r="E547" s="99"/>
      <c r="F547" s="122"/>
      <c r="G547" s="122"/>
      <c r="H547" s="122"/>
      <c r="I547" s="38"/>
      <c r="J547" s="180"/>
      <c r="K547" s="38"/>
      <c r="L547" s="142"/>
      <c r="M547" s="47"/>
      <c r="N547" s="47"/>
      <c r="O547" s="47"/>
      <c r="P547" s="47"/>
      <c r="Q547" s="47"/>
      <c r="R547" s="47"/>
      <c r="S547" s="47"/>
      <c r="T547" s="47"/>
      <c r="U547" s="47"/>
    </row>
    <row r="548" spans="1:21" x14ac:dyDescent="0.25">
      <c r="A548" s="32"/>
      <c r="B548" s="38"/>
      <c r="C548" s="126"/>
      <c r="D548" s="38"/>
      <c r="E548" s="99"/>
      <c r="F548" s="122"/>
      <c r="G548" s="122"/>
      <c r="H548" s="122"/>
      <c r="I548" s="38"/>
      <c r="J548" s="180"/>
      <c r="K548" s="38"/>
      <c r="L548" s="142"/>
      <c r="M548" s="47"/>
      <c r="N548" s="47"/>
      <c r="O548" s="47"/>
      <c r="P548" s="47"/>
      <c r="Q548" s="47"/>
      <c r="R548" s="47"/>
      <c r="S548" s="47"/>
      <c r="T548" s="47"/>
      <c r="U548" s="47"/>
    </row>
    <row r="549" spans="1:21" x14ac:dyDescent="0.25">
      <c r="A549" s="32"/>
      <c r="B549" s="38"/>
      <c r="C549" s="126"/>
      <c r="D549" s="38"/>
      <c r="E549" s="99"/>
      <c r="F549" s="122"/>
      <c r="G549" s="122"/>
      <c r="H549" s="122"/>
      <c r="I549" s="38"/>
      <c r="J549" s="180"/>
      <c r="K549" s="38"/>
      <c r="L549" s="142"/>
      <c r="M549" s="47"/>
      <c r="N549" s="47"/>
      <c r="O549" s="47"/>
      <c r="P549" s="47"/>
      <c r="Q549" s="47"/>
      <c r="R549" s="47"/>
      <c r="S549" s="47"/>
      <c r="T549" s="47"/>
      <c r="U549" s="47"/>
    </row>
    <row r="550" spans="1:21" x14ac:dyDescent="0.25">
      <c r="A550" s="32"/>
      <c r="B550" s="38"/>
      <c r="C550" s="126"/>
      <c r="D550" s="38"/>
      <c r="E550" s="99"/>
      <c r="F550" s="122"/>
      <c r="G550" s="122"/>
      <c r="H550" s="122"/>
      <c r="I550" s="38"/>
      <c r="J550" s="180"/>
      <c r="K550" s="38"/>
      <c r="L550" s="142"/>
      <c r="M550" s="47"/>
      <c r="N550" s="47"/>
      <c r="O550" s="47"/>
      <c r="P550" s="47"/>
      <c r="Q550" s="47"/>
      <c r="R550" s="47"/>
      <c r="S550" s="47"/>
      <c r="T550" s="47"/>
      <c r="U550" s="47"/>
    </row>
    <row r="551" spans="1:21" x14ac:dyDescent="0.25">
      <c r="A551" s="32"/>
      <c r="B551" s="38"/>
      <c r="C551" s="126"/>
      <c r="D551" s="38"/>
      <c r="E551" s="99"/>
      <c r="F551" s="122"/>
      <c r="G551" s="122"/>
      <c r="H551" s="122"/>
      <c r="I551" s="38"/>
      <c r="J551" s="180"/>
      <c r="K551" s="38"/>
      <c r="L551" s="142"/>
      <c r="M551" s="47"/>
      <c r="N551" s="47"/>
      <c r="O551" s="47"/>
      <c r="P551" s="47"/>
      <c r="Q551" s="47"/>
      <c r="R551" s="47"/>
      <c r="S551" s="47"/>
      <c r="T551" s="47"/>
      <c r="U551" s="47"/>
    </row>
    <row r="552" spans="1:21" x14ac:dyDescent="0.25">
      <c r="A552" s="32"/>
      <c r="B552" s="38"/>
      <c r="C552" s="126"/>
      <c r="D552" s="38"/>
      <c r="E552" s="99"/>
      <c r="F552" s="122"/>
      <c r="G552" s="122"/>
      <c r="H552" s="122"/>
      <c r="I552" s="38"/>
      <c r="J552" s="180"/>
      <c r="K552" s="38"/>
      <c r="L552" s="142"/>
      <c r="M552" s="47"/>
      <c r="N552" s="47"/>
      <c r="O552" s="47"/>
      <c r="P552" s="47"/>
      <c r="Q552" s="47"/>
      <c r="R552" s="47"/>
      <c r="S552" s="47"/>
      <c r="T552" s="47"/>
      <c r="U552" s="47"/>
    </row>
    <row r="553" spans="1:21" x14ac:dyDescent="0.25">
      <c r="A553" s="32"/>
      <c r="B553" s="38"/>
      <c r="C553" s="126"/>
      <c r="D553" s="38"/>
      <c r="E553" s="99"/>
      <c r="F553" s="122"/>
      <c r="G553" s="122"/>
      <c r="H553" s="122"/>
      <c r="I553" s="38"/>
      <c r="J553" s="180"/>
      <c r="K553" s="38"/>
      <c r="L553" s="142"/>
      <c r="M553" s="47"/>
      <c r="N553" s="47"/>
      <c r="O553" s="47"/>
      <c r="P553" s="47"/>
      <c r="Q553" s="47"/>
      <c r="R553" s="47"/>
      <c r="S553" s="47"/>
      <c r="T553" s="47"/>
      <c r="U553" s="47"/>
    </row>
    <row r="554" spans="1:21" x14ac:dyDescent="0.25">
      <c r="A554" s="32"/>
      <c r="B554" s="38"/>
      <c r="C554" s="126"/>
      <c r="D554" s="38"/>
      <c r="E554" s="99"/>
      <c r="F554" s="122"/>
      <c r="G554" s="122"/>
      <c r="H554" s="122"/>
      <c r="I554" s="38"/>
      <c r="J554" s="180"/>
      <c r="K554" s="38"/>
      <c r="L554" s="142"/>
      <c r="M554" s="47"/>
      <c r="N554" s="47"/>
      <c r="O554" s="47"/>
      <c r="P554" s="47"/>
      <c r="Q554" s="47"/>
      <c r="R554" s="47"/>
      <c r="S554" s="47"/>
      <c r="T554" s="47"/>
      <c r="U554" s="47"/>
    </row>
    <row r="555" spans="1:21" x14ac:dyDescent="0.25">
      <c r="A555" s="32"/>
      <c r="B555" s="38"/>
      <c r="C555" s="126"/>
      <c r="D555" s="38"/>
      <c r="E555" s="99"/>
      <c r="F555" s="122"/>
      <c r="G555" s="122"/>
      <c r="H555" s="122"/>
      <c r="I555" s="38"/>
      <c r="J555" s="180"/>
      <c r="K555" s="38"/>
      <c r="L555" s="142"/>
      <c r="M555" s="47"/>
      <c r="N555" s="47"/>
      <c r="O555" s="47"/>
      <c r="P555" s="47"/>
      <c r="Q555" s="47"/>
      <c r="R555" s="47"/>
      <c r="S555" s="47"/>
      <c r="T555" s="47"/>
      <c r="U555" s="47"/>
    </row>
    <row r="556" spans="1:21" x14ac:dyDescent="0.25">
      <c r="A556" s="32"/>
      <c r="B556" s="38"/>
      <c r="C556" s="126"/>
      <c r="D556" s="38"/>
      <c r="E556" s="99"/>
      <c r="F556" s="122"/>
      <c r="G556" s="122"/>
      <c r="H556" s="122"/>
      <c r="I556" s="38"/>
      <c r="J556" s="180"/>
      <c r="K556" s="38"/>
      <c r="L556" s="142"/>
      <c r="M556" s="47"/>
      <c r="N556" s="47"/>
      <c r="O556" s="47"/>
      <c r="P556" s="47"/>
      <c r="Q556" s="47"/>
      <c r="R556" s="47"/>
      <c r="S556" s="47"/>
      <c r="T556" s="47"/>
      <c r="U556" s="47"/>
    </row>
    <row r="557" spans="1:21" x14ac:dyDescent="0.25">
      <c r="A557" s="32"/>
      <c r="B557" s="38"/>
      <c r="C557" s="126"/>
      <c r="D557" s="38"/>
      <c r="E557" s="99"/>
      <c r="F557" s="122"/>
      <c r="G557" s="122"/>
      <c r="H557" s="122"/>
      <c r="I557" s="38"/>
      <c r="J557" s="180"/>
      <c r="K557" s="38"/>
      <c r="L557" s="142"/>
      <c r="M557" s="47"/>
      <c r="N557" s="47"/>
      <c r="O557" s="47"/>
      <c r="P557" s="47"/>
      <c r="Q557" s="47"/>
      <c r="R557" s="47"/>
      <c r="S557" s="47"/>
      <c r="T557" s="47"/>
      <c r="U557" s="47"/>
    </row>
    <row r="558" spans="1:21" x14ac:dyDescent="0.25">
      <c r="A558" s="32"/>
      <c r="B558" s="38"/>
      <c r="C558" s="126"/>
      <c r="D558" s="38"/>
      <c r="E558" s="99"/>
      <c r="F558" s="122"/>
      <c r="G558" s="122"/>
      <c r="H558" s="122"/>
      <c r="I558" s="38"/>
      <c r="J558" s="180"/>
      <c r="K558" s="38"/>
      <c r="L558" s="142"/>
      <c r="M558" s="47"/>
      <c r="N558" s="47"/>
      <c r="O558" s="47"/>
      <c r="P558" s="47"/>
      <c r="Q558" s="47"/>
      <c r="R558" s="47"/>
      <c r="S558" s="47"/>
      <c r="T558" s="47"/>
      <c r="U558" s="47"/>
    </row>
    <row r="559" spans="1:21" x14ac:dyDescent="0.25">
      <c r="A559" s="32"/>
      <c r="B559" s="38"/>
      <c r="C559" s="126"/>
      <c r="D559" s="38"/>
      <c r="E559" s="99"/>
      <c r="F559" s="122"/>
      <c r="G559" s="122"/>
      <c r="H559" s="122"/>
      <c r="I559" s="38"/>
      <c r="J559" s="180"/>
      <c r="K559" s="38"/>
      <c r="L559" s="142"/>
      <c r="M559" s="47"/>
      <c r="N559" s="47"/>
      <c r="O559" s="47"/>
      <c r="P559" s="47"/>
      <c r="Q559" s="47"/>
      <c r="R559" s="47"/>
      <c r="S559" s="47"/>
      <c r="T559" s="47"/>
      <c r="U559" s="47"/>
    </row>
    <row r="560" spans="1:21" x14ac:dyDescent="0.25">
      <c r="A560" s="32"/>
      <c r="B560" s="38"/>
      <c r="C560" s="126"/>
      <c r="D560" s="38"/>
      <c r="E560" s="99"/>
      <c r="F560" s="122"/>
      <c r="G560" s="122"/>
      <c r="H560" s="122"/>
      <c r="I560" s="38"/>
      <c r="J560" s="180"/>
      <c r="K560" s="38"/>
      <c r="L560" s="142"/>
      <c r="M560" s="47"/>
      <c r="N560" s="47"/>
      <c r="O560" s="47"/>
      <c r="P560" s="47"/>
      <c r="Q560" s="47"/>
      <c r="R560" s="47"/>
      <c r="S560" s="47"/>
      <c r="T560" s="47"/>
      <c r="U560" s="47"/>
    </row>
    <row r="561" spans="1:21" x14ac:dyDescent="0.25">
      <c r="A561" s="32"/>
      <c r="B561" s="38"/>
      <c r="C561" s="126"/>
      <c r="D561" s="38"/>
      <c r="E561" s="99"/>
      <c r="F561" s="122"/>
      <c r="G561" s="122"/>
      <c r="H561" s="122"/>
      <c r="I561" s="38"/>
      <c r="J561" s="180"/>
      <c r="K561" s="38"/>
      <c r="L561" s="142"/>
      <c r="M561" s="47"/>
      <c r="N561" s="47"/>
      <c r="O561" s="47"/>
      <c r="P561" s="47"/>
      <c r="Q561" s="47"/>
      <c r="R561" s="47"/>
      <c r="S561" s="47"/>
      <c r="T561" s="47"/>
      <c r="U561" s="47"/>
    </row>
    <row r="562" spans="1:21" x14ac:dyDescent="0.25">
      <c r="A562" s="32"/>
      <c r="B562" s="38"/>
      <c r="C562" s="126"/>
      <c r="D562" s="38"/>
      <c r="E562" s="99"/>
      <c r="F562" s="122"/>
      <c r="G562" s="122"/>
      <c r="H562" s="122"/>
      <c r="I562" s="38"/>
      <c r="J562" s="180"/>
      <c r="K562" s="38"/>
      <c r="L562" s="142"/>
      <c r="M562" s="47"/>
      <c r="N562" s="47"/>
      <c r="O562" s="47"/>
      <c r="P562" s="47"/>
      <c r="Q562" s="47"/>
      <c r="R562" s="47"/>
      <c r="S562" s="47"/>
      <c r="T562" s="47"/>
      <c r="U562" s="47"/>
    </row>
    <row r="563" spans="1:21" x14ac:dyDescent="0.25">
      <c r="A563" s="32"/>
      <c r="B563" s="38"/>
      <c r="C563" s="126"/>
      <c r="D563" s="38"/>
      <c r="E563" s="99"/>
      <c r="F563" s="122"/>
      <c r="G563" s="122"/>
      <c r="H563" s="122"/>
      <c r="I563" s="38"/>
      <c r="J563" s="180"/>
      <c r="K563" s="38"/>
      <c r="L563" s="142"/>
      <c r="M563" s="47"/>
      <c r="N563" s="47"/>
      <c r="O563" s="47"/>
      <c r="P563" s="47"/>
      <c r="Q563" s="47"/>
      <c r="R563" s="47"/>
      <c r="S563" s="47"/>
      <c r="T563" s="47"/>
      <c r="U563" s="47"/>
    </row>
    <row r="564" spans="1:21" x14ac:dyDescent="0.25">
      <c r="A564" s="32"/>
      <c r="B564" s="38"/>
      <c r="C564" s="126"/>
      <c r="D564" s="38"/>
      <c r="E564" s="99"/>
      <c r="F564" s="122"/>
      <c r="G564" s="122"/>
      <c r="H564" s="122"/>
      <c r="I564" s="38"/>
      <c r="J564" s="180"/>
      <c r="K564" s="38"/>
      <c r="L564" s="142"/>
      <c r="M564" s="47"/>
      <c r="N564" s="47"/>
      <c r="O564" s="47"/>
      <c r="P564" s="47"/>
      <c r="Q564" s="47"/>
      <c r="R564" s="47"/>
      <c r="S564" s="47"/>
      <c r="T564" s="47"/>
      <c r="U564" s="47"/>
    </row>
    <row r="565" spans="1:21" x14ac:dyDescent="0.25">
      <c r="A565" s="32"/>
      <c r="B565" s="38"/>
      <c r="C565" s="126"/>
      <c r="D565" s="38"/>
      <c r="E565" s="99"/>
      <c r="F565" s="122"/>
      <c r="G565" s="122"/>
      <c r="H565" s="122"/>
      <c r="I565" s="38"/>
      <c r="J565" s="180"/>
      <c r="K565" s="38"/>
      <c r="L565" s="142"/>
      <c r="M565" s="47"/>
      <c r="N565" s="47"/>
      <c r="O565" s="47"/>
      <c r="P565" s="47"/>
      <c r="Q565" s="47"/>
      <c r="R565" s="47"/>
      <c r="S565" s="47"/>
      <c r="T565" s="47"/>
      <c r="U565" s="47"/>
    </row>
    <row r="566" spans="1:21" x14ac:dyDescent="0.25">
      <c r="A566" s="32"/>
      <c r="B566" s="38"/>
      <c r="C566" s="126"/>
      <c r="D566" s="38"/>
      <c r="E566" s="99"/>
      <c r="F566" s="122"/>
      <c r="G566" s="122"/>
      <c r="H566" s="122"/>
      <c r="I566" s="38"/>
      <c r="J566" s="180"/>
      <c r="K566" s="38"/>
      <c r="L566" s="142"/>
      <c r="M566" s="47"/>
      <c r="N566" s="47"/>
      <c r="O566" s="47"/>
      <c r="P566" s="47"/>
      <c r="Q566" s="47"/>
      <c r="R566" s="47"/>
      <c r="S566" s="47"/>
      <c r="T566" s="47"/>
      <c r="U566" s="47"/>
    </row>
    <row r="567" spans="1:21" x14ac:dyDescent="0.25">
      <c r="A567" s="32"/>
      <c r="B567" s="38"/>
      <c r="C567" s="126"/>
      <c r="D567" s="38"/>
      <c r="E567" s="99"/>
      <c r="F567" s="122"/>
      <c r="G567" s="122"/>
      <c r="H567" s="122"/>
      <c r="I567" s="38"/>
      <c r="J567" s="180"/>
      <c r="K567" s="38"/>
      <c r="L567" s="142"/>
      <c r="M567" s="47"/>
      <c r="N567" s="47"/>
      <c r="O567" s="47"/>
      <c r="P567" s="47"/>
      <c r="Q567" s="47"/>
      <c r="R567" s="47"/>
      <c r="S567" s="47"/>
      <c r="T567" s="47"/>
      <c r="U567" s="47"/>
    </row>
    <row r="568" spans="1:21" x14ac:dyDescent="0.25">
      <c r="A568" s="32"/>
      <c r="B568" s="38"/>
      <c r="C568" s="126"/>
      <c r="D568" s="38"/>
      <c r="E568" s="99"/>
      <c r="F568" s="122"/>
      <c r="G568" s="122"/>
      <c r="H568" s="122"/>
      <c r="I568" s="38"/>
      <c r="J568" s="180"/>
      <c r="K568" s="38"/>
      <c r="L568" s="142"/>
      <c r="M568" s="47"/>
      <c r="N568" s="47"/>
      <c r="O568" s="47"/>
      <c r="P568" s="47"/>
      <c r="Q568" s="47"/>
      <c r="R568" s="47"/>
      <c r="S568" s="47"/>
      <c r="T568" s="47"/>
      <c r="U568" s="47"/>
    </row>
    <row r="569" spans="1:21" x14ac:dyDescent="0.25">
      <c r="A569" s="32"/>
      <c r="B569" s="38"/>
      <c r="C569" s="126"/>
      <c r="D569" s="38"/>
      <c r="E569" s="99"/>
      <c r="F569" s="122"/>
      <c r="G569" s="122"/>
      <c r="H569" s="122"/>
      <c r="I569" s="38"/>
      <c r="J569" s="180"/>
      <c r="K569" s="38"/>
      <c r="L569" s="142"/>
      <c r="M569" s="47"/>
      <c r="N569" s="47"/>
      <c r="O569" s="47"/>
      <c r="P569" s="47"/>
      <c r="Q569" s="47"/>
      <c r="R569" s="47"/>
      <c r="S569" s="47"/>
      <c r="T569" s="47"/>
      <c r="U569" s="47"/>
    </row>
    <row r="570" spans="1:21" x14ac:dyDescent="0.25">
      <c r="A570" s="32"/>
      <c r="B570" s="38"/>
      <c r="C570" s="126"/>
      <c r="D570" s="38"/>
      <c r="E570" s="99"/>
      <c r="F570" s="122"/>
      <c r="G570" s="122"/>
      <c r="H570" s="122"/>
      <c r="I570" s="38"/>
      <c r="J570" s="180"/>
      <c r="K570" s="38"/>
      <c r="L570" s="142"/>
      <c r="M570" s="47"/>
      <c r="N570" s="47"/>
      <c r="O570" s="47"/>
      <c r="P570" s="47"/>
      <c r="Q570" s="47"/>
      <c r="R570" s="47"/>
      <c r="S570" s="47"/>
      <c r="T570" s="47"/>
      <c r="U570" s="47"/>
    </row>
    <row r="571" spans="1:21" x14ac:dyDescent="0.25">
      <c r="A571" s="32"/>
      <c r="B571" s="38"/>
      <c r="C571" s="126"/>
      <c r="D571" s="38"/>
      <c r="E571" s="99"/>
      <c r="F571" s="122"/>
      <c r="G571" s="122"/>
      <c r="H571" s="122"/>
      <c r="I571" s="38"/>
      <c r="J571" s="180"/>
      <c r="K571" s="38"/>
      <c r="L571" s="142"/>
      <c r="M571" s="47"/>
      <c r="N571" s="47"/>
      <c r="O571" s="47"/>
      <c r="P571" s="47"/>
      <c r="Q571" s="47"/>
      <c r="R571" s="47"/>
      <c r="S571" s="47"/>
      <c r="T571" s="47"/>
      <c r="U571" s="47"/>
    </row>
    <row r="572" spans="1:21" x14ac:dyDescent="0.25">
      <c r="A572" s="32"/>
      <c r="B572" s="38"/>
      <c r="C572" s="126"/>
      <c r="D572" s="38"/>
      <c r="E572" s="99"/>
      <c r="F572" s="122"/>
      <c r="G572" s="122"/>
      <c r="H572" s="122"/>
      <c r="I572" s="38"/>
      <c r="J572" s="180"/>
      <c r="K572" s="38"/>
      <c r="L572" s="142"/>
      <c r="M572" s="47"/>
      <c r="N572" s="47"/>
      <c r="O572" s="47"/>
      <c r="P572" s="47"/>
      <c r="Q572" s="47"/>
      <c r="R572" s="47"/>
      <c r="S572" s="47"/>
      <c r="T572" s="47"/>
      <c r="U572" s="47"/>
    </row>
    <row r="573" spans="1:21" x14ac:dyDescent="0.25">
      <c r="A573" s="32"/>
      <c r="B573" s="38"/>
      <c r="C573" s="126"/>
      <c r="D573" s="38"/>
      <c r="E573" s="99"/>
      <c r="F573" s="122"/>
      <c r="G573" s="122"/>
      <c r="H573" s="122"/>
      <c r="I573" s="38"/>
      <c r="J573" s="180"/>
      <c r="K573" s="38"/>
      <c r="L573" s="142"/>
      <c r="M573" s="47"/>
      <c r="N573" s="47"/>
      <c r="O573" s="47"/>
      <c r="P573" s="47"/>
      <c r="Q573" s="47"/>
      <c r="R573" s="47"/>
      <c r="S573" s="47"/>
      <c r="T573" s="47"/>
      <c r="U573" s="47"/>
    </row>
    <row r="574" spans="1:21" x14ac:dyDescent="0.25">
      <c r="A574" s="32"/>
      <c r="B574" s="38"/>
      <c r="C574" s="126"/>
      <c r="D574" s="38"/>
      <c r="E574" s="99"/>
      <c r="F574" s="122"/>
      <c r="G574" s="122"/>
      <c r="H574" s="122"/>
      <c r="I574" s="38"/>
      <c r="J574" s="180"/>
      <c r="K574" s="38"/>
      <c r="L574" s="142"/>
      <c r="M574" s="47"/>
      <c r="N574" s="47"/>
      <c r="O574" s="47"/>
      <c r="P574" s="47"/>
      <c r="Q574" s="47"/>
      <c r="R574" s="47"/>
      <c r="S574" s="47"/>
      <c r="T574" s="47"/>
      <c r="U574" s="47"/>
    </row>
    <row r="575" spans="1:21" x14ac:dyDescent="0.25">
      <c r="A575" s="32"/>
      <c r="B575" s="38"/>
      <c r="C575" s="126"/>
      <c r="D575" s="38"/>
      <c r="E575" s="99"/>
      <c r="F575" s="122"/>
      <c r="G575" s="122"/>
      <c r="H575" s="122"/>
      <c r="I575" s="38"/>
      <c r="J575" s="180"/>
      <c r="K575" s="38"/>
      <c r="L575" s="142"/>
      <c r="M575" s="47"/>
      <c r="N575" s="47"/>
      <c r="O575" s="47"/>
      <c r="P575" s="47"/>
      <c r="Q575" s="47"/>
      <c r="R575" s="47"/>
      <c r="S575" s="47"/>
      <c r="T575" s="47"/>
      <c r="U575" s="47"/>
    </row>
    <row r="576" spans="1:21" x14ac:dyDescent="0.25">
      <c r="A576" s="32"/>
      <c r="B576" s="38"/>
      <c r="C576" s="126"/>
      <c r="D576" s="38"/>
      <c r="E576" s="99"/>
      <c r="F576" s="122"/>
      <c r="G576" s="122"/>
      <c r="H576" s="122"/>
      <c r="I576" s="38"/>
      <c r="J576" s="180"/>
      <c r="K576" s="38"/>
      <c r="L576" s="142"/>
      <c r="M576" s="47"/>
      <c r="N576" s="47"/>
      <c r="O576" s="47"/>
      <c r="P576" s="47"/>
      <c r="Q576" s="47"/>
      <c r="R576" s="47"/>
      <c r="S576" s="47"/>
      <c r="T576" s="47"/>
      <c r="U576" s="47"/>
    </row>
    <row r="577" spans="1:21" x14ac:dyDescent="0.25">
      <c r="A577" s="32"/>
      <c r="B577" s="38"/>
      <c r="C577" s="126"/>
      <c r="D577" s="38"/>
      <c r="E577" s="99"/>
      <c r="F577" s="122"/>
      <c r="G577" s="122"/>
      <c r="H577" s="122"/>
      <c r="I577" s="38"/>
      <c r="J577" s="180"/>
      <c r="K577" s="38"/>
      <c r="L577" s="142"/>
      <c r="M577" s="47"/>
      <c r="N577" s="47"/>
      <c r="O577" s="47"/>
      <c r="P577" s="47"/>
      <c r="Q577" s="47"/>
      <c r="R577" s="47"/>
      <c r="S577" s="47"/>
      <c r="T577" s="47"/>
      <c r="U577" s="47"/>
    </row>
    <row r="578" spans="1:21" x14ac:dyDescent="0.25">
      <c r="A578" s="32"/>
      <c r="B578" s="38"/>
      <c r="C578" s="126"/>
      <c r="D578" s="38"/>
      <c r="E578" s="99"/>
      <c r="F578" s="122"/>
      <c r="G578" s="122"/>
      <c r="H578" s="122"/>
      <c r="I578" s="38"/>
      <c r="J578" s="180"/>
      <c r="K578" s="38"/>
      <c r="L578" s="142"/>
      <c r="M578" s="47"/>
      <c r="N578" s="47"/>
      <c r="O578" s="47"/>
      <c r="P578" s="47"/>
      <c r="Q578" s="47"/>
      <c r="R578" s="47"/>
      <c r="S578" s="47"/>
      <c r="T578" s="47"/>
      <c r="U578" s="47"/>
    </row>
    <row r="579" spans="1:21" x14ac:dyDescent="0.25">
      <c r="A579" s="32"/>
      <c r="B579" s="38"/>
      <c r="C579" s="126"/>
      <c r="D579" s="38"/>
      <c r="E579" s="99"/>
      <c r="F579" s="122"/>
      <c r="G579" s="122"/>
      <c r="H579" s="122"/>
      <c r="I579" s="38"/>
      <c r="J579" s="180"/>
      <c r="K579" s="38"/>
      <c r="L579" s="142"/>
      <c r="M579" s="47"/>
      <c r="N579" s="47"/>
      <c r="O579" s="47"/>
      <c r="P579" s="47"/>
      <c r="Q579" s="47"/>
      <c r="R579" s="47"/>
      <c r="S579" s="47"/>
      <c r="T579" s="47"/>
      <c r="U579" s="47"/>
    </row>
    <row r="580" spans="1:21" x14ac:dyDescent="0.25">
      <c r="A580" s="32"/>
      <c r="B580" s="38"/>
      <c r="C580" s="126"/>
      <c r="D580" s="38"/>
      <c r="E580" s="99"/>
      <c r="F580" s="122"/>
      <c r="G580" s="122"/>
      <c r="H580" s="122"/>
      <c r="I580" s="38"/>
      <c r="J580" s="180"/>
      <c r="K580" s="38"/>
      <c r="L580" s="142"/>
      <c r="M580" s="47"/>
      <c r="N580" s="47"/>
      <c r="O580" s="47"/>
      <c r="P580" s="47"/>
      <c r="Q580" s="47"/>
      <c r="R580" s="47"/>
      <c r="S580" s="47"/>
      <c r="T580" s="47"/>
      <c r="U580" s="47"/>
    </row>
    <row r="581" spans="1:21" x14ac:dyDescent="0.25">
      <c r="A581" s="32"/>
      <c r="B581" s="38"/>
      <c r="C581" s="126"/>
      <c r="D581" s="38"/>
      <c r="E581" s="99"/>
      <c r="F581" s="122"/>
      <c r="G581" s="122"/>
      <c r="H581" s="122"/>
      <c r="I581" s="38"/>
      <c r="J581" s="180"/>
      <c r="K581" s="38"/>
      <c r="L581" s="142"/>
      <c r="M581" s="47"/>
      <c r="N581" s="47"/>
      <c r="O581" s="47"/>
      <c r="P581" s="47"/>
      <c r="Q581" s="47"/>
      <c r="R581" s="47"/>
      <c r="S581" s="47"/>
      <c r="T581" s="47"/>
      <c r="U581" s="47"/>
    </row>
    <row r="582" spans="1:21" x14ac:dyDescent="0.25">
      <c r="A582" s="32"/>
      <c r="B582" s="38"/>
      <c r="C582" s="126"/>
      <c r="D582" s="38"/>
      <c r="E582" s="99"/>
      <c r="F582" s="122"/>
      <c r="G582" s="122"/>
      <c r="H582" s="122"/>
      <c r="I582" s="38"/>
      <c r="J582" s="180"/>
      <c r="K582" s="38"/>
      <c r="L582" s="142"/>
      <c r="M582" s="47"/>
      <c r="N582" s="47"/>
      <c r="O582" s="47"/>
      <c r="P582" s="47"/>
      <c r="Q582" s="47"/>
      <c r="R582" s="47"/>
      <c r="S582" s="47"/>
      <c r="T582" s="47"/>
      <c r="U582" s="47"/>
    </row>
    <row r="583" spans="1:21" x14ac:dyDescent="0.25">
      <c r="A583" s="32"/>
      <c r="B583" s="38"/>
      <c r="C583" s="126"/>
      <c r="D583" s="38"/>
      <c r="E583" s="99"/>
      <c r="F583" s="122"/>
      <c r="G583" s="122"/>
      <c r="H583" s="122"/>
      <c r="I583" s="38"/>
      <c r="J583" s="180"/>
      <c r="K583" s="38"/>
      <c r="L583" s="142"/>
      <c r="M583" s="47"/>
      <c r="N583" s="47"/>
      <c r="O583" s="47"/>
      <c r="P583" s="47"/>
      <c r="Q583" s="47"/>
      <c r="R583" s="47"/>
      <c r="S583" s="47"/>
      <c r="T583" s="47"/>
      <c r="U583" s="47"/>
    </row>
    <row r="584" spans="1:21" x14ac:dyDescent="0.25">
      <c r="A584" s="32"/>
      <c r="B584" s="38"/>
      <c r="C584" s="126"/>
      <c r="D584" s="38"/>
      <c r="E584" s="99"/>
      <c r="F584" s="122"/>
      <c r="G584" s="122"/>
      <c r="H584" s="122"/>
      <c r="I584" s="38"/>
      <c r="J584" s="180"/>
      <c r="K584" s="38"/>
      <c r="L584" s="142"/>
      <c r="M584" s="47"/>
      <c r="N584" s="47"/>
      <c r="O584" s="47"/>
      <c r="P584" s="47"/>
      <c r="Q584" s="47"/>
      <c r="R584" s="47"/>
      <c r="S584" s="47"/>
      <c r="T584" s="47"/>
      <c r="U584" s="47"/>
    </row>
    <row r="585" spans="1:21" x14ac:dyDescent="0.25">
      <c r="A585" s="32"/>
      <c r="B585" s="38"/>
      <c r="C585" s="126"/>
      <c r="D585" s="38"/>
      <c r="E585" s="99"/>
      <c r="F585" s="122"/>
      <c r="G585" s="122"/>
      <c r="H585" s="122"/>
      <c r="I585" s="38"/>
      <c r="J585" s="180"/>
      <c r="K585" s="38"/>
      <c r="L585" s="142"/>
      <c r="M585" s="47"/>
      <c r="N585" s="47"/>
      <c r="O585" s="47"/>
      <c r="P585" s="47"/>
      <c r="Q585" s="47"/>
      <c r="R585" s="47"/>
      <c r="S585" s="47"/>
      <c r="T585" s="47"/>
      <c r="U585" s="47"/>
    </row>
    <row r="586" spans="1:21" x14ac:dyDescent="0.25">
      <c r="A586" s="32"/>
      <c r="B586" s="38"/>
      <c r="C586" s="126"/>
      <c r="D586" s="38"/>
      <c r="E586" s="99"/>
      <c r="F586" s="122"/>
      <c r="G586" s="122"/>
      <c r="H586" s="122"/>
      <c r="I586" s="38"/>
      <c r="J586" s="180"/>
      <c r="K586" s="38"/>
      <c r="L586" s="142"/>
      <c r="M586" s="47"/>
      <c r="N586" s="47"/>
      <c r="O586" s="47"/>
      <c r="P586" s="47"/>
      <c r="Q586" s="47"/>
      <c r="R586" s="47"/>
      <c r="S586" s="47"/>
      <c r="T586" s="47"/>
      <c r="U586" s="47"/>
    </row>
    <row r="587" spans="1:21" x14ac:dyDescent="0.25">
      <c r="A587" s="32"/>
      <c r="B587" s="38"/>
      <c r="C587" s="126"/>
      <c r="D587" s="38"/>
      <c r="E587" s="99"/>
      <c r="F587" s="122"/>
      <c r="G587" s="122"/>
      <c r="H587" s="122"/>
      <c r="I587" s="38"/>
      <c r="J587" s="180"/>
      <c r="K587" s="38"/>
      <c r="L587" s="142"/>
      <c r="M587" s="47"/>
      <c r="N587" s="47"/>
      <c r="O587" s="47"/>
      <c r="P587" s="47"/>
      <c r="Q587" s="47"/>
      <c r="R587" s="47"/>
      <c r="S587" s="47"/>
      <c r="T587" s="47"/>
      <c r="U587" s="47"/>
    </row>
    <row r="588" spans="1:21" x14ac:dyDescent="0.25">
      <c r="A588" s="32"/>
      <c r="B588" s="38"/>
      <c r="C588" s="126"/>
      <c r="D588" s="38"/>
      <c r="E588" s="99"/>
      <c r="F588" s="122"/>
      <c r="G588" s="122"/>
      <c r="H588" s="122"/>
      <c r="I588" s="38"/>
      <c r="J588" s="180"/>
      <c r="K588" s="38"/>
      <c r="L588" s="142"/>
      <c r="M588" s="47"/>
      <c r="N588" s="47"/>
      <c r="O588" s="47"/>
      <c r="P588" s="47"/>
      <c r="Q588" s="47"/>
      <c r="R588" s="47"/>
      <c r="S588" s="47"/>
      <c r="T588" s="47"/>
      <c r="U588" s="47"/>
    </row>
    <row r="589" spans="1:21" x14ac:dyDescent="0.25">
      <c r="A589" s="32"/>
      <c r="B589" s="38"/>
      <c r="C589" s="126"/>
      <c r="D589" s="38"/>
      <c r="E589" s="99"/>
      <c r="F589" s="122"/>
      <c r="G589" s="122"/>
      <c r="H589" s="122"/>
      <c r="I589" s="38"/>
      <c r="J589" s="180"/>
      <c r="K589" s="38"/>
      <c r="L589" s="142"/>
      <c r="M589" s="47"/>
      <c r="N589" s="47"/>
      <c r="O589" s="47"/>
      <c r="P589" s="47"/>
      <c r="Q589" s="47"/>
      <c r="R589" s="47"/>
      <c r="S589" s="47"/>
      <c r="T589" s="47"/>
      <c r="U589" s="47"/>
    </row>
    <row r="590" spans="1:21" x14ac:dyDescent="0.25">
      <c r="A590" s="32"/>
      <c r="B590" s="38"/>
      <c r="C590" s="126"/>
      <c r="D590" s="38"/>
      <c r="E590" s="99"/>
      <c r="F590" s="122"/>
      <c r="G590" s="122"/>
      <c r="H590" s="122"/>
      <c r="I590" s="38"/>
      <c r="J590" s="180"/>
      <c r="K590" s="38"/>
      <c r="L590" s="142"/>
      <c r="M590" s="47"/>
      <c r="N590" s="47"/>
      <c r="O590" s="47"/>
      <c r="P590" s="47"/>
      <c r="Q590" s="47"/>
      <c r="R590" s="47"/>
      <c r="S590" s="47"/>
      <c r="T590" s="47"/>
      <c r="U590" s="47"/>
    </row>
    <row r="591" spans="1:21" x14ac:dyDescent="0.25">
      <c r="A591" s="32"/>
      <c r="B591" s="38"/>
      <c r="C591" s="126"/>
      <c r="D591" s="38"/>
      <c r="E591" s="99"/>
      <c r="F591" s="122"/>
      <c r="G591" s="122"/>
      <c r="H591" s="122"/>
      <c r="I591" s="38"/>
      <c r="J591" s="180"/>
      <c r="K591" s="38"/>
      <c r="L591" s="142"/>
      <c r="M591" s="47"/>
      <c r="N591" s="47"/>
      <c r="O591" s="47"/>
      <c r="P591" s="47"/>
      <c r="Q591" s="47"/>
      <c r="R591" s="47"/>
      <c r="S591" s="47"/>
      <c r="T591" s="47"/>
      <c r="U591" s="47"/>
    </row>
    <row r="592" spans="1:21" x14ac:dyDescent="0.25">
      <c r="A592" s="32"/>
      <c r="B592" s="38"/>
      <c r="C592" s="126"/>
      <c r="D592" s="38"/>
      <c r="E592" s="99"/>
      <c r="F592" s="122"/>
      <c r="G592" s="122"/>
      <c r="H592" s="122"/>
      <c r="I592" s="38"/>
      <c r="J592" s="180"/>
      <c r="K592" s="38"/>
      <c r="L592" s="142"/>
      <c r="M592" s="47"/>
      <c r="N592" s="47"/>
      <c r="O592" s="47"/>
      <c r="P592" s="47"/>
      <c r="Q592" s="47"/>
      <c r="R592" s="47"/>
      <c r="S592" s="47"/>
      <c r="T592" s="47"/>
      <c r="U592" s="47"/>
    </row>
    <row r="593" spans="1:21" x14ac:dyDescent="0.25">
      <c r="A593" s="32"/>
      <c r="B593" s="38"/>
      <c r="C593" s="126"/>
      <c r="D593" s="38"/>
      <c r="E593" s="99"/>
      <c r="F593" s="122"/>
      <c r="G593" s="122"/>
      <c r="H593" s="122"/>
      <c r="I593" s="38"/>
      <c r="J593" s="180"/>
      <c r="K593" s="38"/>
      <c r="L593" s="142"/>
      <c r="M593" s="47"/>
      <c r="N593" s="47"/>
      <c r="O593" s="47"/>
      <c r="P593" s="47"/>
      <c r="Q593" s="47"/>
      <c r="R593" s="47"/>
      <c r="S593" s="47"/>
      <c r="T593" s="47"/>
      <c r="U593" s="47"/>
    </row>
    <row r="594" spans="1:21" x14ac:dyDescent="0.25">
      <c r="A594" s="32"/>
      <c r="B594" s="38"/>
      <c r="C594" s="126"/>
      <c r="D594" s="38"/>
      <c r="E594" s="99"/>
      <c r="F594" s="122"/>
      <c r="G594" s="122"/>
      <c r="H594" s="122"/>
      <c r="I594" s="38"/>
      <c r="J594" s="180"/>
      <c r="K594" s="38"/>
      <c r="L594" s="142"/>
      <c r="M594" s="47"/>
      <c r="N594" s="47"/>
      <c r="O594" s="47"/>
      <c r="P594" s="47"/>
      <c r="Q594" s="47"/>
      <c r="R594" s="47"/>
      <c r="S594" s="47"/>
      <c r="T594" s="47"/>
      <c r="U594" s="47"/>
    </row>
    <row r="595" spans="1:21" x14ac:dyDescent="0.25">
      <c r="A595" s="32"/>
      <c r="B595" s="38"/>
      <c r="C595" s="126"/>
      <c r="D595" s="38"/>
      <c r="E595" s="99"/>
      <c r="F595" s="122"/>
      <c r="G595" s="122"/>
      <c r="H595" s="122"/>
      <c r="I595" s="38"/>
      <c r="J595" s="180"/>
      <c r="K595" s="38"/>
      <c r="L595" s="142"/>
      <c r="M595" s="47"/>
      <c r="N595" s="47"/>
      <c r="O595" s="47"/>
      <c r="P595" s="47"/>
      <c r="Q595" s="47"/>
      <c r="R595" s="47"/>
      <c r="S595" s="47"/>
      <c r="T595" s="47"/>
      <c r="U595" s="47"/>
    </row>
    <row r="596" spans="1:21" x14ac:dyDescent="0.25">
      <c r="A596" s="32"/>
      <c r="B596" s="38"/>
      <c r="C596" s="126"/>
      <c r="D596" s="38"/>
      <c r="E596" s="99"/>
      <c r="F596" s="122"/>
      <c r="G596" s="122"/>
      <c r="H596" s="122"/>
      <c r="I596" s="38"/>
      <c r="J596" s="180"/>
      <c r="K596" s="38"/>
      <c r="L596" s="142"/>
      <c r="M596" s="47"/>
      <c r="N596" s="47"/>
      <c r="O596" s="47"/>
      <c r="P596" s="47"/>
      <c r="Q596" s="47"/>
      <c r="R596" s="47"/>
      <c r="S596" s="47"/>
      <c r="T596" s="47"/>
      <c r="U596" s="47"/>
    </row>
    <row r="597" spans="1:21" x14ac:dyDescent="0.25">
      <c r="A597" s="32"/>
      <c r="B597" s="38"/>
      <c r="C597" s="126"/>
      <c r="D597" s="38"/>
      <c r="E597" s="99"/>
      <c r="F597" s="122"/>
      <c r="G597" s="122"/>
      <c r="H597" s="122"/>
      <c r="I597" s="38"/>
      <c r="J597" s="180"/>
      <c r="K597" s="38"/>
      <c r="L597" s="142"/>
      <c r="M597" s="47"/>
      <c r="N597" s="47"/>
      <c r="O597" s="47"/>
      <c r="P597" s="47"/>
      <c r="Q597" s="47"/>
      <c r="R597" s="47"/>
      <c r="S597" s="47"/>
      <c r="T597" s="47"/>
      <c r="U597" s="47"/>
    </row>
    <row r="598" spans="1:21" x14ac:dyDescent="0.25">
      <c r="A598" s="32"/>
      <c r="B598" s="38"/>
      <c r="C598" s="126"/>
      <c r="D598" s="38"/>
      <c r="E598" s="99"/>
      <c r="F598" s="122"/>
      <c r="G598" s="122"/>
      <c r="H598" s="122"/>
      <c r="I598" s="38"/>
      <c r="J598" s="180"/>
      <c r="K598" s="38"/>
      <c r="L598" s="142"/>
      <c r="M598" s="47"/>
      <c r="N598" s="47"/>
      <c r="O598" s="47"/>
      <c r="P598" s="47"/>
      <c r="Q598" s="47"/>
      <c r="R598" s="47"/>
      <c r="S598" s="47"/>
      <c r="T598" s="47"/>
      <c r="U598" s="47"/>
    </row>
    <row r="599" spans="1:21" x14ac:dyDescent="0.25">
      <c r="A599" s="32"/>
      <c r="B599" s="38"/>
      <c r="C599" s="126"/>
      <c r="D599" s="38"/>
      <c r="E599" s="99"/>
      <c r="F599" s="122"/>
      <c r="G599" s="122"/>
      <c r="H599" s="122"/>
      <c r="I599" s="38"/>
      <c r="J599" s="180"/>
      <c r="K599" s="38"/>
      <c r="L599" s="142"/>
      <c r="M599" s="47"/>
      <c r="N599" s="47"/>
      <c r="O599" s="47"/>
      <c r="P599" s="47"/>
      <c r="Q599" s="47"/>
      <c r="R599" s="47"/>
      <c r="S599" s="47"/>
      <c r="T599" s="47"/>
      <c r="U599" s="47"/>
    </row>
    <row r="600" spans="1:21" x14ac:dyDescent="0.25">
      <c r="A600" s="32"/>
      <c r="B600" s="38"/>
      <c r="C600" s="126"/>
      <c r="D600" s="38"/>
      <c r="E600" s="99"/>
      <c r="F600" s="122"/>
      <c r="G600" s="122"/>
      <c r="H600" s="122"/>
      <c r="I600" s="38"/>
      <c r="J600" s="180"/>
      <c r="K600" s="38"/>
      <c r="L600" s="142"/>
      <c r="M600" s="47"/>
      <c r="N600" s="47"/>
      <c r="O600" s="47"/>
      <c r="P600" s="47"/>
      <c r="Q600" s="47"/>
      <c r="R600" s="47"/>
      <c r="S600" s="47"/>
      <c r="T600" s="47"/>
      <c r="U600" s="47"/>
    </row>
    <row r="601" spans="1:21" x14ac:dyDescent="0.25">
      <c r="A601" s="32"/>
      <c r="B601" s="38"/>
      <c r="C601" s="126"/>
      <c r="D601" s="38"/>
      <c r="E601" s="99"/>
      <c r="F601" s="122"/>
      <c r="G601" s="122"/>
      <c r="H601" s="122"/>
      <c r="I601" s="38"/>
      <c r="J601" s="180"/>
      <c r="K601" s="38"/>
      <c r="L601" s="142"/>
      <c r="M601" s="47"/>
      <c r="N601" s="47"/>
      <c r="O601" s="47"/>
      <c r="P601" s="47"/>
      <c r="Q601" s="47"/>
      <c r="R601" s="47"/>
      <c r="S601" s="47"/>
      <c r="T601" s="47"/>
      <c r="U601" s="47"/>
    </row>
    <row r="602" spans="1:21" x14ac:dyDescent="0.25">
      <c r="A602" s="32"/>
      <c r="B602" s="38"/>
      <c r="C602" s="126"/>
      <c r="D602" s="38"/>
      <c r="E602" s="99"/>
      <c r="F602" s="122"/>
      <c r="G602" s="122"/>
      <c r="H602" s="122"/>
      <c r="I602" s="38"/>
      <c r="J602" s="180"/>
      <c r="K602" s="38"/>
      <c r="L602" s="142"/>
      <c r="M602" s="47"/>
      <c r="N602" s="47"/>
      <c r="O602" s="47"/>
      <c r="P602" s="47"/>
      <c r="Q602" s="47"/>
      <c r="R602" s="47"/>
      <c r="S602" s="47"/>
      <c r="T602" s="47"/>
      <c r="U602" s="47"/>
    </row>
    <row r="603" spans="1:21" x14ac:dyDescent="0.25">
      <c r="A603" s="32"/>
      <c r="B603" s="38"/>
      <c r="C603" s="126"/>
      <c r="D603" s="38"/>
      <c r="E603" s="99"/>
      <c r="F603" s="122"/>
      <c r="G603" s="122"/>
      <c r="H603" s="122"/>
      <c r="I603" s="38"/>
      <c r="J603" s="180"/>
      <c r="K603" s="38"/>
      <c r="L603" s="142"/>
      <c r="M603" s="47"/>
      <c r="N603" s="47"/>
      <c r="O603" s="47"/>
      <c r="P603" s="47"/>
      <c r="Q603" s="47"/>
      <c r="R603" s="47"/>
      <c r="S603" s="47"/>
      <c r="T603" s="47"/>
      <c r="U603" s="47"/>
    </row>
    <row r="604" spans="1:21" x14ac:dyDescent="0.25">
      <c r="A604" s="32"/>
      <c r="B604" s="38"/>
      <c r="C604" s="126"/>
      <c r="D604" s="38"/>
      <c r="E604" s="99"/>
      <c r="F604" s="122"/>
      <c r="G604" s="122"/>
      <c r="H604" s="122"/>
      <c r="I604" s="38"/>
      <c r="J604" s="180"/>
      <c r="K604" s="38"/>
      <c r="L604" s="142"/>
      <c r="M604" s="47"/>
      <c r="N604" s="47"/>
      <c r="O604" s="47"/>
      <c r="P604" s="47"/>
      <c r="Q604" s="47"/>
      <c r="R604" s="47"/>
      <c r="S604" s="47"/>
      <c r="T604" s="47"/>
      <c r="U604" s="47"/>
    </row>
    <row r="605" spans="1:21" x14ac:dyDescent="0.25">
      <c r="A605" s="32"/>
      <c r="B605" s="38"/>
      <c r="C605" s="126"/>
      <c r="D605" s="38"/>
      <c r="E605" s="99"/>
      <c r="F605" s="122"/>
      <c r="G605" s="122"/>
      <c r="H605" s="122"/>
      <c r="I605" s="38"/>
      <c r="J605" s="180"/>
      <c r="K605" s="38"/>
      <c r="L605" s="142"/>
      <c r="M605" s="47"/>
      <c r="N605" s="47"/>
      <c r="O605" s="47"/>
      <c r="P605" s="47"/>
      <c r="Q605" s="47"/>
      <c r="R605" s="47"/>
      <c r="S605" s="47"/>
      <c r="T605" s="47"/>
      <c r="U605" s="47"/>
    </row>
    <row r="606" spans="1:21" x14ac:dyDescent="0.25">
      <c r="A606" s="32"/>
      <c r="B606" s="38"/>
      <c r="C606" s="126"/>
      <c r="D606" s="38"/>
      <c r="E606" s="99"/>
      <c r="F606" s="122"/>
      <c r="G606" s="122"/>
      <c r="H606" s="122"/>
      <c r="I606" s="38"/>
      <c r="J606" s="180"/>
      <c r="K606" s="38"/>
      <c r="L606" s="142"/>
      <c r="M606" s="47"/>
      <c r="N606" s="47"/>
      <c r="O606" s="47"/>
      <c r="P606" s="47"/>
      <c r="Q606" s="47"/>
      <c r="R606" s="47"/>
      <c r="S606" s="47"/>
      <c r="T606" s="47"/>
      <c r="U606" s="47"/>
    </row>
    <row r="607" spans="1:21" x14ac:dyDescent="0.25">
      <c r="A607" s="32"/>
      <c r="B607" s="38"/>
      <c r="C607" s="126"/>
      <c r="D607" s="38"/>
      <c r="E607" s="99"/>
      <c r="F607" s="122"/>
      <c r="G607" s="122"/>
      <c r="H607" s="122"/>
      <c r="I607" s="38"/>
      <c r="J607" s="180"/>
      <c r="K607" s="38"/>
      <c r="L607" s="142"/>
      <c r="M607" s="47"/>
      <c r="N607" s="47"/>
      <c r="O607" s="47"/>
      <c r="P607" s="47"/>
      <c r="Q607" s="47"/>
      <c r="R607" s="47"/>
      <c r="S607" s="47"/>
      <c r="T607" s="47"/>
      <c r="U607" s="47"/>
    </row>
    <row r="608" spans="1:21" x14ac:dyDescent="0.25">
      <c r="A608" s="32"/>
      <c r="B608" s="38"/>
      <c r="C608" s="126"/>
      <c r="D608" s="38"/>
      <c r="E608" s="99"/>
      <c r="F608" s="122"/>
      <c r="G608" s="122"/>
      <c r="H608" s="122"/>
      <c r="I608" s="38"/>
      <c r="J608" s="180"/>
      <c r="K608" s="38"/>
      <c r="L608" s="142"/>
      <c r="M608" s="47"/>
      <c r="N608" s="47"/>
      <c r="O608" s="47"/>
      <c r="P608" s="47"/>
      <c r="Q608" s="47"/>
      <c r="R608" s="47"/>
      <c r="S608" s="47"/>
      <c r="T608" s="47"/>
      <c r="U608" s="47"/>
    </row>
    <row r="609" spans="1:21" x14ac:dyDescent="0.25">
      <c r="A609" s="32"/>
      <c r="B609" s="38"/>
      <c r="C609" s="126"/>
      <c r="D609" s="38"/>
      <c r="E609" s="99"/>
      <c r="F609" s="122"/>
      <c r="G609" s="122"/>
      <c r="H609" s="122"/>
      <c r="I609" s="38"/>
      <c r="J609" s="180"/>
      <c r="K609" s="38"/>
      <c r="L609" s="142"/>
      <c r="M609" s="47"/>
      <c r="N609" s="47"/>
      <c r="O609" s="47"/>
      <c r="P609" s="47"/>
      <c r="Q609" s="47"/>
      <c r="R609" s="47"/>
      <c r="S609" s="47"/>
      <c r="T609" s="47"/>
      <c r="U609" s="47"/>
    </row>
    <row r="610" spans="1:21" x14ac:dyDescent="0.25">
      <c r="A610" s="32"/>
      <c r="B610" s="38"/>
      <c r="C610" s="126"/>
      <c r="D610" s="38"/>
      <c r="E610" s="99"/>
      <c r="F610" s="122"/>
      <c r="G610" s="122"/>
      <c r="H610" s="122"/>
      <c r="I610" s="38"/>
      <c r="J610" s="180"/>
      <c r="K610" s="38"/>
      <c r="L610" s="142"/>
      <c r="M610" s="47"/>
      <c r="N610" s="47"/>
      <c r="O610" s="47"/>
      <c r="P610" s="47"/>
      <c r="Q610" s="47"/>
      <c r="R610" s="47"/>
      <c r="S610" s="47"/>
      <c r="T610" s="47"/>
      <c r="U610" s="47"/>
    </row>
    <row r="611" spans="1:21" x14ac:dyDescent="0.25">
      <c r="A611" s="32"/>
      <c r="B611" s="38"/>
      <c r="C611" s="126"/>
      <c r="D611" s="38"/>
      <c r="E611" s="99"/>
      <c r="F611" s="122"/>
      <c r="G611" s="122"/>
      <c r="H611" s="122"/>
      <c r="I611" s="38"/>
      <c r="J611" s="180"/>
      <c r="K611" s="38"/>
      <c r="L611" s="142"/>
      <c r="M611" s="47"/>
      <c r="N611" s="47"/>
      <c r="O611" s="47"/>
      <c r="P611" s="47"/>
      <c r="Q611" s="47"/>
      <c r="R611" s="47"/>
      <c r="S611" s="47"/>
      <c r="T611" s="47"/>
      <c r="U611" s="47"/>
    </row>
    <row r="612" spans="1:21" x14ac:dyDescent="0.25">
      <c r="A612" s="32"/>
      <c r="B612" s="38"/>
      <c r="C612" s="126"/>
      <c r="D612" s="38"/>
      <c r="E612" s="99"/>
      <c r="F612" s="122"/>
      <c r="G612" s="122"/>
      <c r="H612" s="122"/>
      <c r="I612" s="38"/>
      <c r="J612" s="180"/>
      <c r="K612" s="38"/>
      <c r="L612" s="142"/>
      <c r="M612" s="47"/>
      <c r="N612" s="47"/>
      <c r="O612" s="47"/>
      <c r="P612" s="47"/>
      <c r="Q612" s="47"/>
      <c r="R612" s="47"/>
      <c r="S612" s="47"/>
      <c r="T612" s="47"/>
      <c r="U612" s="47"/>
    </row>
    <row r="613" spans="1:21" x14ac:dyDescent="0.25">
      <c r="A613" s="32"/>
      <c r="B613" s="38"/>
      <c r="C613" s="126"/>
      <c r="D613" s="38"/>
      <c r="E613" s="99"/>
      <c r="F613" s="122"/>
      <c r="G613" s="122"/>
      <c r="H613" s="122"/>
      <c r="I613" s="38"/>
      <c r="J613" s="180"/>
      <c r="K613" s="38"/>
      <c r="L613" s="142"/>
      <c r="M613" s="47"/>
      <c r="N613" s="47"/>
      <c r="O613" s="47"/>
      <c r="P613" s="47"/>
      <c r="Q613" s="47"/>
      <c r="R613" s="47"/>
      <c r="S613" s="47"/>
      <c r="T613" s="47"/>
      <c r="U613" s="47"/>
    </row>
    <row r="614" spans="1:21" x14ac:dyDescent="0.25">
      <c r="A614" s="32"/>
      <c r="B614" s="38"/>
      <c r="C614" s="126"/>
      <c r="D614" s="38"/>
      <c r="E614" s="99"/>
      <c r="F614" s="122"/>
      <c r="G614" s="122"/>
      <c r="H614" s="122"/>
      <c r="I614" s="38"/>
      <c r="J614" s="180"/>
      <c r="K614" s="38"/>
      <c r="L614" s="142"/>
      <c r="M614" s="47"/>
      <c r="N614" s="47"/>
      <c r="O614" s="47"/>
      <c r="P614" s="47"/>
      <c r="Q614" s="47"/>
      <c r="R614" s="47"/>
      <c r="S614" s="47"/>
      <c r="T614" s="47"/>
      <c r="U614" s="47"/>
    </row>
    <row r="615" spans="1:21" x14ac:dyDescent="0.25">
      <c r="A615" s="32"/>
      <c r="B615" s="38"/>
      <c r="C615" s="126"/>
      <c r="D615" s="38"/>
      <c r="E615" s="99"/>
      <c r="F615" s="122"/>
      <c r="G615" s="122"/>
      <c r="H615" s="122"/>
      <c r="I615" s="38"/>
      <c r="J615" s="180"/>
      <c r="K615" s="38"/>
      <c r="L615" s="142"/>
      <c r="M615" s="47"/>
      <c r="N615" s="47"/>
      <c r="O615" s="47"/>
      <c r="P615" s="47"/>
      <c r="Q615" s="47"/>
      <c r="R615" s="47"/>
      <c r="S615" s="47"/>
      <c r="T615" s="47"/>
      <c r="U615" s="47"/>
    </row>
    <row r="616" spans="1:21" x14ac:dyDescent="0.25">
      <c r="A616" s="32"/>
      <c r="B616" s="38"/>
      <c r="C616" s="126"/>
      <c r="D616" s="38"/>
      <c r="E616" s="99"/>
      <c r="F616" s="122"/>
      <c r="G616" s="122"/>
      <c r="H616" s="122"/>
      <c r="I616" s="38"/>
      <c r="J616" s="180"/>
      <c r="K616" s="38"/>
      <c r="L616" s="142"/>
      <c r="M616" s="47"/>
      <c r="N616" s="47"/>
      <c r="O616" s="47"/>
      <c r="P616" s="47"/>
      <c r="Q616" s="47"/>
      <c r="R616" s="47"/>
      <c r="S616" s="47"/>
      <c r="T616" s="47"/>
      <c r="U616" s="47"/>
    </row>
    <row r="617" spans="1:21" x14ac:dyDescent="0.25">
      <c r="A617" s="32"/>
      <c r="B617" s="38"/>
      <c r="C617" s="126"/>
      <c r="D617" s="38"/>
      <c r="E617" s="99"/>
      <c r="F617" s="122"/>
      <c r="G617" s="122"/>
      <c r="H617" s="122"/>
      <c r="I617" s="38"/>
      <c r="J617" s="180"/>
      <c r="K617" s="38"/>
      <c r="L617" s="142"/>
      <c r="M617" s="47"/>
      <c r="N617" s="47"/>
      <c r="O617" s="47"/>
      <c r="P617" s="47"/>
      <c r="Q617" s="47"/>
      <c r="R617" s="47"/>
      <c r="S617" s="47"/>
      <c r="T617" s="47"/>
      <c r="U617" s="47"/>
    </row>
    <row r="618" spans="1:21" x14ac:dyDescent="0.25">
      <c r="A618" s="32"/>
      <c r="B618" s="38"/>
      <c r="C618" s="126"/>
      <c r="D618" s="38"/>
      <c r="E618" s="99"/>
      <c r="F618" s="122"/>
      <c r="G618" s="122"/>
      <c r="H618" s="122"/>
      <c r="I618" s="38"/>
      <c r="J618" s="180"/>
      <c r="K618" s="38"/>
      <c r="L618" s="142"/>
      <c r="M618" s="47"/>
      <c r="N618" s="47"/>
      <c r="O618" s="47"/>
      <c r="P618" s="47"/>
      <c r="Q618" s="47"/>
      <c r="R618" s="47"/>
      <c r="S618" s="47"/>
      <c r="T618" s="47"/>
      <c r="U618" s="47"/>
    </row>
    <row r="619" spans="1:21" x14ac:dyDescent="0.25">
      <c r="A619" s="32"/>
      <c r="B619" s="38"/>
      <c r="C619" s="126"/>
      <c r="D619" s="38"/>
      <c r="E619" s="99"/>
      <c r="F619" s="122"/>
      <c r="G619" s="122"/>
      <c r="H619" s="122"/>
      <c r="I619" s="38"/>
      <c r="J619" s="180"/>
      <c r="K619" s="38"/>
      <c r="L619" s="142"/>
      <c r="M619" s="47"/>
      <c r="N619" s="47"/>
      <c r="O619" s="47"/>
      <c r="P619" s="47"/>
      <c r="Q619" s="47"/>
      <c r="R619" s="47"/>
      <c r="S619" s="47"/>
      <c r="T619" s="47"/>
      <c r="U619" s="47"/>
    </row>
    <row r="620" spans="1:21" x14ac:dyDescent="0.25">
      <c r="A620" s="32"/>
      <c r="B620" s="38"/>
      <c r="C620" s="126"/>
      <c r="D620" s="38"/>
      <c r="E620" s="99"/>
      <c r="F620" s="122"/>
      <c r="G620" s="122"/>
      <c r="H620" s="122"/>
      <c r="I620" s="38"/>
      <c r="J620" s="180"/>
      <c r="K620" s="38"/>
      <c r="L620" s="142"/>
      <c r="M620" s="47"/>
      <c r="N620" s="47"/>
      <c r="O620" s="47"/>
      <c r="P620" s="47"/>
      <c r="Q620" s="47"/>
      <c r="R620" s="47"/>
      <c r="S620" s="47"/>
      <c r="T620" s="47"/>
      <c r="U620" s="47"/>
    </row>
    <row r="621" spans="1:21" x14ac:dyDescent="0.25">
      <c r="A621" s="32"/>
      <c r="B621" s="38"/>
      <c r="C621" s="126"/>
      <c r="D621" s="38"/>
      <c r="E621" s="99"/>
      <c r="F621" s="122"/>
      <c r="G621" s="122"/>
      <c r="H621" s="122"/>
      <c r="I621" s="38"/>
      <c r="J621" s="180"/>
      <c r="K621" s="38"/>
      <c r="L621" s="142"/>
      <c r="M621" s="47"/>
      <c r="N621" s="47"/>
      <c r="O621" s="47"/>
      <c r="P621" s="47"/>
      <c r="Q621" s="47"/>
      <c r="R621" s="47"/>
      <c r="S621" s="47"/>
      <c r="T621" s="47"/>
      <c r="U621" s="47"/>
    </row>
    <row r="622" spans="1:21" x14ac:dyDescent="0.25">
      <c r="A622" s="32"/>
      <c r="B622" s="38"/>
      <c r="C622" s="126"/>
      <c r="D622" s="38"/>
      <c r="E622" s="99"/>
      <c r="F622" s="122"/>
      <c r="G622" s="122"/>
      <c r="H622" s="122"/>
      <c r="I622" s="38"/>
      <c r="J622" s="180"/>
      <c r="K622" s="38"/>
      <c r="L622" s="142"/>
      <c r="M622" s="47"/>
      <c r="N622" s="47"/>
      <c r="O622" s="47"/>
      <c r="P622" s="47"/>
      <c r="Q622" s="47"/>
      <c r="R622" s="47"/>
      <c r="S622" s="47"/>
      <c r="T622" s="47"/>
      <c r="U622" s="47"/>
    </row>
    <row r="623" spans="1:21" x14ac:dyDescent="0.25">
      <c r="A623" s="32"/>
      <c r="B623" s="38"/>
      <c r="C623" s="126"/>
      <c r="D623" s="38"/>
      <c r="E623" s="99"/>
      <c r="F623" s="122"/>
      <c r="G623" s="122"/>
      <c r="H623" s="122"/>
      <c r="I623" s="38"/>
      <c r="J623" s="180"/>
      <c r="K623" s="38"/>
      <c r="L623" s="142"/>
      <c r="M623" s="47"/>
      <c r="N623" s="47"/>
      <c r="O623" s="47"/>
      <c r="P623" s="47"/>
      <c r="Q623" s="47"/>
      <c r="R623" s="47"/>
      <c r="S623" s="47"/>
      <c r="T623" s="47"/>
      <c r="U623" s="47"/>
    </row>
    <row r="624" spans="1:21" x14ac:dyDescent="0.25">
      <c r="A624" s="32"/>
      <c r="B624" s="38"/>
      <c r="C624" s="126"/>
      <c r="D624" s="38"/>
      <c r="E624" s="99"/>
      <c r="F624" s="122"/>
      <c r="G624" s="122"/>
      <c r="H624" s="122"/>
      <c r="I624" s="38"/>
      <c r="J624" s="180"/>
      <c r="K624" s="38"/>
      <c r="L624" s="142"/>
      <c r="M624" s="47"/>
      <c r="N624" s="47"/>
      <c r="O624" s="47"/>
      <c r="P624" s="47"/>
      <c r="Q624" s="47"/>
      <c r="R624" s="47"/>
      <c r="S624" s="47"/>
      <c r="T624" s="47"/>
      <c r="U624" s="47"/>
    </row>
    <row r="625" spans="1:21" x14ac:dyDescent="0.25">
      <c r="A625" s="32"/>
      <c r="B625" s="38"/>
      <c r="C625" s="126"/>
      <c r="D625" s="38"/>
      <c r="E625" s="99"/>
      <c r="F625" s="122"/>
      <c r="G625" s="122"/>
      <c r="H625" s="122"/>
      <c r="I625" s="38"/>
      <c r="J625" s="180"/>
      <c r="K625" s="38"/>
      <c r="L625" s="142"/>
      <c r="M625" s="47"/>
      <c r="N625" s="47"/>
      <c r="O625" s="47"/>
      <c r="P625" s="47"/>
      <c r="Q625" s="47"/>
      <c r="R625" s="47"/>
      <c r="S625" s="47"/>
      <c r="T625" s="47"/>
      <c r="U625" s="47"/>
    </row>
    <row r="626" spans="1:21" x14ac:dyDescent="0.25">
      <c r="A626" s="32"/>
      <c r="B626" s="38"/>
      <c r="C626" s="126"/>
      <c r="D626" s="38"/>
      <c r="E626" s="99"/>
      <c r="F626" s="122"/>
      <c r="G626" s="122"/>
      <c r="H626" s="122"/>
      <c r="I626" s="38"/>
      <c r="J626" s="180"/>
      <c r="K626" s="38"/>
      <c r="L626" s="142"/>
      <c r="M626" s="47"/>
      <c r="N626" s="47"/>
      <c r="O626" s="47"/>
      <c r="P626" s="47"/>
      <c r="Q626" s="47"/>
      <c r="R626" s="47"/>
      <c r="S626" s="47"/>
      <c r="T626" s="47"/>
      <c r="U626" s="47"/>
    </row>
    <row r="627" spans="1:21" x14ac:dyDescent="0.25">
      <c r="A627" s="32"/>
      <c r="B627" s="38"/>
      <c r="C627" s="126"/>
      <c r="D627" s="38"/>
      <c r="E627" s="99"/>
      <c r="F627" s="122"/>
      <c r="G627" s="122"/>
      <c r="H627" s="122"/>
      <c r="I627" s="38"/>
      <c r="J627" s="180"/>
      <c r="K627" s="38"/>
      <c r="L627" s="142"/>
      <c r="M627" s="47"/>
      <c r="N627" s="47"/>
      <c r="O627" s="47"/>
      <c r="P627" s="47"/>
      <c r="Q627" s="47"/>
      <c r="R627" s="47"/>
      <c r="S627" s="47"/>
      <c r="T627" s="47"/>
      <c r="U627" s="47"/>
    </row>
    <row r="628" spans="1:21" x14ac:dyDescent="0.25">
      <c r="A628" s="32"/>
      <c r="B628" s="38"/>
      <c r="C628" s="126"/>
      <c r="D628" s="38"/>
      <c r="E628" s="99"/>
      <c r="F628" s="122"/>
      <c r="G628" s="122"/>
      <c r="H628" s="122"/>
      <c r="I628" s="38"/>
      <c r="J628" s="180"/>
      <c r="K628" s="38"/>
      <c r="L628" s="142"/>
      <c r="M628" s="47"/>
      <c r="N628" s="47"/>
      <c r="O628" s="47"/>
      <c r="P628" s="47"/>
      <c r="Q628" s="47"/>
      <c r="R628" s="47"/>
      <c r="S628" s="47"/>
      <c r="T628" s="47"/>
      <c r="U628" s="47"/>
    </row>
    <row r="629" spans="1:21" x14ac:dyDescent="0.25">
      <c r="A629" s="32"/>
      <c r="B629" s="38"/>
      <c r="C629" s="126"/>
      <c r="D629" s="38"/>
      <c r="E629" s="99"/>
      <c r="F629" s="122"/>
      <c r="G629" s="122"/>
      <c r="H629" s="122"/>
      <c r="I629" s="38"/>
      <c r="J629" s="180"/>
      <c r="K629" s="38"/>
      <c r="L629" s="142"/>
      <c r="M629" s="47"/>
      <c r="N629" s="47"/>
      <c r="O629" s="47"/>
      <c r="P629" s="47"/>
      <c r="Q629" s="47"/>
      <c r="R629" s="47"/>
      <c r="S629" s="47"/>
      <c r="T629" s="47"/>
      <c r="U629" s="47"/>
    </row>
    <row r="630" spans="1:21" x14ac:dyDescent="0.25">
      <c r="A630" s="32"/>
      <c r="B630" s="38"/>
      <c r="C630" s="126"/>
      <c r="D630" s="38"/>
      <c r="E630" s="99"/>
      <c r="F630" s="122"/>
      <c r="G630" s="122"/>
      <c r="H630" s="122"/>
      <c r="I630" s="38"/>
      <c r="J630" s="180"/>
      <c r="K630" s="38"/>
      <c r="L630" s="142"/>
      <c r="M630" s="47"/>
      <c r="N630" s="47"/>
      <c r="O630" s="47"/>
      <c r="P630" s="47"/>
      <c r="Q630" s="47"/>
      <c r="R630" s="47"/>
      <c r="S630" s="47"/>
      <c r="T630" s="47"/>
      <c r="U630" s="47"/>
    </row>
    <row r="631" spans="1:21" x14ac:dyDescent="0.25">
      <c r="A631" s="32"/>
      <c r="B631" s="38"/>
      <c r="C631" s="126"/>
      <c r="D631" s="38"/>
      <c r="E631" s="99"/>
      <c r="F631" s="122"/>
      <c r="G631" s="122"/>
      <c r="H631" s="122"/>
      <c r="I631" s="38"/>
      <c r="J631" s="180"/>
      <c r="K631" s="38"/>
      <c r="L631" s="142"/>
      <c r="M631" s="47"/>
      <c r="N631" s="47"/>
      <c r="O631" s="47"/>
      <c r="P631" s="47"/>
      <c r="Q631" s="47"/>
      <c r="R631" s="47"/>
      <c r="S631" s="47"/>
      <c r="T631" s="47"/>
      <c r="U631" s="47"/>
    </row>
    <row r="632" spans="1:21" x14ac:dyDescent="0.25">
      <c r="A632" s="32"/>
      <c r="B632" s="38"/>
      <c r="C632" s="126"/>
      <c r="D632" s="38"/>
      <c r="E632" s="99"/>
      <c r="F632" s="122"/>
      <c r="G632" s="122"/>
      <c r="H632" s="122"/>
      <c r="I632" s="38"/>
      <c r="J632" s="180"/>
      <c r="K632" s="38"/>
      <c r="L632" s="142"/>
      <c r="M632" s="47"/>
      <c r="N632" s="47"/>
      <c r="O632" s="47"/>
      <c r="P632" s="47"/>
      <c r="Q632" s="47"/>
      <c r="R632" s="47"/>
      <c r="S632" s="47"/>
      <c r="T632" s="47"/>
      <c r="U632" s="47"/>
    </row>
    <row r="633" spans="1:21" x14ac:dyDescent="0.25">
      <c r="A633" s="32"/>
      <c r="B633" s="38"/>
      <c r="C633" s="126"/>
      <c r="D633" s="38"/>
      <c r="E633" s="99"/>
      <c r="F633" s="122"/>
      <c r="G633" s="122"/>
      <c r="H633" s="122"/>
      <c r="I633" s="38"/>
      <c r="J633" s="180"/>
      <c r="K633" s="38"/>
      <c r="L633" s="142"/>
      <c r="M633" s="47"/>
      <c r="N633" s="47"/>
      <c r="O633" s="47"/>
      <c r="P633" s="47"/>
      <c r="Q633" s="47"/>
      <c r="R633" s="47"/>
      <c r="S633" s="47"/>
      <c r="T633" s="47"/>
      <c r="U633" s="47"/>
    </row>
    <row r="634" spans="1:21" x14ac:dyDescent="0.25">
      <c r="A634" s="32"/>
      <c r="B634" s="38"/>
      <c r="C634" s="126"/>
      <c r="D634" s="38"/>
      <c r="E634" s="99"/>
      <c r="F634" s="122"/>
      <c r="G634" s="122"/>
      <c r="H634" s="122"/>
      <c r="I634" s="38"/>
      <c r="J634" s="180"/>
      <c r="K634" s="38"/>
      <c r="L634" s="142"/>
      <c r="M634" s="47"/>
      <c r="N634" s="47"/>
      <c r="O634" s="47"/>
      <c r="P634" s="47"/>
      <c r="Q634" s="47"/>
      <c r="R634" s="47"/>
      <c r="S634" s="47"/>
      <c r="T634" s="47"/>
      <c r="U634" s="47"/>
    </row>
    <row r="635" spans="1:21" x14ac:dyDescent="0.25">
      <c r="A635" s="32"/>
      <c r="B635" s="38"/>
      <c r="C635" s="126"/>
      <c r="D635" s="38"/>
      <c r="E635" s="99"/>
      <c r="F635" s="122"/>
      <c r="G635" s="122"/>
      <c r="H635" s="122"/>
      <c r="I635" s="38"/>
      <c r="J635" s="180"/>
      <c r="K635" s="38"/>
      <c r="L635" s="142"/>
      <c r="M635" s="47"/>
      <c r="N635" s="47"/>
      <c r="O635" s="47"/>
      <c r="P635" s="47"/>
      <c r="Q635" s="47"/>
      <c r="R635" s="47"/>
      <c r="S635" s="47"/>
      <c r="T635" s="47"/>
      <c r="U635" s="47"/>
    </row>
    <row r="636" spans="1:21" x14ac:dyDescent="0.25">
      <c r="A636" s="32"/>
      <c r="B636" s="38"/>
      <c r="C636" s="126"/>
      <c r="D636" s="38"/>
      <c r="E636" s="99"/>
      <c r="F636" s="122"/>
      <c r="G636" s="122"/>
      <c r="H636" s="122"/>
      <c r="I636" s="38"/>
      <c r="J636" s="180"/>
      <c r="K636" s="38"/>
      <c r="L636" s="142"/>
      <c r="M636" s="47"/>
      <c r="N636" s="47"/>
      <c r="O636" s="47"/>
      <c r="P636" s="47"/>
      <c r="Q636" s="47"/>
      <c r="R636" s="47"/>
      <c r="S636" s="47"/>
      <c r="T636" s="47"/>
      <c r="U636" s="47"/>
    </row>
    <row r="637" spans="1:21" x14ac:dyDescent="0.25">
      <c r="A637" s="32"/>
      <c r="B637" s="38"/>
      <c r="C637" s="126"/>
      <c r="D637" s="38"/>
      <c r="E637" s="99"/>
      <c r="F637" s="122"/>
      <c r="G637" s="122"/>
      <c r="H637" s="122"/>
      <c r="I637" s="38"/>
      <c r="J637" s="180"/>
      <c r="K637" s="38"/>
      <c r="L637" s="142"/>
      <c r="M637" s="47"/>
      <c r="N637" s="47"/>
      <c r="O637" s="47"/>
      <c r="P637" s="47"/>
      <c r="Q637" s="47"/>
      <c r="R637" s="47"/>
      <c r="S637" s="47"/>
      <c r="T637" s="47"/>
      <c r="U637" s="47"/>
    </row>
    <row r="638" spans="1:21" x14ac:dyDescent="0.25">
      <c r="A638" s="32"/>
      <c r="B638" s="38"/>
      <c r="C638" s="126"/>
      <c r="D638" s="38"/>
      <c r="E638" s="99"/>
      <c r="F638" s="122"/>
      <c r="G638" s="122"/>
      <c r="H638" s="122"/>
      <c r="I638" s="38"/>
      <c r="J638" s="180"/>
      <c r="K638" s="38"/>
      <c r="L638" s="142"/>
      <c r="M638" s="47"/>
      <c r="N638" s="47"/>
      <c r="O638" s="47"/>
      <c r="P638" s="47"/>
      <c r="Q638" s="47"/>
      <c r="R638" s="47"/>
      <c r="S638" s="47"/>
      <c r="T638" s="47"/>
      <c r="U638" s="47"/>
    </row>
    <row r="639" spans="1:21" x14ac:dyDescent="0.25">
      <c r="A639" s="32"/>
      <c r="B639" s="38"/>
      <c r="C639" s="126"/>
      <c r="D639" s="38"/>
      <c r="E639" s="99"/>
      <c r="F639" s="122"/>
      <c r="G639" s="122"/>
      <c r="H639" s="122"/>
      <c r="I639" s="38"/>
      <c r="J639" s="180"/>
      <c r="K639" s="38"/>
      <c r="L639" s="142"/>
      <c r="M639" s="47"/>
      <c r="N639" s="47"/>
      <c r="O639" s="47"/>
      <c r="P639" s="47"/>
      <c r="Q639" s="47"/>
      <c r="R639" s="47"/>
      <c r="S639" s="47"/>
      <c r="T639" s="47"/>
      <c r="U639" s="47"/>
    </row>
    <row r="640" spans="1:21" x14ac:dyDescent="0.25">
      <c r="A640" s="32"/>
      <c r="B640" s="38"/>
      <c r="C640" s="126"/>
      <c r="D640" s="38"/>
      <c r="E640" s="99"/>
      <c r="F640" s="122"/>
      <c r="G640" s="122"/>
      <c r="H640" s="122"/>
      <c r="I640" s="38"/>
      <c r="J640" s="180"/>
      <c r="K640" s="38"/>
      <c r="L640" s="142"/>
      <c r="M640" s="47"/>
      <c r="N640" s="47"/>
      <c r="O640" s="47"/>
      <c r="P640" s="47"/>
      <c r="Q640" s="47"/>
      <c r="R640" s="47"/>
      <c r="S640" s="47"/>
      <c r="T640" s="47"/>
      <c r="U640" s="47"/>
    </row>
    <row r="641" spans="1:21" x14ac:dyDescent="0.25">
      <c r="A641" s="32"/>
      <c r="B641" s="38"/>
      <c r="C641" s="126"/>
      <c r="D641" s="38"/>
      <c r="E641" s="99"/>
      <c r="F641" s="122"/>
      <c r="G641" s="122"/>
      <c r="H641" s="122"/>
      <c r="I641" s="38"/>
      <c r="J641" s="180"/>
      <c r="K641" s="38"/>
      <c r="L641" s="142"/>
      <c r="M641" s="47"/>
      <c r="N641" s="47"/>
      <c r="O641" s="47"/>
      <c r="P641" s="47"/>
      <c r="Q641" s="47"/>
      <c r="R641" s="47"/>
      <c r="S641" s="47"/>
      <c r="T641" s="47"/>
      <c r="U641" s="47"/>
    </row>
    <row r="642" spans="1:21" x14ac:dyDescent="0.25">
      <c r="A642" s="32"/>
      <c r="B642" s="38"/>
      <c r="C642" s="126"/>
      <c r="D642" s="38"/>
      <c r="E642" s="99"/>
      <c r="F642" s="122"/>
      <c r="G642" s="122"/>
      <c r="H642" s="122"/>
      <c r="I642" s="38"/>
      <c r="J642" s="180"/>
      <c r="K642" s="38"/>
      <c r="L642" s="142"/>
      <c r="M642" s="47"/>
      <c r="N642" s="47"/>
      <c r="O642" s="47"/>
      <c r="P642" s="47"/>
      <c r="Q642" s="47"/>
      <c r="R642" s="47"/>
      <c r="S642" s="47"/>
      <c r="T642" s="47"/>
      <c r="U642" s="47"/>
    </row>
    <row r="643" spans="1:21" x14ac:dyDescent="0.25">
      <c r="A643" s="32"/>
      <c r="B643" s="38"/>
      <c r="C643" s="126"/>
      <c r="D643" s="38"/>
      <c r="E643" s="99"/>
      <c r="F643" s="122"/>
      <c r="G643" s="122"/>
      <c r="H643" s="122"/>
      <c r="I643" s="38"/>
      <c r="J643" s="180"/>
      <c r="K643" s="38"/>
      <c r="L643" s="142"/>
      <c r="M643" s="47"/>
      <c r="N643" s="47"/>
      <c r="O643" s="47"/>
      <c r="P643" s="47"/>
      <c r="Q643" s="47"/>
      <c r="R643" s="47"/>
      <c r="S643" s="47"/>
      <c r="T643" s="47"/>
      <c r="U643" s="47"/>
    </row>
    <row r="644" spans="1:21" x14ac:dyDescent="0.25">
      <c r="A644" s="32"/>
      <c r="B644" s="38"/>
      <c r="C644" s="126"/>
      <c r="D644" s="38"/>
      <c r="E644" s="99"/>
      <c r="F644" s="122"/>
      <c r="G644" s="122"/>
      <c r="H644" s="122"/>
      <c r="I644" s="38"/>
      <c r="J644" s="180"/>
      <c r="K644" s="38"/>
      <c r="L644" s="142"/>
      <c r="M644" s="47"/>
      <c r="N644" s="47"/>
      <c r="O644" s="47"/>
      <c r="P644" s="47"/>
      <c r="Q644" s="47"/>
      <c r="R644" s="47"/>
      <c r="S644" s="47"/>
      <c r="T644" s="47"/>
      <c r="U644" s="47"/>
    </row>
    <row r="645" spans="1:21" x14ac:dyDescent="0.25">
      <c r="A645" s="32"/>
      <c r="B645" s="38"/>
      <c r="C645" s="126"/>
      <c r="D645" s="38"/>
      <c r="E645" s="99"/>
      <c r="F645" s="122"/>
      <c r="G645" s="122"/>
      <c r="H645" s="122"/>
      <c r="I645" s="38"/>
      <c r="J645" s="180"/>
      <c r="K645" s="38"/>
      <c r="L645" s="142"/>
      <c r="M645" s="47"/>
      <c r="N645" s="47"/>
      <c r="O645" s="47"/>
      <c r="P645" s="47"/>
      <c r="Q645" s="47"/>
      <c r="R645" s="47"/>
      <c r="S645" s="47"/>
      <c r="T645" s="47"/>
      <c r="U645" s="47"/>
    </row>
    <row r="646" spans="1:21" x14ac:dyDescent="0.25">
      <c r="A646" s="32"/>
      <c r="B646" s="38"/>
      <c r="C646" s="126"/>
      <c r="D646" s="38"/>
      <c r="E646" s="99"/>
      <c r="F646" s="122"/>
      <c r="G646" s="122"/>
      <c r="H646" s="122"/>
      <c r="I646" s="38"/>
      <c r="J646" s="180"/>
      <c r="K646" s="38"/>
      <c r="L646" s="142"/>
      <c r="M646" s="47"/>
      <c r="N646" s="47"/>
      <c r="O646" s="47"/>
      <c r="P646" s="47"/>
      <c r="Q646" s="47"/>
      <c r="R646" s="47"/>
      <c r="S646" s="47"/>
      <c r="T646" s="47"/>
      <c r="U646" s="47"/>
    </row>
    <row r="647" spans="1:21" x14ac:dyDescent="0.25">
      <c r="A647" s="32"/>
      <c r="B647" s="38"/>
      <c r="C647" s="126"/>
      <c r="D647" s="38"/>
      <c r="E647" s="99"/>
      <c r="F647" s="122"/>
      <c r="G647" s="122"/>
      <c r="H647" s="122"/>
      <c r="I647" s="38"/>
      <c r="J647" s="180"/>
      <c r="K647" s="38"/>
      <c r="L647" s="142"/>
      <c r="M647" s="47"/>
      <c r="N647" s="47"/>
      <c r="O647" s="47"/>
      <c r="P647" s="47"/>
      <c r="Q647" s="47"/>
      <c r="R647" s="47"/>
      <c r="S647" s="47"/>
      <c r="T647" s="47"/>
      <c r="U647" s="47"/>
    </row>
    <row r="648" spans="1:21" x14ac:dyDescent="0.25">
      <c r="A648" s="32"/>
      <c r="B648" s="38"/>
      <c r="C648" s="126"/>
      <c r="D648" s="38"/>
      <c r="E648" s="99"/>
      <c r="F648" s="122"/>
      <c r="G648" s="122"/>
      <c r="H648" s="122"/>
      <c r="I648" s="38"/>
      <c r="J648" s="180"/>
      <c r="K648" s="38"/>
      <c r="L648" s="142"/>
      <c r="M648" s="47"/>
      <c r="N648" s="47"/>
      <c r="O648" s="47"/>
      <c r="P648" s="47"/>
      <c r="Q648" s="47"/>
      <c r="R648" s="47"/>
      <c r="S648" s="47"/>
      <c r="T648" s="47"/>
      <c r="U648" s="47"/>
    </row>
    <row r="649" spans="1:21" x14ac:dyDescent="0.25">
      <c r="A649" s="32"/>
      <c r="B649" s="38"/>
      <c r="C649" s="126"/>
      <c r="D649" s="38"/>
      <c r="E649" s="99"/>
      <c r="F649" s="122"/>
      <c r="G649" s="122"/>
      <c r="H649" s="122"/>
      <c r="I649" s="38"/>
      <c r="J649" s="180"/>
      <c r="K649" s="38"/>
      <c r="L649" s="142"/>
      <c r="M649" s="47"/>
      <c r="N649" s="47"/>
      <c r="O649" s="47"/>
      <c r="P649" s="47"/>
      <c r="Q649" s="47"/>
      <c r="R649" s="47"/>
      <c r="S649" s="47"/>
      <c r="T649" s="47"/>
      <c r="U649" s="47"/>
    </row>
    <row r="650" spans="1:21" x14ac:dyDescent="0.25">
      <c r="A650" s="32"/>
      <c r="B650" s="38"/>
      <c r="C650" s="126"/>
      <c r="D650" s="38"/>
      <c r="E650" s="99"/>
      <c r="F650" s="122"/>
      <c r="G650" s="122"/>
      <c r="H650" s="122"/>
      <c r="I650" s="38"/>
      <c r="J650" s="180"/>
      <c r="K650" s="38"/>
      <c r="L650" s="142"/>
      <c r="M650" s="47"/>
      <c r="N650" s="47"/>
      <c r="O650" s="47"/>
      <c r="P650" s="47"/>
      <c r="Q650" s="47"/>
      <c r="R650" s="47"/>
      <c r="S650" s="47"/>
      <c r="T650" s="47"/>
      <c r="U650" s="47"/>
    </row>
    <row r="651" spans="1:21" x14ac:dyDescent="0.25">
      <c r="A651" s="32"/>
      <c r="B651" s="38"/>
      <c r="C651" s="126"/>
      <c r="D651" s="38"/>
      <c r="E651" s="99"/>
      <c r="F651" s="122"/>
      <c r="G651" s="122"/>
      <c r="H651" s="122"/>
      <c r="I651" s="38"/>
      <c r="J651" s="180"/>
      <c r="K651" s="38"/>
      <c r="L651" s="142"/>
      <c r="M651" s="47"/>
      <c r="N651" s="47"/>
      <c r="O651" s="47"/>
      <c r="P651" s="47"/>
      <c r="Q651" s="47"/>
      <c r="R651" s="47"/>
      <c r="S651" s="47"/>
      <c r="T651" s="47"/>
      <c r="U651" s="47"/>
    </row>
    <row r="652" spans="1:21" x14ac:dyDescent="0.25">
      <c r="A652" s="32"/>
      <c r="B652" s="38"/>
      <c r="C652" s="126"/>
      <c r="D652" s="38"/>
      <c r="E652" s="99"/>
      <c r="F652" s="122"/>
      <c r="G652" s="122"/>
      <c r="H652" s="122"/>
      <c r="I652" s="38"/>
      <c r="J652" s="180"/>
      <c r="K652" s="38"/>
      <c r="L652" s="142"/>
      <c r="M652" s="47"/>
      <c r="N652" s="47"/>
      <c r="O652" s="47"/>
      <c r="P652" s="47"/>
      <c r="Q652" s="47"/>
      <c r="R652" s="47"/>
      <c r="S652" s="47"/>
      <c r="T652" s="47"/>
      <c r="U652" s="47"/>
    </row>
    <row r="653" spans="1:21" x14ac:dyDescent="0.25">
      <c r="A653" s="32"/>
      <c r="B653" s="38"/>
      <c r="C653" s="126"/>
      <c r="D653" s="38"/>
      <c r="E653" s="99"/>
      <c r="F653" s="122"/>
      <c r="G653" s="122"/>
      <c r="H653" s="122"/>
      <c r="I653" s="38"/>
      <c r="J653" s="180"/>
      <c r="K653" s="38"/>
      <c r="L653" s="142"/>
      <c r="M653" s="47"/>
      <c r="N653" s="47"/>
      <c r="O653" s="47"/>
      <c r="P653" s="47"/>
      <c r="Q653" s="47"/>
      <c r="R653" s="47"/>
      <c r="S653" s="47"/>
      <c r="T653" s="47"/>
      <c r="U653" s="47"/>
    </row>
    <row r="654" spans="1:21" x14ac:dyDescent="0.25">
      <c r="A654" s="32"/>
      <c r="B654" s="38"/>
      <c r="C654" s="126"/>
      <c r="D654" s="38"/>
      <c r="E654" s="99"/>
      <c r="F654" s="122"/>
      <c r="G654" s="122"/>
      <c r="H654" s="122"/>
      <c r="I654" s="38"/>
      <c r="J654" s="180"/>
      <c r="K654" s="38"/>
      <c r="L654" s="142"/>
      <c r="M654" s="47"/>
      <c r="N654" s="47"/>
      <c r="O654" s="47"/>
      <c r="P654" s="47"/>
      <c r="Q654" s="47"/>
      <c r="R654" s="47"/>
      <c r="S654" s="47"/>
      <c r="T654" s="47"/>
      <c r="U654" s="47"/>
    </row>
    <row r="655" spans="1:21" x14ac:dyDescent="0.25">
      <c r="A655" s="32"/>
      <c r="B655" s="38"/>
      <c r="C655" s="126"/>
      <c r="D655" s="38"/>
      <c r="E655" s="99"/>
      <c r="F655" s="122"/>
      <c r="G655" s="122"/>
      <c r="H655" s="122"/>
      <c r="I655" s="38"/>
      <c r="J655" s="180"/>
      <c r="K655" s="38"/>
      <c r="L655" s="142"/>
      <c r="M655" s="47"/>
      <c r="N655" s="47"/>
      <c r="O655" s="47"/>
      <c r="P655" s="47"/>
      <c r="Q655" s="47"/>
      <c r="R655" s="47"/>
      <c r="S655" s="47"/>
      <c r="T655" s="47"/>
      <c r="U655" s="47"/>
    </row>
    <row r="656" spans="1:21" x14ac:dyDescent="0.25">
      <c r="A656" s="32"/>
      <c r="B656" s="38"/>
      <c r="C656" s="126"/>
      <c r="D656" s="38"/>
      <c r="E656" s="99"/>
      <c r="F656" s="122"/>
      <c r="G656" s="122"/>
      <c r="H656" s="122"/>
      <c r="I656" s="38"/>
      <c r="J656" s="180"/>
      <c r="K656" s="38"/>
      <c r="L656" s="142"/>
      <c r="M656" s="47"/>
      <c r="N656" s="47"/>
      <c r="O656" s="47"/>
      <c r="P656" s="47"/>
      <c r="Q656" s="47"/>
      <c r="R656" s="47"/>
      <c r="S656" s="47"/>
      <c r="T656" s="47"/>
      <c r="U656" s="47"/>
    </row>
    <row r="657" spans="1:21" x14ac:dyDescent="0.25">
      <c r="A657" s="32"/>
      <c r="B657" s="38"/>
      <c r="C657" s="126"/>
      <c r="D657" s="38"/>
      <c r="E657" s="99"/>
      <c r="F657" s="122"/>
      <c r="G657" s="122"/>
      <c r="H657" s="122"/>
      <c r="I657" s="38"/>
      <c r="J657" s="180"/>
      <c r="K657" s="38"/>
      <c r="L657" s="142"/>
      <c r="M657" s="47"/>
      <c r="N657" s="47"/>
      <c r="O657" s="47"/>
      <c r="P657" s="47"/>
      <c r="Q657" s="47"/>
      <c r="R657" s="47"/>
      <c r="S657" s="47"/>
      <c r="T657" s="47"/>
      <c r="U657" s="47"/>
    </row>
    <row r="658" spans="1:21" x14ac:dyDescent="0.25">
      <c r="A658" s="32"/>
      <c r="B658" s="38"/>
      <c r="C658" s="126"/>
      <c r="D658" s="38"/>
      <c r="E658" s="99"/>
      <c r="F658" s="122"/>
      <c r="G658" s="122"/>
      <c r="H658" s="122"/>
      <c r="I658" s="38"/>
      <c r="J658" s="180"/>
      <c r="K658" s="38"/>
      <c r="L658" s="142"/>
      <c r="M658" s="47"/>
      <c r="N658" s="47"/>
      <c r="O658" s="47"/>
      <c r="P658" s="47"/>
      <c r="Q658" s="47"/>
      <c r="R658" s="47"/>
      <c r="S658" s="47"/>
      <c r="T658" s="47"/>
      <c r="U658" s="47"/>
    </row>
    <row r="659" spans="1:21" x14ac:dyDescent="0.25">
      <c r="A659" s="32"/>
      <c r="B659" s="38"/>
      <c r="C659" s="126"/>
      <c r="D659" s="38"/>
      <c r="E659" s="99"/>
      <c r="F659" s="122"/>
      <c r="G659" s="122"/>
      <c r="H659" s="122"/>
      <c r="I659" s="38"/>
      <c r="J659" s="180"/>
      <c r="K659" s="38"/>
      <c r="L659" s="142"/>
      <c r="M659" s="47"/>
      <c r="N659" s="47"/>
      <c r="O659" s="47"/>
      <c r="P659" s="47"/>
      <c r="Q659" s="47"/>
      <c r="R659" s="47"/>
      <c r="S659" s="47"/>
      <c r="T659" s="47"/>
      <c r="U659" s="47"/>
    </row>
    <row r="660" spans="1:21" x14ac:dyDescent="0.25">
      <c r="A660" s="32"/>
      <c r="B660" s="38"/>
      <c r="C660" s="126"/>
      <c r="D660" s="38"/>
      <c r="E660" s="99"/>
      <c r="F660" s="122"/>
      <c r="G660" s="122"/>
      <c r="H660" s="122"/>
      <c r="I660" s="38"/>
      <c r="J660" s="180"/>
      <c r="K660" s="38"/>
      <c r="L660" s="142"/>
      <c r="M660" s="47"/>
      <c r="N660" s="47"/>
      <c r="O660" s="47"/>
      <c r="P660" s="47"/>
      <c r="Q660" s="47"/>
      <c r="R660" s="47"/>
      <c r="S660" s="47"/>
      <c r="T660" s="47"/>
      <c r="U660" s="47"/>
    </row>
    <row r="661" spans="1:21" x14ac:dyDescent="0.25">
      <c r="A661" s="32"/>
      <c r="B661" s="38"/>
      <c r="C661" s="126"/>
      <c r="D661" s="38"/>
      <c r="E661" s="99"/>
      <c r="F661" s="122"/>
      <c r="G661" s="122"/>
      <c r="H661" s="122"/>
      <c r="I661" s="38"/>
      <c r="J661" s="180"/>
      <c r="K661" s="38"/>
      <c r="L661" s="142"/>
      <c r="M661" s="47"/>
      <c r="N661" s="47"/>
      <c r="O661" s="47"/>
      <c r="P661" s="47"/>
      <c r="Q661" s="47"/>
      <c r="R661" s="47"/>
      <c r="S661" s="47"/>
      <c r="T661" s="47"/>
      <c r="U661" s="47"/>
    </row>
    <row r="662" spans="1:21" x14ac:dyDescent="0.25">
      <c r="A662" s="32"/>
      <c r="B662" s="38"/>
      <c r="C662" s="126"/>
      <c r="D662" s="38"/>
      <c r="E662" s="99"/>
      <c r="F662" s="122"/>
      <c r="G662" s="122"/>
      <c r="H662" s="122"/>
      <c r="I662" s="38"/>
      <c r="J662" s="180"/>
      <c r="K662" s="38"/>
      <c r="L662" s="142"/>
      <c r="M662" s="47"/>
      <c r="N662" s="47"/>
      <c r="O662" s="47"/>
      <c r="P662" s="47"/>
      <c r="Q662" s="47"/>
      <c r="R662" s="47"/>
      <c r="S662" s="47"/>
      <c r="T662" s="47"/>
      <c r="U662" s="47"/>
    </row>
    <row r="663" spans="1:21" x14ac:dyDescent="0.25">
      <c r="A663" s="32"/>
      <c r="B663" s="38"/>
      <c r="C663" s="126"/>
      <c r="D663" s="38"/>
      <c r="E663" s="99"/>
      <c r="F663" s="122"/>
      <c r="G663" s="122"/>
      <c r="H663" s="122"/>
      <c r="I663" s="38"/>
      <c r="J663" s="180"/>
      <c r="K663" s="38"/>
      <c r="L663" s="142"/>
      <c r="M663" s="47"/>
      <c r="N663" s="47"/>
      <c r="O663" s="47"/>
      <c r="P663" s="47"/>
      <c r="Q663" s="47"/>
      <c r="R663" s="47"/>
      <c r="S663" s="47"/>
      <c r="T663" s="47"/>
      <c r="U663" s="47"/>
    </row>
    <row r="664" spans="1:21" x14ac:dyDescent="0.25">
      <c r="A664" s="32"/>
      <c r="B664" s="38"/>
      <c r="C664" s="126"/>
      <c r="D664" s="38"/>
      <c r="E664" s="99"/>
      <c r="F664" s="122"/>
      <c r="G664" s="122"/>
      <c r="H664" s="122"/>
      <c r="I664" s="38"/>
      <c r="J664" s="180"/>
      <c r="K664" s="38"/>
      <c r="L664" s="142"/>
      <c r="M664" s="47"/>
      <c r="N664" s="47"/>
      <c r="O664" s="47"/>
      <c r="P664" s="47"/>
      <c r="Q664" s="47"/>
      <c r="R664" s="47"/>
      <c r="S664" s="47"/>
      <c r="T664" s="47"/>
      <c r="U664" s="47"/>
    </row>
    <row r="665" spans="1:21" x14ac:dyDescent="0.25">
      <c r="A665" s="32"/>
      <c r="B665" s="38"/>
      <c r="C665" s="126"/>
      <c r="D665" s="38"/>
      <c r="E665" s="99"/>
      <c r="F665" s="122"/>
      <c r="G665" s="122"/>
      <c r="H665" s="122"/>
      <c r="I665" s="38"/>
      <c r="J665" s="180"/>
      <c r="K665" s="38"/>
      <c r="L665" s="142"/>
      <c r="M665" s="47"/>
      <c r="N665" s="47"/>
      <c r="O665" s="47"/>
      <c r="P665" s="47"/>
      <c r="Q665" s="47"/>
      <c r="R665" s="47"/>
      <c r="S665" s="47"/>
      <c r="T665" s="47"/>
      <c r="U665" s="47"/>
    </row>
    <row r="666" spans="1:21" x14ac:dyDescent="0.25">
      <c r="A666" s="32"/>
      <c r="B666" s="38"/>
      <c r="C666" s="126"/>
      <c r="D666" s="38"/>
      <c r="E666" s="99"/>
      <c r="F666" s="122"/>
      <c r="G666" s="122"/>
      <c r="H666" s="122"/>
      <c r="I666" s="38"/>
      <c r="J666" s="180"/>
      <c r="K666" s="38"/>
      <c r="L666" s="142"/>
      <c r="M666" s="47"/>
      <c r="N666" s="47"/>
      <c r="O666" s="47"/>
      <c r="P666" s="47"/>
      <c r="Q666" s="47"/>
      <c r="R666" s="47"/>
      <c r="S666" s="47"/>
      <c r="T666" s="47"/>
      <c r="U666" s="47"/>
    </row>
    <row r="667" spans="1:21" x14ac:dyDescent="0.25">
      <c r="A667" s="32"/>
      <c r="B667" s="38"/>
      <c r="C667" s="126"/>
      <c r="D667" s="38"/>
      <c r="E667" s="99"/>
      <c r="F667" s="122"/>
      <c r="G667" s="122"/>
      <c r="H667" s="122"/>
      <c r="I667" s="38"/>
      <c r="J667" s="180"/>
      <c r="K667" s="38"/>
      <c r="L667" s="142"/>
      <c r="M667" s="47"/>
      <c r="N667" s="47"/>
      <c r="O667" s="47"/>
      <c r="P667" s="47"/>
      <c r="Q667" s="47"/>
      <c r="R667" s="47"/>
      <c r="S667" s="47"/>
      <c r="T667" s="47"/>
      <c r="U667" s="47"/>
    </row>
    <row r="668" spans="1:21" x14ac:dyDescent="0.25">
      <c r="A668" s="32"/>
      <c r="B668" s="38"/>
      <c r="C668" s="126"/>
      <c r="D668" s="38"/>
      <c r="E668" s="99"/>
      <c r="F668" s="122"/>
      <c r="G668" s="122"/>
      <c r="H668" s="122"/>
      <c r="I668" s="38"/>
      <c r="J668" s="180"/>
      <c r="K668" s="38"/>
      <c r="L668" s="142"/>
      <c r="M668" s="47"/>
      <c r="N668" s="47"/>
      <c r="O668" s="47"/>
      <c r="P668" s="47"/>
      <c r="Q668" s="47"/>
      <c r="R668" s="47"/>
      <c r="S668" s="47"/>
      <c r="T668" s="47"/>
      <c r="U668" s="47"/>
    </row>
    <row r="669" spans="1:21" x14ac:dyDescent="0.25">
      <c r="A669" s="32"/>
      <c r="B669" s="38"/>
      <c r="C669" s="126"/>
      <c r="D669" s="38"/>
      <c r="E669" s="99"/>
      <c r="F669" s="122"/>
      <c r="G669" s="122"/>
      <c r="H669" s="122"/>
      <c r="I669" s="38"/>
      <c r="J669" s="180"/>
      <c r="K669" s="38"/>
      <c r="L669" s="142"/>
      <c r="M669" s="47"/>
      <c r="N669" s="47"/>
      <c r="O669" s="47"/>
      <c r="P669" s="47"/>
      <c r="Q669" s="47"/>
      <c r="R669" s="47"/>
      <c r="S669" s="47"/>
      <c r="T669" s="47"/>
      <c r="U669" s="47"/>
    </row>
    <row r="670" spans="1:21" x14ac:dyDescent="0.25">
      <c r="A670" s="32"/>
      <c r="B670" s="38"/>
      <c r="C670" s="126"/>
      <c r="D670" s="38"/>
      <c r="E670" s="99"/>
      <c r="F670" s="122"/>
      <c r="G670" s="122"/>
      <c r="H670" s="122"/>
      <c r="I670" s="38"/>
      <c r="J670" s="180"/>
      <c r="K670" s="38"/>
      <c r="L670" s="142"/>
      <c r="M670" s="47"/>
      <c r="N670" s="47"/>
      <c r="O670" s="47"/>
      <c r="P670" s="47"/>
      <c r="Q670" s="47"/>
      <c r="R670" s="47"/>
      <c r="S670" s="47"/>
      <c r="T670" s="47"/>
      <c r="U670" s="47"/>
    </row>
    <row r="671" spans="1:21" x14ac:dyDescent="0.25">
      <c r="A671" s="32"/>
      <c r="B671" s="38"/>
      <c r="C671" s="126"/>
      <c r="D671" s="38"/>
      <c r="E671" s="99"/>
      <c r="F671" s="122"/>
      <c r="G671" s="122"/>
      <c r="H671" s="122"/>
      <c r="I671" s="38"/>
      <c r="J671" s="180"/>
      <c r="K671" s="38"/>
      <c r="L671" s="142"/>
      <c r="M671" s="47"/>
      <c r="N671" s="47"/>
      <c r="O671" s="47"/>
      <c r="P671" s="47"/>
      <c r="Q671" s="47"/>
      <c r="R671" s="47"/>
      <c r="S671" s="47"/>
      <c r="T671" s="47"/>
      <c r="U671" s="47"/>
    </row>
    <row r="672" spans="1:21" x14ac:dyDescent="0.25">
      <c r="A672" s="32"/>
      <c r="B672" s="38"/>
      <c r="C672" s="126"/>
      <c r="D672" s="38"/>
      <c r="E672" s="99"/>
      <c r="F672" s="122"/>
      <c r="G672" s="122"/>
      <c r="H672" s="122"/>
      <c r="I672" s="38"/>
      <c r="J672" s="180"/>
      <c r="K672" s="38"/>
      <c r="L672" s="142"/>
      <c r="M672" s="47"/>
      <c r="N672" s="47"/>
      <c r="O672" s="47"/>
      <c r="P672" s="47"/>
      <c r="Q672" s="47"/>
      <c r="R672" s="47"/>
      <c r="S672" s="47"/>
      <c r="T672" s="47"/>
      <c r="U672" s="47"/>
    </row>
    <row r="673" spans="1:21" x14ac:dyDescent="0.25">
      <c r="A673" s="32"/>
      <c r="B673" s="38"/>
      <c r="C673" s="126"/>
      <c r="D673" s="38"/>
      <c r="E673" s="99"/>
      <c r="F673" s="122"/>
      <c r="G673" s="122"/>
      <c r="H673" s="122"/>
      <c r="I673" s="38"/>
      <c r="J673" s="180"/>
      <c r="K673" s="38"/>
      <c r="L673" s="142"/>
      <c r="M673" s="47"/>
      <c r="N673" s="47"/>
      <c r="O673" s="47"/>
      <c r="P673" s="47"/>
      <c r="Q673" s="47"/>
      <c r="R673" s="47"/>
      <c r="S673" s="47"/>
      <c r="T673" s="47"/>
      <c r="U673" s="47"/>
    </row>
    <row r="674" spans="1:21" x14ac:dyDescent="0.25">
      <c r="A674" s="32"/>
      <c r="B674" s="38"/>
      <c r="C674" s="126"/>
      <c r="D674" s="38"/>
      <c r="E674" s="99"/>
      <c r="F674" s="122"/>
      <c r="G674" s="122"/>
      <c r="H674" s="122"/>
      <c r="I674" s="38"/>
      <c r="J674" s="180"/>
      <c r="K674" s="38"/>
      <c r="L674" s="142"/>
      <c r="M674" s="47"/>
      <c r="N674" s="47"/>
      <c r="O674" s="47"/>
      <c r="P674" s="47"/>
      <c r="Q674" s="47"/>
      <c r="R674" s="47"/>
      <c r="S674" s="47"/>
      <c r="T674" s="47"/>
      <c r="U674" s="47"/>
    </row>
    <row r="675" spans="1:21" x14ac:dyDescent="0.25">
      <c r="A675" s="32"/>
      <c r="B675" s="38"/>
      <c r="C675" s="126"/>
      <c r="D675" s="38"/>
      <c r="E675" s="99"/>
      <c r="F675" s="122"/>
      <c r="G675" s="122"/>
      <c r="H675" s="122"/>
      <c r="I675" s="38"/>
      <c r="J675" s="180"/>
      <c r="K675" s="38"/>
      <c r="L675" s="142"/>
      <c r="M675" s="47"/>
      <c r="N675" s="47"/>
      <c r="O675" s="47"/>
      <c r="P675" s="47"/>
      <c r="Q675" s="47"/>
      <c r="R675" s="47"/>
      <c r="S675" s="47"/>
      <c r="T675" s="47"/>
      <c r="U675" s="47"/>
    </row>
    <row r="676" spans="1:21" x14ac:dyDescent="0.25">
      <c r="A676" s="32"/>
      <c r="B676" s="38"/>
      <c r="C676" s="126"/>
      <c r="D676" s="38"/>
      <c r="E676" s="99"/>
      <c r="F676" s="122"/>
      <c r="G676" s="122"/>
      <c r="H676" s="122"/>
      <c r="I676" s="38"/>
      <c r="J676" s="180"/>
      <c r="K676" s="38"/>
      <c r="L676" s="142"/>
      <c r="M676" s="47"/>
      <c r="N676" s="47"/>
      <c r="O676" s="47"/>
      <c r="P676" s="47"/>
      <c r="Q676" s="47"/>
      <c r="R676" s="47"/>
      <c r="S676" s="47"/>
      <c r="T676" s="47"/>
      <c r="U676" s="47"/>
    </row>
    <row r="677" spans="1:21" x14ac:dyDescent="0.25">
      <c r="A677" s="32"/>
      <c r="B677" s="38"/>
      <c r="C677" s="126"/>
      <c r="D677" s="38"/>
      <c r="E677" s="99"/>
      <c r="F677" s="122"/>
      <c r="G677" s="122"/>
      <c r="H677" s="122"/>
      <c r="I677" s="38"/>
      <c r="J677" s="180"/>
      <c r="K677" s="38"/>
      <c r="L677" s="142"/>
      <c r="M677" s="47"/>
      <c r="N677" s="47"/>
      <c r="O677" s="47"/>
      <c r="P677" s="47"/>
      <c r="Q677" s="47"/>
      <c r="R677" s="47"/>
      <c r="S677" s="47"/>
      <c r="T677" s="47"/>
      <c r="U677" s="47"/>
    </row>
    <row r="678" spans="1:21" x14ac:dyDescent="0.25">
      <c r="A678" s="32"/>
      <c r="B678" s="38"/>
      <c r="C678" s="126"/>
      <c r="D678" s="38"/>
      <c r="E678" s="99"/>
      <c r="F678" s="122"/>
      <c r="G678" s="122"/>
      <c r="H678" s="122"/>
      <c r="I678" s="38"/>
      <c r="J678" s="180"/>
      <c r="K678" s="38"/>
      <c r="L678" s="142"/>
      <c r="M678" s="47"/>
      <c r="N678" s="47"/>
      <c r="O678" s="47"/>
      <c r="P678" s="47"/>
      <c r="Q678" s="47"/>
      <c r="R678" s="47"/>
      <c r="S678" s="47"/>
      <c r="T678" s="47"/>
      <c r="U678" s="47"/>
    </row>
    <row r="679" spans="1:21" x14ac:dyDescent="0.25">
      <c r="A679" s="32"/>
      <c r="B679" s="38"/>
      <c r="C679" s="126"/>
      <c r="D679" s="38"/>
      <c r="E679" s="99"/>
      <c r="F679" s="122"/>
      <c r="G679" s="122"/>
      <c r="H679" s="122"/>
      <c r="I679" s="38"/>
      <c r="J679" s="180"/>
      <c r="K679" s="38"/>
      <c r="L679" s="142"/>
      <c r="M679" s="47"/>
      <c r="N679" s="47"/>
      <c r="O679" s="47"/>
      <c r="P679" s="47"/>
      <c r="Q679" s="47"/>
      <c r="R679" s="47"/>
      <c r="S679" s="47"/>
      <c r="T679" s="47"/>
      <c r="U679" s="47"/>
    </row>
    <row r="680" spans="1:21" x14ac:dyDescent="0.25">
      <c r="A680" s="32"/>
      <c r="B680" s="38"/>
      <c r="C680" s="126"/>
      <c r="D680" s="38"/>
      <c r="E680" s="99"/>
      <c r="F680" s="122"/>
      <c r="G680" s="122"/>
      <c r="H680" s="122"/>
      <c r="I680" s="38"/>
      <c r="J680" s="180"/>
      <c r="K680" s="38"/>
      <c r="L680" s="142"/>
      <c r="M680" s="47"/>
      <c r="N680" s="47"/>
      <c r="O680" s="47"/>
      <c r="P680" s="47"/>
      <c r="Q680" s="47"/>
      <c r="R680" s="47"/>
      <c r="S680" s="47"/>
      <c r="T680" s="47"/>
      <c r="U680" s="47"/>
    </row>
    <row r="681" spans="1:21" x14ac:dyDescent="0.25">
      <c r="A681" s="32"/>
      <c r="B681" s="38"/>
      <c r="C681" s="126"/>
      <c r="D681" s="38"/>
      <c r="E681" s="99"/>
      <c r="F681" s="122"/>
      <c r="G681" s="122"/>
      <c r="H681" s="122"/>
      <c r="I681" s="38"/>
      <c r="J681" s="180"/>
      <c r="K681" s="38"/>
      <c r="L681" s="142"/>
      <c r="M681" s="47"/>
      <c r="N681" s="47"/>
      <c r="O681" s="47"/>
      <c r="P681" s="47"/>
      <c r="Q681" s="47"/>
      <c r="R681" s="47"/>
      <c r="S681" s="47"/>
      <c r="T681" s="47"/>
      <c r="U681" s="47"/>
    </row>
    <row r="682" spans="1:21" x14ac:dyDescent="0.25">
      <c r="A682" s="32"/>
      <c r="B682" s="38"/>
      <c r="C682" s="126"/>
      <c r="D682" s="38"/>
      <c r="E682" s="99"/>
      <c r="F682" s="122"/>
      <c r="G682" s="122"/>
      <c r="H682" s="122"/>
      <c r="I682" s="38"/>
      <c r="J682" s="180"/>
      <c r="K682" s="38"/>
      <c r="L682" s="142"/>
      <c r="M682" s="47"/>
      <c r="N682" s="47"/>
      <c r="O682" s="47"/>
      <c r="P682" s="47"/>
      <c r="Q682" s="47"/>
      <c r="R682" s="47"/>
      <c r="S682" s="47"/>
      <c r="T682" s="47"/>
      <c r="U682" s="47"/>
    </row>
    <row r="683" spans="1:21" x14ac:dyDescent="0.25">
      <c r="A683" s="32"/>
      <c r="B683" s="38"/>
      <c r="C683" s="126"/>
      <c r="D683" s="38"/>
      <c r="E683" s="99"/>
      <c r="F683" s="122"/>
      <c r="G683" s="122"/>
      <c r="H683" s="122"/>
      <c r="I683" s="38"/>
      <c r="J683" s="180"/>
      <c r="K683" s="38"/>
      <c r="L683" s="142"/>
      <c r="M683" s="47"/>
      <c r="N683" s="47"/>
      <c r="O683" s="47"/>
      <c r="P683" s="47"/>
      <c r="Q683" s="47"/>
      <c r="R683" s="47"/>
      <c r="S683" s="47"/>
      <c r="T683" s="47"/>
      <c r="U683" s="47"/>
    </row>
    <row r="684" spans="1:21" x14ac:dyDescent="0.25">
      <c r="A684" s="32"/>
      <c r="B684" s="38"/>
      <c r="C684" s="126"/>
      <c r="D684" s="38"/>
      <c r="E684" s="99"/>
      <c r="F684" s="122"/>
      <c r="G684" s="122"/>
      <c r="H684" s="122"/>
      <c r="I684" s="38"/>
      <c r="J684" s="180"/>
      <c r="K684" s="38"/>
      <c r="L684" s="142"/>
      <c r="M684" s="47"/>
      <c r="N684" s="47"/>
      <c r="O684" s="47"/>
      <c r="P684" s="47"/>
      <c r="Q684" s="47"/>
      <c r="R684" s="47"/>
      <c r="S684" s="47"/>
      <c r="T684" s="47"/>
      <c r="U684" s="47"/>
    </row>
    <row r="685" spans="1:21" x14ac:dyDescent="0.25">
      <c r="A685" s="32"/>
      <c r="B685" s="38"/>
      <c r="C685" s="126"/>
      <c r="D685" s="38"/>
      <c r="E685" s="99"/>
      <c r="F685" s="122"/>
      <c r="G685" s="122"/>
      <c r="H685" s="122"/>
      <c r="I685" s="38"/>
      <c r="J685" s="180"/>
      <c r="K685" s="38"/>
      <c r="L685" s="142"/>
      <c r="M685" s="47"/>
      <c r="N685" s="47"/>
      <c r="O685" s="47"/>
      <c r="P685" s="47"/>
      <c r="Q685" s="47"/>
      <c r="R685" s="47"/>
      <c r="S685" s="47"/>
      <c r="T685" s="47"/>
      <c r="U685" s="47"/>
    </row>
    <row r="686" spans="1:21" x14ac:dyDescent="0.25">
      <c r="A686" s="32"/>
      <c r="B686" s="38"/>
      <c r="C686" s="126"/>
      <c r="D686" s="38"/>
      <c r="E686" s="99"/>
      <c r="F686" s="122"/>
      <c r="G686" s="122"/>
      <c r="H686" s="122"/>
      <c r="I686" s="38"/>
      <c r="J686" s="180"/>
      <c r="K686" s="38"/>
      <c r="L686" s="142"/>
      <c r="M686" s="47"/>
      <c r="N686" s="47"/>
      <c r="O686" s="47"/>
      <c r="P686" s="47"/>
      <c r="Q686" s="47"/>
      <c r="R686" s="47"/>
      <c r="S686" s="47"/>
      <c r="T686" s="47"/>
      <c r="U686" s="47"/>
    </row>
    <row r="687" spans="1:21" x14ac:dyDescent="0.25">
      <c r="A687" s="32"/>
      <c r="B687" s="38"/>
      <c r="C687" s="126"/>
      <c r="D687" s="38"/>
      <c r="E687" s="99"/>
      <c r="F687" s="122"/>
      <c r="G687" s="122"/>
      <c r="H687" s="122"/>
      <c r="I687" s="38"/>
      <c r="J687" s="180"/>
      <c r="K687" s="38"/>
      <c r="L687" s="142"/>
      <c r="M687" s="47"/>
      <c r="N687" s="47"/>
      <c r="O687" s="47"/>
      <c r="P687" s="47"/>
      <c r="Q687" s="47"/>
      <c r="R687" s="47"/>
      <c r="S687" s="47"/>
      <c r="T687" s="47"/>
      <c r="U687" s="47"/>
    </row>
    <row r="688" spans="1:21" x14ac:dyDescent="0.25">
      <c r="A688" s="32"/>
      <c r="B688" s="38"/>
      <c r="C688" s="126"/>
      <c r="D688" s="38"/>
      <c r="E688" s="99"/>
      <c r="F688" s="122"/>
      <c r="G688" s="122"/>
      <c r="H688" s="122"/>
      <c r="I688" s="38"/>
      <c r="J688" s="180"/>
      <c r="K688" s="38"/>
      <c r="L688" s="142"/>
      <c r="M688" s="47"/>
      <c r="N688" s="47"/>
      <c r="O688" s="47"/>
      <c r="P688" s="47"/>
      <c r="Q688" s="47"/>
      <c r="R688" s="47"/>
      <c r="S688" s="47"/>
      <c r="T688" s="47"/>
      <c r="U688" s="47"/>
    </row>
    <row r="689" spans="1:21" x14ac:dyDescent="0.25">
      <c r="A689" s="32"/>
      <c r="B689" s="38"/>
      <c r="C689" s="126"/>
      <c r="D689" s="38"/>
      <c r="E689" s="99"/>
      <c r="F689" s="122"/>
      <c r="G689" s="122"/>
      <c r="H689" s="122"/>
      <c r="I689" s="38"/>
      <c r="J689" s="180"/>
      <c r="K689" s="38"/>
      <c r="L689" s="142"/>
      <c r="M689" s="47"/>
      <c r="N689" s="47"/>
      <c r="O689" s="47"/>
      <c r="P689" s="47"/>
      <c r="Q689" s="47"/>
      <c r="R689" s="47"/>
      <c r="S689" s="47"/>
      <c r="T689" s="47"/>
      <c r="U689" s="47"/>
    </row>
    <row r="690" spans="1:21" x14ac:dyDescent="0.25">
      <c r="A690" s="32"/>
      <c r="B690" s="38"/>
      <c r="C690" s="126"/>
      <c r="D690" s="38"/>
      <c r="E690" s="99"/>
      <c r="F690" s="122"/>
      <c r="G690" s="122"/>
      <c r="H690" s="122"/>
      <c r="I690" s="38"/>
      <c r="J690" s="180"/>
      <c r="K690" s="38"/>
      <c r="L690" s="142"/>
      <c r="M690" s="47"/>
      <c r="N690" s="47"/>
      <c r="O690" s="47"/>
      <c r="P690" s="47"/>
      <c r="Q690" s="47"/>
      <c r="R690" s="47"/>
      <c r="S690" s="47"/>
      <c r="T690" s="47"/>
      <c r="U690" s="47"/>
    </row>
    <row r="691" spans="1:21" x14ac:dyDescent="0.25">
      <c r="A691" s="32"/>
      <c r="B691" s="38"/>
      <c r="C691" s="126"/>
      <c r="D691" s="38"/>
      <c r="E691" s="99"/>
      <c r="F691" s="122"/>
      <c r="G691" s="122"/>
      <c r="H691" s="122"/>
      <c r="I691" s="38"/>
      <c r="J691" s="180"/>
      <c r="K691" s="38"/>
      <c r="L691" s="142"/>
      <c r="M691" s="47"/>
      <c r="N691" s="47"/>
      <c r="O691" s="47"/>
      <c r="P691" s="47"/>
      <c r="Q691" s="47"/>
      <c r="R691" s="47"/>
      <c r="S691" s="47"/>
      <c r="T691" s="47"/>
      <c r="U691" s="47"/>
    </row>
    <row r="692" spans="1:21" x14ac:dyDescent="0.25">
      <c r="A692" s="32"/>
      <c r="B692" s="38"/>
      <c r="C692" s="126"/>
      <c r="D692" s="38"/>
      <c r="E692" s="99"/>
      <c r="F692" s="122"/>
      <c r="G692" s="122"/>
      <c r="H692" s="122"/>
      <c r="I692" s="38"/>
      <c r="J692" s="180"/>
      <c r="K692" s="38"/>
      <c r="L692" s="142"/>
      <c r="M692" s="47"/>
      <c r="N692" s="47"/>
      <c r="O692" s="47"/>
      <c r="P692" s="47"/>
      <c r="Q692" s="47"/>
      <c r="R692" s="47"/>
      <c r="S692" s="47"/>
      <c r="T692" s="47"/>
      <c r="U692" s="47"/>
    </row>
    <row r="693" spans="1:21" x14ac:dyDescent="0.25">
      <c r="A693" s="32"/>
      <c r="B693" s="38"/>
      <c r="C693" s="126"/>
      <c r="D693" s="38"/>
      <c r="E693" s="99"/>
      <c r="F693" s="122"/>
      <c r="G693" s="122"/>
      <c r="H693" s="122"/>
      <c r="I693" s="38"/>
      <c r="J693" s="180"/>
      <c r="K693" s="38"/>
      <c r="L693" s="142"/>
      <c r="M693" s="47"/>
      <c r="N693" s="47"/>
      <c r="O693" s="47"/>
      <c r="P693" s="47"/>
      <c r="Q693" s="47"/>
      <c r="R693" s="47"/>
      <c r="S693" s="47"/>
      <c r="T693" s="47"/>
      <c r="U693" s="47"/>
    </row>
    <row r="694" spans="1:21" x14ac:dyDescent="0.25">
      <c r="A694" s="32"/>
      <c r="B694" s="38"/>
      <c r="C694" s="126"/>
      <c r="D694" s="38"/>
      <c r="E694" s="99"/>
      <c r="F694" s="122"/>
      <c r="G694" s="122"/>
      <c r="H694" s="122"/>
      <c r="I694" s="38"/>
      <c r="J694" s="180"/>
      <c r="K694" s="38"/>
      <c r="L694" s="142"/>
      <c r="M694" s="47"/>
      <c r="N694" s="47"/>
      <c r="O694" s="47"/>
      <c r="P694" s="47"/>
      <c r="Q694" s="47"/>
      <c r="R694" s="47"/>
      <c r="S694" s="47"/>
      <c r="T694" s="47"/>
      <c r="U694" s="47"/>
    </row>
    <row r="695" spans="1:21" x14ac:dyDescent="0.25">
      <c r="A695" s="32"/>
      <c r="B695" s="38"/>
      <c r="C695" s="126"/>
      <c r="D695" s="38"/>
      <c r="E695" s="99"/>
      <c r="F695" s="122"/>
      <c r="G695" s="122"/>
      <c r="H695" s="122"/>
      <c r="I695" s="38"/>
      <c r="J695" s="180"/>
      <c r="K695" s="38"/>
      <c r="L695" s="142"/>
      <c r="M695" s="47"/>
      <c r="N695" s="47"/>
      <c r="O695" s="47"/>
      <c r="P695" s="47"/>
      <c r="Q695" s="47"/>
      <c r="R695" s="47"/>
      <c r="S695" s="47"/>
      <c r="T695" s="47"/>
      <c r="U695" s="47"/>
    </row>
    <row r="696" spans="1:21" x14ac:dyDescent="0.25">
      <c r="A696" s="32"/>
      <c r="B696" s="38"/>
      <c r="C696" s="126"/>
      <c r="D696" s="38"/>
      <c r="E696" s="99"/>
      <c r="F696" s="122"/>
      <c r="G696" s="122"/>
      <c r="H696" s="122"/>
      <c r="I696" s="38"/>
      <c r="J696" s="180"/>
      <c r="K696" s="38"/>
      <c r="L696" s="142"/>
      <c r="M696" s="47"/>
      <c r="N696" s="47"/>
      <c r="O696" s="47"/>
      <c r="P696" s="47"/>
      <c r="Q696" s="47"/>
      <c r="R696" s="47"/>
      <c r="S696" s="47"/>
      <c r="T696" s="47"/>
      <c r="U696" s="47"/>
    </row>
    <row r="697" spans="1:21" x14ac:dyDescent="0.25">
      <c r="A697" s="32"/>
      <c r="B697" s="38"/>
      <c r="C697" s="126"/>
      <c r="D697" s="38"/>
      <c r="E697" s="99"/>
      <c r="F697" s="122"/>
      <c r="G697" s="122"/>
      <c r="H697" s="122"/>
      <c r="I697" s="38"/>
      <c r="J697" s="180"/>
      <c r="K697" s="38"/>
      <c r="L697" s="142"/>
      <c r="M697" s="47"/>
      <c r="N697" s="47"/>
      <c r="O697" s="47"/>
      <c r="P697" s="47"/>
      <c r="Q697" s="47"/>
      <c r="R697" s="47"/>
      <c r="S697" s="47"/>
      <c r="T697" s="47"/>
      <c r="U697" s="47"/>
    </row>
    <row r="698" spans="1:21" x14ac:dyDescent="0.25">
      <c r="A698" s="32"/>
      <c r="B698" s="38"/>
      <c r="C698" s="126"/>
      <c r="D698" s="38"/>
      <c r="E698" s="99"/>
      <c r="F698" s="122"/>
      <c r="G698" s="122"/>
      <c r="H698" s="122"/>
      <c r="I698" s="38"/>
      <c r="J698" s="180"/>
      <c r="K698" s="38"/>
      <c r="L698" s="142"/>
      <c r="M698" s="47"/>
      <c r="N698" s="47"/>
      <c r="O698" s="47"/>
      <c r="P698" s="47"/>
      <c r="Q698" s="47"/>
      <c r="R698" s="47"/>
      <c r="S698" s="47"/>
      <c r="T698" s="47"/>
      <c r="U698" s="47"/>
    </row>
    <row r="699" spans="1:21" x14ac:dyDescent="0.25">
      <c r="A699" s="32"/>
      <c r="B699" s="38"/>
      <c r="C699" s="126"/>
      <c r="D699" s="38"/>
      <c r="E699" s="99"/>
      <c r="F699" s="122"/>
      <c r="G699" s="122"/>
      <c r="H699" s="122"/>
      <c r="I699" s="38"/>
      <c r="J699" s="180"/>
      <c r="K699" s="38"/>
      <c r="L699" s="142"/>
      <c r="M699" s="47"/>
      <c r="N699" s="47"/>
      <c r="O699" s="47"/>
      <c r="P699" s="47"/>
      <c r="Q699" s="47"/>
      <c r="R699" s="47"/>
      <c r="S699" s="47"/>
      <c r="T699" s="47"/>
      <c r="U699" s="47"/>
    </row>
    <row r="700" spans="1:21" x14ac:dyDescent="0.25">
      <c r="A700" s="32"/>
      <c r="B700" s="38"/>
      <c r="C700" s="126"/>
      <c r="D700" s="38"/>
      <c r="E700" s="99"/>
      <c r="F700" s="122"/>
      <c r="G700" s="122"/>
      <c r="H700" s="122"/>
      <c r="I700" s="38"/>
      <c r="J700" s="180"/>
      <c r="K700" s="38"/>
      <c r="L700" s="142"/>
      <c r="M700" s="47"/>
      <c r="N700" s="47"/>
      <c r="O700" s="47"/>
      <c r="P700" s="47"/>
      <c r="Q700" s="47"/>
      <c r="R700" s="47"/>
      <c r="S700" s="47"/>
      <c r="T700" s="47"/>
      <c r="U700" s="47"/>
    </row>
    <row r="701" spans="1:21" x14ac:dyDescent="0.25">
      <c r="A701" s="32"/>
      <c r="B701" s="38"/>
      <c r="C701" s="126"/>
      <c r="D701" s="38"/>
      <c r="E701" s="99"/>
      <c r="F701" s="122"/>
      <c r="G701" s="122"/>
      <c r="H701" s="122"/>
      <c r="I701" s="38"/>
      <c r="J701" s="180"/>
      <c r="K701" s="38"/>
      <c r="L701" s="142"/>
      <c r="M701" s="47"/>
      <c r="N701" s="47"/>
      <c r="O701" s="47"/>
      <c r="P701" s="47"/>
      <c r="Q701" s="47"/>
      <c r="R701" s="47"/>
      <c r="S701" s="47"/>
      <c r="T701" s="47"/>
      <c r="U701" s="47"/>
    </row>
    <row r="702" spans="1:21" x14ac:dyDescent="0.25">
      <c r="A702" s="32"/>
      <c r="B702" s="38"/>
      <c r="C702" s="126"/>
      <c r="D702" s="38"/>
      <c r="E702" s="99"/>
      <c r="F702" s="122"/>
      <c r="G702" s="122"/>
      <c r="H702" s="122"/>
      <c r="I702" s="38"/>
      <c r="J702" s="180"/>
      <c r="K702" s="38"/>
      <c r="L702" s="142"/>
      <c r="M702" s="47"/>
      <c r="N702" s="47"/>
      <c r="O702" s="47"/>
      <c r="P702" s="47"/>
      <c r="Q702" s="47"/>
      <c r="R702" s="47"/>
      <c r="S702" s="47"/>
      <c r="T702" s="47"/>
      <c r="U702" s="47"/>
    </row>
    <row r="703" spans="1:21" x14ac:dyDescent="0.25">
      <c r="A703" s="32"/>
      <c r="B703" s="38"/>
      <c r="C703" s="126"/>
      <c r="D703" s="38"/>
      <c r="E703" s="99"/>
      <c r="F703" s="122"/>
      <c r="G703" s="122"/>
      <c r="H703" s="122"/>
      <c r="I703" s="38"/>
      <c r="J703" s="180"/>
      <c r="K703" s="38"/>
      <c r="L703" s="142"/>
      <c r="M703" s="47"/>
      <c r="N703" s="47"/>
      <c r="O703" s="47"/>
      <c r="P703" s="47"/>
      <c r="Q703" s="47"/>
      <c r="R703" s="47"/>
      <c r="S703" s="47"/>
      <c r="T703" s="47"/>
      <c r="U703" s="47"/>
    </row>
    <row r="704" spans="1:21" x14ac:dyDescent="0.25">
      <c r="A704" s="32"/>
      <c r="B704" s="38"/>
      <c r="C704" s="126"/>
      <c r="D704" s="38"/>
      <c r="E704" s="99"/>
      <c r="F704" s="122"/>
      <c r="G704" s="122"/>
      <c r="H704" s="122"/>
      <c r="I704" s="38"/>
      <c r="J704" s="180"/>
      <c r="K704" s="38"/>
      <c r="L704" s="142"/>
      <c r="M704" s="47"/>
      <c r="N704" s="47"/>
      <c r="O704" s="47"/>
      <c r="P704" s="47"/>
      <c r="Q704" s="47"/>
      <c r="R704" s="47"/>
      <c r="S704" s="47"/>
      <c r="T704" s="47"/>
      <c r="U704" s="47"/>
    </row>
    <row r="705" spans="1:21" x14ac:dyDescent="0.25">
      <c r="A705" s="32"/>
      <c r="B705" s="38"/>
      <c r="C705" s="126"/>
      <c r="D705" s="38"/>
      <c r="E705" s="99"/>
      <c r="F705" s="122"/>
      <c r="G705" s="122"/>
      <c r="H705" s="122"/>
      <c r="I705" s="38"/>
      <c r="J705" s="180"/>
      <c r="K705" s="38"/>
      <c r="L705" s="142"/>
      <c r="M705" s="47"/>
      <c r="N705" s="47"/>
      <c r="O705" s="47"/>
      <c r="P705" s="47"/>
      <c r="Q705" s="47"/>
      <c r="R705" s="47"/>
      <c r="S705" s="47"/>
      <c r="T705" s="47"/>
      <c r="U705" s="47"/>
    </row>
    <row r="706" spans="1:21" x14ac:dyDescent="0.25">
      <c r="A706" s="32"/>
      <c r="B706" s="38"/>
      <c r="C706" s="126"/>
      <c r="D706" s="38"/>
      <c r="E706" s="99"/>
      <c r="F706" s="122"/>
      <c r="G706" s="122"/>
      <c r="H706" s="122"/>
      <c r="I706" s="38"/>
      <c r="J706" s="180"/>
      <c r="K706" s="38"/>
      <c r="L706" s="142"/>
      <c r="M706" s="47"/>
      <c r="N706" s="47"/>
      <c r="O706" s="47"/>
      <c r="P706" s="47"/>
      <c r="Q706" s="47"/>
      <c r="R706" s="47"/>
      <c r="S706" s="47"/>
      <c r="T706" s="47"/>
      <c r="U706" s="47"/>
    </row>
    <row r="707" spans="1:21" x14ac:dyDescent="0.25">
      <c r="A707" s="32"/>
      <c r="B707" s="38"/>
      <c r="C707" s="126"/>
      <c r="D707" s="38"/>
      <c r="E707" s="99"/>
      <c r="F707" s="122"/>
      <c r="G707" s="122"/>
      <c r="H707" s="122"/>
      <c r="I707" s="38"/>
      <c r="J707" s="180"/>
      <c r="K707" s="38"/>
      <c r="L707" s="142"/>
      <c r="M707" s="47"/>
      <c r="N707" s="47"/>
      <c r="O707" s="47"/>
      <c r="P707" s="47"/>
      <c r="Q707" s="47"/>
      <c r="R707" s="47"/>
      <c r="S707" s="47"/>
      <c r="T707" s="47"/>
      <c r="U707" s="47"/>
    </row>
    <row r="708" spans="1:21" x14ac:dyDescent="0.25">
      <c r="A708" s="32"/>
      <c r="B708" s="38"/>
      <c r="C708" s="126"/>
      <c r="D708" s="38"/>
      <c r="E708" s="99"/>
      <c r="F708" s="122"/>
      <c r="G708" s="122"/>
      <c r="H708" s="122"/>
      <c r="I708" s="38"/>
      <c r="J708" s="180"/>
      <c r="K708" s="38"/>
      <c r="L708" s="142"/>
      <c r="M708" s="47"/>
      <c r="N708" s="47"/>
      <c r="O708" s="47"/>
      <c r="P708" s="47"/>
      <c r="Q708" s="47"/>
      <c r="R708" s="47"/>
      <c r="S708" s="47"/>
      <c r="T708" s="47"/>
      <c r="U708" s="47"/>
    </row>
    <row r="709" spans="1:21" x14ac:dyDescent="0.25">
      <c r="A709" s="32"/>
      <c r="B709" s="38"/>
      <c r="C709" s="126"/>
      <c r="D709" s="38"/>
      <c r="E709" s="99"/>
      <c r="F709" s="122"/>
      <c r="G709" s="122"/>
      <c r="H709" s="122"/>
      <c r="I709" s="38"/>
      <c r="J709" s="180"/>
      <c r="K709" s="38"/>
      <c r="L709" s="142"/>
      <c r="M709" s="47"/>
      <c r="N709" s="47"/>
      <c r="O709" s="47"/>
      <c r="P709" s="47"/>
      <c r="Q709" s="47"/>
      <c r="R709" s="47"/>
      <c r="S709" s="47"/>
      <c r="T709" s="47"/>
      <c r="U709" s="47"/>
    </row>
    <row r="710" spans="1:21" x14ac:dyDescent="0.25">
      <c r="A710" s="32"/>
      <c r="B710" s="38"/>
      <c r="C710" s="126"/>
      <c r="D710" s="38"/>
      <c r="E710" s="99"/>
      <c r="F710" s="122"/>
      <c r="G710" s="122"/>
      <c r="H710" s="122"/>
      <c r="I710" s="38"/>
      <c r="J710" s="180"/>
      <c r="K710" s="38"/>
      <c r="L710" s="142"/>
      <c r="M710" s="47"/>
      <c r="N710" s="47"/>
      <c r="O710" s="47"/>
      <c r="P710" s="47"/>
      <c r="Q710" s="47"/>
      <c r="R710" s="47"/>
      <c r="S710" s="47"/>
      <c r="T710" s="47"/>
      <c r="U710" s="47"/>
    </row>
    <row r="711" spans="1:21" x14ac:dyDescent="0.25">
      <c r="A711" s="32"/>
      <c r="B711" s="38"/>
      <c r="C711" s="126"/>
      <c r="D711" s="38"/>
      <c r="E711" s="99"/>
      <c r="F711" s="122"/>
      <c r="G711" s="122"/>
      <c r="H711" s="122"/>
      <c r="I711" s="38"/>
      <c r="J711" s="180"/>
      <c r="K711" s="38"/>
      <c r="L711" s="142"/>
      <c r="M711" s="47"/>
      <c r="N711" s="47"/>
      <c r="O711" s="47"/>
      <c r="P711" s="47"/>
      <c r="Q711" s="47"/>
      <c r="R711" s="47"/>
      <c r="S711" s="47"/>
      <c r="T711" s="47"/>
      <c r="U711" s="47"/>
    </row>
    <row r="712" spans="1:21" x14ac:dyDescent="0.25">
      <c r="A712" s="32"/>
      <c r="B712" s="38"/>
      <c r="C712" s="126"/>
      <c r="D712" s="38"/>
      <c r="E712" s="99"/>
      <c r="F712" s="122"/>
      <c r="G712" s="122"/>
      <c r="H712" s="122"/>
      <c r="I712" s="38"/>
      <c r="J712" s="180"/>
      <c r="K712" s="38"/>
      <c r="L712" s="142"/>
      <c r="M712" s="47"/>
      <c r="N712" s="47"/>
      <c r="O712" s="47"/>
      <c r="P712" s="47"/>
      <c r="Q712" s="47"/>
      <c r="R712" s="47"/>
      <c r="S712" s="47"/>
      <c r="T712" s="47"/>
      <c r="U712" s="47"/>
    </row>
    <row r="713" spans="1:21" x14ac:dyDescent="0.25">
      <c r="A713" s="32"/>
      <c r="B713" s="38"/>
      <c r="C713" s="126"/>
      <c r="D713" s="38"/>
      <c r="E713" s="99"/>
      <c r="F713" s="122"/>
      <c r="G713" s="122"/>
      <c r="H713" s="122"/>
      <c r="I713" s="38"/>
      <c r="J713" s="180"/>
      <c r="K713" s="38"/>
      <c r="L713" s="142"/>
      <c r="M713" s="47"/>
      <c r="N713" s="47"/>
      <c r="O713" s="47"/>
      <c r="P713" s="47"/>
      <c r="Q713" s="47"/>
      <c r="R713" s="47"/>
      <c r="S713" s="47"/>
      <c r="T713" s="47"/>
      <c r="U713" s="47"/>
    </row>
    <row r="714" spans="1:21" x14ac:dyDescent="0.25">
      <c r="A714" s="32"/>
      <c r="B714" s="38"/>
      <c r="C714" s="126"/>
      <c r="D714" s="38"/>
      <c r="E714" s="99"/>
      <c r="F714" s="122"/>
      <c r="G714" s="122"/>
      <c r="H714" s="122"/>
      <c r="I714" s="38"/>
      <c r="J714" s="180"/>
      <c r="K714" s="38"/>
      <c r="L714" s="142"/>
      <c r="M714" s="47"/>
      <c r="N714" s="47"/>
      <c r="O714" s="47"/>
      <c r="P714" s="47"/>
      <c r="Q714" s="47"/>
      <c r="R714" s="47"/>
      <c r="S714" s="47"/>
      <c r="T714" s="47"/>
      <c r="U714" s="47"/>
    </row>
    <row r="715" spans="1:21" x14ac:dyDescent="0.25">
      <c r="A715" s="32"/>
      <c r="B715" s="38"/>
      <c r="C715" s="126"/>
      <c r="D715" s="38"/>
      <c r="E715" s="99"/>
      <c r="F715" s="122"/>
      <c r="G715" s="122"/>
      <c r="H715" s="122"/>
      <c r="I715" s="38"/>
      <c r="J715" s="180"/>
      <c r="K715" s="38"/>
      <c r="L715" s="142"/>
      <c r="M715" s="47"/>
      <c r="N715" s="47"/>
      <c r="O715" s="47"/>
      <c r="P715" s="47"/>
      <c r="Q715" s="47"/>
      <c r="R715" s="47"/>
      <c r="S715" s="47"/>
      <c r="T715" s="47"/>
      <c r="U715" s="47"/>
    </row>
    <row r="716" spans="1:21" x14ac:dyDescent="0.25">
      <c r="A716" s="32"/>
      <c r="B716" s="38"/>
      <c r="C716" s="126"/>
      <c r="D716" s="38"/>
      <c r="E716" s="99"/>
      <c r="F716" s="122"/>
      <c r="G716" s="122"/>
      <c r="H716" s="122"/>
      <c r="I716" s="38"/>
      <c r="J716" s="180"/>
      <c r="K716" s="38"/>
      <c r="L716" s="142"/>
      <c r="M716" s="47"/>
      <c r="N716" s="47"/>
      <c r="O716" s="47"/>
      <c r="P716" s="47"/>
      <c r="Q716" s="47"/>
      <c r="R716" s="47"/>
      <c r="S716" s="47"/>
      <c r="T716" s="47"/>
      <c r="U716" s="47"/>
    </row>
    <row r="717" spans="1:21" x14ac:dyDescent="0.25">
      <c r="A717" s="32"/>
      <c r="B717" s="38"/>
      <c r="C717" s="126"/>
      <c r="D717" s="38"/>
      <c r="E717" s="99"/>
      <c r="F717" s="122"/>
      <c r="G717" s="122"/>
      <c r="H717" s="122"/>
      <c r="I717" s="38"/>
      <c r="J717" s="180"/>
      <c r="K717" s="38"/>
      <c r="L717" s="142"/>
      <c r="M717" s="47"/>
      <c r="N717" s="47"/>
      <c r="O717" s="47"/>
      <c r="P717" s="47"/>
      <c r="Q717" s="47"/>
      <c r="R717" s="47"/>
      <c r="S717" s="47"/>
      <c r="T717" s="47"/>
      <c r="U717" s="47"/>
    </row>
    <row r="718" spans="1:21" x14ac:dyDescent="0.25">
      <c r="A718" s="32"/>
      <c r="B718" s="38"/>
      <c r="C718" s="126"/>
      <c r="D718" s="38"/>
      <c r="E718" s="99"/>
      <c r="F718" s="122"/>
      <c r="G718" s="122"/>
      <c r="H718" s="122"/>
      <c r="I718" s="38"/>
      <c r="J718" s="180"/>
      <c r="K718" s="38"/>
      <c r="L718" s="142"/>
      <c r="M718" s="47"/>
      <c r="N718" s="47"/>
      <c r="O718" s="47"/>
      <c r="P718" s="47"/>
      <c r="Q718" s="47"/>
      <c r="R718" s="47"/>
      <c r="S718" s="47"/>
      <c r="T718" s="47"/>
      <c r="U718" s="47"/>
    </row>
    <row r="719" spans="1:21" x14ac:dyDescent="0.25">
      <c r="A719" s="32"/>
      <c r="B719" s="38"/>
      <c r="C719" s="126"/>
      <c r="D719" s="38"/>
      <c r="E719" s="99"/>
      <c r="F719" s="122"/>
      <c r="G719" s="122"/>
      <c r="H719" s="122"/>
      <c r="I719" s="38"/>
      <c r="J719" s="180"/>
      <c r="K719" s="38"/>
      <c r="L719" s="142"/>
      <c r="M719" s="47"/>
      <c r="N719" s="47"/>
      <c r="O719" s="47"/>
      <c r="P719" s="47"/>
      <c r="Q719" s="47"/>
      <c r="R719" s="47"/>
      <c r="S719" s="47"/>
      <c r="T719" s="47"/>
      <c r="U719" s="47"/>
    </row>
    <row r="720" spans="1:21" x14ac:dyDescent="0.25">
      <c r="A720" s="32"/>
      <c r="B720" s="38"/>
      <c r="C720" s="126"/>
      <c r="D720" s="38"/>
      <c r="E720" s="99"/>
      <c r="F720" s="122"/>
      <c r="G720" s="122"/>
      <c r="H720" s="122"/>
      <c r="I720" s="38"/>
      <c r="J720" s="180"/>
      <c r="K720" s="38"/>
      <c r="L720" s="142"/>
      <c r="M720" s="47"/>
      <c r="N720" s="47"/>
      <c r="O720" s="47"/>
      <c r="P720" s="47"/>
      <c r="Q720" s="47"/>
      <c r="R720" s="47"/>
      <c r="S720" s="47"/>
      <c r="T720" s="47"/>
      <c r="U720" s="47"/>
    </row>
    <row r="721" spans="1:21" x14ac:dyDescent="0.25">
      <c r="A721" s="32"/>
      <c r="B721" s="38"/>
      <c r="C721" s="126"/>
      <c r="D721" s="38"/>
      <c r="E721" s="99"/>
      <c r="F721" s="122"/>
      <c r="G721" s="122"/>
      <c r="H721" s="122"/>
      <c r="I721" s="38"/>
      <c r="J721" s="180"/>
      <c r="K721" s="38"/>
      <c r="L721" s="142"/>
      <c r="M721" s="47"/>
      <c r="N721" s="47"/>
      <c r="O721" s="47"/>
      <c r="P721" s="47"/>
      <c r="Q721" s="47"/>
      <c r="R721" s="47"/>
      <c r="S721" s="47"/>
      <c r="T721" s="47"/>
      <c r="U721" s="47"/>
    </row>
    <row r="722" spans="1:21" x14ac:dyDescent="0.25">
      <c r="A722" s="32"/>
      <c r="B722" s="38"/>
      <c r="C722" s="126"/>
      <c r="D722" s="38"/>
      <c r="E722" s="99"/>
      <c r="F722" s="122"/>
      <c r="G722" s="122"/>
      <c r="H722" s="122"/>
      <c r="I722" s="38"/>
      <c r="J722" s="180"/>
      <c r="K722" s="38"/>
      <c r="L722" s="142"/>
      <c r="M722" s="47"/>
      <c r="N722" s="47"/>
      <c r="O722" s="47"/>
      <c r="P722" s="47"/>
      <c r="Q722" s="47"/>
      <c r="R722" s="47"/>
      <c r="S722" s="47"/>
      <c r="T722" s="47"/>
      <c r="U722" s="47"/>
    </row>
    <row r="723" spans="1:21" x14ac:dyDescent="0.25">
      <c r="A723" s="32"/>
      <c r="B723" s="38"/>
      <c r="C723" s="126"/>
      <c r="D723" s="38"/>
      <c r="E723" s="99"/>
      <c r="F723" s="122"/>
      <c r="G723" s="122"/>
      <c r="H723" s="122"/>
      <c r="I723" s="38"/>
      <c r="J723" s="180"/>
      <c r="K723" s="38"/>
      <c r="L723" s="142"/>
      <c r="M723" s="47"/>
      <c r="N723" s="47"/>
      <c r="O723" s="47"/>
      <c r="P723" s="47"/>
      <c r="Q723" s="47"/>
      <c r="R723" s="47"/>
      <c r="S723" s="47"/>
      <c r="T723" s="47"/>
      <c r="U723" s="47"/>
    </row>
    <row r="724" spans="1:21" x14ac:dyDescent="0.25">
      <c r="A724" s="32"/>
      <c r="B724" s="38"/>
      <c r="C724" s="126"/>
      <c r="D724" s="38"/>
      <c r="E724" s="99"/>
      <c r="F724" s="122"/>
      <c r="G724" s="122"/>
      <c r="H724" s="122"/>
      <c r="I724" s="38"/>
      <c r="J724" s="180"/>
      <c r="K724" s="38"/>
      <c r="L724" s="142"/>
      <c r="M724" s="47"/>
      <c r="N724" s="47"/>
      <c r="O724" s="47"/>
      <c r="P724" s="47"/>
      <c r="Q724" s="47"/>
      <c r="R724" s="47"/>
      <c r="S724" s="47"/>
      <c r="T724" s="47"/>
      <c r="U724" s="47"/>
    </row>
    <row r="725" spans="1:21" x14ac:dyDescent="0.25">
      <c r="A725" s="32"/>
      <c r="B725" s="38"/>
      <c r="C725" s="126"/>
      <c r="D725" s="38"/>
      <c r="E725" s="99"/>
      <c r="F725" s="122"/>
      <c r="G725" s="122"/>
      <c r="H725" s="122"/>
      <c r="I725" s="38"/>
      <c r="J725" s="180"/>
      <c r="K725" s="38"/>
      <c r="L725" s="142"/>
      <c r="M725" s="47"/>
      <c r="N725" s="47"/>
      <c r="O725" s="47"/>
      <c r="P725" s="47"/>
      <c r="Q725" s="47"/>
      <c r="R725" s="47"/>
      <c r="S725" s="47"/>
      <c r="T725" s="47"/>
      <c r="U725" s="47"/>
    </row>
    <row r="726" spans="1:21" x14ac:dyDescent="0.25">
      <c r="A726" s="32"/>
      <c r="B726" s="38"/>
      <c r="C726" s="126"/>
      <c r="D726" s="38"/>
      <c r="E726" s="99"/>
      <c r="F726" s="122"/>
      <c r="G726" s="122"/>
      <c r="H726" s="122"/>
      <c r="I726" s="38"/>
      <c r="J726" s="180"/>
      <c r="K726" s="38"/>
      <c r="L726" s="142"/>
      <c r="M726" s="47"/>
      <c r="N726" s="47"/>
      <c r="O726" s="47"/>
      <c r="P726" s="47"/>
      <c r="Q726" s="47"/>
      <c r="R726" s="47"/>
      <c r="S726" s="47"/>
      <c r="T726" s="47"/>
      <c r="U726" s="47"/>
    </row>
    <row r="727" spans="1:21" x14ac:dyDescent="0.25">
      <c r="A727" s="32"/>
      <c r="B727" s="38"/>
      <c r="C727" s="126"/>
      <c r="D727" s="38"/>
      <c r="E727" s="99"/>
      <c r="F727" s="122"/>
      <c r="G727" s="122"/>
      <c r="H727" s="122"/>
      <c r="I727" s="38"/>
      <c r="J727" s="180"/>
      <c r="K727" s="38"/>
      <c r="L727" s="142"/>
      <c r="M727" s="47"/>
      <c r="N727" s="47"/>
      <c r="O727" s="47"/>
      <c r="P727" s="47"/>
      <c r="Q727" s="47"/>
      <c r="R727" s="47"/>
      <c r="S727" s="47"/>
      <c r="T727" s="47"/>
      <c r="U727" s="47"/>
    </row>
    <row r="728" spans="1:21" x14ac:dyDescent="0.25">
      <c r="A728" s="32"/>
      <c r="B728" s="38"/>
      <c r="C728" s="126"/>
      <c r="D728" s="38"/>
      <c r="E728" s="99"/>
      <c r="F728" s="122"/>
      <c r="G728" s="122"/>
      <c r="H728" s="122"/>
      <c r="I728" s="38"/>
      <c r="J728" s="180"/>
      <c r="K728" s="38"/>
      <c r="L728" s="142"/>
      <c r="M728" s="47"/>
      <c r="N728" s="47"/>
      <c r="O728" s="47"/>
      <c r="P728" s="47"/>
      <c r="Q728" s="47"/>
      <c r="R728" s="47"/>
      <c r="S728" s="47"/>
      <c r="T728" s="47"/>
      <c r="U728" s="47"/>
    </row>
    <row r="729" spans="1:21" x14ac:dyDescent="0.25">
      <c r="A729" s="32"/>
      <c r="B729" s="38"/>
      <c r="C729" s="126"/>
      <c r="D729" s="38"/>
      <c r="E729" s="99"/>
      <c r="F729" s="122"/>
      <c r="G729" s="122"/>
      <c r="H729" s="122"/>
      <c r="I729" s="38"/>
      <c r="J729" s="180"/>
      <c r="K729" s="38"/>
      <c r="L729" s="142"/>
      <c r="M729" s="47"/>
      <c r="N729" s="47"/>
      <c r="O729" s="47"/>
      <c r="P729" s="47"/>
      <c r="Q729" s="47"/>
      <c r="R729" s="47"/>
      <c r="S729" s="47"/>
      <c r="T729" s="47"/>
      <c r="U729" s="47"/>
    </row>
    <row r="730" spans="1:21" x14ac:dyDescent="0.25">
      <c r="A730" s="32"/>
      <c r="B730" s="38"/>
      <c r="C730" s="126"/>
      <c r="D730" s="38"/>
      <c r="E730" s="99"/>
      <c r="F730" s="122"/>
      <c r="G730" s="122"/>
      <c r="H730" s="122"/>
      <c r="I730" s="38"/>
      <c r="J730" s="180"/>
      <c r="K730" s="38"/>
      <c r="L730" s="142"/>
      <c r="M730" s="47"/>
      <c r="N730" s="47"/>
      <c r="O730" s="47"/>
      <c r="P730" s="47"/>
      <c r="Q730" s="47"/>
      <c r="R730" s="47"/>
      <c r="S730" s="47"/>
      <c r="T730" s="47"/>
      <c r="U730" s="47"/>
    </row>
    <row r="731" spans="1:21" x14ac:dyDescent="0.25">
      <c r="A731" s="32"/>
      <c r="B731" s="38"/>
      <c r="C731" s="126"/>
      <c r="D731" s="38"/>
      <c r="E731" s="99"/>
      <c r="F731" s="122"/>
      <c r="G731" s="122"/>
      <c r="H731" s="122"/>
      <c r="I731" s="38"/>
      <c r="J731" s="180"/>
      <c r="K731" s="38"/>
      <c r="L731" s="142"/>
      <c r="M731" s="47"/>
      <c r="N731" s="47"/>
      <c r="O731" s="47"/>
      <c r="P731" s="47"/>
      <c r="Q731" s="47"/>
      <c r="R731" s="47"/>
      <c r="S731" s="47"/>
      <c r="T731" s="47"/>
      <c r="U731" s="47"/>
    </row>
    <row r="732" spans="1:21" x14ac:dyDescent="0.25">
      <c r="A732" s="32"/>
      <c r="B732" s="38"/>
      <c r="C732" s="126"/>
      <c r="D732" s="38"/>
      <c r="E732" s="99"/>
      <c r="F732" s="122"/>
      <c r="G732" s="122"/>
      <c r="H732" s="122"/>
      <c r="I732" s="38"/>
      <c r="J732" s="180"/>
      <c r="K732" s="38"/>
      <c r="L732" s="142"/>
      <c r="M732" s="47"/>
      <c r="N732" s="47"/>
      <c r="O732" s="47"/>
      <c r="P732" s="47"/>
      <c r="Q732" s="47"/>
      <c r="R732" s="47"/>
      <c r="S732" s="47"/>
      <c r="T732" s="47"/>
      <c r="U732" s="47"/>
    </row>
    <row r="733" spans="1:21" x14ac:dyDescent="0.25">
      <c r="A733" s="32"/>
      <c r="B733" s="38"/>
      <c r="C733" s="126"/>
      <c r="D733" s="38"/>
      <c r="E733" s="99"/>
      <c r="F733" s="122"/>
      <c r="G733" s="122"/>
      <c r="H733" s="122"/>
      <c r="I733" s="38"/>
      <c r="J733" s="180"/>
      <c r="K733" s="38"/>
      <c r="L733" s="142"/>
      <c r="M733" s="47"/>
      <c r="N733" s="47"/>
      <c r="O733" s="47"/>
      <c r="P733" s="47"/>
      <c r="Q733" s="47"/>
      <c r="R733" s="47"/>
      <c r="S733" s="47"/>
      <c r="T733" s="47"/>
      <c r="U733" s="47"/>
    </row>
    <row r="734" spans="1:21" x14ac:dyDescent="0.25">
      <c r="A734" s="32"/>
      <c r="B734" s="38"/>
      <c r="C734" s="126"/>
      <c r="D734" s="38"/>
      <c r="E734" s="99"/>
      <c r="F734" s="122"/>
      <c r="G734" s="122"/>
      <c r="H734" s="122"/>
      <c r="I734" s="38"/>
      <c r="J734" s="180"/>
      <c r="K734" s="38"/>
      <c r="L734" s="142"/>
      <c r="M734" s="47"/>
      <c r="N734" s="47"/>
      <c r="O734" s="47"/>
      <c r="P734" s="47"/>
      <c r="Q734" s="47"/>
      <c r="R734" s="47"/>
      <c r="S734" s="47"/>
      <c r="T734" s="47"/>
      <c r="U734" s="47"/>
    </row>
    <row r="735" spans="1:21" x14ac:dyDescent="0.25">
      <c r="A735" s="32"/>
      <c r="B735" s="38"/>
      <c r="C735" s="126"/>
      <c r="D735" s="38"/>
      <c r="E735" s="99"/>
      <c r="F735" s="122"/>
      <c r="G735" s="122"/>
      <c r="H735" s="122"/>
      <c r="I735" s="38"/>
      <c r="J735" s="180"/>
      <c r="K735" s="38"/>
      <c r="L735" s="142"/>
      <c r="M735" s="47"/>
      <c r="N735" s="47"/>
      <c r="O735" s="47"/>
      <c r="P735" s="47"/>
      <c r="Q735" s="47"/>
      <c r="R735" s="47"/>
      <c r="S735" s="47"/>
      <c r="T735" s="47"/>
      <c r="U735" s="47"/>
    </row>
    <row r="736" spans="1:21" x14ac:dyDescent="0.25">
      <c r="A736" s="32"/>
      <c r="B736" s="38"/>
      <c r="C736" s="126"/>
      <c r="D736" s="38"/>
      <c r="E736" s="99"/>
      <c r="F736" s="122"/>
      <c r="G736" s="122"/>
      <c r="H736" s="122"/>
      <c r="I736" s="38"/>
      <c r="J736" s="180"/>
      <c r="K736" s="38"/>
      <c r="L736" s="142"/>
      <c r="M736" s="47"/>
      <c r="N736" s="47"/>
      <c r="O736" s="47"/>
      <c r="P736" s="47"/>
      <c r="Q736" s="47"/>
      <c r="R736" s="47"/>
      <c r="S736" s="47"/>
      <c r="T736" s="47"/>
      <c r="U736" s="47"/>
    </row>
    <row r="737" spans="1:21" x14ac:dyDescent="0.25">
      <c r="A737" s="32"/>
      <c r="B737" s="38"/>
      <c r="C737" s="126"/>
      <c r="D737" s="38"/>
      <c r="E737" s="99"/>
      <c r="F737" s="122"/>
      <c r="G737" s="122"/>
      <c r="H737" s="122"/>
      <c r="I737" s="38"/>
      <c r="J737" s="180"/>
      <c r="K737" s="38"/>
      <c r="L737" s="142"/>
      <c r="M737" s="47"/>
      <c r="N737" s="47"/>
      <c r="O737" s="47"/>
      <c r="P737" s="47"/>
      <c r="Q737" s="47"/>
      <c r="R737" s="47"/>
      <c r="S737" s="47"/>
      <c r="T737" s="47"/>
      <c r="U737" s="47"/>
    </row>
    <row r="738" spans="1:21" x14ac:dyDescent="0.25">
      <c r="A738" s="32"/>
      <c r="B738" s="38"/>
      <c r="C738" s="126"/>
      <c r="D738" s="38"/>
      <c r="E738" s="99"/>
      <c r="F738" s="122"/>
      <c r="G738" s="122"/>
      <c r="H738" s="122"/>
      <c r="I738" s="38"/>
      <c r="J738" s="180"/>
      <c r="K738" s="38"/>
      <c r="L738" s="142"/>
      <c r="M738" s="47"/>
      <c r="N738" s="47"/>
      <c r="O738" s="47"/>
      <c r="P738" s="47"/>
      <c r="Q738" s="47"/>
      <c r="R738" s="47"/>
      <c r="S738" s="47"/>
      <c r="T738" s="47"/>
      <c r="U738" s="47"/>
    </row>
    <row r="739" spans="1:21" x14ac:dyDescent="0.25">
      <c r="A739" s="32"/>
      <c r="B739" s="38"/>
      <c r="C739" s="126"/>
      <c r="D739" s="38"/>
      <c r="E739" s="99"/>
      <c r="F739" s="122"/>
      <c r="G739" s="122"/>
      <c r="H739" s="122"/>
      <c r="I739" s="38"/>
      <c r="J739" s="180"/>
      <c r="K739" s="38"/>
      <c r="L739" s="142"/>
      <c r="M739" s="47"/>
      <c r="N739" s="47"/>
      <c r="O739" s="47"/>
      <c r="P739" s="47"/>
      <c r="Q739" s="47"/>
      <c r="R739" s="47"/>
      <c r="S739" s="47"/>
      <c r="T739" s="47"/>
      <c r="U739" s="47"/>
    </row>
    <row r="740" spans="1:21" x14ac:dyDescent="0.25">
      <c r="A740" s="32"/>
      <c r="B740" s="38"/>
      <c r="C740" s="126"/>
      <c r="D740" s="38"/>
      <c r="E740" s="99"/>
      <c r="F740" s="122"/>
      <c r="G740" s="122"/>
      <c r="H740" s="122"/>
      <c r="I740" s="38"/>
      <c r="J740" s="180"/>
      <c r="K740" s="38"/>
      <c r="L740" s="142"/>
      <c r="M740" s="47"/>
      <c r="N740" s="47"/>
      <c r="O740" s="47"/>
      <c r="P740" s="47"/>
      <c r="Q740" s="47"/>
      <c r="R740" s="47"/>
      <c r="S740" s="47"/>
      <c r="T740" s="47"/>
      <c r="U740" s="47"/>
    </row>
    <row r="741" spans="1:21" x14ac:dyDescent="0.25">
      <c r="A741" s="32"/>
      <c r="B741" s="38"/>
      <c r="C741" s="126"/>
      <c r="D741" s="38"/>
      <c r="E741" s="99"/>
      <c r="F741" s="122"/>
      <c r="G741" s="122"/>
      <c r="H741" s="122"/>
      <c r="I741" s="38"/>
      <c r="J741" s="180"/>
      <c r="K741" s="38"/>
      <c r="L741" s="142"/>
      <c r="M741" s="47"/>
      <c r="N741" s="47"/>
      <c r="O741" s="47"/>
      <c r="P741" s="47"/>
      <c r="Q741" s="47"/>
      <c r="R741" s="47"/>
      <c r="S741" s="47"/>
      <c r="T741" s="47"/>
      <c r="U741" s="47"/>
    </row>
    <row r="742" spans="1:21" x14ac:dyDescent="0.25">
      <c r="A742" s="32"/>
      <c r="B742" s="38"/>
      <c r="C742" s="126"/>
      <c r="D742" s="38"/>
      <c r="E742" s="99"/>
      <c r="F742" s="122"/>
      <c r="G742" s="122"/>
      <c r="H742" s="122"/>
      <c r="I742" s="38"/>
      <c r="J742" s="180"/>
      <c r="K742" s="38"/>
      <c r="L742" s="142"/>
      <c r="M742" s="47"/>
      <c r="N742" s="47"/>
      <c r="O742" s="47"/>
      <c r="P742" s="47"/>
      <c r="Q742" s="47"/>
      <c r="R742" s="47"/>
      <c r="S742" s="47"/>
      <c r="T742" s="47"/>
      <c r="U742" s="47"/>
    </row>
    <row r="743" spans="1:21" x14ac:dyDescent="0.25">
      <c r="A743" s="32"/>
      <c r="B743" s="38"/>
      <c r="C743" s="126"/>
      <c r="D743" s="38"/>
      <c r="E743" s="99"/>
      <c r="F743" s="122"/>
      <c r="G743" s="122"/>
      <c r="H743" s="122"/>
      <c r="I743" s="38"/>
      <c r="J743" s="180"/>
      <c r="K743" s="38"/>
      <c r="L743" s="142"/>
      <c r="M743" s="47"/>
      <c r="N743" s="47"/>
      <c r="O743" s="47"/>
      <c r="P743" s="47"/>
      <c r="Q743" s="47"/>
      <c r="R743" s="47"/>
      <c r="S743" s="47"/>
      <c r="T743" s="47"/>
      <c r="U743" s="47"/>
    </row>
    <row r="744" spans="1:21" x14ac:dyDescent="0.25">
      <c r="A744" s="32"/>
      <c r="B744" s="38"/>
      <c r="C744" s="126"/>
      <c r="D744" s="38"/>
      <c r="E744" s="99"/>
      <c r="F744" s="122"/>
      <c r="G744" s="122"/>
      <c r="H744" s="122"/>
      <c r="I744" s="38"/>
      <c r="J744" s="180"/>
      <c r="K744" s="38"/>
      <c r="L744" s="142"/>
      <c r="M744" s="47"/>
      <c r="N744" s="47"/>
      <c r="O744" s="47"/>
      <c r="P744" s="47"/>
      <c r="Q744" s="47"/>
      <c r="R744" s="47"/>
      <c r="S744" s="47"/>
      <c r="T744" s="47"/>
      <c r="U744" s="47"/>
    </row>
    <row r="745" spans="1:21" x14ac:dyDescent="0.25">
      <c r="A745" s="32"/>
      <c r="B745" s="38"/>
      <c r="C745" s="126"/>
      <c r="D745" s="38"/>
      <c r="E745" s="99"/>
      <c r="F745" s="122"/>
      <c r="G745" s="122"/>
      <c r="H745" s="122"/>
      <c r="I745" s="38"/>
      <c r="J745" s="180"/>
      <c r="K745" s="38"/>
      <c r="L745" s="142"/>
      <c r="M745" s="47"/>
      <c r="N745" s="47"/>
      <c r="O745" s="47"/>
      <c r="P745" s="47"/>
      <c r="Q745" s="47"/>
      <c r="R745" s="47"/>
      <c r="S745" s="47"/>
      <c r="T745" s="47"/>
      <c r="U745" s="47"/>
    </row>
    <row r="746" spans="1:21" x14ac:dyDescent="0.25">
      <c r="A746" s="32"/>
      <c r="B746" s="38"/>
      <c r="C746" s="126"/>
      <c r="D746" s="38"/>
      <c r="E746" s="99"/>
      <c r="F746" s="122"/>
      <c r="G746" s="122"/>
      <c r="H746" s="122"/>
      <c r="I746" s="38"/>
      <c r="J746" s="180"/>
      <c r="K746" s="38"/>
      <c r="L746" s="142"/>
      <c r="M746" s="47"/>
      <c r="N746" s="47"/>
      <c r="O746" s="47"/>
      <c r="P746" s="47"/>
      <c r="Q746" s="47"/>
      <c r="R746" s="47"/>
      <c r="S746" s="47"/>
      <c r="T746" s="47"/>
      <c r="U746" s="47"/>
    </row>
    <row r="747" spans="1:21" x14ac:dyDescent="0.25">
      <c r="A747" s="32"/>
      <c r="B747" s="38"/>
      <c r="C747" s="126"/>
      <c r="D747" s="38"/>
      <c r="E747" s="99"/>
      <c r="F747" s="122"/>
      <c r="G747" s="122"/>
      <c r="H747" s="122"/>
      <c r="I747" s="38"/>
      <c r="J747" s="180"/>
      <c r="K747" s="38"/>
      <c r="L747" s="142"/>
      <c r="M747" s="47"/>
      <c r="N747" s="47"/>
      <c r="O747" s="47"/>
      <c r="P747" s="47"/>
      <c r="Q747" s="47"/>
      <c r="R747" s="47"/>
      <c r="S747" s="47"/>
      <c r="T747" s="47"/>
      <c r="U747" s="47"/>
    </row>
    <row r="748" spans="1:21" x14ac:dyDescent="0.25">
      <c r="A748" s="32"/>
      <c r="B748" s="38"/>
      <c r="C748" s="126"/>
      <c r="D748" s="38"/>
      <c r="E748" s="99"/>
      <c r="F748" s="122"/>
      <c r="G748" s="122"/>
      <c r="H748" s="122"/>
      <c r="I748" s="38"/>
      <c r="J748" s="180"/>
      <c r="K748" s="38"/>
      <c r="L748" s="142"/>
      <c r="M748" s="47"/>
      <c r="N748" s="47"/>
      <c r="O748" s="47"/>
      <c r="P748" s="47"/>
      <c r="Q748" s="47"/>
      <c r="R748" s="47"/>
      <c r="S748" s="47"/>
      <c r="T748" s="47"/>
      <c r="U748" s="47"/>
    </row>
    <row r="749" spans="1:21" x14ac:dyDescent="0.25">
      <c r="A749" s="32"/>
      <c r="B749" s="38"/>
      <c r="C749" s="126"/>
      <c r="D749" s="38"/>
      <c r="E749" s="99"/>
      <c r="F749" s="122"/>
      <c r="G749" s="122"/>
      <c r="H749" s="122"/>
      <c r="I749" s="38"/>
      <c r="J749" s="180"/>
      <c r="K749" s="38"/>
      <c r="L749" s="142"/>
      <c r="M749" s="47"/>
      <c r="N749" s="47"/>
      <c r="O749" s="47"/>
      <c r="P749" s="47"/>
      <c r="Q749" s="47"/>
      <c r="R749" s="47"/>
      <c r="S749" s="47"/>
      <c r="T749" s="47"/>
      <c r="U749" s="47"/>
    </row>
    <row r="750" spans="1:21" x14ac:dyDescent="0.25">
      <c r="A750" s="32"/>
      <c r="B750" s="38"/>
      <c r="C750" s="126"/>
      <c r="D750" s="38"/>
      <c r="E750" s="99"/>
      <c r="F750" s="122"/>
      <c r="G750" s="122"/>
      <c r="H750" s="122"/>
      <c r="I750" s="38"/>
      <c r="J750" s="180"/>
      <c r="K750" s="38"/>
      <c r="L750" s="142"/>
      <c r="M750" s="47"/>
      <c r="N750" s="47"/>
      <c r="O750" s="47"/>
      <c r="P750" s="47"/>
      <c r="Q750" s="47"/>
      <c r="R750" s="47"/>
      <c r="S750" s="47"/>
      <c r="T750" s="47"/>
      <c r="U750" s="47"/>
    </row>
    <row r="751" spans="1:21" x14ac:dyDescent="0.25">
      <c r="A751" s="32"/>
      <c r="B751" s="38"/>
      <c r="C751" s="126"/>
      <c r="D751" s="38"/>
      <c r="E751" s="99"/>
      <c r="F751" s="122"/>
      <c r="G751" s="122"/>
      <c r="H751" s="122"/>
      <c r="I751" s="38"/>
      <c r="J751" s="180"/>
      <c r="K751" s="38"/>
      <c r="L751" s="142"/>
      <c r="M751" s="47"/>
      <c r="N751" s="47"/>
      <c r="O751" s="47"/>
      <c r="P751" s="47"/>
      <c r="Q751" s="47"/>
      <c r="R751" s="47"/>
      <c r="S751" s="47"/>
      <c r="T751" s="47"/>
      <c r="U751" s="47"/>
    </row>
    <row r="752" spans="1:21" x14ac:dyDescent="0.25">
      <c r="A752" s="32"/>
      <c r="B752" s="38"/>
      <c r="C752" s="126"/>
      <c r="D752" s="38"/>
      <c r="E752" s="99"/>
      <c r="F752" s="122"/>
      <c r="G752" s="122"/>
      <c r="H752" s="122"/>
      <c r="I752" s="38"/>
      <c r="J752" s="180"/>
      <c r="K752" s="38"/>
      <c r="L752" s="142"/>
      <c r="M752" s="47"/>
      <c r="N752" s="47"/>
      <c r="O752" s="47"/>
      <c r="P752" s="47"/>
      <c r="Q752" s="47"/>
      <c r="R752" s="47"/>
      <c r="S752" s="47"/>
      <c r="T752" s="47"/>
      <c r="U752" s="47"/>
    </row>
    <row r="753" spans="1:21" x14ac:dyDescent="0.25">
      <c r="A753" s="32"/>
      <c r="B753" s="38"/>
      <c r="C753" s="126"/>
      <c r="D753" s="38"/>
      <c r="E753" s="99"/>
      <c r="F753" s="122"/>
      <c r="G753" s="122"/>
      <c r="H753" s="122"/>
      <c r="I753" s="38"/>
      <c r="J753" s="180"/>
      <c r="K753" s="38"/>
      <c r="L753" s="142"/>
      <c r="M753" s="47"/>
      <c r="N753" s="47"/>
      <c r="O753" s="47"/>
      <c r="P753" s="47"/>
      <c r="Q753" s="47"/>
      <c r="R753" s="47"/>
      <c r="S753" s="47"/>
      <c r="T753" s="47"/>
      <c r="U753" s="47"/>
    </row>
    <row r="754" spans="1:21" x14ac:dyDescent="0.25">
      <c r="A754" s="32"/>
      <c r="B754" s="38"/>
      <c r="C754" s="126"/>
      <c r="D754" s="38"/>
      <c r="E754" s="99"/>
      <c r="F754" s="122"/>
      <c r="G754" s="122"/>
      <c r="H754" s="122"/>
      <c r="I754" s="38"/>
      <c r="J754" s="180"/>
      <c r="K754" s="38"/>
      <c r="L754" s="142"/>
      <c r="M754" s="47"/>
      <c r="N754" s="47"/>
      <c r="O754" s="47"/>
      <c r="P754" s="47"/>
      <c r="Q754" s="47"/>
      <c r="R754" s="47"/>
      <c r="S754" s="47"/>
      <c r="T754" s="47"/>
      <c r="U754" s="47"/>
    </row>
    <row r="755" spans="1:21" x14ac:dyDescent="0.25">
      <c r="A755" s="32"/>
      <c r="B755" s="38"/>
      <c r="C755" s="126"/>
      <c r="D755" s="38"/>
      <c r="E755" s="99"/>
      <c r="F755" s="122"/>
      <c r="G755" s="122"/>
      <c r="H755" s="122"/>
      <c r="I755" s="38"/>
      <c r="J755" s="180"/>
      <c r="K755" s="38"/>
      <c r="L755" s="142"/>
      <c r="M755" s="47"/>
      <c r="N755" s="47"/>
      <c r="O755" s="47"/>
      <c r="P755" s="47"/>
      <c r="Q755" s="47"/>
      <c r="R755" s="47"/>
      <c r="S755" s="47"/>
      <c r="T755" s="47"/>
      <c r="U755" s="47"/>
    </row>
    <row r="756" spans="1:21" x14ac:dyDescent="0.25">
      <c r="A756" s="32"/>
      <c r="B756" s="38"/>
      <c r="C756" s="126"/>
      <c r="D756" s="38"/>
      <c r="E756" s="99"/>
      <c r="F756" s="122"/>
      <c r="G756" s="122"/>
      <c r="H756" s="122"/>
      <c r="I756" s="38"/>
      <c r="J756" s="180"/>
      <c r="K756" s="38"/>
      <c r="L756" s="142"/>
      <c r="M756" s="47"/>
      <c r="N756" s="47"/>
      <c r="O756" s="47"/>
      <c r="P756" s="47"/>
      <c r="Q756" s="47"/>
      <c r="R756" s="47"/>
      <c r="S756" s="47"/>
      <c r="T756" s="47"/>
      <c r="U756" s="47"/>
    </row>
    <row r="757" spans="1:21" x14ac:dyDescent="0.25">
      <c r="A757" s="32"/>
      <c r="B757" s="38"/>
      <c r="C757" s="126"/>
      <c r="D757" s="38"/>
      <c r="E757" s="99"/>
      <c r="F757" s="122"/>
      <c r="G757" s="122"/>
      <c r="H757" s="122"/>
      <c r="I757" s="38"/>
      <c r="J757" s="180"/>
      <c r="K757" s="38"/>
      <c r="L757" s="142"/>
      <c r="M757" s="47"/>
      <c r="N757" s="47"/>
      <c r="O757" s="47"/>
      <c r="P757" s="47"/>
      <c r="Q757" s="47"/>
      <c r="R757" s="47"/>
      <c r="S757" s="47"/>
      <c r="T757" s="47"/>
      <c r="U757" s="47"/>
    </row>
    <row r="758" spans="1:21" x14ac:dyDescent="0.25">
      <c r="A758" s="32"/>
      <c r="B758" s="38"/>
      <c r="C758" s="126"/>
      <c r="D758" s="38"/>
      <c r="E758" s="99"/>
      <c r="F758" s="122"/>
      <c r="G758" s="122"/>
      <c r="H758" s="122"/>
      <c r="I758" s="38"/>
      <c r="J758" s="180"/>
      <c r="K758" s="38"/>
      <c r="L758" s="142"/>
      <c r="M758" s="47"/>
      <c r="N758" s="47"/>
      <c r="O758" s="47"/>
      <c r="P758" s="47"/>
      <c r="Q758" s="47"/>
      <c r="R758" s="47"/>
      <c r="S758" s="47"/>
      <c r="T758" s="47"/>
      <c r="U758" s="47"/>
    </row>
    <row r="759" spans="1:21" x14ac:dyDescent="0.25">
      <c r="A759" s="32"/>
      <c r="B759" s="38"/>
      <c r="C759" s="126"/>
      <c r="D759" s="38"/>
      <c r="E759" s="99"/>
      <c r="F759" s="122"/>
      <c r="G759" s="122"/>
      <c r="H759" s="122"/>
      <c r="I759" s="38"/>
      <c r="J759" s="180"/>
      <c r="K759" s="38"/>
      <c r="L759" s="142"/>
      <c r="M759" s="47"/>
      <c r="N759" s="47"/>
      <c r="O759" s="47"/>
      <c r="P759" s="47"/>
      <c r="Q759" s="47"/>
      <c r="R759" s="47"/>
      <c r="S759" s="47"/>
      <c r="T759" s="47"/>
      <c r="U759" s="47"/>
    </row>
    <row r="760" spans="1:21" x14ac:dyDescent="0.25">
      <c r="A760" s="32"/>
      <c r="B760" s="38"/>
      <c r="C760" s="126"/>
      <c r="D760" s="38"/>
      <c r="E760" s="99"/>
      <c r="F760" s="122"/>
      <c r="G760" s="122"/>
      <c r="H760" s="122"/>
      <c r="I760" s="38"/>
      <c r="J760" s="180"/>
      <c r="K760" s="38"/>
      <c r="L760" s="142"/>
      <c r="M760" s="47"/>
      <c r="N760" s="47"/>
      <c r="O760" s="47"/>
      <c r="P760" s="47"/>
      <c r="Q760" s="47"/>
      <c r="R760" s="47"/>
      <c r="S760" s="47"/>
      <c r="T760" s="47"/>
      <c r="U760" s="47"/>
    </row>
    <row r="761" spans="1:21" x14ac:dyDescent="0.25">
      <c r="A761" s="32"/>
      <c r="B761" s="38"/>
      <c r="C761" s="126"/>
      <c r="D761" s="38"/>
      <c r="E761" s="99"/>
      <c r="F761" s="122"/>
      <c r="G761" s="122"/>
      <c r="H761" s="122"/>
      <c r="I761" s="38"/>
      <c r="J761" s="180"/>
      <c r="K761" s="38"/>
      <c r="L761" s="142"/>
      <c r="M761" s="47"/>
      <c r="N761" s="47"/>
      <c r="O761" s="47"/>
      <c r="P761" s="47"/>
      <c r="Q761" s="47"/>
      <c r="R761" s="47"/>
      <c r="S761" s="47"/>
      <c r="T761" s="47"/>
      <c r="U761" s="47"/>
    </row>
    <row r="762" spans="1:21" x14ac:dyDescent="0.25">
      <c r="A762" s="32"/>
      <c r="B762" s="38"/>
      <c r="C762" s="126"/>
      <c r="D762" s="38"/>
      <c r="E762" s="99"/>
      <c r="F762" s="122"/>
      <c r="G762" s="122"/>
      <c r="H762" s="122"/>
      <c r="I762" s="38"/>
      <c r="J762" s="180"/>
      <c r="K762" s="38"/>
      <c r="L762" s="142"/>
      <c r="M762" s="47"/>
      <c r="N762" s="47"/>
      <c r="O762" s="47"/>
      <c r="P762" s="47"/>
      <c r="Q762" s="47"/>
      <c r="R762" s="47"/>
      <c r="S762" s="47"/>
      <c r="T762" s="47"/>
      <c r="U762" s="47"/>
    </row>
    <row r="763" spans="1:21" x14ac:dyDescent="0.25">
      <c r="A763" s="32"/>
      <c r="B763" s="38"/>
      <c r="C763" s="126"/>
      <c r="D763" s="38"/>
      <c r="E763" s="99"/>
      <c r="F763" s="122"/>
      <c r="G763" s="122"/>
      <c r="H763" s="122"/>
      <c r="I763" s="38"/>
      <c r="J763" s="180"/>
      <c r="K763" s="38"/>
      <c r="L763" s="142"/>
      <c r="M763" s="47"/>
      <c r="N763" s="47"/>
      <c r="O763" s="47"/>
      <c r="P763" s="47"/>
      <c r="Q763" s="47"/>
      <c r="R763" s="47"/>
      <c r="S763" s="47"/>
      <c r="T763" s="47"/>
      <c r="U763" s="47"/>
    </row>
    <row r="764" spans="1:21" x14ac:dyDescent="0.25">
      <c r="A764" s="32"/>
      <c r="B764" s="38"/>
      <c r="C764" s="126"/>
      <c r="D764" s="38"/>
      <c r="E764" s="99"/>
      <c r="F764" s="122"/>
      <c r="G764" s="122"/>
      <c r="H764" s="122"/>
      <c r="I764" s="38"/>
      <c r="J764" s="180"/>
      <c r="K764" s="38"/>
      <c r="L764" s="142"/>
      <c r="M764" s="47"/>
      <c r="N764" s="47"/>
      <c r="O764" s="47"/>
      <c r="P764" s="47"/>
      <c r="Q764" s="47"/>
      <c r="R764" s="47"/>
      <c r="S764" s="47"/>
      <c r="T764" s="47"/>
      <c r="U764" s="47"/>
    </row>
    <row r="765" spans="1:21" x14ac:dyDescent="0.25">
      <c r="A765" s="32"/>
      <c r="B765" s="38"/>
      <c r="C765" s="126"/>
      <c r="D765" s="38"/>
      <c r="E765" s="99"/>
      <c r="F765" s="122"/>
      <c r="G765" s="122"/>
      <c r="H765" s="122"/>
      <c r="I765" s="38"/>
      <c r="J765" s="180"/>
      <c r="K765" s="38"/>
      <c r="L765" s="142"/>
      <c r="M765" s="47"/>
      <c r="N765" s="47"/>
      <c r="O765" s="47"/>
      <c r="P765" s="47"/>
      <c r="Q765" s="47"/>
      <c r="R765" s="47"/>
      <c r="S765" s="47"/>
      <c r="T765" s="47"/>
      <c r="U765" s="47"/>
    </row>
    <row r="766" spans="1:21" x14ac:dyDescent="0.25">
      <c r="A766" s="32"/>
      <c r="B766" s="38"/>
      <c r="C766" s="126"/>
      <c r="D766" s="38"/>
      <c r="E766" s="99"/>
      <c r="F766" s="122"/>
      <c r="G766" s="122"/>
      <c r="H766" s="122"/>
      <c r="I766" s="38"/>
      <c r="J766" s="180"/>
      <c r="K766" s="38"/>
      <c r="L766" s="142"/>
      <c r="M766" s="47"/>
      <c r="N766" s="47"/>
      <c r="O766" s="47"/>
      <c r="P766" s="47"/>
      <c r="Q766" s="47"/>
      <c r="R766" s="47"/>
      <c r="S766" s="47"/>
      <c r="T766" s="47"/>
      <c r="U766" s="47"/>
    </row>
    <row r="767" spans="1:21" x14ac:dyDescent="0.25">
      <c r="A767" s="32"/>
      <c r="B767" s="38"/>
      <c r="C767" s="126"/>
      <c r="D767" s="38"/>
      <c r="E767" s="99"/>
      <c r="F767" s="122"/>
      <c r="G767" s="122"/>
      <c r="H767" s="122"/>
      <c r="I767" s="38"/>
      <c r="J767" s="180"/>
      <c r="K767" s="38"/>
      <c r="L767" s="142"/>
      <c r="M767" s="47"/>
      <c r="N767" s="47"/>
      <c r="O767" s="47"/>
      <c r="P767" s="47"/>
      <c r="Q767" s="47"/>
      <c r="R767" s="47"/>
      <c r="S767" s="47"/>
      <c r="T767" s="47"/>
      <c r="U767" s="47"/>
    </row>
    <row r="768" spans="1:21" x14ac:dyDescent="0.25">
      <c r="A768" s="32"/>
      <c r="B768" s="38"/>
      <c r="C768" s="126"/>
      <c r="D768" s="38"/>
      <c r="E768" s="99"/>
      <c r="F768" s="122"/>
      <c r="G768" s="122"/>
      <c r="H768" s="122"/>
      <c r="I768" s="38"/>
      <c r="J768" s="180"/>
      <c r="K768" s="38"/>
      <c r="L768" s="142"/>
      <c r="M768" s="47"/>
      <c r="N768" s="47"/>
      <c r="O768" s="47"/>
      <c r="P768" s="47"/>
      <c r="Q768" s="47"/>
      <c r="R768" s="47"/>
      <c r="S768" s="47"/>
      <c r="T768" s="47"/>
      <c r="U768" s="47"/>
    </row>
    <row r="769" spans="1:21" x14ac:dyDescent="0.25">
      <c r="A769" s="32"/>
      <c r="B769" s="38"/>
      <c r="C769" s="126"/>
      <c r="D769" s="38"/>
      <c r="E769" s="99"/>
      <c r="F769" s="122"/>
      <c r="G769" s="122"/>
      <c r="H769" s="122"/>
      <c r="I769" s="38"/>
      <c r="J769" s="180"/>
      <c r="K769" s="38"/>
      <c r="L769" s="142"/>
      <c r="M769" s="47"/>
      <c r="N769" s="47"/>
      <c r="O769" s="47"/>
      <c r="P769" s="47"/>
      <c r="Q769" s="47"/>
      <c r="R769" s="47"/>
      <c r="S769" s="47"/>
      <c r="T769" s="47"/>
      <c r="U769" s="47"/>
    </row>
    <row r="770" spans="1:21" x14ac:dyDescent="0.25">
      <c r="A770" s="32"/>
      <c r="B770" s="38"/>
      <c r="C770" s="126"/>
      <c r="D770" s="38"/>
      <c r="E770" s="99"/>
      <c r="F770" s="122"/>
      <c r="G770" s="122"/>
      <c r="H770" s="122"/>
      <c r="I770" s="38"/>
      <c r="J770" s="180"/>
      <c r="K770" s="38"/>
      <c r="L770" s="142"/>
      <c r="M770" s="47"/>
      <c r="N770" s="47"/>
      <c r="O770" s="47"/>
      <c r="P770" s="47"/>
      <c r="Q770" s="47"/>
      <c r="R770" s="47"/>
      <c r="S770" s="47"/>
      <c r="T770" s="47"/>
      <c r="U770" s="47"/>
    </row>
    <row r="771" spans="1:21" x14ac:dyDescent="0.25">
      <c r="A771" s="32"/>
      <c r="B771" s="38"/>
      <c r="C771" s="126"/>
      <c r="D771" s="38"/>
      <c r="E771" s="99"/>
      <c r="F771" s="122"/>
      <c r="G771" s="122"/>
      <c r="H771" s="122"/>
      <c r="I771" s="38"/>
      <c r="J771" s="180"/>
      <c r="K771" s="38"/>
      <c r="L771" s="142"/>
      <c r="M771" s="47"/>
      <c r="N771" s="47"/>
      <c r="O771" s="47"/>
      <c r="P771" s="47"/>
      <c r="Q771" s="47"/>
      <c r="R771" s="47"/>
      <c r="S771" s="47"/>
      <c r="T771" s="47"/>
      <c r="U771" s="47"/>
    </row>
    <row r="772" spans="1:21" x14ac:dyDescent="0.25">
      <c r="A772" s="32"/>
      <c r="B772" s="38"/>
      <c r="C772" s="126"/>
      <c r="D772" s="38"/>
      <c r="E772" s="99"/>
      <c r="F772" s="122"/>
      <c r="G772" s="122"/>
      <c r="H772" s="122"/>
      <c r="I772" s="38"/>
      <c r="J772" s="180"/>
      <c r="K772" s="38"/>
      <c r="L772" s="142"/>
      <c r="M772" s="47"/>
      <c r="N772" s="47"/>
      <c r="O772" s="47"/>
      <c r="P772" s="47"/>
      <c r="Q772" s="47"/>
      <c r="R772" s="47"/>
      <c r="S772" s="47"/>
      <c r="T772" s="47"/>
      <c r="U772" s="47"/>
    </row>
    <row r="773" spans="1:21" x14ac:dyDescent="0.25">
      <c r="A773" s="32"/>
      <c r="B773" s="38"/>
      <c r="C773" s="126"/>
      <c r="D773" s="38"/>
      <c r="E773" s="99"/>
      <c r="F773" s="122"/>
      <c r="G773" s="122"/>
      <c r="H773" s="122"/>
      <c r="I773" s="38"/>
      <c r="J773" s="180"/>
      <c r="K773" s="38"/>
      <c r="L773" s="142"/>
      <c r="M773" s="47"/>
      <c r="N773" s="47"/>
      <c r="O773" s="47"/>
      <c r="P773" s="47"/>
      <c r="Q773" s="47"/>
      <c r="R773" s="47"/>
      <c r="S773" s="47"/>
      <c r="T773" s="47"/>
      <c r="U773" s="47"/>
    </row>
    <row r="774" spans="1:21" x14ac:dyDescent="0.25">
      <c r="A774" s="32"/>
      <c r="B774" s="38"/>
      <c r="C774" s="126"/>
      <c r="D774" s="38"/>
      <c r="E774" s="99"/>
      <c r="F774" s="122"/>
      <c r="G774" s="122"/>
      <c r="H774" s="122"/>
      <c r="I774" s="38"/>
      <c r="J774" s="180"/>
      <c r="K774" s="38"/>
      <c r="L774" s="142"/>
      <c r="M774" s="47"/>
      <c r="N774" s="47"/>
      <c r="O774" s="47"/>
      <c r="P774" s="47"/>
      <c r="Q774" s="47"/>
      <c r="R774" s="47"/>
      <c r="S774" s="47"/>
      <c r="T774" s="47"/>
      <c r="U774" s="47"/>
    </row>
    <row r="775" spans="1:21" x14ac:dyDescent="0.25">
      <c r="A775" s="32"/>
      <c r="B775" s="38"/>
      <c r="C775" s="126"/>
      <c r="D775" s="38"/>
      <c r="E775" s="99"/>
      <c r="F775" s="122"/>
      <c r="G775" s="122"/>
      <c r="H775" s="122"/>
      <c r="I775" s="38"/>
      <c r="J775" s="180"/>
      <c r="K775" s="38"/>
      <c r="L775" s="142"/>
      <c r="M775" s="47"/>
      <c r="N775" s="47"/>
      <c r="O775" s="47"/>
      <c r="P775" s="47"/>
      <c r="Q775" s="47"/>
      <c r="R775" s="47"/>
      <c r="S775" s="47"/>
      <c r="T775" s="47"/>
      <c r="U775" s="47"/>
    </row>
    <row r="776" spans="1:21" x14ac:dyDescent="0.25">
      <c r="A776" s="32"/>
      <c r="B776" s="38"/>
      <c r="C776" s="126"/>
      <c r="D776" s="38"/>
      <c r="E776" s="99"/>
      <c r="F776" s="122"/>
      <c r="G776" s="122"/>
      <c r="H776" s="122"/>
      <c r="I776" s="38"/>
      <c r="J776" s="180"/>
      <c r="K776" s="38"/>
      <c r="L776" s="142"/>
      <c r="M776" s="47"/>
      <c r="N776" s="47"/>
      <c r="O776" s="47"/>
      <c r="P776" s="47"/>
      <c r="Q776" s="47"/>
      <c r="R776" s="47"/>
      <c r="S776" s="47"/>
      <c r="T776" s="47"/>
      <c r="U776" s="47"/>
    </row>
    <row r="777" spans="1:21" x14ac:dyDescent="0.25">
      <c r="A777" s="32"/>
      <c r="B777" s="38"/>
      <c r="C777" s="126"/>
      <c r="D777" s="38"/>
      <c r="E777" s="99"/>
      <c r="F777" s="122"/>
      <c r="G777" s="122"/>
      <c r="H777" s="122"/>
      <c r="I777" s="38"/>
      <c r="J777" s="180"/>
      <c r="K777" s="38"/>
      <c r="L777" s="142"/>
      <c r="M777" s="47"/>
      <c r="N777" s="47"/>
      <c r="O777" s="47"/>
      <c r="P777" s="47"/>
      <c r="Q777" s="47"/>
      <c r="R777" s="47"/>
      <c r="S777" s="47"/>
      <c r="T777" s="47"/>
      <c r="U777" s="47"/>
    </row>
    <row r="778" spans="1:21" x14ac:dyDescent="0.25">
      <c r="A778" s="32"/>
      <c r="B778" s="38"/>
      <c r="C778" s="126"/>
      <c r="D778" s="38"/>
      <c r="E778" s="99"/>
      <c r="F778" s="122"/>
      <c r="G778" s="122"/>
      <c r="H778" s="122"/>
      <c r="I778" s="38"/>
      <c r="J778" s="180"/>
      <c r="K778" s="38"/>
      <c r="L778" s="142"/>
      <c r="M778" s="47"/>
      <c r="N778" s="47"/>
      <c r="O778" s="47"/>
      <c r="P778" s="47"/>
      <c r="Q778" s="47"/>
      <c r="R778" s="47"/>
      <c r="S778" s="47"/>
      <c r="T778" s="47"/>
      <c r="U778" s="47"/>
    </row>
    <row r="779" spans="1:21" x14ac:dyDescent="0.25">
      <c r="A779" s="32"/>
      <c r="B779" s="38"/>
      <c r="C779" s="126"/>
      <c r="D779" s="38"/>
      <c r="E779" s="99"/>
      <c r="F779" s="122"/>
      <c r="G779" s="122"/>
      <c r="H779" s="122"/>
      <c r="I779" s="38"/>
      <c r="J779" s="180"/>
      <c r="K779" s="38"/>
      <c r="L779" s="142"/>
      <c r="M779" s="47"/>
      <c r="N779" s="47"/>
      <c r="O779" s="47"/>
      <c r="P779" s="47"/>
      <c r="Q779" s="47"/>
      <c r="R779" s="47"/>
      <c r="S779" s="47"/>
      <c r="T779" s="47"/>
      <c r="U779" s="47"/>
    </row>
    <row r="780" spans="1:21" x14ac:dyDescent="0.25">
      <c r="A780" s="32"/>
      <c r="B780" s="38"/>
      <c r="C780" s="126"/>
      <c r="D780" s="38"/>
      <c r="E780" s="99"/>
      <c r="F780" s="122"/>
      <c r="G780" s="122"/>
      <c r="H780" s="122"/>
      <c r="I780" s="38"/>
      <c r="J780" s="180"/>
      <c r="K780" s="38"/>
      <c r="L780" s="142"/>
      <c r="M780" s="47"/>
      <c r="N780" s="47"/>
      <c r="O780" s="47"/>
      <c r="P780" s="47"/>
      <c r="Q780" s="47"/>
      <c r="R780" s="47"/>
      <c r="S780" s="47"/>
      <c r="T780" s="47"/>
      <c r="U780" s="47"/>
    </row>
    <row r="781" spans="1:21" x14ac:dyDescent="0.25">
      <c r="A781" s="32"/>
      <c r="B781" s="38"/>
      <c r="C781" s="126"/>
      <c r="D781" s="38"/>
      <c r="E781" s="99"/>
      <c r="F781" s="122"/>
      <c r="G781" s="122"/>
      <c r="H781" s="122"/>
      <c r="I781" s="38"/>
      <c r="J781" s="180"/>
      <c r="K781" s="38"/>
      <c r="L781" s="142"/>
      <c r="M781" s="47"/>
      <c r="N781" s="47"/>
      <c r="O781" s="47"/>
      <c r="P781" s="47"/>
      <c r="Q781" s="47"/>
      <c r="R781" s="47"/>
      <c r="S781" s="47"/>
      <c r="T781" s="47"/>
      <c r="U781" s="47"/>
    </row>
    <row r="782" spans="1:21" x14ac:dyDescent="0.25">
      <c r="A782" s="32"/>
      <c r="B782" s="38"/>
      <c r="C782" s="126"/>
      <c r="D782" s="38"/>
      <c r="E782" s="99"/>
      <c r="F782" s="122"/>
      <c r="G782" s="122"/>
      <c r="H782" s="122"/>
      <c r="I782" s="38"/>
      <c r="J782" s="180"/>
      <c r="K782" s="38"/>
      <c r="L782" s="142"/>
      <c r="M782" s="47"/>
      <c r="N782" s="47"/>
      <c r="O782" s="47"/>
      <c r="P782" s="47"/>
      <c r="Q782" s="47"/>
      <c r="R782" s="47"/>
      <c r="S782" s="47"/>
      <c r="T782" s="47"/>
      <c r="U782" s="47"/>
    </row>
    <row r="783" spans="1:21" x14ac:dyDescent="0.25">
      <c r="A783" s="32"/>
      <c r="B783" s="38"/>
      <c r="C783" s="126"/>
      <c r="D783" s="38"/>
      <c r="E783" s="99"/>
      <c r="F783" s="122"/>
      <c r="G783" s="122"/>
      <c r="H783" s="122"/>
      <c r="I783" s="38"/>
      <c r="J783" s="180"/>
      <c r="K783" s="38"/>
      <c r="L783" s="142"/>
      <c r="M783" s="47"/>
      <c r="N783" s="47"/>
      <c r="O783" s="47"/>
      <c r="P783" s="47"/>
      <c r="Q783" s="47"/>
      <c r="R783" s="47"/>
      <c r="S783" s="47"/>
      <c r="T783" s="47"/>
      <c r="U783" s="47"/>
    </row>
    <row r="784" spans="1:21" x14ac:dyDescent="0.25">
      <c r="A784" s="32"/>
      <c r="B784" s="38"/>
      <c r="C784" s="126"/>
      <c r="D784" s="38"/>
      <c r="E784" s="99"/>
      <c r="F784" s="122"/>
      <c r="G784" s="122"/>
      <c r="H784" s="122"/>
      <c r="I784" s="38"/>
      <c r="J784" s="180"/>
      <c r="K784" s="38"/>
      <c r="L784" s="142"/>
      <c r="M784" s="47"/>
      <c r="N784" s="47"/>
      <c r="O784" s="47"/>
      <c r="P784" s="47"/>
      <c r="Q784" s="47"/>
      <c r="R784" s="47"/>
      <c r="S784" s="47"/>
      <c r="T784" s="47"/>
      <c r="U784" s="47"/>
    </row>
    <row r="785" spans="1:21" x14ac:dyDescent="0.25">
      <c r="A785" s="32"/>
      <c r="B785" s="38"/>
      <c r="C785" s="126"/>
      <c r="D785" s="38"/>
      <c r="E785" s="99"/>
      <c r="F785" s="122"/>
      <c r="G785" s="122"/>
      <c r="H785" s="122"/>
      <c r="I785" s="38"/>
      <c r="J785" s="180"/>
      <c r="K785" s="38"/>
      <c r="L785" s="142"/>
      <c r="M785" s="47"/>
      <c r="N785" s="47"/>
      <c r="O785" s="47"/>
      <c r="P785" s="47"/>
      <c r="Q785" s="47"/>
      <c r="R785" s="47"/>
      <c r="S785" s="47"/>
      <c r="T785" s="47"/>
      <c r="U785" s="47"/>
    </row>
    <row r="786" spans="1:21" x14ac:dyDescent="0.25">
      <c r="A786" s="32"/>
      <c r="B786" s="38"/>
      <c r="C786" s="126"/>
      <c r="D786" s="38"/>
      <c r="E786" s="99"/>
      <c r="F786" s="122"/>
      <c r="G786" s="122"/>
      <c r="H786" s="122"/>
      <c r="I786" s="38"/>
      <c r="J786" s="180"/>
      <c r="K786" s="38"/>
      <c r="L786" s="142"/>
      <c r="M786" s="47"/>
      <c r="N786" s="47"/>
      <c r="O786" s="47"/>
      <c r="P786" s="47"/>
      <c r="Q786" s="47"/>
      <c r="R786" s="47"/>
      <c r="S786" s="47"/>
      <c r="T786" s="47"/>
      <c r="U786" s="47"/>
    </row>
    <row r="787" spans="1:21" x14ac:dyDescent="0.25">
      <c r="A787" s="32"/>
      <c r="B787" s="38"/>
      <c r="C787" s="126"/>
      <c r="D787" s="38"/>
      <c r="E787" s="99"/>
      <c r="F787" s="122"/>
      <c r="G787" s="122"/>
      <c r="H787" s="122"/>
      <c r="I787" s="38"/>
      <c r="J787" s="180"/>
      <c r="K787" s="38"/>
      <c r="L787" s="142"/>
      <c r="M787" s="47"/>
      <c r="N787" s="47"/>
      <c r="O787" s="47"/>
      <c r="P787" s="47"/>
      <c r="Q787" s="47"/>
      <c r="R787" s="47"/>
      <c r="S787" s="47"/>
      <c r="T787" s="47"/>
      <c r="U787" s="47"/>
    </row>
    <row r="788" spans="1:21" x14ac:dyDescent="0.25">
      <c r="A788" s="32"/>
      <c r="B788" s="38"/>
      <c r="C788" s="126"/>
      <c r="D788" s="38"/>
      <c r="E788" s="99"/>
      <c r="F788" s="122"/>
      <c r="G788" s="122"/>
      <c r="H788" s="122"/>
      <c r="I788" s="38"/>
      <c r="J788" s="180"/>
      <c r="K788" s="38"/>
      <c r="L788" s="142"/>
      <c r="M788" s="47"/>
      <c r="N788" s="47"/>
      <c r="O788" s="47"/>
      <c r="P788" s="47"/>
      <c r="Q788" s="47"/>
      <c r="R788" s="47"/>
      <c r="S788" s="47"/>
      <c r="T788" s="47"/>
      <c r="U788" s="47"/>
    </row>
    <row r="789" spans="1:21" x14ac:dyDescent="0.25">
      <c r="A789" s="32"/>
      <c r="B789" s="38"/>
      <c r="C789" s="126"/>
      <c r="D789" s="38"/>
      <c r="E789" s="99"/>
      <c r="F789" s="122"/>
      <c r="G789" s="122"/>
      <c r="H789" s="122"/>
      <c r="I789" s="38"/>
      <c r="J789" s="180"/>
      <c r="K789" s="38"/>
      <c r="L789" s="142"/>
      <c r="M789" s="47"/>
      <c r="N789" s="47"/>
      <c r="O789" s="47"/>
      <c r="P789" s="47"/>
      <c r="Q789" s="47"/>
      <c r="R789" s="47"/>
      <c r="S789" s="47"/>
      <c r="T789" s="47"/>
      <c r="U789" s="47"/>
    </row>
    <row r="790" spans="1:21" x14ac:dyDescent="0.25">
      <c r="A790" s="32"/>
      <c r="B790" s="38"/>
      <c r="C790" s="126"/>
      <c r="D790" s="38"/>
      <c r="E790" s="99"/>
      <c r="F790" s="122"/>
      <c r="G790" s="122"/>
      <c r="H790" s="122"/>
      <c r="I790" s="38"/>
      <c r="J790" s="180"/>
      <c r="K790" s="38"/>
      <c r="L790" s="142"/>
      <c r="M790" s="47"/>
      <c r="N790" s="47"/>
      <c r="O790" s="47"/>
      <c r="P790" s="47"/>
      <c r="Q790" s="47"/>
      <c r="R790" s="47"/>
      <c r="S790" s="47"/>
      <c r="T790" s="47"/>
      <c r="U790" s="47"/>
    </row>
    <row r="791" spans="1:21" x14ac:dyDescent="0.25">
      <c r="A791" s="32"/>
      <c r="B791" s="38"/>
      <c r="C791" s="126"/>
      <c r="D791" s="38"/>
      <c r="E791" s="99"/>
      <c r="F791" s="122"/>
      <c r="G791" s="122"/>
      <c r="H791" s="122"/>
      <c r="I791" s="38"/>
      <c r="J791" s="180"/>
      <c r="K791" s="38"/>
      <c r="L791" s="142"/>
      <c r="M791" s="47"/>
      <c r="N791" s="47"/>
      <c r="O791" s="47"/>
      <c r="P791" s="47"/>
      <c r="Q791" s="47"/>
      <c r="R791" s="47"/>
      <c r="S791" s="47"/>
      <c r="T791" s="47"/>
      <c r="U791" s="47"/>
    </row>
    <row r="792" spans="1:21" x14ac:dyDescent="0.25">
      <c r="A792" s="32"/>
      <c r="B792" s="38"/>
      <c r="C792" s="126"/>
      <c r="D792" s="38"/>
      <c r="E792" s="99"/>
      <c r="F792" s="122"/>
      <c r="G792" s="122"/>
      <c r="H792" s="122"/>
      <c r="I792" s="38"/>
      <c r="J792" s="180"/>
      <c r="K792" s="38"/>
      <c r="L792" s="142"/>
      <c r="M792" s="47"/>
      <c r="N792" s="47"/>
      <c r="O792" s="47"/>
      <c r="P792" s="47"/>
      <c r="Q792" s="47"/>
      <c r="R792" s="47"/>
      <c r="S792" s="47"/>
      <c r="T792" s="47"/>
      <c r="U792" s="47"/>
    </row>
    <row r="793" spans="1:21" x14ac:dyDescent="0.25">
      <c r="A793" s="32"/>
      <c r="B793" s="38"/>
      <c r="C793" s="126"/>
      <c r="D793" s="38"/>
      <c r="E793" s="99"/>
      <c r="F793" s="122"/>
      <c r="G793" s="122"/>
      <c r="H793" s="122"/>
      <c r="I793" s="38"/>
      <c r="J793" s="180"/>
      <c r="K793" s="38"/>
      <c r="L793" s="142"/>
      <c r="M793" s="47"/>
      <c r="N793" s="47"/>
      <c r="O793" s="47"/>
      <c r="P793" s="47"/>
      <c r="Q793" s="47"/>
      <c r="R793" s="47"/>
      <c r="S793" s="47"/>
      <c r="T793" s="47"/>
      <c r="U793" s="47"/>
    </row>
    <row r="794" spans="1:21" x14ac:dyDescent="0.25">
      <c r="A794" s="32"/>
      <c r="B794" s="38"/>
      <c r="C794" s="126"/>
      <c r="D794" s="38"/>
      <c r="E794" s="99"/>
      <c r="F794" s="122"/>
      <c r="G794" s="122"/>
      <c r="H794" s="122"/>
      <c r="I794" s="38"/>
      <c r="J794" s="180"/>
      <c r="K794" s="38"/>
      <c r="L794" s="142"/>
      <c r="M794" s="47"/>
      <c r="N794" s="47"/>
      <c r="O794" s="47"/>
      <c r="P794" s="47"/>
      <c r="Q794" s="47"/>
      <c r="R794" s="47"/>
      <c r="S794" s="47"/>
      <c r="T794" s="47"/>
      <c r="U794" s="47"/>
    </row>
    <row r="795" spans="1:21" x14ac:dyDescent="0.25">
      <c r="A795" s="32"/>
      <c r="B795" s="38"/>
      <c r="C795" s="126"/>
      <c r="D795" s="38"/>
      <c r="E795" s="99"/>
      <c r="F795" s="122"/>
      <c r="G795" s="122"/>
      <c r="H795" s="122"/>
      <c r="I795" s="38"/>
      <c r="J795" s="180"/>
      <c r="K795" s="38"/>
      <c r="L795" s="142"/>
      <c r="M795" s="47"/>
      <c r="N795" s="47"/>
      <c r="O795" s="47"/>
      <c r="P795" s="47"/>
      <c r="Q795" s="47"/>
      <c r="R795" s="47"/>
      <c r="S795" s="47"/>
      <c r="T795" s="47"/>
      <c r="U795" s="47"/>
    </row>
    <row r="796" spans="1:21" x14ac:dyDescent="0.25">
      <c r="A796" s="32"/>
      <c r="B796" s="38"/>
      <c r="C796" s="126"/>
      <c r="D796" s="38"/>
      <c r="E796" s="99"/>
      <c r="F796" s="122"/>
      <c r="G796" s="122"/>
      <c r="H796" s="122"/>
      <c r="I796" s="38"/>
      <c r="J796" s="180"/>
      <c r="K796" s="38"/>
      <c r="L796" s="142"/>
      <c r="M796" s="47"/>
      <c r="N796" s="47"/>
      <c r="O796" s="47"/>
      <c r="P796" s="47"/>
      <c r="Q796" s="47"/>
      <c r="R796" s="47"/>
      <c r="S796" s="47"/>
      <c r="T796" s="47"/>
      <c r="U796" s="47"/>
    </row>
    <row r="797" spans="1:21" x14ac:dyDescent="0.25">
      <c r="A797" s="32"/>
      <c r="B797" s="38"/>
      <c r="C797" s="126"/>
      <c r="D797" s="38"/>
      <c r="E797" s="99"/>
      <c r="F797" s="122"/>
      <c r="G797" s="122"/>
      <c r="H797" s="122"/>
      <c r="I797" s="38"/>
      <c r="J797" s="180"/>
      <c r="K797" s="38"/>
      <c r="L797" s="142"/>
      <c r="M797" s="47"/>
      <c r="N797" s="47"/>
      <c r="O797" s="47"/>
      <c r="P797" s="47"/>
      <c r="Q797" s="47"/>
      <c r="R797" s="47"/>
      <c r="S797" s="47"/>
      <c r="T797" s="47"/>
      <c r="U797" s="47"/>
    </row>
    <row r="798" spans="1:21" x14ac:dyDescent="0.25">
      <c r="A798" s="32"/>
      <c r="B798" s="38"/>
      <c r="C798" s="126"/>
      <c r="D798" s="38"/>
      <c r="E798" s="99"/>
      <c r="F798" s="122"/>
      <c r="G798" s="122"/>
      <c r="H798" s="122"/>
      <c r="I798" s="38"/>
      <c r="J798" s="180"/>
      <c r="K798" s="38"/>
      <c r="L798" s="142"/>
      <c r="M798" s="47"/>
      <c r="N798" s="47"/>
      <c r="O798" s="47"/>
      <c r="P798" s="47"/>
      <c r="Q798" s="47"/>
      <c r="R798" s="47"/>
      <c r="S798" s="47"/>
      <c r="T798" s="47"/>
      <c r="U798" s="47"/>
    </row>
    <row r="799" spans="1:21" x14ac:dyDescent="0.25">
      <c r="A799" s="32"/>
      <c r="B799" s="38"/>
      <c r="C799" s="126"/>
      <c r="D799" s="38"/>
      <c r="E799" s="99"/>
      <c r="F799" s="122"/>
      <c r="G799" s="122"/>
      <c r="H799" s="122"/>
      <c r="I799" s="38"/>
      <c r="J799" s="180"/>
      <c r="K799" s="38"/>
      <c r="L799" s="142"/>
      <c r="M799" s="47"/>
      <c r="N799" s="47"/>
      <c r="O799" s="47"/>
      <c r="P799" s="47"/>
      <c r="Q799" s="47"/>
      <c r="R799" s="47"/>
      <c r="S799" s="47"/>
      <c r="T799" s="47"/>
      <c r="U799" s="47"/>
    </row>
    <row r="800" spans="1:21" x14ac:dyDescent="0.25">
      <c r="A800" s="32"/>
      <c r="B800" s="38"/>
      <c r="C800" s="126"/>
      <c r="D800" s="38"/>
      <c r="E800" s="99"/>
      <c r="F800" s="122"/>
      <c r="G800" s="122"/>
      <c r="H800" s="122"/>
      <c r="I800" s="38"/>
      <c r="J800" s="180"/>
      <c r="K800" s="38"/>
      <c r="L800" s="142"/>
      <c r="M800" s="47"/>
      <c r="N800" s="47"/>
      <c r="O800" s="47"/>
      <c r="P800" s="47"/>
      <c r="Q800" s="47"/>
      <c r="R800" s="47"/>
      <c r="S800" s="47"/>
      <c r="T800" s="47"/>
      <c r="U800" s="47"/>
    </row>
    <row r="801" spans="1:21" x14ac:dyDescent="0.25">
      <c r="A801" s="32"/>
      <c r="B801" s="38"/>
      <c r="C801" s="126"/>
      <c r="D801" s="38"/>
      <c r="E801" s="99"/>
      <c r="F801" s="122"/>
      <c r="G801" s="122"/>
      <c r="H801" s="122"/>
      <c r="I801" s="38"/>
      <c r="J801" s="180"/>
      <c r="K801" s="38"/>
      <c r="L801" s="142"/>
      <c r="M801" s="47"/>
      <c r="N801" s="47"/>
      <c r="O801" s="47"/>
      <c r="P801" s="47"/>
      <c r="Q801" s="47"/>
      <c r="R801" s="47"/>
      <c r="S801" s="47"/>
      <c r="T801" s="47"/>
      <c r="U801" s="47"/>
    </row>
    <row r="802" spans="1:21" x14ac:dyDescent="0.25">
      <c r="A802" s="32"/>
      <c r="B802" s="38"/>
      <c r="C802" s="126"/>
      <c r="D802" s="38"/>
      <c r="E802" s="99"/>
      <c r="F802" s="122"/>
      <c r="G802" s="122"/>
      <c r="H802" s="122"/>
      <c r="I802" s="38"/>
      <c r="J802" s="180"/>
      <c r="K802" s="38"/>
      <c r="L802" s="142"/>
      <c r="M802" s="47"/>
      <c r="N802" s="47"/>
      <c r="O802" s="47"/>
      <c r="P802" s="47"/>
      <c r="Q802" s="47"/>
      <c r="R802" s="47"/>
      <c r="S802" s="47"/>
      <c r="T802" s="47"/>
      <c r="U802" s="47"/>
    </row>
    <row r="803" spans="1:21" x14ac:dyDescent="0.25">
      <c r="A803" s="32"/>
      <c r="B803" s="38"/>
      <c r="C803" s="126"/>
      <c r="D803" s="38"/>
      <c r="E803" s="99"/>
      <c r="F803" s="122"/>
      <c r="G803" s="122"/>
      <c r="H803" s="122"/>
      <c r="I803" s="38"/>
      <c r="J803" s="180"/>
      <c r="K803" s="38"/>
      <c r="L803" s="142"/>
      <c r="M803" s="47"/>
      <c r="N803" s="47"/>
      <c r="O803" s="47"/>
      <c r="P803" s="47"/>
      <c r="Q803" s="47"/>
      <c r="R803" s="47"/>
      <c r="S803" s="47"/>
      <c r="T803" s="47"/>
      <c r="U803" s="47"/>
    </row>
    <row r="804" spans="1:21" x14ac:dyDescent="0.25">
      <c r="A804" s="32"/>
      <c r="B804" s="38"/>
      <c r="C804" s="126"/>
      <c r="D804" s="38"/>
      <c r="E804" s="99"/>
      <c r="F804" s="122"/>
      <c r="G804" s="122"/>
      <c r="H804" s="122"/>
      <c r="I804" s="38"/>
      <c r="J804" s="180"/>
      <c r="K804" s="38"/>
      <c r="L804" s="142"/>
      <c r="M804" s="47"/>
      <c r="N804" s="47"/>
      <c r="O804" s="47"/>
      <c r="P804" s="47"/>
      <c r="Q804" s="47"/>
      <c r="R804" s="47"/>
      <c r="S804" s="47"/>
      <c r="T804" s="47"/>
      <c r="U804" s="47"/>
    </row>
    <row r="805" spans="1:21" x14ac:dyDescent="0.25">
      <c r="A805" s="32"/>
      <c r="B805" s="38"/>
      <c r="C805" s="126"/>
      <c r="D805" s="38"/>
      <c r="E805" s="99"/>
      <c r="F805" s="122"/>
      <c r="G805" s="122"/>
      <c r="H805" s="122"/>
      <c r="I805" s="38"/>
      <c r="J805" s="180"/>
      <c r="K805" s="38"/>
      <c r="L805" s="142"/>
      <c r="M805" s="47"/>
      <c r="N805" s="47"/>
      <c r="O805" s="47"/>
      <c r="P805" s="47"/>
      <c r="Q805" s="47"/>
      <c r="R805" s="47"/>
      <c r="S805" s="47"/>
      <c r="T805" s="47"/>
      <c r="U805" s="47"/>
    </row>
    <row r="806" spans="1:21" x14ac:dyDescent="0.25">
      <c r="A806" s="32"/>
      <c r="B806" s="38"/>
      <c r="C806" s="126"/>
      <c r="D806" s="38"/>
      <c r="E806" s="99"/>
      <c r="F806" s="122"/>
      <c r="G806" s="122"/>
      <c r="H806" s="122"/>
      <c r="I806" s="38"/>
      <c r="J806" s="180"/>
      <c r="K806" s="38"/>
      <c r="L806" s="142"/>
      <c r="M806" s="47"/>
      <c r="N806" s="47"/>
      <c r="O806" s="47"/>
      <c r="P806" s="47"/>
      <c r="Q806" s="47"/>
      <c r="R806" s="47"/>
      <c r="S806" s="47"/>
      <c r="T806" s="47"/>
      <c r="U806" s="47"/>
    </row>
    <row r="807" spans="1:21" x14ac:dyDescent="0.25">
      <c r="A807" s="32"/>
      <c r="B807" s="38"/>
      <c r="C807" s="126"/>
      <c r="D807" s="38"/>
      <c r="E807" s="99"/>
      <c r="F807" s="122"/>
      <c r="G807" s="122"/>
      <c r="H807" s="122"/>
      <c r="I807" s="38"/>
      <c r="J807" s="180"/>
      <c r="K807" s="38"/>
      <c r="L807" s="142"/>
      <c r="M807" s="47"/>
      <c r="N807" s="47"/>
      <c r="O807" s="47"/>
      <c r="P807" s="47"/>
      <c r="Q807" s="47"/>
      <c r="R807" s="47"/>
      <c r="S807" s="47"/>
      <c r="T807" s="47"/>
      <c r="U807" s="47"/>
    </row>
    <row r="808" spans="1:21" x14ac:dyDescent="0.25">
      <c r="A808" s="32"/>
      <c r="B808" s="38"/>
      <c r="C808" s="126"/>
      <c r="D808" s="38"/>
      <c r="E808" s="99"/>
      <c r="F808" s="122"/>
      <c r="G808" s="122"/>
      <c r="H808" s="122"/>
      <c r="I808" s="38"/>
      <c r="J808" s="180"/>
      <c r="K808" s="38"/>
      <c r="L808" s="142"/>
      <c r="M808" s="47"/>
      <c r="N808" s="47"/>
      <c r="O808" s="47"/>
      <c r="P808" s="47"/>
      <c r="Q808" s="47"/>
      <c r="R808" s="47"/>
      <c r="S808" s="47"/>
      <c r="T808" s="47"/>
      <c r="U808" s="47"/>
    </row>
    <row r="809" spans="1:21" x14ac:dyDescent="0.25">
      <c r="A809" s="32"/>
      <c r="B809" s="38"/>
      <c r="C809" s="126"/>
      <c r="D809" s="38"/>
      <c r="E809" s="99"/>
      <c r="F809" s="122"/>
      <c r="G809" s="122"/>
      <c r="H809" s="122"/>
      <c r="I809" s="38"/>
      <c r="J809" s="180"/>
      <c r="K809" s="38"/>
      <c r="L809" s="142"/>
      <c r="M809" s="47"/>
      <c r="N809" s="47"/>
      <c r="O809" s="47"/>
      <c r="P809" s="47"/>
      <c r="Q809" s="47"/>
      <c r="R809" s="47"/>
      <c r="S809" s="47"/>
      <c r="T809" s="47"/>
      <c r="U809" s="47"/>
    </row>
    <row r="810" spans="1:21" x14ac:dyDescent="0.25">
      <c r="A810" s="32"/>
      <c r="B810" s="38"/>
      <c r="C810" s="126"/>
      <c r="D810" s="38"/>
      <c r="E810" s="99"/>
      <c r="F810" s="122"/>
      <c r="G810" s="122"/>
      <c r="H810" s="122"/>
      <c r="I810" s="38"/>
      <c r="J810" s="180"/>
      <c r="K810" s="38"/>
      <c r="L810" s="142"/>
      <c r="M810" s="47"/>
      <c r="N810" s="47"/>
      <c r="O810" s="47"/>
      <c r="P810" s="47"/>
      <c r="Q810" s="47"/>
      <c r="R810" s="47"/>
      <c r="S810" s="47"/>
      <c r="T810" s="47"/>
      <c r="U810" s="47"/>
    </row>
    <row r="811" spans="1:21" x14ac:dyDescent="0.25">
      <c r="A811" s="32"/>
      <c r="B811" s="38"/>
      <c r="C811" s="126"/>
      <c r="D811" s="38"/>
      <c r="E811" s="99"/>
      <c r="F811" s="122"/>
      <c r="G811" s="122"/>
      <c r="H811" s="122"/>
      <c r="I811" s="38"/>
      <c r="J811" s="180"/>
      <c r="K811" s="38"/>
      <c r="L811" s="142"/>
      <c r="M811" s="47"/>
      <c r="N811" s="47"/>
      <c r="O811" s="47"/>
      <c r="P811" s="47"/>
      <c r="Q811" s="47"/>
      <c r="R811" s="47"/>
      <c r="S811" s="47"/>
      <c r="T811" s="47"/>
      <c r="U811" s="47"/>
    </row>
    <row r="812" spans="1:21" x14ac:dyDescent="0.25">
      <c r="A812" s="32"/>
      <c r="B812" s="38"/>
      <c r="C812" s="126"/>
      <c r="D812" s="38"/>
      <c r="E812" s="99"/>
      <c r="F812" s="122"/>
      <c r="G812" s="122"/>
      <c r="H812" s="122"/>
      <c r="I812" s="38"/>
      <c r="J812" s="180"/>
      <c r="K812" s="38"/>
      <c r="L812" s="142"/>
      <c r="M812" s="47"/>
      <c r="N812" s="47"/>
      <c r="O812" s="47"/>
      <c r="P812" s="47"/>
      <c r="Q812" s="47"/>
      <c r="R812" s="47"/>
      <c r="S812" s="47"/>
      <c r="T812" s="47"/>
      <c r="U812" s="47"/>
    </row>
    <row r="813" spans="1:21" x14ac:dyDescent="0.25">
      <c r="A813" s="32"/>
      <c r="B813" s="38"/>
      <c r="C813" s="126"/>
      <c r="D813" s="38"/>
      <c r="E813" s="99"/>
      <c r="F813" s="122"/>
      <c r="G813" s="122"/>
      <c r="H813" s="122"/>
      <c r="I813" s="38"/>
      <c r="J813" s="180"/>
      <c r="K813" s="38"/>
      <c r="L813" s="142"/>
      <c r="M813" s="47"/>
      <c r="N813" s="47"/>
      <c r="O813" s="47"/>
      <c r="P813" s="47"/>
      <c r="Q813" s="47"/>
      <c r="R813" s="47"/>
      <c r="S813" s="47"/>
      <c r="T813" s="47"/>
      <c r="U813" s="47"/>
    </row>
    <row r="814" spans="1:21" x14ac:dyDescent="0.25">
      <c r="A814" s="32"/>
      <c r="B814" s="38"/>
      <c r="C814" s="126"/>
      <c r="D814" s="38"/>
      <c r="E814" s="99"/>
      <c r="F814" s="122"/>
      <c r="G814" s="122"/>
      <c r="H814" s="122"/>
      <c r="I814" s="38"/>
      <c r="J814" s="180"/>
      <c r="K814" s="38"/>
      <c r="L814" s="142"/>
      <c r="M814" s="47"/>
      <c r="N814" s="47"/>
      <c r="O814" s="47"/>
      <c r="P814" s="47"/>
      <c r="Q814" s="47"/>
      <c r="R814" s="47"/>
      <c r="S814" s="47"/>
      <c r="T814" s="47"/>
      <c r="U814" s="47"/>
    </row>
    <row r="815" spans="1:21" x14ac:dyDescent="0.25">
      <c r="A815" s="32"/>
      <c r="B815" s="38"/>
      <c r="C815" s="126"/>
      <c r="D815" s="38"/>
      <c r="E815" s="99"/>
      <c r="F815" s="122"/>
      <c r="G815" s="122"/>
      <c r="H815" s="122"/>
      <c r="I815" s="38"/>
      <c r="J815" s="180"/>
      <c r="K815" s="38"/>
      <c r="L815" s="142"/>
      <c r="M815" s="47"/>
      <c r="N815" s="47"/>
      <c r="O815" s="47"/>
      <c r="P815" s="47"/>
      <c r="Q815" s="47"/>
      <c r="R815" s="47"/>
      <c r="S815" s="47"/>
      <c r="T815" s="47"/>
      <c r="U815" s="47"/>
    </row>
    <row r="816" spans="1:21" x14ac:dyDescent="0.25">
      <c r="A816" s="32"/>
      <c r="B816" s="38"/>
      <c r="C816" s="126"/>
      <c r="D816" s="38"/>
      <c r="E816" s="99"/>
      <c r="F816" s="122"/>
      <c r="G816" s="122"/>
      <c r="H816" s="122"/>
      <c r="I816" s="38"/>
      <c r="J816" s="180"/>
      <c r="K816" s="38"/>
      <c r="L816" s="142"/>
      <c r="M816" s="47"/>
      <c r="N816" s="47"/>
      <c r="O816" s="47"/>
      <c r="P816" s="47"/>
      <c r="Q816" s="47"/>
      <c r="R816" s="47"/>
      <c r="S816" s="47"/>
      <c r="T816" s="47"/>
      <c r="U816" s="47"/>
    </row>
    <row r="817" spans="1:21" x14ac:dyDescent="0.25">
      <c r="A817" s="32"/>
      <c r="B817" s="38"/>
      <c r="C817" s="126"/>
      <c r="D817" s="38"/>
      <c r="E817" s="99"/>
      <c r="F817" s="122"/>
      <c r="G817" s="122"/>
      <c r="H817" s="122"/>
      <c r="I817" s="38"/>
      <c r="J817" s="180"/>
      <c r="K817" s="38"/>
      <c r="L817" s="142"/>
      <c r="M817" s="47"/>
      <c r="N817" s="47"/>
      <c r="O817" s="47"/>
      <c r="P817" s="47"/>
      <c r="Q817" s="47"/>
      <c r="R817" s="47"/>
      <c r="S817" s="47"/>
      <c r="T817" s="47"/>
      <c r="U817" s="47"/>
    </row>
    <row r="818" spans="1:21" x14ac:dyDescent="0.25">
      <c r="A818" s="32"/>
      <c r="B818" s="38"/>
      <c r="C818" s="126"/>
      <c r="D818" s="38"/>
      <c r="E818" s="99"/>
      <c r="F818" s="122"/>
      <c r="G818" s="122"/>
      <c r="H818" s="122"/>
      <c r="I818" s="38"/>
      <c r="J818" s="180"/>
      <c r="K818" s="38"/>
      <c r="L818" s="142"/>
      <c r="M818" s="47"/>
      <c r="N818" s="47"/>
      <c r="O818" s="47"/>
      <c r="P818" s="47"/>
      <c r="Q818" s="47"/>
      <c r="R818" s="47"/>
      <c r="S818" s="47"/>
      <c r="T818" s="47"/>
      <c r="U818" s="47"/>
    </row>
    <row r="819" spans="1:21" x14ac:dyDescent="0.25">
      <c r="A819" s="32"/>
      <c r="B819" s="38"/>
      <c r="C819" s="126"/>
      <c r="D819" s="38"/>
      <c r="E819" s="99"/>
      <c r="F819" s="122"/>
      <c r="G819" s="122"/>
      <c r="H819" s="122"/>
      <c r="I819" s="38"/>
      <c r="J819" s="180"/>
      <c r="K819" s="38"/>
      <c r="L819" s="142"/>
      <c r="M819" s="47"/>
      <c r="N819" s="47"/>
      <c r="O819" s="47"/>
      <c r="P819" s="47"/>
      <c r="Q819" s="47"/>
      <c r="R819" s="47"/>
      <c r="S819" s="47"/>
      <c r="T819" s="47"/>
      <c r="U819" s="47"/>
    </row>
    <row r="820" spans="1:21" x14ac:dyDescent="0.25">
      <c r="A820" s="32"/>
      <c r="B820" s="38"/>
      <c r="C820" s="126"/>
      <c r="D820" s="38"/>
      <c r="E820" s="99"/>
      <c r="F820" s="122"/>
      <c r="G820" s="122"/>
      <c r="H820" s="122"/>
      <c r="I820" s="38"/>
      <c r="J820" s="180"/>
      <c r="K820" s="38"/>
      <c r="L820" s="142"/>
      <c r="M820" s="47"/>
      <c r="N820" s="47"/>
      <c r="O820" s="47"/>
      <c r="P820" s="47"/>
      <c r="Q820" s="47"/>
      <c r="R820" s="47"/>
      <c r="S820" s="47"/>
      <c r="T820" s="47"/>
      <c r="U820" s="47"/>
    </row>
    <row r="821" spans="1:21" x14ac:dyDescent="0.25">
      <c r="A821" s="32"/>
      <c r="B821" s="38"/>
      <c r="C821" s="126"/>
      <c r="D821" s="38"/>
      <c r="E821" s="99"/>
      <c r="F821" s="122"/>
      <c r="G821" s="122"/>
      <c r="H821" s="122"/>
      <c r="I821" s="38"/>
      <c r="J821" s="180"/>
      <c r="K821" s="38"/>
      <c r="L821" s="142"/>
      <c r="M821" s="47"/>
      <c r="N821" s="47"/>
      <c r="O821" s="47"/>
      <c r="P821" s="47"/>
      <c r="Q821" s="47"/>
      <c r="R821" s="47"/>
      <c r="S821" s="47"/>
      <c r="T821" s="47"/>
      <c r="U821" s="47"/>
    </row>
    <row r="822" spans="1:21" x14ac:dyDescent="0.25">
      <c r="A822" s="32"/>
      <c r="B822" s="38"/>
      <c r="C822" s="126"/>
      <c r="D822" s="38"/>
      <c r="E822" s="99"/>
      <c r="F822" s="122"/>
      <c r="G822" s="122"/>
      <c r="H822" s="122"/>
      <c r="I822" s="38"/>
      <c r="J822" s="180"/>
      <c r="K822" s="38"/>
      <c r="L822" s="142"/>
      <c r="M822" s="47"/>
      <c r="N822" s="47"/>
      <c r="O822" s="47"/>
      <c r="P822" s="47"/>
      <c r="Q822" s="47"/>
      <c r="R822" s="47"/>
      <c r="S822" s="47"/>
      <c r="T822" s="47"/>
      <c r="U822" s="47"/>
    </row>
    <row r="823" spans="1:21" x14ac:dyDescent="0.25">
      <c r="A823" s="32"/>
      <c r="B823" s="38"/>
      <c r="C823" s="126"/>
      <c r="D823" s="38"/>
      <c r="E823" s="99"/>
      <c r="F823" s="122"/>
      <c r="G823" s="122"/>
      <c r="H823" s="122"/>
      <c r="I823" s="38"/>
      <c r="J823" s="180"/>
      <c r="K823" s="38"/>
      <c r="L823" s="142"/>
      <c r="M823" s="47"/>
      <c r="N823" s="47"/>
      <c r="O823" s="47"/>
      <c r="P823" s="47"/>
      <c r="Q823" s="47"/>
      <c r="R823" s="47"/>
      <c r="S823" s="47"/>
      <c r="T823" s="47"/>
      <c r="U823" s="47"/>
    </row>
    <row r="824" spans="1:21" x14ac:dyDescent="0.25">
      <c r="A824" s="32"/>
      <c r="B824" s="38"/>
      <c r="C824" s="126"/>
      <c r="D824" s="38"/>
      <c r="E824" s="99"/>
      <c r="F824" s="122"/>
      <c r="G824" s="122"/>
      <c r="H824" s="122"/>
      <c r="I824" s="38"/>
      <c r="J824" s="180"/>
      <c r="K824" s="38"/>
      <c r="L824" s="142"/>
      <c r="M824" s="47"/>
      <c r="N824" s="47"/>
      <c r="O824" s="47"/>
      <c r="P824" s="47"/>
      <c r="Q824" s="47"/>
      <c r="R824" s="47"/>
      <c r="S824" s="47"/>
      <c r="T824" s="47"/>
      <c r="U824" s="47"/>
    </row>
    <row r="825" spans="1:21" x14ac:dyDescent="0.25">
      <c r="A825" s="32"/>
      <c r="B825" s="38"/>
      <c r="C825" s="126"/>
      <c r="D825" s="38"/>
      <c r="E825" s="99"/>
      <c r="F825" s="122"/>
      <c r="G825" s="122"/>
      <c r="H825" s="122"/>
      <c r="I825" s="38"/>
      <c r="J825" s="180"/>
      <c r="K825" s="38"/>
      <c r="L825" s="142"/>
      <c r="M825" s="47"/>
      <c r="N825" s="47"/>
      <c r="O825" s="47"/>
      <c r="P825" s="47"/>
      <c r="Q825" s="47"/>
      <c r="R825" s="47"/>
      <c r="S825" s="47"/>
      <c r="T825" s="47"/>
      <c r="U825" s="47"/>
    </row>
    <row r="826" spans="1:21" x14ac:dyDescent="0.25">
      <c r="A826" s="32"/>
      <c r="B826" s="38"/>
      <c r="C826" s="126"/>
      <c r="D826" s="38"/>
      <c r="E826" s="99"/>
      <c r="F826" s="122"/>
      <c r="G826" s="122"/>
      <c r="H826" s="122"/>
      <c r="I826" s="38"/>
      <c r="J826" s="180"/>
      <c r="K826" s="38"/>
      <c r="L826" s="142"/>
      <c r="M826" s="47"/>
      <c r="N826" s="47"/>
      <c r="O826" s="47"/>
      <c r="P826" s="47"/>
      <c r="Q826" s="47"/>
      <c r="R826" s="47"/>
      <c r="S826" s="47"/>
      <c r="T826" s="47"/>
      <c r="U826" s="47"/>
    </row>
    <row r="827" spans="1:21" x14ac:dyDescent="0.25">
      <c r="A827" s="32"/>
      <c r="B827" s="38"/>
      <c r="C827" s="126"/>
      <c r="D827" s="38"/>
      <c r="E827" s="99"/>
      <c r="F827" s="122"/>
      <c r="G827" s="122"/>
      <c r="H827" s="122"/>
      <c r="I827" s="38"/>
      <c r="J827" s="180"/>
      <c r="K827" s="38"/>
      <c r="L827" s="142"/>
      <c r="M827" s="47"/>
      <c r="N827" s="47"/>
      <c r="O827" s="47"/>
      <c r="P827" s="47"/>
      <c r="Q827" s="47"/>
      <c r="R827" s="47"/>
      <c r="S827" s="47"/>
      <c r="T827" s="47"/>
      <c r="U827" s="47"/>
    </row>
    <row r="828" spans="1:21" x14ac:dyDescent="0.25">
      <c r="A828" s="32"/>
      <c r="B828" s="38"/>
      <c r="C828" s="126"/>
      <c r="D828" s="38"/>
      <c r="E828" s="99"/>
      <c r="F828" s="122"/>
      <c r="G828" s="122"/>
      <c r="H828" s="122"/>
      <c r="I828" s="38"/>
      <c r="J828" s="180"/>
      <c r="K828" s="38"/>
      <c r="L828" s="142"/>
      <c r="M828" s="47"/>
      <c r="N828" s="47"/>
      <c r="O828" s="47"/>
      <c r="P828" s="47"/>
      <c r="Q828" s="47"/>
      <c r="R828" s="47"/>
      <c r="S828" s="47"/>
      <c r="T828" s="47"/>
      <c r="U828" s="47"/>
    </row>
    <row r="829" spans="1:21" x14ac:dyDescent="0.25">
      <c r="A829" s="32"/>
      <c r="B829" s="38"/>
      <c r="C829" s="126"/>
      <c r="D829" s="38"/>
      <c r="E829" s="99"/>
      <c r="F829" s="122"/>
      <c r="G829" s="122"/>
      <c r="H829" s="122"/>
      <c r="I829" s="38"/>
      <c r="J829" s="180"/>
      <c r="K829" s="38"/>
      <c r="L829" s="142"/>
      <c r="M829" s="47"/>
      <c r="N829" s="47"/>
      <c r="O829" s="47"/>
      <c r="P829" s="47"/>
      <c r="Q829" s="47"/>
      <c r="R829" s="47"/>
      <c r="S829" s="47"/>
      <c r="T829" s="47"/>
      <c r="U829" s="47"/>
    </row>
    <row r="830" spans="1:21" x14ac:dyDescent="0.25">
      <c r="A830" s="32"/>
      <c r="B830" s="38"/>
      <c r="C830" s="126"/>
      <c r="D830" s="38"/>
      <c r="E830" s="99"/>
      <c r="F830" s="122"/>
      <c r="G830" s="122"/>
      <c r="H830" s="122"/>
      <c r="I830" s="38"/>
      <c r="J830" s="180"/>
      <c r="K830" s="38"/>
      <c r="L830" s="142"/>
      <c r="M830" s="47"/>
      <c r="N830" s="47"/>
      <c r="O830" s="47"/>
      <c r="P830" s="47"/>
      <c r="Q830" s="47"/>
      <c r="R830" s="47"/>
      <c r="S830" s="47"/>
      <c r="T830" s="47"/>
      <c r="U830" s="47"/>
    </row>
    <row r="831" spans="1:21" x14ac:dyDescent="0.25">
      <c r="A831" s="32"/>
      <c r="B831" s="38"/>
      <c r="C831" s="126"/>
      <c r="D831" s="38"/>
      <c r="E831" s="99"/>
      <c r="F831" s="122"/>
      <c r="G831" s="122"/>
      <c r="H831" s="122"/>
      <c r="I831" s="38"/>
      <c r="J831" s="180"/>
      <c r="K831" s="38"/>
      <c r="L831" s="142"/>
      <c r="M831" s="47"/>
      <c r="N831" s="47"/>
      <c r="O831" s="47"/>
      <c r="P831" s="47"/>
      <c r="Q831" s="47"/>
      <c r="R831" s="47"/>
      <c r="S831" s="47"/>
      <c r="T831" s="47"/>
      <c r="U831" s="47"/>
    </row>
    <row r="832" spans="1:21" x14ac:dyDescent="0.25">
      <c r="A832" s="32"/>
      <c r="B832" s="38"/>
      <c r="C832" s="126"/>
      <c r="D832" s="38"/>
      <c r="E832" s="99"/>
      <c r="F832" s="122"/>
      <c r="G832" s="122"/>
      <c r="H832" s="122"/>
      <c r="I832" s="38"/>
      <c r="J832" s="180"/>
      <c r="K832" s="38"/>
      <c r="L832" s="142"/>
      <c r="M832" s="47"/>
      <c r="N832" s="47"/>
      <c r="O832" s="47"/>
      <c r="P832" s="47"/>
      <c r="Q832" s="47"/>
      <c r="R832" s="47"/>
      <c r="S832" s="47"/>
      <c r="T832" s="47"/>
      <c r="U832" s="47"/>
    </row>
    <row r="833" spans="1:21" x14ac:dyDescent="0.25">
      <c r="A833" s="32"/>
      <c r="B833" s="38"/>
      <c r="C833" s="126"/>
      <c r="D833" s="38"/>
      <c r="E833" s="99"/>
      <c r="F833" s="122"/>
      <c r="G833" s="122"/>
      <c r="H833" s="122"/>
      <c r="I833" s="38"/>
      <c r="J833" s="180"/>
      <c r="K833" s="38"/>
      <c r="L833" s="142"/>
      <c r="M833" s="47"/>
      <c r="N833" s="47"/>
      <c r="O833" s="47"/>
      <c r="P833" s="47"/>
      <c r="Q833" s="47"/>
      <c r="R833" s="47"/>
      <c r="S833" s="47"/>
      <c r="T833" s="47"/>
      <c r="U833" s="47"/>
    </row>
    <row r="834" spans="1:21" x14ac:dyDescent="0.25">
      <c r="A834" s="32"/>
      <c r="B834" s="38"/>
      <c r="C834" s="126"/>
      <c r="D834" s="38"/>
      <c r="E834" s="99"/>
      <c r="F834" s="122"/>
      <c r="G834" s="122"/>
      <c r="H834" s="122"/>
      <c r="I834" s="38"/>
      <c r="J834" s="180"/>
      <c r="K834" s="38"/>
      <c r="L834" s="142"/>
      <c r="M834" s="47"/>
      <c r="N834" s="47"/>
      <c r="O834" s="47"/>
      <c r="P834" s="47"/>
      <c r="Q834" s="47"/>
      <c r="R834" s="47"/>
      <c r="S834" s="47"/>
      <c r="T834" s="47"/>
      <c r="U834" s="47"/>
    </row>
    <row r="835" spans="1:21" x14ac:dyDescent="0.25">
      <c r="A835" s="32"/>
      <c r="B835" s="38"/>
      <c r="C835" s="126"/>
      <c r="D835" s="38"/>
      <c r="E835" s="99"/>
      <c r="F835" s="122"/>
      <c r="G835" s="122"/>
      <c r="H835" s="122"/>
      <c r="I835" s="38"/>
      <c r="J835" s="180"/>
      <c r="K835" s="38"/>
      <c r="L835" s="142"/>
      <c r="M835" s="47"/>
      <c r="N835" s="47"/>
      <c r="O835" s="47"/>
      <c r="P835" s="47"/>
      <c r="Q835" s="47"/>
      <c r="R835" s="47"/>
      <c r="S835" s="47"/>
      <c r="T835" s="47"/>
      <c r="U835" s="47"/>
    </row>
    <row r="836" spans="1:21" x14ac:dyDescent="0.25">
      <c r="A836" s="32"/>
      <c r="B836" s="38"/>
      <c r="C836" s="126"/>
      <c r="D836" s="38"/>
      <c r="E836" s="99"/>
      <c r="F836" s="122"/>
      <c r="G836" s="122"/>
      <c r="H836" s="122"/>
      <c r="I836" s="38"/>
      <c r="J836" s="180"/>
      <c r="K836" s="38"/>
      <c r="L836" s="142"/>
      <c r="M836" s="47"/>
      <c r="N836" s="47"/>
      <c r="O836" s="47"/>
      <c r="P836" s="47"/>
      <c r="Q836" s="47"/>
      <c r="R836" s="47"/>
      <c r="S836" s="47"/>
      <c r="T836" s="47"/>
      <c r="U836" s="47"/>
    </row>
    <row r="837" spans="1:21" x14ac:dyDescent="0.25">
      <c r="A837" s="32"/>
      <c r="B837" s="38"/>
      <c r="C837" s="126"/>
      <c r="D837" s="38"/>
      <c r="E837" s="99"/>
      <c r="F837" s="122"/>
      <c r="G837" s="122"/>
      <c r="H837" s="122"/>
      <c r="I837" s="38"/>
      <c r="J837" s="180"/>
      <c r="K837" s="38"/>
      <c r="L837" s="142"/>
      <c r="M837" s="47"/>
      <c r="N837" s="47"/>
      <c r="O837" s="47"/>
      <c r="P837" s="47"/>
      <c r="Q837" s="47"/>
      <c r="R837" s="47"/>
      <c r="S837" s="47"/>
      <c r="T837" s="47"/>
      <c r="U837" s="47"/>
    </row>
    <row r="838" spans="1:21" x14ac:dyDescent="0.25">
      <c r="A838" s="32"/>
      <c r="B838" s="38"/>
      <c r="C838" s="126"/>
      <c r="D838" s="38"/>
      <c r="E838" s="99"/>
      <c r="F838" s="122"/>
      <c r="G838" s="122"/>
      <c r="H838" s="122"/>
      <c r="I838" s="38"/>
      <c r="J838" s="180"/>
      <c r="K838" s="38"/>
      <c r="L838" s="142"/>
      <c r="M838" s="47"/>
      <c r="N838" s="47"/>
      <c r="O838" s="47"/>
      <c r="P838" s="47"/>
      <c r="Q838" s="47"/>
      <c r="R838" s="47"/>
      <c r="S838" s="47"/>
      <c r="T838" s="47"/>
      <c r="U838" s="47"/>
    </row>
    <row r="839" spans="1:21" x14ac:dyDescent="0.25">
      <c r="A839" s="32"/>
      <c r="B839" s="38"/>
      <c r="C839" s="126"/>
      <c r="D839" s="38"/>
      <c r="E839" s="99"/>
      <c r="F839" s="122"/>
      <c r="G839" s="122"/>
      <c r="H839" s="122"/>
      <c r="I839" s="38"/>
      <c r="J839" s="180"/>
      <c r="K839" s="38"/>
      <c r="L839" s="142"/>
      <c r="M839" s="47"/>
      <c r="N839" s="47"/>
      <c r="O839" s="47"/>
      <c r="P839" s="47"/>
      <c r="Q839" s="47"/>
      <c r="R839" s="47"/>
      <c r="S839" s="47"/>
      <c r="T839" s="47"/>
      <c r="U839" s="47"/>
    </row>
    <row r="840" spans="1:21" x14ac:dyDescent="0.25">
      <c r="A840" s="32"/>
      <c r="B840" s="38"/>
      <c r="C840" s="126"/>
      <c r="D840" s="38"/>
      <c r="E840" s="99"/>
      <c r="F840" s="122"/>
      <c r="G840" s="122"/>
      <c r="H840" s="122"/>
      <c r="I840" s="38"/>
      <c r="J840" s="180"/>
      <c r="K840" s="38"/>
      <c r="L840" s="142"/>
      <c r="M840" s="47"/>
      <c r="N840" s="47"/>
      <c r="O840" s="47"/>
      <c r="P840" s="47"/>
      <c r="Q840" s="47"/>
      <c r="R840" s="47"/>
      <c r="S840" s="47"/>
      <c r="T840" s="47"/>
      <c r="U840" s="47"/>
    </row>
    <row r="841" spans="1:21" x14ac:dyDescent="0.25">
      <c r="A841" s="32"/>
      <c r="B841" s="38"/>
      <c r="C841" s="126"/>
      <c r="D841" s="38"/>
      <c r="E841" s="99"/>
      <c r="F841" s="122"/>
      <c r="G841" s="122"/>
      <c r="H841" s="122"/>
      <c r="I841" s="38"/>
      <c r="J841" s="180"/>
      <c r="K841" s="38"/>
      <c r="L841" s="142"/>
      <c r="M841" s="47"/>
      <c r="N841" s="47"/>
      <c r="O841" s="47"/>
      <c r="P841" s="47"/>
      <c r="Q841" s="47"/>
      <c r="R841" s="47"/>
      <c r="S841" s="47"/>
      <c r="T841" s="47"/>
      <c r="U841" s="47"/>
    </row>
    <row r="842" spans="1:21" x14ac:dyDescent="0.25">
      <c r="A842" s="32"/>
      <c r="B842" s="38"/>
      <c r="C842" s="126"/>
      <c r="D842" s="38"/>
      <c r="E842" s="99"/>
      <c r="F842" s="122"/>
      <c r="G842" s="122"/>
      <c r="H842" s="122"/>
      <c r="I842" s="38"/>
      <c r="J842" s="180"/>
      <c r="K842" s="38"/>
      <c r="L842" s="142"/>
      <c r="M842" s="47"/>
      <c r="N842" s="47"/>
      <c r="O842" s="47"/>
      <c r="P842" s="47"/>
      <c r="Q842" s="47"/>
      <c r="R842" s="47"/>
      <c r="S842" s="47"/>
      <c r="T842" s="47"/>
      <c r="U842" s="47"/>
    </row>
    <row r="843" spans="1:21" x14ac:dyDescent="0.25">
      <c r="A843" s="32"/>
      <c r="B843" s="38"/>
      <c r="C843" s="126"/>
      <c r="D843" s="38"/>
      <c r="E843" s="99"/>
      <c r="F843" s="122"/>
      <c r="G843" s="122"/>
      <c r="H843" s="122"/>
      <c r="I843" s="38"/>
      <c r="J843" s="180"/>
      <c r="K843" s="38"/>
      <c r="L843" s="142"/>
      <c r="M843" s="47"/>
      <c r="N843" s="47"/>
      <c r="O843" s="47"/>
      <c r="P843" s="47"/>
      <c r="Q843" s="47"/>
      <c r="R843" s="47"/>
      <c r="S843" s="47"/>
      <c r="T843" s="47"/>
      <c r="U843" s="47"/>
    </row>
    <row r="844" spans="1:21" x14ac:dyDescent="0.25">
      <c r="A844" s="32"/>
      <c r="B844" s="38"/>
      <c r="C844" s="126"/>
      <c r="D844" s="38"/>
      <c r="E844" s="99"/>
      <c r="F844" s="122"/>
      <c r="G844" s="122"/>
      <c r="H844" s="122"/>
      <c r="I844" s="38"/>
      <c r="J844" s="180"/>
      <c r="K844" s="38"/>
      <c r="L844" s="142"/>
      <c r="M844" s="47"/>
      <c r="N844" s="47"/>
      <c r="O844" s="47"/>
      <c r="P844" s="47"/>
      <c r="Q844" s="47"/>
      <c r="R844" s="47"/>
      <c r="S844" s="47"/>
      <c r="T844" s="47"/>
      <c r="U844" s="47"/>
    </row>
    <row r="845" spans="1:21" x14ac:dyDescent="0.25">
      <c r="A845" s="32"/>
      <c r="B845" s="38"/>
      <c r="C845" s="126"/>
      <c r="D845" s="38"/>
      <c r="E845" s="99"/>
      <c r="F845" s="122"/>
      <c r="G845" s="122"/>
      <c r="H845" s="122"/>
      <c r="I845" s="38"/>
      <c r="J845" s="180"/>
      <c r="K845" s="38"/>
      <c r="L845" s="142"/>
      <c r="M845" s="47"/>
      <c r="N845" s="47"/>
      <c r="O845" s="47"/>
      <c r="P845" s="47"/>
      <c r="Q845" s="47"/>
      <c r="R845" s="47"/>
      <c r="S845" s="47"/>
      <c r="T845" s="47"/>
      <c r="U845" s="47"/>
    </row>
    <row r="846" spans="1:21" x14ac:dyDescent="0.25">
      <c r="A846" s="32"/>
      <c r="B846" s="38"/>
      <c r="C846" s="126"/>
      <c r="D846" s="38"/>
      <c r="E846" s="99"/>
      <c r="F846" s="122"/>
      <c r="G846" s="122"/>
      <c r="H846" s="122"/>
      <c r="I846" s="38"/>
      <c r="J846" s="180"/>
      <c r="K846" s="38"/>
      <c r="L846" s="142"/>
      <c r="M846" s="47"/>
      <c r="N846" s="47"/>
      <c r="O846" s="47"/>
      <c r="P846" s="47"/>
      <c r="Q846" s="47"/>
      <c r="R846" s="47"/>
      <c r="S846" s="47"/>
      <c r="T846" s="47"/>
      <c r="U846" s="47"/>
    </row>
    <row r="847" spans="1:21" x14ac:dyDescent="0.25">
      <c r="A847" s="32"/>
      <c r="B847" s="38"/>
      <c r="C847" s="126"/>
      <c r="D847" s="38"/>
      <c r="E847" s="99"/>
      <c r="F847" s="122"/>
      <c r="G847" s="122"/>
      <c r="H847" s="122"/>
      <c r="I847" s="38"/>
      <c r="J847" s="180"/>
      <c r="K847" s="38"/>
      <c r="L847" s="142"/>
      <c r="M847" s="47"/>
      <c r="N847" s="47"/>
      <c r="O847" s="47"/>
      <c r="P847" s="47"/>
      <c r="Q847" s="47"/>
      <c r="R847" s="47"/>
      <c r="S847" s="47"/>
      <c r="T847" s="47"/>
      <c r="U847" s="47"/>
    </row>
    <row r="848" spans="1:21" x14ac:dyDescent="0.25">
      <c r="A848" s="32"/>
      <c r="B848" s="38"/>
      <c r="C848" s="126"/>
      <c r="D848" s="38"/>
      <c r="E848" s="99"/>
      <c r="F848" s="122"/>
      <c r="G848" s="122"/>
      <c r="H848" s="122"/>
      <c r="I848" s="38"/>
      <c r="J848" s="180"/>
      <c r="K848" s="38"/>
      <c r="L848" s="142"/>
      <c r="M848" s="47"/>
      <c r="N848" s="47"/>
      <c r="O848" s="47"/>
      <c r="P848" s="47"/>
      <c r="Q848" s="47"/>
      <c r="R848" s="47"/>
      <c r="S848" s="47"/>
      <c r="T848" s="47"/>
      <c r="U848" s="47"/>
    </row>
    <row r="849" spans="1:21" x14ac:dyDescent="0.25">
      <c r="A849" s="32"/>
      <c r="B849" s="38"/>
      <c r="C849" s="126"/>
      <c r="D849" s="38"/>
      <c r="E849" s="99"/>
      <c r="F849" s="122"/>
      <c r="G849" s="122"/>
      <c r="H849" s="122"/>
      <c r="I849" s="38"/>
      <c r="J849" s="180"/>
      <c r="K849" s="38"/>
      <c r="L849" s="142"/>
      <c r="M849" s="47"/>
      <c r="N849" s="47"/>
      <c r="O849" s="47"/>
      <c r="P849" s="47"/>
      <c r="Q849" s="47"/>
      <c r="R849" s="47"/>
      <c r="S849" s="47"/>
      <c r="T849" s="47"/>
      <c r="U849" s="47"/>
    </row>
    <row r="850" spans="1:21" x14ac:dyDescent="0.25">
      <c r="A850" s="32"/>
      <c r="B850" s="38"/>
      <c r="C850" s="126"/>
      <c r="D850" s="38"/>
      <c r="E850" s="99"/>
      <c r="F850" s="122"/>
      <c r="G850" s="122"/>
      <c r="H850" s="122"/>
      <c r="I850" s="38"/>
      <c r="J850" s="180"/>
      <c r="K850" s="38"/>
      <c r="L850" s="142"/>
      <c r="M850" s="47"/>
      <c r="N850" s="47"/>
      <c r="O850" s="47"/>
      <c r="P850" s="47"/>
      <c r="Q850" s="47"/>
      <c r="R850" s="47"/>
      <c r="S850" s="47"/>
      <c r="T850" s="47"/>
      <c r="U850" s="47"/>
    </row>
    <row r="851" spans="1:21" x14ac:dyDescent="0.25">
      <c r="A851" s="32"/>
      <c r="B851" s="38"/>
      <c r="C851" s="126"/>
      <c r="D851" s="38"/>
      <c r="E851" s="99"/>
      <c r="F851" s="122"/>
      <c r="G851" s="122"/>
      <c r="H851" s="122"/>
      <c r="I851" s="38"/>
      <c r="J851" s="180"/>
      <c r="K851" s="38"/>
      <c r="L851" s="142"/>
      <c r="M851" s="47"/>
      <c r="N851" s="47"/>
      <c r="O851" s="47"/>
      <c r="P851" s="47"/>
      <c r="Q851" s="47"/>
      <c r="R851" s="47"/>
      <c r="S851" s="47"/>
      <c r="T851" s="47"/>
      <c r="U851" s="47"/>
    </row>
    <row r="852" spans="1:21" x14ac:dyDescent="0.25">
      <c r="A852" s="32"/>
      <c r="B852" s="38"/>
      <c r="C852" s="126"/>
      <c r="D852" s="38"/>
      <c r="E852" s="99"/>
      <c r="F852" s="122"/>
      <c r="G852" s="122"/>
      <c r="H852" s="122"/>
      <c r="I852" s="38"/>
      <c r="J852" s="180"/>
      <c r="K852" s="38"/>
      <c r="L852" s="142"/>
      <c r="M852" s="47"/>
      <c r="N852" s="47"/>
      <c r="O852" s="47"/>
      <c r="P852" s="47"/>
      <c r="Q852" s="47"/>
      <c r="R852" s="47"/>
      <c r="S852" s="47"/>
      <c r="T852" s="47"/>
      <c r="U852" s="47"/>
    </row>
    <row r="853" spans="1:21" x14ac:dyDescent="0.25">
      <c r="A853" s="32"/>
      <c r="B853" s="38"/>
      <c r="C853" s="126"/>
      <c r="D853" s="38"/>
      <c r="E853" s="99"/>
      <c r="F853" s="122"/>
      <c r="G853" s="122"/>
      <c r="H853" s="122"/>
      <c r="I853" s="38"/>
      <c r="J853" s="180"/>
      <c r="K853" s="38"/>
      <c r="L853" s="142"/>
      <c r="M853" s="47"/>
      <c r="N853" s="47"/>
      <c r="O853" s="47"/>
      <c r="P853" s="47"/>
      <c r="Q853" s="47"/>
      <c r="R853" s="47"/>
      <c r="S853" s="47"/>
      <c r="T853" s="47"/>
      <c r="U853" s="47"/>
    </row>
    <row r="854" spans="1:21" x14ac:dyDescent="0.25">
      <c r="A854" s="32"/>
      <c r="B854" s="38"/>
      <c r="C854" s="126"/>
      <c r="D854" s="38"/>
      <c r="E854" s="99"/>
      <c r="F854" s="122"/>
      <c r="G854" s="122"/>
      <c r="H854" s="122"/>
      <c r="I854" s="38"/>
      <c r="J854" s="180"/>
      <c r="K854" s="38"/>
      <c r="L854" s="142"/>
      <c r="M854" s="47"/>
      <c r="N854" s="47"/>
      <c r="O854" s="47"/>
      <c r="P854" s="47"/>
      <c r="Q854" s="47"/>
      <c r="R854" s="47"/>
      <c r="S854" s="47"/>
      <c r="T854" s="47"/>
      <c r="U854" s="47"/>
    </row>
    <row r="855" spans="1:21" x14ac:dyDescent="0.25">
      <c r="A855" s="32"/>
      <c r="B855" s="38"/>
      <c r="C855" s="126"/>
      <c r="D855" s="38"/>
      <c r="E855" s="99"/>
      <c r="F855" s="122"/>
      <c r="G855" s="122"/>
      <c r="H855" s="122"/>
      <c r="I855" s="38"/>
      <c r="J855" s="180"/>
      <c r="K855" s="38"/>
      <c r="L855" s="142"/>
      <c r="M855" s="47"/>
      <c r="N855" s="47"/>
      <c r="O855" s="47"/>
      <c r="P855" s="47"/>
      <c r="Q855" s="47"/>
      <c r="R855" s="47"/>
      <c r="S855" s="47"/>
      <c r="T855" s="47"/>
      <c r="U855" s="47"/>
    </row>
    <row r="856" spans="1:21" x14ac:dyDescent="0.25">
      <c r="A856" s="32"/>
      <c r="B856" s="38"/>
      <c r="C856" s="126"/>
      <c r="D856" s="38"/>
      <c r="E856" s="99"/>
      <c r="F856" s="122"/>
      <c r="G856" s="122"/>
      <c r="H856" s="122"/>
      <c r="I856" s="38"/>
      <c r="J856" s="180"/>
      <c r="K856" s="38"/>
      <c r="L856" s="142"/>
      <c r="M856" s="47"/>
      <c r="N856" s="47"/>
      <c r="O856" s="47"/>
      <c r="P856" s="47"/>
      <c r="Q856" s="47"/>
      <c r="R856" s="47"/>
      <c r="S856" s="47"/>
      <c r="T856" s="47"/>
      <c r="U856" s="47"/>
    </row>
    <row r="857" spans="1:21" x14ac:dyDescent="0.25">
      <c r="A857" s="32"/>
      <c r="B857" s="38"/>
      <c r="C857" s="126"/>
      <c r="D857" s="38"/>
      <c r="E857" s="99"/>
      <c r="F857" s="122"/>
      <c r="G857" s="122"/>
      <c r="H857" s="122"/>
      <c r="I857" s="38"/>
      <c r="J857" s="180"/>
      <c r="K857" s="38"/>
      <c r="L857" s="142"/>
      <c r="M857" s="47"/>
      <c r="N857" s="47"/>
      <c r="O857" s="47"/>
      <c r="P857" s="47"/>
      <c r="Q857" s="47"/>
      <c r="R857" s="47"/>
      <c r="S857" s="47"/>
      <c r="T857" s="47"/>
      <c r="U857" s="47"/>
    </row>
    <row r="858" spans="1:21" x14ac:dyDescent="0.25">
      <c r="A858" s="32"/>
      <c r="B858" s="38"/>
      <c r="C858" s="126"/>
      <c r="D858" s="38"/>
      <c r="E858" s="99"/>
      <c r="F858" s="122"/>
      <c r="G858" s="122"/>
      <c r="H858" s="122"/>
      <c r="I858" s="38"/>
      <c r="J858" s="180"/>
      <c r="K858" s="38"/>
      <c r="L858" s="142"/>
      <c r="M858" s="47"/>
      <c r="N858" s="47"/>
      <c r="O858" s="47"/>
      <c r="P858" s="47"/>
      <c r="Q858" s="47"/>
      <c r="R858" s="47"/>
      <c r="S858" s="47"/>
      <c r="T858" s="47"/>
      <c r="U858" s="47"/>
    </row>
    <row r="859" spans="1:21" x14ac:dyDescent="0.25">
      <c r="A859" s="32"/>
      <c r="B859" s="38"/>
      <c r="C859" s="126"/>
      <c r="D859" s="38"/>
      <c r="E859" s="99"/>
      <c r="F859" s="122"/>
      <c r="G859" s="122"/>
      <c r="H859" s="122"/>
      <c r="I859" s="38"/>
      <c r="J859" s="180"/>
      <c r="K859" s="38"/>
      <c r="L859" s="142"/>
      <c r="M859" s="47"/>
      <c r="N859" s="47"/>
      <c r="O859" s="47"/>
      <c r="P859" s="47"/>
      <c r="Q859" s="47"/>
      <c r="R859" s="47"/>
      <c r="S859" s="47"/>
      <c r="T859" s="47"/>
      <c r="U859" s="47"/>
    </row>
    <row r="860" spans="1:21" x14ac:dyDescent="0.25">
      <c r="A860" s="32"/>
      <c r="B860" s="38"/>
      <c r="C860" s="126"/>
      <c r="D860" s="38"/>
      <c r="E860" s="99"/>
      <c r="F860" s="122"/>
      <c r="G860" s="122"/>
      <c r="H860" s="122"/>
      <c r="I860" s="38"/>
      <c r="J860" s="180"/>
      <c r="K860" s="38"/>
      <c r="L860" s="142"/>
      <c r="M860" s="47"/>
      <c r="N860" s="47"/>
      <c r="O860" s="47"/>
      <c r="P860" s="47"/>
      <c r="Q860" s="47"/>
      <c r="R860" s="47"/>
      <c r="S860" s="47"/>
      <c r="T860" s="47"/>
      <c r="U860" s="47"/>
    </row>
    <row r="861" spans="1:21" x14ac:dyDescent="0.25">
      <c r="A861" s="32"/>
      <c r="B861" s="38"/>
      <c r="C861" s="126"/>
      <c r="D861" s="38"/>
      <c r="E861" s="99"/>
      <c r="F861" s="122"/>
      <c r="G861" s="122"/>
      <c r="H861" s="122"/>
      <c r="I861" s="38"/>
      <c r="J861" s="180"/>
      <c r="K861" s="38"/>
      <c r="L861" s="142"/>
      <c r="M861" s="47"/>
      <c r="N861" s="47"/>
      <c r="O861" s="47"/>
      <c r="P861" s="47"/>
      <c r="Q861" s="47"/>
      <c r="R861" s="47"/>
      <c r="S861" s="47"/>
      <c r="T861" s="47"/>
      <c r="U861" s="47"/>
    </row>
    <row r="862" spans="1:21" x14ac:dyDescent="0.25">
      <c r="A862" s="32"/>
      <c r="B862" s="38"/>
      <c r="C862" s="126"/>
      <c r="D862" s="38"/>
      <c r="E862" s="99"/>
      <c r="F862" s="122"/>
      <c r="G862" s="122"/>
      <c r="H862" s="122"/>
      <c r="I862" s="38"/>
      <c r="J862" s="180"/>
      <c r="K862" s="38"/>
      <c r="L862" s="142"/>
      <c r="M862" s="47"/>
      <c r="N862" s="47"/>
      <c r="O862" s="47"/>
      <c r="P862" s="47"/>
      <c r="Q862" s="47"/>
      <c r="R862" s="47"/>
      <c r="S862" s="47"/>
      <c r="T862" s="47"/>
      <c r="U862" s="47"/>
    </row>
    <row r="863" spans="1:21" x14ac:dyDescent="0.25">
      <c r="A863" s="32"/>
      <c r="B863" s="38"/>
      <c r="C863" s="126"/>
      <c r="D863" s="38"/>
      <c r="E863" s="99"/>
      <c r="F863" s="122"/>
      <c r="G863" s="122"/>
      <c r="H863" s="122"/>
      <c r="I863" s="38"/>
      <c r="J863" s="180"/>
      <c r="K863" s="38"/>
      <c r="L863" s="142"/>
      <c r="M863" s="47"/>
      <c r="N863" s="47"/>
      <c r="O863" s="47"/>
      <c r="P863" s="47"/>
      <c r="Q863" s="47"/>
      <c r="R863" s="47"/>
      <c r="S863" s="47"/>
      <c r="T863" s="47"/>
      <c r="U863" s="47"/>
    </row>
    <row r="864" spans="1:21" x14ac:dyDescent="0.25">
      <c r="A864" s="32"/>
      <c r="B864" s="38"/>
      <c r="C864" s="126"/>
      <c r="D864" s="38"/>
      <c r="E864" s="99"/>
      <c r="F864" s="122"/>
      <c r="G864" s="122"/>
      <c r="H864" s="122"/>
      <c r="I864" s="38"/>
      <c r="J864" s="180"/>
      <c r="K864" s="38"/>
      <c r="L864" s="142"/>
      <c r="M864" s="47"/>
      <c r="N864" s="47"/>
      <c r="O864" s="47"/>
      <c r="P864" s="47"/>
      <c r="Q864" s="47"/>
      <c r="R864" s="47"/>
      <c r="S864" s="47"/>
      <c r="T864" s="47"/>
      <c r="U864" s="47"/>
    </row>
    <row r="865" spans="1:21" x14ac:dyDescent="0.25">
      <c r="A865" s="32"/>
      <c r="B865" s="38"/>
      <c r="C865" s="126"/>
      <c r="D865" s="38"/>
      <c r="E865" s="99"/>
      <c r="F865" s="122"/>
      <c r="G865" s="122"/>
      <c r="H865" s="122"/>
      <c r="I865" s="38"/>
      <c r="J865" s="180"/>
      <c r="K865" s="38"/>
      <c r="L865" s="142"/>
      <c r="M865" s="47"/>
      <c r="N865" s="47"/>
      <c r="O865" s="47"/>
      <c r="P865" s="47"/>
      <c r="Q865" s="47"/>
      <c r="R865" s="47"/>
      <c r="S865" s="47"/>
      <c r="T865" s="47"/>
      <c r="U865" s="47"/>
    </row>
    <row r="866" spans="1:21" x14ac:dyDescent="0.25">
      <c r="A866" s="32"/>
      <c r="B866" s="38"/>
      <c r="C866" s="126"/>
      <c r="D866" s="38"/>
      <c r="E866" s="99"/>
      <c r="F866" s="122"/>
      <c r="G866" s="122"/>
      <c r="H866" s="122"/>
      <c r="I866" s="38"/>
      <c r="J866" s="180"/>
      <c r="K866" s="38"/>
      <c r="L866" s="142"/>
      <c r="M866" s="47"/>
      <c r="N866" s="47"/>
      <c r="O866" s="47"/>
      <c r="P866" s="47"/>
      <c r="Q866" s="47"/>
      <c r="R866" s="47"/>
      <c r="S866" s="47"/>
      <c r="T866" s="47"/>
      <c r="U866" s="47"/>
    </row>
    <row r="867" spans="1:21" x14ac:dyDescent="0.25">
      <c r="A867" s="32"/>
      <c r="B867" s="38"/>
      <c r="C867" s="126"/>
      <c r="D867" s="38"/>
      <c r="E867" s="99"/>
      <c r="F867" s="122"/>
      <c r="G867" s="122"/>
      <c r="H867" s="122"/>
      <c r="I867" s="38"/>
      <c r="J867" s="180"/>
      <c r="K867" s="38"/>
      <c r="L867" s="142"/>
      <c r="M867" s="47"/>
      <c r="N867" s="47"/>
      <c r="O867" s="47"/>
      <c r="P867" s="47"/>
      <c r="Q867" s="47"/>
      <c r="R867" s="47"/>
      <c r="S867" s="47"/>
      <c r="T867" s="47"/>
      <c r="U867" s="47"/>
    </row>
    <row r="868" spans="1:21" x14ac:dyDescent="0.25">
      <c r="A868" s="32"/>
      <c r="B868" s="38"/>
      <c r="C868" s="126"/>
      <c r="D868" s="38"/>
      <c r="E868" s="99"/>
      <c r="F868" s="122"/>
      <c r="G868" s="122"/>
      <c r="H868" s="122"/>
      <c r="I868" s="38"/>
      <c r="J868" s="180"/>
      <c r="K868" s="38"/>
      <c r="L868" s="142"/>
      <c r="M868" s="47"/>
      <c r="N868" s="47"/>
      <c r="O868" s="47"/>
      <c r="P868" s="47"/>
      <c r="Q868" s="47"/>
      <c r="R868" s="47"/>
      <c r="S868" s="47"/>
      <c r="T868" s="47"/>
      <c r="U868" s="47"/>
    </row>
    <row r="869" spans="1:21" x14ac:dyDescent="0.25">
      <c r="A869" s="32"/>
      <c r="B869" s="38"/>
      <c r="C869" s="126"/>
      <c r="D869" s="38"/>
      <c r="E869" s="99"/>
      <c r="F869" s="122"/>
      <c r="G869" s="122"/>
      <c r="H869" s="122"/>
      <c r="I869" s="38"/>
      <c r="J869" s="180"/>
      <c r="K869" s="38"/>
      <c r="L869" s="142"/>
      <c r="M869" s="47"/>
      <c r="N869" s="47"/>
      <c r="O869" s="47"/>
      <c r="P869" s="47"/>
      <c r="Q869" s="47"/>
      <c r="R869" s="47"/>
      <c r="S869" s="47"/>
      <c r="T869" s="47"/>
      <c r="U869" s="47"/>
    </row>
    <row r="870" spans="1:21" x14ac:dyDescent="0.25">
      <c r="A870" s="32"/>
      <c r="B870" s="38"/>
      <c r="C870" s="126"/>
      <c r="D870" s="38"/>
      <c r="E870" s="99"/>
      <c r="F870" s="122"/>
      <c r="G870" s="122"/>
      <c r="H870" s="122"/>
      <c r="I870" s="38"/>
      <c r="J870" s="180"/>
      <c r="K870" s="38"/>
      <c r="L870" s="142"/>
      <c r="M870" s="47"/>
      <c r="N870" s="47"/>
      <c r="O870" s="47"/>
      <c r="P870" s="47"/>
      <c r="Q870" s="47"/>
      <c r="R870" s="47"/>
      <c r="S870" s="47"/>
      <c r="T870" s="47"/>
      <c r="U870" s="47"/>
    </row>
    <row r="871" spans="1:21" x14ac:dyDescent="0.25">
      <c r="A871" s="32"/>
      <c r="B871" s="38"/>
      <c r="C871" s="126"/>
      <c r="D871" s="38"/>
      <c r="E871" s="99"/>
      <c r="F871" s="122"/>
      <c r="G871" s="122"/>
      <c r="H871" s="122"/>
      <c r="I871" s="38"/>
      <c r="J871" s="180"/>
      <c r="K871" s="38"/>
      <c r="L871" s="142"/>
      <c r="M871" s="47"/>
      <c r="N871" s="47"/>
      <c r="O871" s="47"/>
      <c r="P871" s="47"/>
      <c r="Q871" s="47"/>
      <c r="R871" s="47"/>
      <c r="S871" s="47"/>
      <c r="T871" s="47"/>
      <c r="U871" s="47"/>
    </row>
    <row r="872" spans="1:21" x14ac:dyDescent="0.25">
      <c r="A872" s="32"/>
      <c r="B872" s="38"/>
      <c r="C872" s="126"/>
      <c r="D872" s="38"/>
      <c r="E872" s="99"/>
      <c r="F872" s="122"/>
      <c r="G872" s="122"/>
      <c r="H872" s="122"/>
      <c r="I872" s="38"/>
      <c r="J872" s="180"/>
      <c r="K872" s="38"/>
      <c r="L872" s="142"/>
      <c r="M872" s="47"/>
      <c r="N872" s="47"/>
      <c r="O872" s="47"/>
      <c r="P872" s="47"/>
      <c r="Q872" s="47"/>
      <c r="R872" s="47"/>
      <c r="S872" s="47"/>
      <c r="T872" s="47"/>
      <c r="U872" s="47"/>
    </row>
    <row r="873" spans="1:21" x14ac:dyDescent="0.25">
      <c r="A873" s="32"/>
      <c r="B873" s="38"/>
      <c r="C873" s="126"/>
      <c r="D873" s="38"/>
      <c r="E873" s="99"/>
      <c r="F873" s="122"/>
      <c r="G873" s="122"/>
      <c r="H873" s="122"/>
      <c r="I873" s="38"/>
      <c r="J873" s="180"/>
      <c r="K873" s="38"/>
      <c r="L873" s="142"/>
      <c r="M873" s="47"/>
      <c r="N873" s="47"/>
      <c r="O873" s="47"/>
      <c r="P873" s="47"/>
      <c r="Q873" s="47"/>
      <c r="R873" s="47"/>
      <c r="S873" s="47"/>
      <c r="T873" s="47"/>
      <c r="U873" s="47"/>
    </row>
    <row r="874" spans="1:21" x14ac:dyDescent="0.25">
      <c r="A874" s="32"/>
      <c r="B874" s="38"/>
      <c r="C874" s="126"/>
      <c r="D874" s="38"/>
      <c r="E874" s="99"/>
      <c r="F874" s="122"/>
      <c r="G874" s="122"/>
      <c r="H874" s="122"/>
      <c r="I874" s="38"/>
      <c r="J874" s="180"/>
      <c r="K874" s="38"/>
      <c r="L874" s="142"/>
      <c r="M874" s="47"/>
      <c r="N874" s="47"/>
      <c r="O874" s="47"/>
      <c r="P874" s="47"/>
      <c r="Q874" s="47"/>
      <c r="R874" s="47"/>
      <c r="S874" s="47"/>
      <c r="T874" s="47"/>
      <c r="U874" s="47"/>
    </row>
    <row r="875" spans="1:21" x14ac:dyDescent="0.25">
      <c r="A875" s="32"/>
      <c r="B875" s="38"/>
      <c r="C875" s="126"/>
      <c r="D875" s="38"/>
      <c r="E875" s="99"/>
      <c r="F875" s="122"/>
      <c r="G875" s="122"/>
      <c r="H875" s="122"/>
      <c r="I875" s="38"/>
      <c r="J875" s="180"/>
      <c r="K875" s="38"/>
      <c r="L875" s="142"/>
      <c r="M875" s="47"/>
      <c r="N875" s="47"/>
      <c r="O875" s="47"/>
      <c r="P875" s="47"/>
      <c r="Q875" s="47"/>
      <c r="R875" s="47"/>
      <c r="S875" s="47"/>
      <c r="T875" s="47"/>
      <c r="U875" s="47"/>
    </row>
    <row r="876" spans="1:21" x14ac:dyDescent="0.25">
      <c r="A876" s="32"/>
      <c r="B876" s="38"/>
      <c r="C876" s="126"/>
      <c r="D876" s="38"/>
      <c r="E876" s="99"/>
      <c r="F876" s="122"/>
      <c r="G876" s="122"/>
      <c r="H876" s="122"/>
      <c r="I876" s="38"/>
      <c r="J876" s="180"/>
      <c r="K876" s="38"/>
      <c r="L876" s="142"/>
      <c r="M876" s="47"/>
      <c r="N876" s="47"/>
      <c r="O876" s="47"/>
      <c r="P876" s="47"/>
      <c r="Q876" s="47"/>
      <c r="R876" s="47"/>
      <c r="S876" s="47"/>
      <c r="T876" s="47"/>
      <c r="U876" s="47"/>
    </row>
    <row r="877" spans="1:21" x14ac:dyDescent="0.25">
      <c r="A877" s="32"/>
      <c r="B877" s="38"/>
      <c r="C877" s="126"/>
      <c r="D877" s="38"/>
      <c r="E877" s="99"/>
      <c r="F877" s="122"/>
      <c r="G877" s="122"/>
      <c r="H877" s="122"/>
      <c r="I877" s="38"/>
      <c r="J877" s="180"/>
      <c r="K877" s="38"/>
      <c r="L877" s="142"/>
      <c r="M877" s="47"/>
      <c r="N877" s="47"/>
      <c r="O877" s="47"/>
      <c r="P877" s="47"/>
      <c r="Q877" s="47"/>
      <c r="R877" s="47"/>
      <c r="S877" s="47"/>
      <c r="T877" s="47"/>
      <c r="U877" s="47"/>
    </row>
    <row r="878" spans="1:21" x14ac:dyDescent="0.25">
      <c r="A878" s="32"/>
      <c r="B878" s="38"/>
      <c r="C878" s="126"/>
      <c r="D878" s="38"/>
      <c r="E878" s="99"/>
      <c r="F878" s="122"/>
      <c r="G878" s="122"/>
      <c r="H878" s="122"/>
      <c r="I878" s="38"/>
      <c r="J878" s="180"/>
      <c r="K878" s="38"/>
      <c r="L878" s="142"/>
      <c r="M878" s="47"/>
      <c r="N878" s="47"/>
      <c r="O878" s="47"/>
      <c r="P878" s="47"/>
      <c r="Q878" s="47"/>
      <c r="R878" s="47"/>
      <c r="S878" s="47"/>
      <c r="T878" s="47"/>
      <c r="U878" s="47"/>
    </row>
    <row r="879" spans="1:21" x14ac:dyDescent="0.25">
      <c r="A879" s="32"/>
      <c r="B879" s="38"/>
      <c r="C879" s="126"/>
      <c r="D879" s="38"/>
      <c r="E879" s="99"/>
      <c r="F879" s="122"/>
      <c r="G879" s="122"/>
      <c r="H879" s="122"/>
      <c r="I879" s="38"/>
      <c r="J879" s="180"/>
      <c r="K879" s="38"/>
      <c r="L879" s="142"/>
      <c r="M879" s="47"/>
      <c r="N879" s="47"/>
      <c r="O879" s="47"/>
      <c r="P879" s="47"/>
      <c r="Q879" s="47"/>
      <c r="R879" s="47"/>
      <c r="S879" s="47"/>
      <c r="T879" s="47"/>
      <c r="U879" s="47"/>
    </row>
    <row r="880" spans="1:21" x14ac:dyDescent="0.25">
      <c r="A880" s="32"/>
      <c r="B880" s="38"/>
      <c r="C880" s="126"/>
      <c r="D880" s="38"/>
      <c r="E880" s="99"/>
      <c r="F880" s="122"/>
      <c r="G880" s="122"/>
      <c r="H880" s="122"/>
      <c r="I880" s="38"/>
      <c r="J880" s="180"/>
      <c r="K880" s="38"/>
      <c r="L880" s="142"/>
      <c r="M880" s="47"/>
      <c r="N880" s="47"/>
      <c r="O880" s="47"/>
      <c r="P880" s="47"/>
      <c r="Q880" s="47"/>
      <c r="R880" s="47"/>
      <c r="S880" s="47"/>
      <c r="T880" s="47"/>
      <c r="U880" s="47"/>
    </row>
    <row r="881" spans="1:21" x14ac:dyDescent="0.25">
      <c r="A881" s="32"/>
      <c r="B881" s="38"/>
      <c r="C881" s="126"/>
      <c r="D881" s="38"/>
      <c r="E881" s="99"/>
      <c r="F881" s="122"/>
      <c r="G881" s="122"/>
      <c r="H881" s="122"/>
      <c r="I881" s="38"/>
      <c r="J881" s="180"/>
      <c r="K881" s="38"/>
      <c r="L881" s="142"/>
      <c r="M881" s="47"/>
      <c r="N881" s="47"/>
      <c r="O881" s="47"/>
      <c r="P881" s="47"/>
      <c r="Q881" s="47"/>
      <c r="R881" s="47"/>
      <c r="S881" s="47"/>
      <c r="T881" s="47"/>
      <c r="U881" s="47"/>
    </row>
    <row r="882" spans="1:21" x14ac:dyDescent="0.25">
      <c r="A882" s="32"/>
      <c r="B882" s="38"/>
      <c r="C882" s="126"/>
      <c r="D882" s="38"/>
      <c r="E882" s="99"/>
      <c r="F882" s="122"/>
      <c r="G882" s="122"/>
      <c r="H882" s="122"/>
      <c r="I882" s="38"/>
      <c r="J882" s="180"/>
      <c r="K882" s="38"/>
      <c r="L882" s="142"/>
      <c r="M882" s="47"/>
      <c r="N882" s="47"/>
      <c r="O882" s="47"/>
      <c r="P882" s="47"/>
      <c r="Q882" s="47"/>
      <c r="R882" s="47"/>
      <c r="S882" s="47"/>
      <c r="T882" s="47"/>
      <c r="U882" s="47"/>
    </row>
    <row r="883" spans="1:21" x14ac:dyDescent="0.25">
      <c r="A883" s="32"/>
      <c r="B883" s="38"/>
      <c r="C883" s="126"/>
      <c r="D883" s="38"/>
      <c r="E883" s="99"/>
      <c r="F883" s="122"/>
      <c r="G883" s="122"/>
      <c r="H883" s="122"/>
      <c r="I883" s="38"/>
      <c r="J883" s="180"/>
      <c r="K883" s="38"/>
      <c r="L883" s="142"/>
      <c r="M883" s="47"/>
      <c r="N883" s="47"/>
      <c r="O883" s="47"/>
      <c r="P883" s="47"/>
      <c r="Q883" s="47"/>
      <c r="R883" s="47"/>
      <c r="S883" s="47"/>
      <c r="T883" s="47"/>
      <c r="U883" s="47"/>
    </row>
    <row r="884" spans="1:21" x14ac:dyDescent="0.25">
      <c r="A884" s="32"/>
      <c r="B884" s="38"/>
      <c r="C884" s="126"/>
      <c r="D884" s="38"/>
      <c r="E884" s="99"/>
      <c r="F884" s="122"/>
      <c r="G884" s="122"/>
      <c r="H884" s="122"/>
      <c r="I884" s="38"/>
      <c r="J884" s="180"/>
      <c r="K884" s="38"/>
      <c r="L884" s="142"/>
      <c r="M884" s="47"/>
      <c r="N884" s="47"/>
      <c r="O884" s="47"/>
      <c r="P884" s="47"/>
      <c r="Q884" s="47"/>
      <c r="R884" s="47"/>
      <c r="S884" s="47"/>
      <c r="T884" s="47"/>
      <c r="U884" s="47"/>
    </row>
    <row r="885" spans="1:21" x14ac:dyDescent="0.25">
      <c r="A885" s="32"/>
      <c r="B885" s="38"/>
      <c r="C885" s="126"/>
      <c r="D885" s="38"/>
      <c r="E885" s="99"/>
      <c r="F885" s="122"/>
      <c r="G885" s="122"/>
      <c r="H885" s="122"/>
      <c r="I885" s="38"/>
      <c r="J885" s="180"/>
      <c r="K885" s="38"/>
      <c r="L885" s="142"/>
      <c r="M885" s="47"/>
      <c r="N885" s="47"/>
      <c r="O885" s="47"/>
      <c r="P885" s="47"/>
      <c r="Q885" s="47"/>
      <c r="R885" s="47"/>
      <c r="S885" s="47"/>
      <c r="T885" s="47"/>
      <c r="U885" s="47"/>
    </row>
    <row r="886" spans="1:21" x14ac:dyDescent="0.25">
      <c r="A886" s="32"/>
      <c r="B886" s="38"/>
      <c r="C886" s="126"/>
      <c r="D886" s="38"/>
      <c r="E886" s="99"/>
      <c r="F886" s="122"/>
      <c r="G886" s="122"/>
      <c r="H886" s="122"/>
      <c r="I886" s="38"/>
      <c r="J886" s="180"/>
      <c r="K886" s="38"/>
      <c r="L886" s="142"/>
      <c r="M886" s="47"/>
      <c r="N886" s="47"/>
      <c r="O886" s="47"/>
      <c r="P886" s="47"/>
      <c r="Q886" s="47"/>
      <c r="R886" s="47"/>
      <c r="S886" s="47"/>
      <c r="T886" s="47"/>
      <c r="U886" s="47"/>
    </row>
    <row r="887" spans="1:21" x14ac:dyDescent="0.25">
      <c r="A887" s="32"/>
      <c r="B887" s="38"/>
      <c r="C887" s="126"/>
      <c r="D887" s="38"/>
      <c r="E887" s="99"/>
      <c r="F887" s="122"/>
      <c r="G887" s="122"/>
      <c r="H887" s="122"/>
      <c r="I887" s="38"/>
      <c r="J887" s="180"/>
      <c r="K887" s="38"/>
      <c r="L887" s="142"/>
      <c r="M887" s="47"/>
      <c r="N887" s="47"/>
      <c r="O887" s="47"/>
      <c r="P887" s="47"/>
      <c r="Q887" s="47"/>
      <c r="R887" s="47"/>
      <c r="S887" s="47"/>
      <c r="T887" s="47"/>
      <c r="U887" s="47"/>
    </row>
    <row r="888" spans="1:21" x14ac:dyDescent="0.25">
      <c r="A888" s="32"/>
      <c r="B888" s="38"/>
      <c r="C888" s="126"/>
      <c r="D888" s="38"/>
      <c r="E888" s="99"/>
      <c r="F888" s="122"/>
      <c r="G888" s="122"/>
      <c r="H888" s="122"/>
      <c r="I888" s="38"/>
      <c r="J888" s="180"/>
      <c r="K888" s="38"/>
      <c r="L888" s="142"/>
      <c r="M888" s="47"/>
      <c r="N888" s="47"/>
      <c r="O888" s="47"/>
      <c r="P888" s="47"/>
      <c r="Q888" s="47"/>
      <c r="R888" s="47"/>
      <c r="S888" s="47"/>
      <c r="T888" s="47"/>
      <c r="U888" s="47"/>
    </row>
    <row r="889" spans="1:21" x14ac:dyDescent="0.25">
      <c r="A889" s="32"/>
      <c r="B889" s="38"/>
      <c r="C889" s="126"/>
      <c r="D889" s="38"/>
      <c r="E889" s="99"/>
      <c r="F889" s="122"/>
      <c r="G889" s="122"/>
      <c r="H889" s="122"/>
      <c r="I889" s="38"/>
      <c r="J889" s="180"/>
      <c r="K889" s="38"/>
      <c r="L889" s="142"/>
      <c r="M889" s="47"/>
      <c r="N889" s="47"/>
      <c r="O889" s="47"/>
      <c r="P889" s="47"/>
      <c r="Q889" s="47"/>
      <c r="R889" s="47"/>
      <c r="S889" s="47"/>
      <c r="T889" s="47"/>
      <c r="U889" s="47"/>
    </row>
    <row r="890" spans="1:21" x14ac:dyDescent="0.25">
      <c r="A890" s="32"/>
      <c r="B890" s="38"/>
      <c r="C890" s="126"/>
      <c r="D890" s="38"/>
      <c r="E890" s="99"/>
      <c r="F890" s="122"/>
      <c r="G890" s="122"/>
      <c r="H890" s="122"/>
      <c r="I890" s="38"/>
      <c r="J890" s="180"/>
      <c r="K890" s="38"/>
      <c r="L890" s="142"/>
      <c r="M890" s="47"/>
      <c r="N890" s="47"/>
      <c r="O890" s="47"/>
      <c r="P890" s="47"/>
      <c r="Q890" s="47"/>
      <c r="R890" s="47"/>
      <c r="S890" s="47"/>
      <c r="T890" s="47"/>
      <c r="U890" s="47"/>
    </row>
    <row r="891" spans="1:21" x14ac:dyDescent="0.25">
      <c r="A891" s="32"/>
      <c r="B891" s="38"/>
      <c r="C891" s="126"/>
      <c r="D891" s="38"/>
      <c r="E891" s="99"/>
      <c r="F891" s="122"/>
      <c r="G891" s="122"/>
      <c r="H891" s="122"/>
      <c r="I891" s="38"/>
      <c r="J891" s="180"/>
      <c r="K891" s="38"/>
      <c r="L891" s="142"/>
      <c r="M891" s="47"/>
      <c r="N891" s="47"/>
      <c r="O891" s="47"/>
      <c r="P891" s="47"/>
      <c r="Q891" s="47"/>
      <c r="R891" s="47"/>
      <c r="S891" s="47"/>
      <c r="T891" s="47"/>
      <c r="U891" s="47"/>
    </row>
    <row r="892" spans="1:21" x14ac:dyDescent="0.25">
      <c r="A892" s="32"/>
      <c r="B892" s="38"/>
      <c r="C892" s="126"/>
      <c r="D892" s="38"/>
      <c r="E892" s="99"/>
      <c r="F892" s="122"/>
      <c r="G892" s="122"/>
      <c r="H892" s="122"/>
      <c r="I892" s="38"/>
      <c r="J892" s="180"/>
      <c r="K892" s="38"/>
      <c r="L892" s="142"/>
      <c r="M892" s="47"/>
      <c r="N892" s="47"/>
      <c r="O892" s="47"/>
      <c r="P892" s="47"/>
      <c r="Q892" s="47"/>
      <c r="R892" s="47"/>
      <c r="S892" s="47"/>
      <c r="T892" s="47"/>
      <c r="U892" s="47"/>
    </row>
    <row r="893" spans="1:21" x14ac:dyDescent="0.25">
      <c r="A893" s="32"/>
      <c r="B893" s="38"/>
      <c r="C893" s="126"/>
      <c r="D893" s="38"/>
      <c r="E893" s="99"/>
      <c r="F893" s="122"/>
      <c r="G893" s="122"/>
      <c r="H893" s="122"/>
      <c r="I893" s="38"/>
      <c r="J893" s="180"/>
      <c r="K893" s="38"/>
      <c r="L893" s="142"/>
      <c r="M893" s="47"/>
      <c r="N893" s="47"/>
      <c r="O893" s="47"/>
      <c r="P893" s="47"/>
      <c r="Q893" s="47"/>
      <c r="R893" s="47"/>
      <c r="S893" s="47"/>
      <c r="T893" s="47"/>
      <c r="U893" s="47"/>
    </row>
    <row r="894" spans="1:21" x14ac:dyDescent="0.25">
      <c r="A894" s="32"/>
      <c r="B894" s="38"/>
      <c r="C894" s="126"/>
      <c r="D894" s="38"/>
      <c r="E894" s="99"/>
      <c r="F894" s="122"/>
      <c r="G894" s="122"/>
      <c r="H894" s="122"/>
      <c r="I894" s="38"/>
      <c r="J894" s="180"/>
      <c r="K894" s="38"/>
      <c r="L894" s="142"/>
      <c r="M894" s="47"/>
      <c r="N894" s="47"/>
      <c r="O894" s="47"/>
      <c r="P894" s="47"/>
      <c r="Q894" s="47"/>
      <c r="R894" s="47"/>
      <c r="S894" s="47"/>
      <c r="T894" s="47"/>
      <c r="U894" s="47"/>
    </row>
    <row r="895" spans="1:21" x14ac:dyDescent="0.25">
      <c r="A895" s="32"/>
      <c r="B895" s="38"/>
      <c r="C895" s="126"/>
      <c r="D895" s="38"/>
      <c r="E895" s="99"/>
      <c r="F895" s="122"/>
      <c r="G895" s="122"/>
      <c r="H895" s="122"/>
      <c r="I895" s="38"/>
      <c r="J895" s="180"/>
      <c r="K895" s="38"/>
      <c r="L895" s="142"/>
      <c r="M895" s="47"/>
      <c r="N895" s="47"/>
      <c r="O895" s="47"/>
      <c r="P895" s="47"/>
      <c r="Q895" s="47"/>
      <c r="R895" s="47"/>
      <c r="S895" s="47"/>
      <c r="T895" s="47"/>
      <c r="U895" s="47"/>
    </row>
    <row r="896" spans="1:21" x14ac:dyDescent="0.25">
      <c r="A896" s="32"/>
      <c r="B896" s="38"/>
      <c r="C896" s="126"/>
      <c r="D896" s="38"/>
      <c r="E896" s="99"/>
      <c r="F896" s="122"/>
      <c r="G896" s="122"/>
      <c r="H896" s="122"/>
      <c r="I896" s="38"/>
      <c r="J896" s="180"/>
      <c r="K896" s="38"/>
      <c r="L896" s="142"/>
      <c r="M896" s="47"/>
      <c r="N896" s="47"/>
      <c r="O896" s="47"/>
      <c r="P896" s="47"/>
      <c r="Q896" s="47"/>
      <c r="R896" s="47"/>
      <c r="S896" s="47"/>
      <c r="T896" s="47"/>
      <c r="U896" s="47"/>
    </row>
    <row r="897" spans="1:21" x14ac:dyDescent="0.25">
      <c r="A897" s="32"/>
      <c r="B897" s="38"/>
      <c r="C897" s="126"/>
      <c r="D897" s="38"/>
      <c r="E897" s="99"/>
      <c r="F897" s="122"/>
      <c r="G897" s="122"/>
      <c r="H897" s="122"/>
      <c r="I897" s="38"/>
      <c r="J897" s="180"/>
      <c r="K897" s="38"/>
      <c r="L897" s="142"/>
      <c r="M897" s="47"/>
      <c r="N897" s="47"/>
      <c r="O897" s="47"/>
      <c r="P897" s="47"/>
      <c r="Q897" s="47"/>
      <c r="R897" s="47"/>
      <c r="S897" s="47"/>
      <c r="T897" s="47"/>
      <c r="U897" s="47"/>
    </row>
    <row r="898" spans="1:21" x14ac:dyDescent="0.25">
      <c r="A898" s="32"/>
      <c r="B898" s="38"/>
      <c r="C898" s="126"/>
      <c r="D898" s="38"/>
      <c r="E898" s="99"/>
      <c r="F898" s="122"/>
      <c r="G898" s="122"/>
      <c r="H898" s="122"/>
      <c r="I898" s="38"/>
      <c r="J898" s="180"/>
      <c r="K898" s="38"/>
      <c r="L898" s="142"/>
      <c r="M898" s="47"/>
      <c r="N898" s="47"/>
      <c r="O898" s="47"/>
      <c r="P898" s="47"/>
      <c r="Q898" s="47"/>
      <c r="R898" s="47"/>
      <c r="S898" s="47"/>
      <c r="T898" s="47"/>
      <c r="U898" s="47"/>
    </row>
    <row r="899" spans="1:21" x14ac:dyDescent="0.25">
      <c r="A899" s="32"/>
      <c r="B899" s="38"/>
      <c r="C899" s="126"/>
      <c r="D899" s="38"/>
      <c r="E899" s="99"/>
      <c r="F899" s="122"/>
      <c r="G899" s="122"/>
      <c r="H899" s="122"/>
      <c r="I899" s="38"/>
      <c r="J899" s="180"/>
      <c r="K899" s="38"/>
      <c r="L899" s="142"/>
      <c r="M899" s="47"/>
      <c r="N899" s="47"/>
      <c r="O899" s="47"/>
      <c r="P899" s="47"/>
      <c r="Q899" s="47"/>
      <c r="R899" s="47"/>
      <c r="S899" s="47"/>
      <c r="T899" s="47"/>
      <c r="U899" s="47"/>
    </row>
    <row r="900" spans="1:21" x14ac:dyDescent="0.25">
      <c r="A900" s="32"/>
      <c r="B900" s="38"/>
      <c r="C900" s="126"/>
      <c r="D900" s="38"/>
      <c r="E900" s="99"/>
      <c r="F900" s="122"/>
      <c r="G900" s="122"/>
      <c r="H900" s="122"/>
      <c r="I900" s="38"/>
      <c r="J900" s="180"/>
      <c r="K900" s="38"/>
      <c r="L900" s="142"/>
      <c r="M900" s="47"/>
      <c r="N900" s="47"/>
      <c r="O900" s="47"/>
      <c r="P900" s="47"/>
      <c r="Q900" s="47"/>
      <c r="R900" s="47"/>
      <c r="S900" s="47"/>
      <c r="T900" s="47"/>
      <c r="U900" s="47"/>
    </row>
    <row r="901" spans="1:21" x14ac:dyDescent="0.25">
      <c r="A901" s="32"/>
      <c r="B901" s="38"/>
      <c r="C901" s="126"/>
      <c r="D901" s="38"/>
      <c r="E901" s="99"/>
      <c r="F901" s="122"/>
      <c r="G901" s="122"/>
      <c r="H901" s="122"/>
      <c r="I901" s="38"/>
      <c r="J901" s="180"/>
      <c r="K901" s="38"/>
      <c r="L901" s="142"/>
      <c r="M901" s="47"/>
      <c r="N901" s="47"/>
      <c r="O901" s="47"/>
      <c r="P901" s="47"/>
      <c r="Q901" s="47"/>
      <c r="R901" s="47"/>
      <c r="S901" s="47"/>
      <c r="T901" s="47"/>
      <c r="U901" s="47"/>
    </row>
    <row r="902" spans="1:21" x14ac:dyDescent="0.25">
      <c r="A902" s="32"/>
      <c r="B902" s="38"/>
      <c r="C902" s="126"/>
      <c r="D902" s="38"/>
      <c r="E902" s="99"/>
      <c r="F902" s="122"/>
      <c r="G902" s="122"/>
      <c r="H902" s="122"/>
      <c r="I902" s="38"/>
      <c r="J902" s="180"/>
      <c r="K902" s="38"/>
      <c r="L902" s="142"/>
      <c r="M902" s="47"/>
      <c r="N902" s="47"/>
      <c r="O902" s="47"/>
      <c r="P902" s="47"/>
      <c r="Q902" s="47"/>
      <c r="R902" s="47"/>
      <c r="S902" s="47"/>
      <c r="T902" s="47"/>
      <c r="U902" s="47"/>
    </row>
    <row r="903" spans="1:21" x14ac:dyDescent="0.25">
      <c r="A903" s="32"/>
      <c r="B903" s="38"/>
      <c r="C903" s="126"/>
      <c r="D903" s="38"/>
      <c r="E903" s="99"/>
      <c r="F903" s="122"/>
      <c r="G903" s="122"/>
      <c r="H903" s="122"/>
      <c r="I903" s="38"/>
      <c r="J903" s="180"/>
      <c r="K903" s="38"/>
      <c r="L903" s="142"/>
      <c r="M903" s="47"/>
      <c r="N903" s="47"/>
      <c r="O903" s="47"/>
      <c r="P903" s="47"/>
      <c r="Q903" s="47"/>
      <c r="R903" s="47"/>
      <c r="S903" s="47"/>
      <c r="T903" s="47"/>
      <c r="U903" s="47"/>
    </row>
    <row r="904" spans="1:21" x14ac:dyDescent="0.25">
      <c r="A904" s="32"/>
      <c r="B904" s="38"/>
      <c r="C904" s="126"/>
      <c r="D904" s="38"/>
      <c r="E904" s="99"/>
      <c r="F904" s="122"/>
      <c r="G904" s="122"/>
      <c r="H904" s="122"/>
      <c r="I904" s="38"/>
      <c r="J904" s="180"/>
      <c r="K904" s="38"/>
      <c r="L904" s="142"/>
      <c r="M904" s="47"/>
      <c r="N904" s="47"/>
      <c r="O904" s="47"/>
      <c r="P904" s="47"/>
      <c r="Q904" s="47"/>
      <c r="R904" s="47"/>
      <c r="S904" s="47"/>
      <c r="T904" s="47"/>
      <c r="U904" s="47"/>
    </row>
    <row r="905" spans="1:21" x14ac:dyDescent="0.25">
      <c r="A905" s="32"/>
      <c r="B905" s="38"/>
      <c r="C905" s="126"/>
      <c r="D905" s="38"/>
      <c r="E905" s="99"/>
      <c r="F905" s="122"/>
      <c r="G905" s="122"/>
      <c r="H905" s="122"/>
      <c r="I905" s="38"/>
      <c r="J905" s="180"/>
      <c r="K905" s="38"/>
      <c r="L905" s="142"/>
      <c r="M905" s="47"/>
      <c r="N905" s="47"/>
      <c r="O905" s="47"/>
      <c r="P905" s="47"/>
      <c r="Q905" s="47"/>
      <c r="R905" s="47"/>
      <c r="S905" s="47"/>
      <c r="T905" s="47"/>
      <c r="U905" s="47"/>
    </row>
    <row r="906" spans="1:21" x14ac:dyDescent="0.25">
      <c r="A906" s="32"/>
      <c r="B906" s="38"/>
      <c r="C906" s="126"/>
      <c r="D906" s="38"/>
      <c r="E906" s="99"/>
      <c r="F906" s="122"/>
      <c r="G906" s="122"/>
      <c r="H906" s="122"/>
      <c r="I906" s="38"/>
      <c r="J906" s="180"/>
      <c r="K906" s="38"/>
      <c r="L906" s="142"/>
      <c r="M906" s="47"/>
      <c r="N906" s="47"/>
      <c r="O906" s="47"/>
      <c r="P906" s="47"/>
      <c r="Q906" s="47"/>
      <c r="R906" s="47"/>
      <c r="S906" s="47"/>
      <c r="T906" s="47"/>
      <c r="U906" s="47"/>
    </row>
    <row r="907" spans="1:21" x14ac:dyDescent="0.25">
      <c r="A907" s="32"/>
      <c r="B907" s="38"/>
      <c r="C907" s="126"/>
      <c r="D907" s="38"/>
      <c r="E907" s="99"/>
      <c r="F907" s="122"/>
      <c r="G907" s="122"/>
      <c r="H907" s="122"/>
      <c r="I907" s="38"/>
      <c r="J907" s="180"/>
      <c r="K907" s="38"/>
      <c r="L907" s="142"/>
      <c r="M907" s="47"/>
      <c r="N907" s="47"/>
      <c r="O907" s="47"/>
      <c r="P907" s="47"/>
      <c r="Q907" s="47"/>
      <c r="R907" s="47"/>
      <c r="S907" s="47"/>
      <c r="T907" s="47"/>
      <c r="U907" s="47"/>
    </row>
    <row r="908" spans="1:21" x14ac:dyDescent="0.25">
      <c r="A908" s="32"/>
      <c r="B908" s="38"/>
      <c r="C908" s="126"/>
      <c r="D908" s="38"/>
      <c r="E908" s="99"/>
      <c r="F908" s="122"/>
      <c r="G908" s="122"/>
      <c r="H908" s="122"/>
      <c r="I908" s="38"/>
      <c r="J908" s="180"/>
      <c r="K908" s="38"/>
      <c r="L908" s="142"/>
      <c r="M908" s="47"/>
      <c r="N908" s="47"/>
      <c r="O908" s="47"/>
      <c r="P908" s="47"/>
      <c r="Q908" s="47"/>
      <c r="R908" s="47"/>
      <c r="S908" s="47"/>
      <c r="T908" s="47"/>
      <c r="U908" s="47"/>
    </row>
    <row r="909" spans="1:21" x14ac:dyDescent="0.25">
      <c r="A909" s="32"/>
      <c r="B909" s="38"/>
      <c r="C909" s="126"/>
      <c r="D909" s="38"/>
      <c r="E909" s="99"/>
      <c r="F909" s="122"/>
      <c r="G909" s="122"/>
      <c r="H909" s="122"/>
      <c r="I909" s="38"/>
      <c r="J909" s="180"/>
      <c r="K909" s="38"/>
      <c r="L909" s="142"/>
      <c r="M909" s="47"/>
      <c r="N909" s="47"/>
      <c r="O909" s="47"/>
      <c r="P909" s="47"/>
      <c r="Q909" s="47"/>
      <c r="R909" s="47"/>
      <c r="S909" s="47"/>
      <c r="T909" s="47"/>
      <c r="U909" s="47"/>
    </row>
    <row r="910" spans="1:21" x14ac:dyDescent="0.25">
      <c r="A910" s="32"/>
      <c r="B910" s="38"/>
      <c r="C910" s="126"/>
      <c r="D910" s="38"/>
      <c r="E910" s="99"/>
      <c r="F910" s="122"/>
      <c r="G910" s="122"/>
      <c r="H910" s="122"/>
      <c r="I910" s="38"/>
      <c r="J910" s="180"/>
      <c r="K910" s="38"/>
      <c r="L910" s="142"/>
      <c r="M910" s="47"/>
      <c r="N910" s="47"/>
      <c r="O910" s="47"/>
      <c r="P910" s="47"/>
      <c r="Q910" s="47"/>
      <c r="R910" s="47"/>
      <c r="S910" s="47"/>
      <c r="T910" s="47"/>
      <c r="U910" s="47"/>
    </row>
    <row r="911" spans="1:21" x14ac:dyDescent="0.25">
      <c r="A911" s="32"/>
      <c r="B911" s="38"/>
      <c r="C911" s="126"/>
      <c r="D911" s="38"/>
      <c r="E911" s="99"/>
      <c r="F911" s="122"/>
      <c r="G911" s="122"/>
      <c r="H911" s="122"/>
      <c r="I911" s="38"/>
      <c r="J911" s="180"/>
      <c r="K911" s="38"/>
      <c r="L911" s="142"/>
      <c r="M911" s="47"/>
      <c r="N911" s="47"/>
      <c r="O911" s="47"/>
      <c r="P911" s="47"/>
      <c r="Q911" s="47"/>
      <c r="R911" s="47"/>
      <c r="S911" s="47"/>
      <c r="T911" s="47"/>
      <c r="U911" s="47"/>
    </row>
    <row r="912" spans="1:21" x14ac:dyDescent="0.25">
      <c r="A912" s="32"/>
      <c r="B912" s="38"/>
      <c r="C912" s="126"/>
      <c r="D912" s="38"/>
      <c r="E912" s="99"/>
      <c r="F912" s="122"/>
      <c r="G912" s="122"/>
      <c r="H912" s="122"/>
      <c r="I912" s="38"/>
      <c r="J912" s="180"/>
      <c r="K912" s="38"/>
      <c r="L912" s="142"/>
      <c r="M912" s="47"/>
      <c r="N912" s="47"/>
      <c r="O912" s="47"/>
      <c r="P912" s="47"/>
      <c r="Q912" s="47"/>
      <c r="R912" s="47"/>
      <c r="S912" s="47"/>
      <c r="T912" s="47"/>
      <c r="U912" s="47"/>
    </row>
    <row r="913" spans="1:21" x14ac:dyDescent="0.25">
      <c r="A913" s="32"/>
      <c r="B913" s="38"/>
      <c r="C913" s="126"/>
      <c r="D913" s="38"/>
      <c r="E913" s="99"/>
      <c r="F913" s="122"/>
      <c r="G913" s="122"/>
      <c r="H913" s="122"/>
      <c r="I913" s="38"/>
      <c r="J913" s="180"/>
      <c r="K913" s="38"/>
      <c r="L913" s="142"/>
      <c r="M913" s="47"/>
      <c r="N913" s="47"/>
      <c r="O913" s="47"/>
      <c r="P913" s="47"/>
      <c r="Q913" s="47"/>
      <c r="R913" s="47"/>
      <c r="S913" s="47"/>
      <c r="T913" s="47"/>
      <c r="U913" s="47"/>
    </row>
    <row r="914" spans="1:21" x14ac:dyDescent="0.25">
      <c r="A914" s="32"/>
      <c r="B914" s="38"/>
      <c r="C914" s="126"/>
      <c r="D914" s="38"/>
      <c r="E914" s="99"/>
      <c r="F914" s="122"/>
      <c r="G914" s="122"/>
      <c r="H914" s="122"/>
      <c r="I914" s="38"/>
      <c r="J914" s="180"/>
      <c r="K914" s="38"/>
      <c r="L914" s="142"/>
      <c r="M914" s="47"/>
      <c r="N914" s="47"/>
      <c r="O914" s="47"/>
      <c r="P914" s="47"/>
      <c r="Q914" s="47"/>
      <c r="R914" s="47"/>
      <c r="S914" s="47"/>
      <c r="T914" s="47"/>
      <c r="U914" s="47"/>
    </row>
    <row r="915" spans="1:21" x14ac:dyDescent="0.25">
      <c r="A915" s="32"/>
      <c r="B915" s="38"/>
      <c r="C915" s="126"/>
      <c r="D915" s="38"/>
      <c r="E915" s="99"/>
      <c r="F915" s="122"/>
      <c r="G915" s="122"/>
      <c r="H915" s="122"/>
      <c r="I915" s="38"/>
      <c r="J915" s="180"/>
      <c r="K915" s="38"/>
      <c r="L915" s="142"/>
      <c r="M915" s="47"/>
      <c r="N915" s="47"/>
      <c r="O915" s="47"/>
      <c r="P915" s="47"/>
      <c r="Q915" s="47"/>
      <c r="R915" s="47"/>
      <c r="S915" s="47"/>
      <c r="T915" s="47"/>
      <c r="U915" s="47"/>
    </row>
    <row r="916" spans="1:21" x14ac:dyDescent="0.25">
      <c r="A916" s="32"/>
      <c r="B916" s="38"/>
      <c r="C916" s="126"/>
      <c r="D916" s="38"/>
      <c r="E916" s="99"/>
      <c r="F916" s="122"/>
      <c r="G916" s="122"/>
      <c r="H916" s="122"/>
      <c r="I916" s="38"/>
      <c r="J916" s="180"/>
      <c r="K916" s="38"/>
      <c r="L916" s="142"/>
      <c r="M916" s="47"/>
      <c r="N916" s="47"/>
      <c r="O916" s="47"/>
      <c r="P916" s="47"/>
      <c r="Q916" s="47"/>
      <c r="R916" s="47"/>
      <c r="S916" s="47"/>
      <c r="T916" s="47"/>
      <c r="U916" s="47"/>
    </row>
    <row r="917" spans="1:21" x14ac:dyDescent="0.25">
      <c r="A917" s="32"/>
      <c r="B917" s="38"/>
      <c r="C917" s="126"/>
      <c r="D917" s="38"/>
      <c r="E917" s="99"/>
      <c r="F917" s="122"/>
      <c r="G917" s="122"/>
      <c r="H917" s="122"/>
      <c r="I917" s="38"/>
      <c r="J917" s="180"/>
      <c r="K917" s="38"/>
      <c r="L917" s="142"/>
      <c r="M917" s="47"/>
      <c r="N917" s="47"/>
      <c r="O917" s="47"/>
      <c r="P917" s="47"/>
      <c r="Q917" s="47"/>
      <c r="R917" s="47"/>
      <c r="S917" s="47"/>
      <c r="T917" s="47"/>
      <c r="U917" s="47"/>
    </row>
    <row r="918" spans="1:21" x14ac:dyDescent="0.25">
      <c r="A918" s="32"/>
      <c r="B918" s="38"/>
      <c r="C918" s="126"/>
      <c r="D918" s="38"/>
      <c r="E918" s="99"/>
      <c r="F918" s="122"/>
      <c r="G918" s="122"/>
      <c r="H918" s="122"/>
      <c r="I918" s="38"/>
      <c r="J918" s="180"/>
      <c r="K918" s="38"/>
      <c r="L918" s="142"/>
      <c r="M918" s="47"/>
      <c r="N918" s="47"/>
      <c r="O918" s="47"/>
      <c r="P918" s="47"/>
      <c r="Q918" s="47"/>
      <c r="R918" s="47"/>
      <c r="S918" s="47"/>
      <c r="T918" s="47"/>
      <c r="U918" s="47"/>
    </row>
    <row r="919" spans="1:21" x14ac:dyDescent="0.25">
      <c r="A919" s="32"/>
      <c r="B919" s="38"/>
      <c r="C919" s="126"/>
      <c r="D919" s="38"/>
      <c r="E919" s="99"/>
      <c r="F919" s="122"/>
      <c r="G919" s="122"/>
      <c r="H919" s="122"/>
      <c r="I919" s="38"/>
      <c r="J919" s="180"/>
      <c r="K919" s="38"/>
      <c r="L919" s="142"/>
      <c r="M919" s="47"/>
      <c r="N919" s="47"/>
      <c r="O919" s="47"/>
      <c r="P919" s="47"/>
      <c r="Q919" s="47"/>
      <c r="R919" s="47"/>
      <c r="S919" s="47"/>
      <c r="T919" s="47"/>
      <c r="U919" s="47"/>
    </row>
    <row r="920" spans="1:21" x14ac:dyDescent="0.25">
      <c r="A920" s="32"/>
      <c r="B920" s="38"/>
      <c r="C920" s="126"/>
      <c r="D920" s="38"/>
      <c r="E920" s="99"/>
      <c r="F920" s="122"/>
      <c r="G920" s="122"/>
      <c r="H920" s="122"/>
      <c r="I920" s="38"/>
      <c r="J920" s="180"/>
      <c r="K920" s="38"/>
      <c r="L920" s="142"/>
      <c r="M920" s="47"/>
      <c r="N920" s="47"/>
      <c r="O920" s="47"/>
      <c r="P920" s="47"/>
      <c r="Q920" s="47"/>
      <c r="R920" s="47"/>
      <c r="S920" s="47"/>
      <c r="T920" s="47"/>
      <c r="U920" s="47"/>
    </row>
    <row r="921" spans="1:21" x14ac:dyDescent="0.25">
      <c r="A921" s="32"/>
      <c r="B921" s="38"/>
      <c r="C921" s="126"/>
      <c r="D921" s="38"/>
      <c r="E921" s="99"/>
      <c r="F921" s="122"/>
      <c r="G921" s="122"/>
      <c r="H921" s="122"/>
      <c r="I921" s="38"/>
      <c r="J921" s="180"/>
      <c r="K921" s="38"/>
      <c r="L921" s="142"/>
      <c r="M921" s="47"/>
      <c r="N921" s="47"/>
      <c r="O921" s="47"/>
      <c r="P921" s="47"/>
      <c r="Q921" s="47"/>
      <c r="R921" s="47"/>
      <c r="S921" s="47"/>
      <c r="T921" s="47"/>
      <c r="U921" s="47"/>
    </row>
    <row r="922" spans="1:21" x14ac:dyDescent="0.25">
      <c r="A922" s="32"/>
      <c r="B922" s="38"/>
      <c r="C922" s="126"/>
      <c r="D922" s="38"/>
      <c r="E922" s="99"/>
      <c r="F922" s="122"/>
      <c r="G922" s="122"/>
      <c r="H922" s="122"/>
      <c r="I922" s="38"/>
      <c r="J922" s="180"/>
      <c r="K922" s="38"/>
      <c r="L922" s="142"/>
      <c r="M922" s="47"/>
      <c r="N922" s="47"/>
      <c r="O922" s="47"/>
      <c r="P922" s="47"/>
      <c r="Q922" s="47"/>
      <c r="R922" s="47"/>
      <c r="S922" s="47"/>
      <c r="T922" s="47"/>
      <c r="U922" s="47"/>
    </row>
    <row r="923" spans="1:21" x14ac:dyDescent="0.25">
      <c r="A923" s="32"/>
      <c r="B923" s="38"/>
      <c r="C923" s="126"/>
      <c r="D923" s="38"/>
      <c r="E923" s="99"/>
      <c r="F923" s="122"/>
      <c r="G923" s="122"/>
      <c r="H923" s="122"/>
      <c r="I923" s="38"/>
      <c r="J923" s="180"/>
      <c r="K923" s="38"/>
      <c r="L923" s="142"/>
      <c r="M923" s="47"/>
      <c r="N923" s="47"/>
      <c r="O923" s="47"/>
      <c r="P923" s="47"/>
      <c r="Q923" s="47"/>
      <c r="R923" s="47"/>
      <c r="S923" s="47"/>
      <c r="T923" s="47"/>
      <c r="U923" s="47"/>
    </row>
    <row r="924" spans="1:21" x14ac:dyDescent="0.25">
      <c r="A924" s="32"/>
      <c r="B924" s="38"/>
      <c r="C924" s="126"/>
      <c r="D924" s="38"/>
      <c r="E924" s="99"/>
      <c r="F924" s="122"/>
      <c r="G924" s="122"/>
      <c r="H924" s="122"/>
      <c r="I924" s="38"/>
      <c r="J924" s="180"/>
      <c r="K924" s="38"/>
      <c r="L924" s="142"/>
      <c r="M924" s="47"/>
      <c r="N924" s="47"/>
      <c r="O924" s="47"/>
      <c r="P924" s="47"/>
      <c r="Q924" s="47"/>
      <c r="R924" s="47"/>
      <c r="S924" s="47"/>
      <c r="T924" s="47"/>
      <c r="U924" s="47"/>
    </row>
    <row r="925" spans="1:21" x14ac:dyDescent="0.25">
      <c r="A925" s="32"/>
      <c r="B925" s="38"/>
      <c r="C925" s="126"/>
      <c r="D925" s="38"/>
      <c r="E925" s="99"/>
      <c r="F925" s="122"/>
      <c r="G925" s="122"/>
      <c r="H925" s="122"/>
      <c r="I925" s="38"/>
      <c r="J925" s="180"/>
      <c r="K925" s="38"/>
      <c r="L925" s="142"/>
      <c r="M925" s="47"/>
      <c r="N925" s="47"/>
      <c r="O925" s="47"/>
      <c r="P925" s="47"/>
      <c r="Q925" s="47"/>
      <c r="R925" s="47"/>
      <c r="S925" s="47"/>
      <c r="T925" s="47"/>
      <c r="U925" s="47"/>
    </row>
    <row r="926" spans="1:21" x14ac:dyDescent="0.25">
      <c r="A926" s="32"/>
      <c r="B926" s="38"/>
      <c r="C926" s="126"/>
      <c r="D926" s="38"/>
      <c r="E926" s="99"/>
      <c r="F926" s="122"/>
      <c r="G926" s="122"/>
      <c r="H926" s="122"/>
      <c r="I926" s="38"/>
      <c r="J926" s="180"/>
      <c r="K926" s="38"/>
      <c r="L926" s="142"/>
      <c r="M926" s="47"/>
      <c r="N926" s="47"/>
      <c r="O926" s="47"/>
      <c r="P926" s="47"/>
      <c r="Q926" s="47"/>
      <c r="R926" s="47"/>
      <c r="S926" s="47"/>
      <c r="T926" s="47"/>
      <c r="U926" s="47"/>
    </row>
    <row r="927" spans="1:21" x14ac:dyDescent="0.25">
      <c r="A927" s="32"/>
      <c r="B927" s="38"/>
      <c r="C927" s="126"/>
      <c r="D927" s="38"/>
      <c r="E927" s="99"/>
      <c r="F927" s="122"/>
      <c r="G927" s="122"/>
      <c r="H927" s="122"/>
      <c r="I927" s="38"/>
      <c r="J927" s="180"/>
      <c r="K927" s="38"/>
      <c r="L927" s="142"/>
      <c r="M927" s="47"/>
      <c r="N927" s="47"/>
      <c r="O927" s="47"/>
      <c r="P927" s="47"/>
      <c r="Q927" s="47"/>
      <c r="R927" s="47"/>
      <c r="S927" s="47"/>
      <c r="T927" s="47"/>
      <c r="U927" s="47"/>
    </row>
    <row r="928" spans="1:21" x14ac:dyDescent="0.25">
      <c r="A928" s="32"/>
      <c r="B928" s="38"/>
      <c r="C928" s="126"/>
      <c r="D928" s="38"/>
      <c r="E928" s="99"/>
      <c r="F928" s="122"/>
      <c r="G928" s="122"/>
      <c r="H928" s="122"/>
      <c r="I928" s="38"/>
      <c r="J928" s="180"/>
      <c r="K928" s="38"/>
      <c r="L928" s="142"/>
      <c r="M928" s="47"/>
      <c r="N928" s="47"/>
      <c r="O928" s="47"/>
      <c r="P928" s="47"/>
      <c r="Q928" s="47"/>
      <c r="R928" s="47"/>
      <c r="S928" s="47"/>
      <c r="T928" s="47"/>
      <c r="U928" s="47"/>
    </row>
    <row r="929" spans="1:21" x14ac:dyDescent="0.25">
      <c r="A929" s="32"/>
      <c r="B929" s="38"/>
      <c r="C929" s="126"/>
      <c r="D929" s="38"/>
      <c r="E929" s="99"/>
      <c r="F929" s="122"/>
      <c r="G929" s="122"/>
      <c r="H929" s="122"/>
      <c r="I929" s="38"/>
      <c r="J929" s="180"/>
      <c r="K929" s="38"/>
      <c r="L929" s="142"/>
      <c r="M929" s="47"/>
      <c r="N929" s="47"/>
      <c r="O929" s="47"/>
      <c r="P929" s="47"/>
      <c r="Q929" s="47"/>
      <c r="R929" s="47"/>
      <c r="S929" s="47"/>
      <c r="T929" s="47"/>
      <c r="U929" s="47"/>
    </row>
    <row r="930" spans="1:21" x14ac:dyDescent="0.25">
      <c r="A930" s="32"/>
      <c r="B930" s="38"/>
      <c r="C930" s="126"/>
      <c r="D930" s="38"/>
      <c r="E930" s="99"/>
      <c r="F930" s="122"/>
      <c r="G930" s="122"/>
      <c r="H930" s="122"/>
      <c r="I930" s="38"/>
      <c r="J930" s="180"/>
      <c r="K930" s="38"/>
      <c r="L930" s="142"/>
      <c r="M930" s="47"/>
      <c r="N930" s="47"/>
      <c r="O930" s="47"/>
      <c r="P930" s="47"/>
      <c r="Q930" s="47"/>
      <c r="R930" s="47"/>
      <c r="S930" s="47"/>
      <c r="T930" s="47"/>
      <c r="U930" s="47"/>
    </row>
    <row r="931" spans="1:21" x14ac:dyDescent="0.25">
      <c r="B931" s="38"/>
      <c r="C931" s="126"/>
      <c r="D931" s="38"/>
      <c r="E931" s="99"/>
      <c r="F931" s="122"/>
      <c r="G931" s="122"/>
      <c r="H931" s="122"/>
      <c r="I931" s="38"/>
      <c r="J931" s="180"/>
      <c r="K931" s="38"/>
      <c r="L931" s="142"/>
      <c r="M931" s="47"/>
      <c r="N931" s="47"/>
      <c r="O931" s="47"/>
      <c r="P931" s="47"/>
      <c r="Q931" s="47"/>
      <c r="R931" s="47"/>
      <c r="S931" s="47"/>
      <c r="T931" s="47"/>
      <c r="U931" s="47"/>
    </row>
    <row r="932" spans="1:21" x14ac:dyDescent="0.25">
      <c r="B932" s="38"/>
      <c r="C932" s="126"/>
      <c r="D932" s="38"/>
      <c r="E932" s="99"/>
      <c r="F932" s="122"/>
      <c r="G932" s="122"/>
      <c r="H932" s="122"/>
      <c r="I932" s="38"/>
      <c r="J932" s="180"/>
      <c r="K932" s="38"/>
      <c r="L932" s="142"/>
      <c r="M932" s="47"/>
      <c r="N932" s="47"/>
      <c r="O932" s="47"/>
      <c r="P932" s="47"/>
      <c r="Q932" s="47"/>
      <c r="R932" s="47"/>
      <c r="S932" s="47"/>
      <c r="T932" s="47"/>
      <c r="U932" s="47"/>
    </row>
    <row r="933" spans="1:21" ht="15.75" customHeight="1" x14ac:dyDescent="0.25">
      <c r="F933" s="122"/>
      <c r="G933" s="122"/>
      <c r="H933" s="122"/>
      <c r="I933" s="38"/>
      <c r="J933" s="180"/>
      <c r="K933" s="38"/>
      <c r="L933" s="142"/>
    </row>
    <row r="934" spans="1:21" ht="15.75" customHeight="1" x14ac:dyDescent="0.25">
      <c r="F934" s="122"/>
      <c r="G934" s="122"/>
      <c r="H934" s="122"/>
      <c r="I934" s="38"/>
      <c r="J934" s="180"/>
      <c r="K934" s="38"/>
      <c r="L934" s="142"/>
    </row>
    <row r="935" spans="1:21" ht="15.75" customHeight="1" x14ac:dyDescent="0.25">
      <c r="F935" s="122"/>
      <c r="G935" s="122"/>
      <c r="H935" s="122"/>
      <c r="I935" s="38"/>
      <c r="J935" s="180"/>
      <c r="K935" s="38"/>
      <c r="L935" s="142"/>
    </row>
    <row r="936" spans="1:21" ht="15.75" customHeight="1" x14ac:dyDescent="0.25">
      <c r="F936" s="122"/>
      <c r="G936" s="122"/>
      <c r="H936" s="122"/>
      <c r="I936" s="38"/>
      <c r="J936" s="180"/>
      <c r="K936" s="38"/>
      <c r="L936" s="142"/>
    </row>
    <row r="937" spans="1:21" ht="15.75" customHeight="1" x14ac:dyDescent="0.25">
      <c r="F937" s="122"/>
      <c r="G937" s="122"/>
      <c r="H937" s="122"/>
      <c r="I937" s="38"/>
      <c r="J937" s="180"/>
      <c r="K937" s="38"/>
      <c r="L937" s="142"/>
    </row>
    <row r="938" spans="1:21" ht="15.75" customHeight="1" x14ac:dyDescent="0.25">
      <c r="F938" s="122"/>
      <c r="G938" s="122"/>
      <c r="H938" s="122"/>
      <c r="I938" s="38"/>
      <c r="J938" s="180"/>
      <c r="K938" s="38"/>
      <c r="L938" s="142"/>
    </row>
    <row r="939" spans="1:21" ht="15.75" customHeight="1" x14ac:dyDescent="0.25">
      <c r="F939" s="122"/>
      <c r="G939" s="122"/>
      <c r="H939" s="122"/>
      <c r="I939" s="38"/>
      <c r="J939" s="180"/>
      <c r="K939" s="38"/>
      <c r="L939" s="142"/>
    </row>
    <row r="940" spans="1:21" ht="15.75" customHeight="1" x14ac:dyDescent="0.25">
      <c r="F940" s="122"/>
      <c r="G940" s="122"/>
      <c r="H940" s="122"/>
      <c r="I940" s="38"/>
      <c r="J940" s="180"/>
      <c r="K940" s="38"/>
      <c r="L940" s="142"/>
    </row>
    <row r="941" spans="1:21" ht="15.75" customHeight="1" x14ac:dyDescent="0.25">
      <c r="F941" s="122"/>
      <c r="G941" s="122"/>
      <c r="H941" s="122"/>
      <c r="I941" s="38"/>
      <c r="J941" s="180"/>
      <c r="K941" s="38"/>
      <c r="L941" s="142"/>
    </row>
    <row r="942" spans="1:21" ht="15.75" customHeight="1" x14ac:dyDescent="0.25">
      <c r="F942" s="122"/>
      <c r="G942" s="122"/>
      <c r="H942" s="122"/>
      <c r="I942" s="38"/>
      <c r="J942" s="180"/>
      <c r="K942" s="38"/>
      <c r="L942" s="142"/>
    </row>
    <row r="943" spans="1:21" ht="15.75" customHeight="1" x14ac:dyDescent="0.25">
      <c r="F943" s="122"/>
      <c r="G943" s="122"/>
      <c r="H943" s="122"/>
      <c r="I943" s="38"/>
      <c r="J943" s="180"/>
      <c r="K943" s="38"/>
      <c r="L943" s="142"/>
    </row>
    <row r="944" spans="1:21" ht="15.75" customHeight="1" x14ac:dyDescent="0.25">
      <c r="F944" s="122"/>
      <c r="G944" s="122"/>
      <c r="H944" s="122"/>
      <c r="I944" s="38"/>
      <c r="J944" s="180"/>
      <c r="K944" s="38"/>
      <c r="L944" s="142"/>
    </row>
    <row r="945" spans="6:12" ht="15.75" customHeight="1" x14ac:dyDescent="0.25">
      <c r="F945" s="122"/>
      <c r="G945" s="122"/>
      <c r="H945" s="122"/>
      <c r="I945" s="38"/>
      <c r="J945" s="180"/>
      <c r="K945" s="38"/>
      <c r="L945" s="142"/>
    </row>
    <row r="946" spans="6:12" ht="15.75" customHeight="1" x14ac:dyDescent="0.25">
      <c r="F946" s="122"/>
      <c r="G946" s="122"/>
      <c r="H946" s="122"/>
      <c r="I946" s="38"/>
      <c r="J946" s="180"/>
      <c r="K946" s="38"/>
      <c r="L946" s="142"/>
    </row>
    <row r="947" spans="6:12" ht="15.75" customHeight="1" x14ac:dyDescent="0.25">
      <c r="F947" s="122"/>
      <c r="G947" s="122"/>
      <c r="H947" s="122"/>
      <c r="I947" s="38"/>
      <c r="J947" s="180"/>
      <c r="K947" s="38"/>
      <c r="L947" s="142"/>
    </row>
    <row r="948" spans="6:12" ht="15.75" customHeight="1" x14ac:dyDescent="0.25">
      <c r="F948" s="122"/>
      <c r="G948" s="122"/>
      <c r="H948" s="122"/>
      <c r="I948" s="38"/>
      <c r="J948" s="180"/>
      <c r="K948" s="38"/>
      <c r="L948" s="142"/>
    </row>
    <row r="949" spans="6:12" ht="15.75" customHeight="1" x14ac:dyDescent="0.25">
      <c r="F949" s="122"/>
      <c r="G949" s="122"/>
      <c r="H949" s="122"/>
      <c r="I949" s="38"/>
      <c r="J949" s="180"/>
      <c r="K949" s="38"/>
      <c r="L949" s="142"/>
    </row>
    <row r="950" spans="6:12" ht="15.75" customHeight="1" x14ac:dyDescent="0.25">
      <c r="F950" s="122"/>
      <c r="G950" s="122"/>
      <c r="H950" s="122"/>
      <c r="I950" s="38"/>
      <c r="J950" s="180"/>
      <c r="K950" s="38"/>
      <c r="L950" s="142"/>
    </row>
    <row r="951" spans="6:12" ht="15.75" customHeight="1" x14ac:dyDescent="0.25">
      <c r="F951" s="122"/>
      <c r="G951" s="122"/>
      <c r="H951" s="122"/>
      <c r="I951" s="38"/>
      <c r="J951" s="180"/>
      <c r="K951" s="38"/>
      <c r="L951" s="142"/>
    </row>
    <row r="952" spans="6:12" ht="15.75" customHeight="1" x14ac:dyDescent="0.25">
      <c r="F952" s="122"/>
      <c r="G952" s="122"/>
      <c r="H952" s="122"/>
      <c r="I952" s="38"/>
      <c r="J952" s="180"/>
      <c r="K952" s="38"/>
      <c r="L952" s="142"/>
    </row>
    <row r="953" spans="6:12" ht="15.75" customHeight="1" x14ac:dyDescent="0.25">
      <c r="F953" s="122"/>
      <c r="G953" s="122"/>
      <c r="H953" s="122"/>
      <c r="I953" s="38"/>
      <c r="J953" s="180"/>
      <c r="K953" s="38"/>
      <c r="L953" s="142"/>
    </row>
    <row r="954" spans="6:12" ht="15.75" customHeight="1" x14ac:dyDescent="0.25">
      <c r="F954" s="122"/>
      <c r="G954" s="122"/>
      <c r="H954" s="122"/>
      <c r="I954" s="38"/>
      <c r="J954" s="180"/>
      <c r="K954" s="38"/>
      <c r="L954" s="142"/>
    </row>
    <row r="955" spans="6:12" ht="15.75" customHeight="1" x14ac:dyDescent="0.25">
      <c r="F955" s="122"/>
      <c r="G955" s="122"/>
      <c r="H955" s="122"/>
      <c r="I955" s="38"/>
      <c r="J955" s="180"/>
      <c r="K955" s="38"/>
      <c r="L955" s="142"/>
    </row>
    <row r="956" spans="6:12" ht="15.75" customHeight="1" x14ac:dyDescent="0.25">
      <c r="F956" s="122"/>
      <c r="G956" s="122"/>
      <c r="H956" s="122"/>
      <c r="I956" s="38"/>
      <c r="J956" s="180"/>
      <c r="K956" s="38"/>
      <c r="L956" s="142"/>
    </row>
    <row r="957" spans="6:12" ht="15.75" customHeight="1" x14ac:dyDescent="0.25">
      <c r="F957" s="122"/>
      <c r="G957" s="122"/>
      <c r="H957" s="122"/>
      <c r="I957" s="38"/>
      <c r="J957" s="180"/>
      <c r="K957" s="38"/>
      <c r="L957" s="142"/>
    </row>
    <row r="958" spans="6:12" ht="15.75" customHeight="1" x14ac:dyDescent="0.25">
      <c r="F958" s="122"/>
      <c r="G958" s="122"/>
      <c r="H958" s="122"/>
      <c r="I958" s="38"/>
      <c r="J958" s="180"/>
      <c r="K958" s="38"/>
      <c r="L958" s="142"/>
    </row>
    <row r="959" spans="6:12" ht="15.75" customHeight="1" x14ac:dyDescent="0.25">
      <c r="F959" s="122"/>
      <c r="G959" s="122"/>
      <c r="H959" s="122"/>
      <c r="I959" s="38"/>
      <c r="J959" s="180"/>
      <c r="K959" s="38"/>
      <c r="L959" s="142"/>
    </row>
    <row r="960" spans="6:12" ht="15.75" customHeight="1" x14ac:dyDescent="0.25">
      <c r="F960" s="122"/>
      <c r="G960" s="122"/>
      <c r="H960" s="122"/>
      <c r="I960" s="38"/>
      <c r="J960" s="180"/>
      <c r="K960" s="38"/>
      <c r="L960" s="142"/>
    </row>
    <row r="961" spans="6:12" ht="15.75" customHeight="1" x14ac:dyDescent="0.25">
      <c r="F961" s="122"/>
      <c r="G961" s="122"/>
      <c r="H961" s="122"/>
      <c r="I961" s="38"/>
      <c r="J961" s="180"/>
      <c r="K961" s="38"/>
      <c r="L961" s="142"/>
    </row>
    <row r="962" spans="6:12" ht="15.75" customHeight="1" x14ac:dyDescent="0.25">
      <c r="F962" s="122"/>
      <c r="G962" s="122"/>
      <c r="H962" s="122"/>
      <c r="I962" s="38"/>
      <c r="J962" s="180"/>
      <c r="K962" s="38"/>
      <c r="L962" s="142"/>
    </row>
    <row r="963" spans="6:12" ht="15.75" customHeight="1" x14ac:dyDescent="0.25">
      <c r="F963" s="122"/>
      <c r="G963" s="122"/>
      <c r="H963" s="122"/>
      <c r="I963" s="38"/>
      <c r="J963" s="180"/>
      <c r="K963" s="38"/>
      <c r="L963" s="142"/>
    </row>
    <row r="964" spans="6:12" ht="15.75" customHeight="1" x14ac:dyDescent="0.25">
      <c r="F964" s="122"/>
      <c r="G964" s="122"/>
      <c r="H964" s="122"/>
      <c r="I964" s="38"/>
      <c r="J964" s="180"/>
      <c r="K964" s="38"/>
      <c r="L964" s="142"/>
    </row>
    <row r="965" spans="6:12" ht="15.75" customHeight="1" x14ac:dyDescent="0.25">
      <c r="F965" s="122"/>
      <c r="G965" s="122"/>
      <c r="H965" s="122"/>
      <c r="I965" s="38"/>
      <c r="J965" s="180"/>
      <c r="K965" s="38"/>
      <c r="L965" s="142"/>
    </row>
    <row r="966" spans="6:12" ht="15.75" customHeight="1" x14ac:dyDescent="0.25">
      <c r="F966" s="122"/>
      <c r="G966" s="122"/>
      <c r="H966" s="122"/>
      <c r="I966" s="38"/>
      <c r="J966" s="180"/>
      <c r="K966" s="38"/>
      <c r="L966" s="142"/>
    </row>
    <row r="967" spans="6:12" ht="15.75" customHeight="1" x14ac:dyDescent="0.25">
      <c r="F967" s="122"/>
      <c r="G967" s="122"/>
      <c r="H967" s="122"/>
      <c r="I967" s="38"/>
      <c r="J967" s="180"/>
      <c r="K967" s="38"/>
      <c r="L967" s="142"/>
    </row>
    <row r="968" spans="6:12" ht="15.75" customHeight="1" x14ac:dyDescent="0.25">
      <c r="F968" s="122"/>
      <c r="G968" s="122"/>
      <c r="H968" s="122"/>
      <c r="I968" s="38"/>
      <c r="J968" s="180"/>
      <c r="K968" s="38"/>
      <c r="L968" s="142"/>
    </row>
    <row r="969" spans="6:12" ht="15.75" customHeight="1" x14ac:dyDescent="0.25">
      <c r="F969" s="122"/>
      <c r="G969" s="122"/>
      <c r="H969" s="122"/>
      <c r="I969" s="38"/>
      <c r="J969" s="180"/>
      <c r="K969" s="38"/>
      <c r="L969" s="142"/>
    </row>
    <row r="970" spans="6:12" ht="15.75" customHeight="1" x14ac:dyDescent="0.25">
      <c r="F970" s="122"/>
      <c r="G970" s="122"/>
      <c r="H970" s="122"/>
      <c r="I970" s="38"/>
      <c r="J970" s="180"/>
      <c r="K970" s="38"/>
      <c r="L970" s="142"/>
    </row>
    <row r="971" spans="6:12" ht="15.75" customHeight="1" x14ac:dyDescent="0.25">
      <c r="F971" s="122"/>
      <c r="G971" s="122"/>
      <c r="H971" s="122"/>
      <c r="I971" s="38"/>
      <c r="J971" s="180"/>
      <c r="K971" s="38"/>
      <c r="L971" s="142"/>
    </row>
    <row r="972" spans="6:12" ht="15.75" customHeight="1" x14ac:dyDescent="0.25">
      <c r="F972" s="122"/>
      <c r="G972" s="122"/>
      <c r="H972" s="122"/>
      <c r="I972" s="38"/>
      <c r="J972" s="180"/>
      <c r="K972" s="38"/>
      <c r="L972" s="142"/>
    </row>
    <row r="973" spans="6:12" ht="15.75" customHeight="1" x14ac:dyDescent="0.25">
      <c r="F973" s="122"/>
      <c r="G973" s="122"/>
      <c r="H973" s="122"/>
      <c r="I973" s="38"/>
      <c r="J973" s="180"/>
      <c r="K973" s="38"/>
      <c r="L973" s="142"/>
    </row>
    <row r="974" spans="6:12" ht="15.75" customHeight="1" x14ac:dyDescent="0.25">
      <c r="F974" s="122"/>
      <c r="G974" s="122"/>
      <c r="H974" s="122"/>
      <c r="I974" s="38"/>
      <c r="J974" s="180"/>
      <c r="K974" s="38"/>
      <c r="L974" s="142"/>
    </row>
    <row r="975" spans="6:12" ht="15.75" customHeight="1" x14ac:dyDescent="0.25">
      <c r="F975" s="122"/>
      <c r="G975" s="122"/>
      <c r="H975" s="122"/>
      <c r="I975" s="38"/>
      <c r="J975" s="180"/>
      <c r="K975" s="38"/>
      <c r="L975" s="142"/>
    </row>
    <row r="976" spans="6:12" ht="15.75" customHeight="1" x14ac:dyDescent="0.25">
      <c r="F976" s="122"/>
      <c r="G976" s="122"/>
      <c r="H976" s="122"/>
      <c r="I976" s="38"/>
      <c r="J976" s="180"/>
      <c r="K976" s="38"/>
      <c r="L976" s="142"/>
    </row>
    <row r="977" spans="6:12" ht="15.75" customHeight="1" x14ac:dyDescent="0.25">
      <c r="F977" s="122"/>
      <c r="G977" s="122"/>
      <c r="H977" s="122"/>
      <c r="I977" s="38"/>
      <c r="J977" s="180"/>
      <c r="K977" s="38"/>
      <c r="L977" s="142"/>
    </row>
    <row r="978" spans="6:12" ht="15.75" customHeight="1" x14ac:dyDescent="0.25">
      <c r="F978" s="122"/>
      <c r="G978" s="122"/>
      <c r="H978" s="122"/>
      <c r="I978" s="38"/>
      <c r="J978" s="180"/>
      <c r="K978" s="38"/>
      <c r="L978" s="142"/>
    </row>
    <row r="979" spans="6:12" ht="15.75" customHeight="1" x14ac:dyDescent="0.25">
      <c r="F979" s="122"/>
      <c r="G979" s="122"/>
      <c r="H979" s="122"/>
      <c r="I979" s="38"/>
      <c r="J979" s="180"/>
      <c r="K979" s="38"/>
      <c r="L979" s="142"/>
    </row>
    <row r="980" spans="6:12" ht="15.75" customHeight="1" x14ac:dyDescent="0.25">
      <c r="F980" s="122"/>
      <c r="G980" s="122"/>
      <c r="H980" s="122"/>
      <c r="I980" s="38"/>
      <c r="J980" s="180"/>
      <c r="K980" s="38"/>
      <c r="L980" s="142"/>
    </row>
    <row r="981" spans="6:12" ht="15.75" customHeight="1" x14ac:dyDescent="0.25">
      <c r="F981" s="122"/>
      <c r="G981" s="122"/>
      <c r="H981" s="122"/>
      <c r="I981" s="38"/>
      <c r="J981" s="180"/>
      <c r="K981" s="38"/>
      <c r="L981" s="142"/>
    </row>
    <row r="982" spans="6:12" ht="15.75" customHeight="1" x14ac:dyDescent="0.25">
      <c r="F982" s="122"/>
      <c r="G982" s="122"/>
      <c r="H982" s="122"/>
      <c r="I982" s="38"/>
      <c r="J982" s="180"/>
      <c r="K982" s="38"/>
      <c r="L982" s="142"/>
    </row>
    <row r="983" spans="6:12" ht="15.75" customHeight="1" x14ac:dyDescent="0.25">
      <c r="F983" s="122"/>
      <c r="G983" s="122"/>
      <c r="H983" s="122"/>
      <c r="I983" s="38"/>
      <c r="J983" s="180"/>
      <c r="K983" s="38"/>
      <c r="L983" s="142"/>
    </row>
    <row r="984" spans="6:12" ht="15.75" customHeight="1" x14ac:dyDescent="0.25">
      <c r="F984" s="122"/>
      <c r="G984" s="122"/>
      <c r="H984" s="122"/>
      <c r="I984" s="38"/>
      <c r="J984" s="180"/>
      <c r="K984" s="38"/>
      <c r="L984" s="142"/>
    </row>
    <row r="985" spans="6:12" ht="15.75" customHeight="1" x14ac:dyDescent="0.25">
      <c r="F985" s="122"/>
      <c r="G985" s="122"/>
      <c r="H985" s="122"/>
      <c r="I985" s="38"/>
      <c r="J985" s="180"/>
      <c r="K985" s="38"/>
      <c r="L985" s="142"/>
    </row>
    <row r="986" spans="6:12" ht="15.75" customHeight="1" x14ac:dyDescent="0.25">
      <c r="F986" s="122"/>
      <c r="G986" s="122"/>
      <c r="H986" s="122"/>
      <c r="I986" s="38"/>
      <c r="J986" s="180"/>
      <c r="K986" s="38"/>
      <c r="L986" s="142"/>
    </row>
    <row r="987" spans="6:12" ht="15.75" customHeight="1" x14ac:dyDescent="0.25">
      <c r="F987" s="122"/>
      <c r="G987" s="122"/>
      <c r="H987" s="122"/>
      <c r="I987" s="38"/>
      <c r="J987" s="180"/>
      <c r="K987" s="38"/>
      <c r="L987" s="142"/>
    </row>
    <row r="988" spans="6:12" ht="15.75" customHeight="1" x14ac:dyDescent="0.25">
      <c r="F988" s="122"/>
      <c r="G988" s="122"/>
      <c r="H988" s="122"/>
      <c r="I988" s="38"/>
      <c r="J988" s="180"/>
      <c r="K988" s="38"/>
      <c r="L988" s="142"/>
    </row>
    <row r="989" spans="6:12" ht="15.75" customHeight="1" x14ac:dyDescent="0.25">
      <c r="F989" s="122"/>
      <c r="G989" s="122"/>
      <c r="H989" s="122"/>
      <c r="I989" s="38"/>
      <c r="J989" s="180"/>
      <c r="K989" s="38"/>
      <c r="L989" s="142"/>
    </row>
    <row r="990" spans="6:12" ht="15.75" customHeight="1" x14ac:dyDescent="0.25">
      <c r="F990" s="122"/>
      <c r="G990" s="122"/>
      <c r="H990" s="122"/>
      <c r="I990" s="38"/>
      <c r="J990" s="180"/>
      <c r="K990" s="38"/>
      <c r="L990" s="142"/>
    </row>
    <row r="991" spans="6:12" ht="15.75" customHeight="1" x14ac:dyDescent="0.25">
      <c r="F991" s="122"/>
      <c r="G991" s="122"/>
      <c r="H991" s="122"/>
      <c r="I991" s="38"/>
      <c r="J991" s="180"/>
      <c r="K991" s="38"/>
      <c r="L991" s="142"/>
    </row>
    <row r="992" spans="6:12" ht="15.75" customHeight="1" x14ac:dyDescent="0.25">
      <c r="F992" s="122"/>
      <c r="G992" s="122"/>
      <c r="H992" s="122"/>
      <c r="I992" s="38"/>
      <c r="J992" s="180"/>
      <c r="K992" s="38"/>
      <c r="L992" s="142"/>
    </row>
    <row r="993" spans="6:12" ht="15.75" customHeight="1" x14ac:dyDescent="0.25">
      <c r="F993" s="122"/>
      <c r="G993" s="122"/>
      <c r="H993" s="122"/>
      <c r="I993" s="38"/>
      <c r="J993" s="180"/>
      <c r="K993" s="38"/>
      <c r="L993" s="142"/>
    </row>
    <row r="994" spans="6:12" ht="15.75" customHeight="1" x14ac:dyDescent="0.25">
      <c r="F994" s="122"/>
      <c r="G994" s="122"/>
      <c r="H994" s="122"/>
      <c r="I994" s="38"/>
      <c r="J994" s="180"/>
      <c r="K994" s="38"/>
      <c r="L994" s="142"/>
    </row>
    <row r="995" spans="6:12" ht="15.75" customHeight="1" x14ac:dyDescent="0.25">
      <c r="F995" s="122"/>
      <c r="G995" s="122"/>
      <c r="H995" s="122"/>
      <c r="I995" s="38"/>
      <c r="J995" s="180"/>
      <c r="K995" s="38"/>
      <c r="L995" s="142"/>
    </row>
    <row r="996" spans="6:12" ht="15.75" customHeight="1" x14ac:dyDescent="0.25">
      <c r="F996" s="122"/>
      <c r="G996" s="122"/>
      <c r="H996" s="122"/>
      <c r="I996" s="38"/>
      <c r="J996" s="180"/>
      <c r="K996" s="38"/>
      <c r="L996" s="142"/>
    </row>
    <row r="997" spans="6:12" ht="15.75" customHeight="1" x14ac:dyDescent="0.25">
      <c r="F997" s="122"/>
      <c r="G997" s="122"/>
      <c r="H997" s="122"/>
      <c r="I997" s="38"/>
      <c r="J997" s="180"/>
      <c r="K997" s="38"/>
      <c r="L997" s="142"/>
    </row>
    <row r="998" spans="6:12" ht="15.75" customHeight="1" x14ac:dyDescent="0.25">
      <c r="F998" s="122"/>
      <c r="G998" s="122"/>
      <c r="H998" s="122"/>
      <c r="I998" s="38"/>
      <c r="J998" s="180"/>
      <c r="K998" s="38"/>
      <c r="L998" s="142"/>
    </row>
    <row r="999" spans="6:12" ht="15.75" customHeight="1" x14ac:dyDescent="0.25">
      <c r="F999" s="122"/>
      <c r="G999" s="122"/>
      <c r="H999" s="122"/>
      <c r="I999" s="38"/>
      <c r="J999" s="180"/>
      <c r="K999" s="38"/>
      <c r="L999" s="142"/>
    </row>
    <row r="1000" spans="6:12" ht="15.75" customHeight="1" x14ac:dyDescent="0.25">
      <c r="F1000" s="122"/>
      <c r="G1000" s="122"/>
      <c r="H1000" s="122"/>
      <c r="I1000" s="38"/>
      <c r="J1000" s="180"/>
      <c r="K1000" s="38"/>
      <c r="L1000" s="142"/>
    </row>
    <row r="1001" spans="6:12" ht="15.75" customHeight="1" x14ac:dyDescent="0.25">
      <c r="F1001" s="122"/>
      <c r="G1001" s="122"/>
      <c r="H1001" s="122"/>
      <c r="I1001" s="38"/>
      <c r="J1001" s="180"/>
      <c r="K1001" s="38"/>
      <c r="L1001" s="142"/>
    </row>
    <row r="1002" spans="6:12" ht="15.75" customHeight="1" x14ac:dyDescent="0.2">
      <c r="F1002" s="122"/>
      <c r="G1002" s="122"/>
      <c r="H1002" s="122"/>
      <c r="I1002" s="38"/>
      <c r="J1002" s="180"/>
      <c r="K1002" s="38"/>
    </row>
  </sheetData>
  <sheetProtection algorithmName="SHA-512" hashValue="xYWOsNlzdKBF3K3EjkqW2DMilJD/Da81W9zRdzJbJyIW7UeuXxs3a85NhlntBPi6JqdMuL2Bvrje4SAtzKzleQ==" saltValue="x26COTTUlvr9jiN5hYX51g==" spinCount="100000" sheet="1" objects="1" scenarios="1" insertRows="0" insertHyperlinks="0"/>
  <mergeCells count="6">
    <mergeCell ref="K1:K2"/>
    <mergeCell ref="B1:E1"/>
    <mergeCell ref="B15:E15"/>
    <mergeCell ref="G1:G2"/>
    <mergeCell ref="H1:H2"/>
    <mergeCell ref="F1:F2"/>
  </mergeCells>
  <phoneticPr fontId="70" type="noConversion"/>
  <conditionalFormatting sqref="F15:J19">
    <cfRule type="cellIs" dxfId="154" priority="97" operator="equal">
      <formula>"LEAVE IF NO ERRORS"</formula>
    </cfRule>
    <cfRule type="cellIs" dxfId="153" priority="98" operator="equal">
      <formula>"FILL IN COLUMN J"</formula>
    </cfRule>
    <cfRule type="cellIs" dxfId="152" priority="99" operator="equal">
      <formula>"INTERVENE"</formula>
    </cfRule>
    <cfRule type="cellIs" dxfId="151" priority="100" operator="equal">
      <formula>"LEAVE"</formula>
    </cfRule>
  </conditionalFormatting>
  <conditionalFormatting sqref="I3:I14">
    <cfRule type="cellIs" dxfId="150" priority="9" operator="equal">
      <formula>"LEAVE IF NO ERRORS"</formula>
    </cfRule>
    <cfRule type="cellIs" dxfId="149" priority="10" operator="equal">
      <formula>"FILL IN COLUMN H"</formula>
    </cfRule>
    <cfRule type="cellIs" dxfId="148" priority="11" operator="equal">
      <formula>"CARRY OUT PROBE TEST"</formula>
    </cfRule>
    <cfRule type="cellIs" dxfId="147" priority="12" operator="equal">
      <formula>"LEAVE"</formula>
    </cfRule>
  </conditionalFormatting>
  <conditionalFormatting sqref="I20">
    <cfRule type="cellIs" dxfId="146" priority="137" operator="equal">
      <formula>"LEAVE IF NO ERRORS"</formula>
    </cfRule>
    <cfRule type="cellIs" dxfId="145" priority="138" operator="equal">
      <formula>"FILL IN COLUMN H"</formula>
    </cfRule>
    <cfRule type="cellIs" dxfId="144" priority="139" operator="equal">
      <formula>"CARRY OUT PROBE TEST"</formula>
    </cfRule>
    <cfRule type="cellIs" dxfId="143" priority="140" operator="equal">
      <formula>"LEAVE"</formula>
    </cfRule>
  </conditionalFormatting>
  <conditionalFormatting sqref="K15:K20">
    <cfRule type="cellIs" dxfId="138" priority="133" operator="equal">
      <formula>"LEAVE IF NO ERRORS"</formula>
    </cfRule>
    <cfRule type="cellIs" dxfId="137" priority="134" operator="equal">
      <formula>"FILL IN COLUMN J"</formula>
    </cfRule>
    <cfRule type="cellIs" dxfId="136" priority="135" operator="equal">
      <formula>"INTERVENE"</formula>
    </cfRule>
    <cfRule type="cellIs" dxfId="135" priority="136" operator="equal">
      <formula>"LEAVE"</formula>
    </cfRule>
  </conditionalFormatting>
  <conditionalFormatting sqref="K3:K14">
    <cfRule type="cellIs" dxfId="11" priority="1" operator="equal">
      <formula>"LEAVE IF NO ERRORS"</formula>
    </cfRule>
    <cfRule type="cellIs" dxfId="10" priority="2" operator="equal">
      <formula>"FILL IN COLUMN J"</formula>
    </cfRule>
    <cfRule type="cellIs" dxfId="9" priority="3" operator="equal">
      <formula>"INTERVENE"</formula>
    </cfRule>
    <cfRule type="cellIs" dxfId="8" priority="4" operator="equal">
      <formula>"LEAVE"</formula>
    </cfRule>
  </conditionalFormatting>
  <dataValidations count="2">
    <dataValidation type="list" allowBlank="1" showInputMessage="1" showErrorMessage="1" sqref="H3:H14" xr:uid="{9354182B-A1FA-4346-BC6C-83E5D4E226DD}">
      <formula1>"Yes, No"</formula1>
    </dataValidation>
    <dataValidation type="decimal" allowBlank="1" showInputMessage="1" showErrorMessage="1" error="percentage score must be between 0 and 100%" prompt="enter % correct" sqref="J3:J14" xr:uid="{0C8D8529-480D-46DE-A555-6C65DA458087}">
      <formula1>0</formula1>
      <formula2>1</formula2>
    </dataValidation>
  </dataValidations>
  <pageMargins left="0.7" right="0.7" top="0.75" bottom="0.75" header="0.3" footer="0.3"/>
  <pageSetup paperSize="9" orientation="portrait" r:id="rId1"/>
  <ignoredErrors>
    <ignoredError sqref="K3"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B1B2-525B-440C-B8C9-8576A3AE4547}">
  <sheetPr codeName="Sheet14">
    <outlinePr summaryBelow="0" summaryRight="0"/>
  </sheetPr>
  <dimension ref="A1:X998"/>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x14ac:dyDescent="0.2"/>
  <cols>
    <col min="1" max="1" width="5" style="34" customWidth="1"/>
    <col min="2" max="2" width="19" style="34" customWidth="1"/>
    <col min="3" max="3" width="22.5" style="61" customWidth="1"/>
    <col min="4" max="4" width="25.125" style="34" customWidth="1"/>
    <col min="5" max="5" width="57.375" style="88" customWidth="1"/>
    <col min="6" max="6" width="16.5" style="139" customWidth="1"/>
    <col min="7" max="7" width="15.875" style="139" customWidth="1"/>
    <col min="8" max="8" width="17.375" style="139" customWidth="1"/>
    <col min="9" max="9" width="12.125" style="139" customWidth="1"/>
    <col min="10" max="10" width="13.375" style="139" customWidth="1"/>
    <col min="11" max="11" width="14.875" style="139" customWidth="1"/>
    <col min="12" max="12" width="16.5" style="54" customWidth="1"/>
    <col min="13" max="13" width="12.625" style="183"/>
    <col min="14" max="14" width="17.875" style="54" customWidth="1"/>
    <col min="15" max="15" width="56.875" style="143" customWidth="1"/>
    <col min="16" max="16384" width="12.625" style="34"/>
  </cols>
  <sheetData>
    <row r="1" spans="1:24" ht="44.25" customHeight="1" x14ac:dyDescent="0.3">
      <c r="A1" s="32"/>
      <c r="B1" s="446" t="s">
        <v>812</v>
      </c>
      <c r="C1" s="447"/>
      <c r="D1" s="447"/>
      <c r="E1" s="447"/>
      <c r="F1" s="450" t="s">
        <v>298</v>
      </c>
      <c r="G1" s="450" t="s">
        <v>299</v>
      </c>
      <c r="H1" s="450" t="s">
        <v>300</v>
      </c>
      <c r="I1" s="448" t="s">
        <v>301</v>
      </c>
      <c r="J1" s="448" t="s">
        <v>302</v>
      </c>
      <c r="K1" s="448" t="s">
        <v>303</v>
      </c>
      <c r="L1" s="35"/>
      <c r="M1" s="184"/>
      <c r="N1" s="454" t="s">
        <v>555</v>
      </c>
      <c r="O1" s="141"/>
      <c r="P1" s="33"/>
      <c r="Q1" s="33"/>
      <c r="R1" s="33"/>
      <c r="S1" s="33"/>
      <c r="T1" s="33"/>
      <c r="U1" s="33"/>
      <c r="V1" s="33"/>
      <c r="W1" s="33"/>
      <c r="X1" s="33"/>
    </row>
    <row r="2" spans="1:24" ht="31.5" x14ac:dyDescent="0.25">
      <c r="A2" s="32"/>
      <c r="B2" s="35" t="s">
        <v>625</v>
      </c>
      <c r="C2" s="55" t="s">
        <v>626</v>
      </c>
      <c r="D2" s="35" t="s">
        <v>627</v>
      </c>
      <c r="E2" s="85" t="s">
        <v>294</v>
      </c>
      <c r="F2" s="451"/>
      <c r="G2" s="451"/>
      <c r="H2" s="451"/>
      <c r="I2" s="449"/>
      <c r="J2" s="449"/>
      <c r="K2" s="449"/>
      <c r="L2" s="129" t="s">
        <v>554</v>
      </c>
      <c r="M2" s="185" t="s">
        <v>305</v>
      </c>
      <c r="N2" s="455"/>
      <c r="O2" s="141" t="s">
        <v>307</v>
      </c>
      <c r="P2" s="35"/>
      <c r="Q2" s="35"/>
      <c r="R2" s="35"/>
      <c r="S2" s="35"/>
      <c r="T2" s="35"/>
      <c r="U2" s="35"/>
      <c r="V2" s="35"/>
      <c r="W2" s="35"/>
      <c r="X2" s="35"/>
    </row>
    <row r="3" spans="1:24" ht="63" x14ac:dyDescent="0.25">
      <c r="A3" s="41" t="s">
        <v>175</v>
      </c>
      <c r="B3" s="75" t="s">
        <v>610</v>
      </c>
      <c r="C3" s="79" t="s">
        <v>442</v>
      </c>
      <c r="D3" s="73" t="s">
        <v>813</v>
      </c>
      <c r="E3" s="89"/>
      <c r="F3" s="252"/>
      <c r="G3" s="252"/>
      <c r="H3" s="136" t="str">
        <f>IF(F3="","FILL IN COLUMN F", (IF(G3="","FILL IN COLUMN G", (IF(G3/(G3+F3)&gt;0.8,"LEAVE","INTERVENE")))))</f>
        <v>FILL IN COLUMN F</v>
      </c>
      <c r="I3" s="252"/>
      <c r="J3" s="252"/>
      <c r="K3" s="252"/>
      <c r="L3" s="136" t="str">
        <f>IF(K3="no","CARRY OUT PROBE TEST",(IF(K3="","FILL IN COLUMN K",(IF(I3="","LEAVE IF NO ERRORS",(IF(((J3-I3)/(J3+I3))&lt;0.5,"CARRY OUT PROBE TEST","LEAVE")))))))</f>
        <v>FILL IN COLUMN K</v>
      </c>
      <c r="M3" s="254"/>
      <c r="N3" s="258" t="str">
        <f t="shared" ref="N3:N13" si="0">IF(M3="",(IF(L3="LEAVE IF NO ERRORS","LEAVE IF NO ERRORS",(IF(L3="LEAVE","LEAVE","FILL IN COLUMN M")))),(IF(AND(M3&lt;0.899,MC3&gt;=0),"INTERVENE","LEAVE")))</f>
        <v>FILL IN COLUMN M</v>
      </c>
      <c r="O3" s="169"/>
      <c r="P3" s="37"/>
      <c r="Q3" s="37"/>
      <c r="R3" s="37"/>
      <c r="S3" s="37"/>
      <c r="T3" s="37"/>
      <c r="U3" s="37"/>
      <c r="V3" s="37"/>
      <c r="W3" s="37"/>
      <c r="X3" s="37"/>
    </row>
    <row r="4" spans="1:24" ht="63" x14ac:dyDescent="0.25">
      <c r="A4" s="41" t="s">
        <v>194</v>
      </c>
      <c r="B4" s="76" t="s">
        <v>195</v>
      </c>
      <c r="C4" s="56" t="s">
        <v>814</v>
      </c>
      <c r="D4" s="76" t="s">
        <v>815</v>
      </c>
      <c r="E4" s="90"/>
      <c r="F4" s="251"/>
      <c r="G4" s="251"/>
      <c r="H4" s="136" t="str">
        <f>IF(F4="","FILL IN COLUMN F", (IF(G4="","FILL IN COLUMN G", (IF(G4/(G4+F4)&gt;0.8,"LEAVE","INTERVENE")))))</f>
        <v>FILL IN COLUMN F</v>
      </c>
      <c r="I4" s="251"/>
      <c r="J4" s="251"/>
      <c r="K4" s="251"/>
      <c r="L4" s="136" t="str">
        <f t="shared" ref="L4:L13" si="1">IF(K4="no","CARRY OUT PROBE TEST",(IF(K4="","FILL IN COLUMN K",(IF(I4="","LEAVE IF NO ERRORS",(IF(((J4-I4)/(J4+I4))&lt;0.5,"CARRY OUT PROBE TEST","LEAVE")))))))</f>
        <v>FILL IN COLUMN K</v>
      </c>
      <c r="M4" s="186"/>
      <c r="N4" s="258" t="str">
        <f t="shared" si="0"/>
        <v>FILL IN COLUMN M</v>
      </c>
      <c r="O4" s="170"/>
      <c r="P4" s="37"/>
      <c r="Q4" s="37"/>
      <c r="R4" s="37"/>
      <c r="S4" s="37"/>
      <c r="T4" s="37"/>
      <c r="U4" s="37"/>
      <c r="V4" s="37"/>
      <c r="W4" s="37"/>
      <c r="X4" s="37"/>
    </row>
    <row r="5" spans="1:24" ht="47.25" x14ac:dyDescent="0.25">
      <c r="A5" s="41" t="s">
        <v>207</v>
      </c>
      <c r="B5" s="73" t="s">
        <v>816</v>
      </c>
      <c r="C5" s="79" t="s">
        <v>817</v>
      </c>
      <c r="D5" s="73" t="s">
        <v>818</v>
      </c>
      <c r="E5" s="89"/>
      <c r="F5" s="252"/>
      <c r="G5" s="252"/>
      <c r="H5" s="136" t="str">
        <f>IF(F5="","FILL IN COLUMN F", (IF(G5="","FILL IN COLUMN G", (IF(G5/(G5+F5)&gt;0.8,"LEAVE","INTERVENE")))))</f>
        <v>FILL IN COLUMN F</v>
      </c>
      <c r="I5" s="252"/>
      <c r="J5" s="252"/>
      <c r="K5" s="252"/>
      <c r="L5" s="136" t="str">
        <f t="shared" si="1"/>
        <v>FILL IN COLUMN K</v>
      </c>
      <c r="M5" s="254"/>
      <c r="N5" s="258" t="str">
        <f t="shared" si="0"/>
        <v>FILL IN COLUMN M</v>
      </c>
      <c r="O5" s="169"/>
      <c r="P5" s="37"/>
      <c r="Q5" s="37"/>
      <c r="R5" s="37"/>
      <c r="S5" s="37"/>
      <c r="T5" s="37"/>
      <c r="U5" s="37"/>
      <c r="V5" s="37"/>
      <c r="W5" s="37"/>
      <c r="X5" s="37"/>
    </row>
    <row r="6" spans="1:24" ht="63" x14ac:dyDescent="0.25">
      <c r="A6" s="41" t="s">
        <v>219</v>
      </c>
      <c r="B6" s="76" t="s">
        <v>220</v>
      </c>
      <c r="C6" s="56" t="s">
        <v>819</v>
      </c>
      <c r="D6" s="76" t="s">
        <v>820</v>
      </c>
      <c r="E6" s="90"/>
      <c r="F6" s="251"/>
      <c r="G6" s="251"/>
      <c r="H6" s="136" t="str">
        <f>IF(F6="","FILL IN COLUMN F", (IF(G6="","FILL IN COLUMN G", (IF(G6/(G6+F6)&gt;0.8,"LEAVE","INTERVENE")))))</f>
        <v>FILL IN COLUMN F</v>
      </c>
      <c r="I6" s="251"/>
      <c r="J6" s="251"/>
      <c r="K6" s="251"/>
      <c r="L6" s="136" t="str">
        <f t="shared" si="1"/>
        <v>FILL IN COLUMN K</v>
      </c>
      <c r="M6" s="186"/>
      <c r="N6" s="258" t="str">
        <f t="shared" si="0"/>
        <v>FILL IN COLUMN M</v>
      </c>
      <c r="O6" s="170"/>
      <c r="P6" s="37"/>
      <c r="Q6" s="37"/>
      <c r="R6" s="37"/>
      <c r="S6" s="37"/>
      <c r="T6" s="37"/>
      <c r="U6" s="37"/>
      <c r="V6" s="37"/>
      <c r="W6" s="37"/>
      <c r="X6" s="37"/>
    </row>
    <row r="7" spans="1:24" ht="43.5" customHeight="1" x14ac:dyDescent="0.25">
      <c r="A7" s="41" t="s">
        <v>229</v>
      </c>
      <c r="B7" s="73" t="s">
        <v>453</v>
      </c>
      <c r="C7" s="79" t="s">
        <v>454</v>
      </c>
      <c r="D7" s="73" t="s">
        <v>821</v>
      </c>
      <c r="E7" s="89"/>
      <c r="F7" s="252"/>
      <c r="G7" s="252"/>
      <c r="H7" s="136" t="str">
        <f>IF(F7="","FILL IN COLUMN F", (IF(G7="","FILL IN COLUMN G", (IF(G7/(G7+F7)&gt;0.8,"LEAVE","INTERVENE")))))</f>
        <v>FILL IN COLUMN F</v>
      </c>
      <c r="I7" s="252"/>
      <c r="J7" s="252"/>
      <c r="K7" s="252"/>
      <c r="L7" s="136" t="str">
        <f t="shared" si="1"/>
        <v>FILL IN COLUMN K</v>
      </c>
      <c r="M7" s="254"/>
      <c r="N7" s="258" t="str">
        <f t="shared" si="0"/>
        <v>FILL IN COLUMN M</v>
      </c>
      <c r="O7" s="169"/>
      <c r="P7" s="37"/>
      <c r="Q7" s="37"/>
      <c r="R7" s="37"/>
      <c r="S7" s="37"/>
      <c r="T7" s="37"/>
      <c r="U7" s="37"/>
      <c r="V7" s="37"/>
      <c r="W7" s="37"/>
      <c r="X7" s="37"/>
    </row>
    <row r="8" spans="1:24" ht="82.5" customHeight="1" x14ac:dyDescent="0.25">
      <c r="A8" s="41" t="s">
        <v>235</v>
      </c>
      <c r="B8" s="76" t="s">
        <v>236</v>
      </c>
      <c r="C8" s="56" t="s">
        <v>456</v>
      </c>
      <c r="D8" s="76"/>
      <c r="E8" s="91"/>
      <c r="F8" s="251"/>
      <c r="G8" s="251"/>
      <c r="H8" s="136" t="str">
        <f>IF(F8="","FILL IN COLUMN F", (IF(G8="","FILL IN COLUMN G", (IF(G8/(G8+F8)&gt;0.8,"LEAVE","INTERVENE")))))</f>
        <v>FILL IN COLUMN F</v>
      </c>
      <c r="I8" s="251"/>
      <c r="J8" s="251"/>
      <c r="K8" s="251"/>
      <c r="L8" s="136" t="str">
        <f t="shared" si="1"/>
        <v>FILL IN COLUMN K</v>
      </c>
      <c r="M8" s="186"/>
      <c r="N8" s="258" t="str">
        <f t="shared" si="0"/>
        <v>FILL IN COLUMN M</v>
      </c>
      <c r="O8" s="170"/>
      <c r="P8" s="37"/>
      <c r="Q8" s="37"/>
      <c r="R8" s="37"/>
      <c r="S8" s="37"/>
      <c r="T8" s="37"/>
      <c r="U8" s="37"/>
      <c r="V8" s="37"/>
      <c r="W8" s="37"/>
      <c r="X8" s="37"/>
    </row>
    <row r="9" spans="1:24" ht="47.25" x14ac:dyDescent="0.25">
      <c r="A9" s="125" t="s">
        <v>254</v>
      </c>
      <c r="B9" s="73" t="s">
        <v>535</v>
      </c>
      <c r="C9" s="79" t="s">
        <v>536</v>
      </c>
      <c r="D9" s="73" t="s">
        <v>822</v>
      </c>
      <c r="E9" s="89"/>
      <c r="F9" s="252"/>
      <c r="G9" s="252"/>
      <c r="H9" s="136" t="str">
        <f>IF(F9="","FILL IN COLUMN F", (IF(G9="","FILL IN COLUMN G", (IF(G9/(G9+F9)&gt;0.8,"LEAVE","INTERVENE")))))</f>
        <v>FILL IN COLUMN F</v>
      </c>
      <c r="I9" s="252"/>
      <c r="J9" s="252"/>
      <c r="K9" s="252"/>
      <c r="L9" s="136" t="str">
        <f t="shared" si="1"/>
        <v>FILL IN COLUMN K</v>
      </c>
      <c r="M9" s="254"/>
      <c r="N9" s="258" t="str">
        <f t="shared" si="0"/>
        <v>FILL IN COLUMN M</v>
      </c>
      <c r="O9" s="169"/>
      <c r="P9" s="47"/>
      <c r="Q9" s="47"/>
      <c r="R9" s="47"/>
      <c r="S9" s="47"/>
      <c r="T9" s="47"/>
      <c r="U9" s="47"/>
      <c r="V9" s="47"/>
      <c r="W9" s="47"/>
      <c r="X9" s="47"/>
    </row>
    <row r="10" spans="1:24" ht="47.25" x14ac:dyDescent="0.25">
      <c r="A10" s="125" t="s">
        <v>260</v>
      </c>
      <c r="B10" s="76" t="s">
        <v>537</v>
      </c>
      <c r="C10" s="56" t="s">
        <v>538</v>
      </c>
      <c r="D10" s="36" t="s">
        <v>823</v>
      </c>
      <c r="E10" s="92"/>
      <c r="F10" s="251"/>
      <c r="G10" s="251"/>
      <c r="H10" s="136" t="str">
        <f>IF(F10="","FILL IN COLUMN F", (IF(G10="","FILL IN COLUMN G", (IF(G10/(G10+F10)&gt;0.8,"LEAVE","INTERVENE")))))</f>
        <v>FILL IN COLUMN F</v>
      </c>
      <c r="I10" s="251"/>
      <c r="J10" s="251"/>
      <c r="K10" s="251"/>
      <c r="L10" s="136" t="str">
        <f t="shared" si="1"/>
        <v>FILL IN COLUMN K</v>
      </c>
      <c r="M10" s="186"/>
      <c r="N10" s="258" t="str">
        <f t="shared" si="0"/>
        <v>FILL IN COLUMN M</v>
      </c>
      <c r="O10" s="170"/>
      <c r="P10" s="47"/>
      <c r="Q10" s="47"/>
      <c r="R10" s="47"/>
      <c r="S10" s="47"/>
      <c r="T10" s="47"/>
      <c r="U10" s="47"/>
      <c r="V10" s="47"/>
      <c r="W10" s="47"/>
      <c r="X10" s="47"/>
    </row>
    <row r="11" spans="1:24" ht="47.25" x14ac:dyDescent="0.25">
      <c r="A11" s="125" t="s">
        <v>265</v>
      </c>
      <c r="B11" s="73" t="s">
        <v>539</v>
      </c>
      <c r="C11" s="79" t="s">
        <v>540</v>
      </c>
      <c r="D11" s="77" t="s">
        <v>824</v>
      </c>
      <c r="E11" s="93"/>
      <c r="F11" s="252"/>
      <c r="G11" s="252"/>
      <c r="H11" s="136" t="str">
        <f>IF(F11="","FILL IN COLUMN F", (IF(G11="","FILL IN COLUMN G", (IF(G11/(G11+F11)&gt;0.8,"LEAVE","INTERVENE")))))</f>
        <v>FILL IN COLUMN F</v>
      </c>
      <c r="I11" s="252"/>
      <c r="J11" s="252"/>
      <c r="K11" s="252"/>
      <c r="L11" s="136" t="str">
        <f t="shared" si="1"/>
        <v>FILL IN COLUMN K</v>
      </c>
      <c r="M11" s="254"/>
      <c r="N11" s="258" t="str">
        <f t="shared" si="0"/>
        <v>FILL IN COLUMN M</v>
      </c>
      <c r="O11" s="169"/>
      <c r="P11" s="47"/>
      <c r="Q11" s="47"/>
      <c r="R11" s="47"/>
      <c r="S11" s="47"/>
      <c r="T11" s="47"/>
      <c r="U11" s="47"/>
      <c r="V11" s="47"/>
      <c r="W11" s="47"/>
      <c r="X11" s="47"/>
    </row>
    <row r="12" spans="1:24" ht="47.25" x14ac:dyDescent="0.25">
      <c r="A12" s="125" t="s">
        <v>270</v>
      </c>
      <c r="B12" s="76" t="s">
        <v>541</v>
      </c>
      <c r="C12" s="56" t="s">
        <v>542</v>
      </c>
      <c r="D12" s="36" t="s">
        <v>825</v>
      </c>
      <c r="E12" s="92"/>
      <c r="F12" s="251"/>
      <c r="G12" s="251"/>
      <c r="H12" s="136" t="str">
        <f>IF(F12="","FILL IN COLUMN F", (IF(G12="","FILL IN COLUMN G", (IF(G12/(G12+F12)&gt;0.8,"LEAVE","INTERVENE")))))</f>
        <v>FILL IN COLUMN F</v>
      </c>
      <c r="I12" s="251"/>
      <c r="J12" s="251"/>
      <c r="K12" s="251"/>
      <c r="L12" s="136" t="str">
        <f t="shared" si="1"/>
        <v>FILL IN COLUMN K</v>
      </c>
      <c r="M12" s="186"/>
      <c r="N12" s="258" t="str">
        <f t="shared" si="0"/>
        <v>FILL IN COLUMN M</v>
      </c>
      <c r="O12" s="170"/>
      <c r="P12" s="47"/>
      <c r="Q12" s="47"/>
      <c r="R12" s="47"/>
      <c r="S12" s="47"/>
      <c r="T12" s="47"/>
      <c r="U12" s="47"/>
      <c r="V12" s="47"/>
      <c r="W12" s="47"/>
      <c r="X12" s="47"/>
    </row>
    <row r="13" spans="1:24" ht="47.25" x14ac:dyDescent="0.25">
      <c r="A13" s="125" t="s">
        <v>275</v>
      </c>
      <c r="B13" s="73" t="s">
        <v>274</v>
      </c>
      <c r="C13" s="79" t="s">
        <v>544</v>
      </c>
      <c r="D13" s="77" t="s">
        <v>826</v>
      </c>
      <c r="E13" s="93"/>
      <c r="F13" s="252"/>
      <c r="G13" s="252"/>
      <c r="H13" s="136" t="str">
        <f>IF(F13="","FILL IN COLUMN F", (IF(G13="","FILL IN COLUMN G", (IF(G13/(G13+F13)&gt;0.8,"LEAVE","INTERVENE")))))</f>
        <v>FILL IN COLUMN F</v>
      </c>
      <c r="I13" s="252"/>
      <c r="J13" s="252"/>
      <c r="K13" s="252"/>
      <c r="L13" s="136" t="str">
        <f t="shared" si="1"/>
        <v>FILL IN COLUMN K</v>
      </c>
      <c r="M13" s="254"/>
      <c r="N13" s="258" t="str">
        <f t="shared" si="0"/>
        <v>FILL IN COLUMN M</v>
      </c>
      <c r="O13" s="169"/>
      <c r="P13" s="47"/>
      <c r="Q13" s="47"/>
      <c r="R13" s="47"/>
      <c r="S13" s="47"/>
      <c r="T13" s="47"/>
      <c r="U13" s="47"/>
      <c r="V13" s="47"/>
      <c r="W13" s="47"/>
      <c r="X13" s="47"/>
    </row>
    <row r="14" spans="1:24" ht="34.5" customHeight="1" x14ac:dyDescent="0.25">
      <c r="A14" s="32"/>
      <c r="B14" s="465" t="s">
        <v>827</v>
      </c>
      <c r="C14" s="456"/>
      <c r="D14" s="456"/>
      <c r="E14" s="456"/>
      <c r="F14" s="122"/>
      <c r="G14" s="122"/>
      <c r="H14" s="122"/>
      <c r="I14" s="122"/>
      <c r="J14" s="122"/>
      <c r="K14" s="122"/>
      <c r="L14" s="136"/>
      <c r="M14" s="167"/>
      <c r="N14" s="136"/>
      <c r="O14" s="142"/>
      <c r="P14" s="35"/>
      <c r="Q14" s="35"/>
      <c r="R14" s="35"/>
      <c r="S14" s="35"/>
      <c r="T14" s="35"/>
      <c r="U14" s="35"/>
      <c r="V14" s="35"/>
      <c r="W14" s="35"/>
      <c r="X14" s="35"/>
    </row>
    <row r="15" spans="1:24" x14ac:dyDescent="0.25">
      <c r="A15" s="32"/>
      <c r="B15" s="38"/>
      <c r="C15" s="126"/>
      <c r="D15" s="38"/>
      <c r="E15" s="87"/>
      <c r="F15" s="122"/>
      <c r="G15" s="122"/>
      <c r="H15" s="122"/>
      <c r="I15" s="122"/>
      <c r="J15" s="122"/>
      <c r="K15" s="122"/>
      <c r="L15" s="136"/>
      <c r="M15" s="167"/>
      <c r="N15" s="136"/>
      <c r="O15" s="142"/>
      <c r="P15" s="47"/>
      <c r="Q15" s="47"/>
      <c r="R15" s="47"/>
      <c r="S15" s="47"/>
      <c r="T15" s="47"/>
      <c r="U15" s="47"/>
      <c r="V15" s="47"/>
      <c r="W15" s="47"/>
      <c r="X15" s="47"/>
    </row>
    <row r="16" spans="1:24" x14ac:dyDescent="0.25">
      <c r="A16" s="32"/>
      <c r="B16" s="38"/>
      <c r="C16" s="126"/>
      <c r="D16" s="38"/>
      <c r="E16" s="87"/>
      <c r="F16" s="122"/>
      <c r="G16" s="122"/>
      <c r="H16" s="122"/>
      <c r="I16" s="122"/>
      <c r="J16" s="122"/>
      <c r="K16" s="122"/>
      <c r="L16" s="136"/>
      <c r="M16" s="167"/>
      <c r="N16" s="136"/>
      <c r="O16" s="142"/>
      <c r="P16" s="47"/>
      <c r="Q16" s="47"/>
      <c r="R16" s="47"/>
      <c r="S16" s="47"/>
      <c r="T16" s="47"/>
      <c r="U16" s="47"/>
      <c r="V16" s="47"/>
      <c r="W16" s="47"/>
      <c r="X16" s="47"/>
    </row>
    <row r="17" spans="1:24" x14ac:dyDescent="0.25">
      <c r="A17" s="32"/>
      <c r="B17" s="38"/>
      <c r="C17" s="126"/>
      <c r="D17" s="38"/>
      <c r="E17" s="87"/>
      <c r="F17" s="132"/>
      <c r="G17" s="132"/>
      <c r="H17" s="132"/>
      <c r="I17" s="132"/>
      <c r="J17" s="132"/>
      <c r="K17" s="132"/>
      <c r="L17" s="134"/>
      <c r="M17" s="181"/>
      <c r="N17" s="134"/>
      <c r="O17" s="142"/>
      <c r="P17" s="47"/>
      <c r="Q17" s="47"/>
      <c r="R17" s="47"/>
      <c r="S17" s="47"/>
      <c r="T17" s="47"/>
      <c r="U17" s="47"/>
      <c r="V17" s="47"/>
      <c r="W17" s="47"/>
      <c r="X17" s="47"/>
    </row>
    <row r="18" spans="1:24" x14ac:dyDescent="0.25">
      <c r="A18" s="32"/>
      <c r="B18" s="38"/>
      <c r="C18" s="126"/>
      <c r="D18" s="38"/>
      <c r="E18" s="87"/>
      <c r="F18" s="132"/>
      <c r="G18" s="132"/>
      <c r="H18" s="132"/>
      <c r="I18" s="132"/>
      <c r="J18" s="132"/>
      <c r="K18" s="132"/>
      <c r="L18" s="134"/>
      <c r="M18" s="181"/>
      <c r="N18" s="134"/>
      <c r="O18" s="142"/>
      <c r="P18" s="47"/>
      <c r="Q18" s="47"/>
      <c r="R18" s="47"/>
      <c r="S18" s="47"/>
      <c r="T18" s="47"/>
      <c r="U18" s="47"/>
      <c r="V18" s="47"/>
      <c r="W18" s="47"/>
      <c r="X18" s="47"/>
    </row>
    <row r="19" spans="1:24" x14ac:dyDescent="0.25">
      <c r="A19" s="32"/>
      <c r="B19" s="38"/>
      <c r="C19" s="126"/>
      <c r="D19" s="38"/>
      <c r="E19" s="87"/>
      <c r="F19" s="132"/>
      <c r="G19" s="132"/>
      <c r="H19" s="132"/>
      <c r="I19" s="132"/>
      <c r="J19" s="132"/>
      <c r="K19" s="132"/>
      <c r="L19" s="134"/>
      <c r="M19" s="181"/>
      <c r="N19" s="134"/>
      <c r="O19" s="142"/>
      <c r="P19" s="47"/>
      <c r="Q19" s="47"/>
      <c r="R19" s="47"/>
      <c r="S19" s="47"/>
      <c r="T19" s="47"/>
      <c r="U19" s="47"/>
      <c r="V19" s="47"/>
      <c r="W19" s="47"/>
      <c r="X19" s="47"/>
    </row>
    <row r="20" spans="1:24" x14ac:dyDescent="0.25">
      <c r="A20" s="32"/>
      <c r="B20" s="38"/>
      <c r="C20" s="126"/>
      <c r="D20" s="38"/>
      <c r="E20" s="87"/>
      <c r="F20" s="132"/>
      <c r="G20" s="132"/>
      <c r="H20" s="132"/>
      <c r="I20" s="132"/>
      <c r="J20" s="132"/>
      <c r="K20" s="132"/>
      <c r="L20" s="134"/>
      <c r="M20" s="181"/>
      <c r="N20" s="134"/>
      <c r="O20" s="142"/>
      <c r="P20" s="47"/>
      <c r="Q20" s="47"/>
      <c r="R20" s="47"/>
      <c r="S20" s="47"/>
      <c r="T20" s="47"/>
      <c r="U20" s="47"/>
      <c r="V20" s="47"/>
      <c r="W20" s="47"/>
      <c r="X20" s="47"/>
    </row>
    <row r="21" spans="1:24" x14ac:dyDescent="0.25">
      <c r="A21" s="32"/>
      <c r="B21" s="38"/>
      <c r="C21" s="126"/>
      <c r="D21" s="38"/>
      <c r="E21" s="87"/>
      <c r="F21" s="133"/>
      <c r="G21" s="133"/>
      <c r="H21" s="133"/>
      <c r="I21" s="133"/>
      <c r="J21" s="133"/>
      <c r="K21" s="133"/>
      <c r="L21" s="135"/>
      <c r="M21" s="182"/>
      <c r="N21" s="135"/>
      <c r="O21" s="142"/>
      <c r="P21" s="47"/>
      <c r="Q21" s="47"/>
      <c r="R21" s="47"/>
      <c r="S21" s="47"/>
      <c r="T21" s="47"/>
      <c r="U21" s="47"/>
      <c r="V21" s="47"/>
      <c r="W21" s="47"/>
      <c r="X21" s="47"/>
    </row>
    <row r="22" spans="1:24" x14ac:dyDescent="0.25">
      <c r="A22" s="32"/>
      <c r="B22" s="38"/>
      <c r="C22" s="126"/>
      <c r="D22" s="38"/>
      <c r="E22" s="87"/>
      <c r="F22" s="133"/>
      <c r="G22" s="133"/>
      <c r="H22" s="133"/>
      <c r="I22" s="133"/>
      <c r="J22" s="133"/>
      <c r="K22" s="133"/>
      <c r="L22" s="135"/>
      <c r="M22" s="182"/>
      <c r="N22" s="135"/>
      <c r="O22" s="142"/>
      <c r="P22" s="47"/>
      <c r="Q22" s="47"/>
      <c r="R22" s="47"/>
      <c r="S22" s="47"/>
      <c r="T22" s="47"/>
      <c r="U22" s="47"/>
      <c r="V22" s="47"/>
      <c r="W22" s="47"/>
      <c r="X22" s="47"/>
    </row>
    <row r="23" spans="1:24" x14ac:dyDescent="0.25">
      <c r="A23" s="32"/>
      <c r="B23" s="38"/>
      <c r="C23" s="126"/>
      <c r="D23" s="38"/>
      <c r="E23" s="87"/>
      <c r="F23" s="122"/>
      <c r="G23" s="122"/>
      <c r="H23" s="122"/>
      <c r="I23" s="122"/>
      <c r="J23" s="122"/>
      <c r="K23" s="122"/>
      <c r="L23" s="38"/>
      <c r="M23" s="180"/>
      <c r="N23" s="38"/>
      <c r="O23" s="142"/>
      <c r="P23" s="47"/>
      <c r="Q23" s="47"/>
      <c r="R23" s="47"/>
      <c r="S23" s="47"/>
      <c r="T23" s="47"/>
      <c r="U23" s="47"/>
      <c r="V23" s="47"/>
      <c r="W23" s="47"/>
      <c r="X23" s="47"/>
    </row>
    <row r="24" spans="1:24" x14ac:dyDescent="0.25">
      <c r="A24" s="32"/>
      <c r="B24" s="38"/>
      <c r="C24" s="126"/>
      <c r="D24" s="38"/>
      <c r="E24" s="87"/>
      <c r="F24" s="122"/>
      <c r="G24" s="122"/>
      <c r="H24" s="122"/>
      <c r="I24" s="122"/>
      <c r="J24" s="122"/>
      <c r="K24" s="122"/>
      <c r="L24" s="38"/>
      <c r="M24" s="180"/>
      <c r="N24" s="38"/>
      <c r="O24" s="142"/>
      <c r="P24" s="47"/>
      <c r="Q24" s="47"/>
      <c r="R24" s="47"/>
      <c r="S24" s="47"/>
      <c r="T24" s="47"/>
      <c r="U24" s="47"/>
      <c r="V24" s="47"/>
      <c r="W24" s="47"/>
      <c r="X24" s="47"/>
    </row>
    <row r="25" spans="1:24" x14ac:dyDescent="0.25">
      <c r="A25" s="32"/>
      <c r="B25" s="38"/>
      <c r="C25" s="126"/>
      <c r="D25" s="38"/>
      <c r="E25" s="87"/>
      <c r="F25" s="122"/>
      <c r="G25" s="122"/>
      <c r="H25" s="122"/>
      <c r="I25" s="122"/>
      <c r="J25" s="122"/>
      <c r="K25" s="122"/>
      <c r="L25" s="38"/>
      <c r="M25" s="180"/>
      <c r="N25" s="38"/>
      <c r="O25" s="142"/>
      <c r="P25" s="47"/>
      <c r="Q25" s="47"/>
      <c r="R25" s="47"/>
      <c r="S25" s="47"/>
      <c r="T25" s="47"/>
      <c r="U25" s="47"/>
      <c r="V25" s="47"/>
      <c r="W25" s="47"/>
      <c r="X25" s="47"/>
    </row>
    <row r="26" spans="1:24" x14ac:dyDescent="0.25">
      <c r="A26" s="32"/>
      <c r="B26" s="38"/>
      <c r="C26" s="126"/>
      <c r="D26" s="38"/>
      <c r="E26" s="87"/>
      <c r="F26" s="122"/>
      <c r="G26" s="122"/>
      <c r="H26" s="122"/>
      <c r="I26" s="122"/>
      <c r="J26" s="122"/>
      <c r="K26" s="122"/>
      <c r="L26" s="38"/>
      <c r="M26" s="180"/>
      <c r="N26" s="38"/>
      <c r="O26" s="142"/>
      <c r="P26" s="47"/>
      <c r="Q26" s="47"/>
      <c r="R26" s="47"/>
      <c r="S26" s="47"/>
      <c r="T26" s="47"/>
      <c r="U26" s="47"/>
      <c r="V26" s="47"/>
      <c r="W26" s="47"/>
      <c r="X26" s="47"/>
    </row>
    <row r="27" spans="1:24" x14ac:dyDescent="0.25">
      <c r="A27" s="32"/>
      <c r="B27" s="38"/>
      <c r="C27" s="126"/>
      <c r="D27" s="38"/>
      <c r="E27" s="87"/>
      <c r="F27" s="122"/>
      <c r="G27" s="122"/>
      <c r="H27" s="122"/>
      <c r="I27" s="122"/>
      <c r="J27" s="122"/>
      <c r="K27" s="122"/>
      <c r="L27" s="38"/>
      <c r="M27" s="180"/>
      <c r="N27" s="38"/>
      <c r="O27" s="142"/>
      <c r="P27" s="47"/>
      <c r="Q27" s="47"/>
      <c r="R27" s="47"/>
      <c r="S27" s="47"/>
      <c r="T27" s="47"/>
      <c r="U27" s="47"/>
      <c r="V27" s="47"/>
      <c r="W27" s="47"/>
      <c r="X27" s="47"/>
    </row>
    <row r="28" spans="1:24" x14ac:dyDescent="0.25">
      <c r="A28" s="32"/>
      <c r="B28" s="38"/>
      <c r="C28" s="126"/>
      <c r="D28" s="38"/>
      <c r="E28" s="87"/>
      <c r="F28" s="122"/>
      <c r="G28" s="122"/>
      <c r="H28" s="122"/>
      <c r="I28" s="122"/>
      <c r="J28" s="122"/>
      <c r="K28" s="122"/>
      <c r="L28" s="38"/>
      <c r="M28" s="180"/>
      <c r="N28" s="38"/>
      <c r="O28" s="142"/>
      <c r="P28" s="47"/>
      <c r="Q28" s="47"/>
      <c r="R28" s="47"/>
      <c r="S28" s="47"/>
      <c r="T28" s="47"/>
      <c r="U28" s="47"/>
      <c r="V28" s="47"/>
      <c r="W28" s="47"/>
      <c r="X28" s="47"/>
    </row>
    <row r="29" spans="1:24" x14ac:dyDescent="0.25">
      <c r="A29" s="32"/>
      <c r="B29" s="38"/>
      <c r="C29" s="126"/>
      <c r="D29" s="38"/>
      <c r="E29" s="87"/>
      <c r="F29" s="122"/>
      <c r="G29" s="122"/>
      <c r="H29" s="122"/>
      <c r="I29" s="122"/>
      <c r="J29" s="122"/>
      <c r="K29" s="122"/>
      <c r="L29" s="38"/>
      <c r="M29" s="180"/>
      <c r="N29" s="38"/>
      <c r="O29" s="142"/>
      <c r="P29" s="47"/>
      <c r="Q29" s="47"/>
      <c r="R29" s="47"/>
      <c r="S29" s="47"/>
      <c r="T29" s="47"/>
      <c r="U29" s="47"/>
      <c r="V29" s="47"/>
      <c r="W29" s="47"/>
      <c r="X29" s="47"/>
    </row>
    <row r="30" spans="1:24" x14ac:dyDescent="0.25">
      <c r="A30" s="32"/>
      <c r="B30" s="38"/>
      <c r="C30" s="126"/>
      <c r="D30" s="38"/>
      <c r="E30" s="87"/>
      <c r="F30" s="122"/>
      <c r="G30" s="122"/>
      <c r="H30" s="122"/>
      <c r="I30" s="122"/>
      <c r="J30" s="122"/>
      <c r="K30" s="122"/>
      <c r="L30" s="38"/>
      <c r="M30" s="180"/>
      <c r="N30" s="38"/>
      <c r="O30" s="142"/>
      <c r="P30" s="47"/>
      <c r="Q30" s="47"/>
      <c r="R30" s="47"/>
      <c r="S30" s="47"/>
      <c r="T30" s="47"/>
      <c r="U30" s="47"/>
      <c r="V30" s="47"/>
      <c r="W30" s="47"/>
      <c r="X30" s="47"/>
    </row>
    <row r="31" spans="1:24" x14ac:dyDescent="0.25">
      <c r="A31" s="32"/>
      <c r="B31" s="38"/>
      <c r="C31" s="126"/>
      <c r="D31" s="38"/>
      <c r="E31" s="87"/>
      <c r="F31" s="122"/>
      <c r="G31" s="122"/>
      <c r="H31" s="122"/>
      <c r="I31" s="122"/>
      <c r="J31" s="122"/>
      <c r="K31" s="122"/>
      <c r="L31" s="38"/>
      <c r="M31" s="180"/>
      <c r="N31" s="38"/>
      <c r="O31" s="142"/>
      <c r="P31" s="47"/>
      <c r="Q31" s="47"/>
      <c r="R31" s="47"/>
      <c r="S31" s="47"/>
      <c r="T31" s="47"/>
      <c r="U31" s="47"/>
      <c r="V31" s="47"/>
      <c r="W31" s="47"/>
      <c r="X31" s="47"/>
    </row>
    <row r="32" spans="1:24" x14ac:dyDescent="0.25">
      <c r="A32" s="32"/>
      <c r="B32" s="38"/>
      <c r="C32" s="126"/>
      <c r="D32" s="38"/>
      <c r="E32" s="87"/>
      <c r="F32" s="122"/>
      <c r="G32" s="122"/>
      <c r="H32" s="122"/>
      <c r="I32" s="122"/>
      <c r="J32" s="122"/>
      <c r="K32" s="122"/>
      <c r="L32" s="38"/>
      <c r="M32" s="180"/>
      <c r="N32" s="38"/>
      <c r="O32" s="142"/>
      <c r="P32" s="47"/>
      <c r="Q32" s="47"/>
      <c r="R32" s="47"/>
      <c r="S32" s="47"/>
      <c r="T32" s="47"/>
      <c r="U32" s="47"/>
      <c r="V32" s="47"/>
      <c r="W32" s="47"/>
      <c r="X32" s="47"/>
    </row>
    <row r="33" spans="1:24" x14ac:dyDescent="0.25">
      <c r="A33" s="32"/>
      <c r="B33" s="38"/>
      <c r="C33" s="126"/>
      <c r="D33" s="38"/>
      <c r="E33" s="87"/>
      <c r="F33" s="122"/>
      <c r="G33" s="122"/>
      <c r="H33" s="122"/>
      <c r="I33" s="122"/>
      <c r="J33" s="122"/>
      <c r="K33" s="122"/>
      <c r="L33" s="38"/>
      <c r="M33" s="180"/>
      <c r="N33" s="38"/>
      <c r="O33" s="142"/>
      <c r="P33" s="47"/>
      <c r="Q33" s="47"/>
      <c r="R33" s="47"/>
      <c r="S33" s="47"/>
      <c r="T33" s="47"/>
      <c r="U33" s="47"/>
      <c r="V33" s="47"/>
      <c r="W33" s="47"/>
      <c r="X33" s="47"/>
    </row>
    <row r="34" spans="1:24" x14ac:dyDescent="0.25">
      <c r="A34" s="32"/>
      <c r="B34" s="38"/>
      <c r="C34" s="126"/>
      <c r="D34" s="38"/>
      <c r="E34" s="87"/>
      <c r="F34" s="122"/>
      <c r="G34" s="122"/>
      <c r="H34" s="122"/>
      <c r="I34" s="122"/>
      <c r="J34" s="122"/>
      <c r="K34" s="122"/>
      <c r="L34" s="38"/>
      <c r="M34" s="180"/>
      <c r="N34" s="38"/>
      <c r="O34" s="142"/>
      <c r="P34" s="47"/>
      <c r="Q34" s="47"/>
      <c r="R34" s="47"/>
      <c r="S34" s="47"/>
      <c r="T34" s="47"/>
      <c r="U34" s="47"/>
      <c r="V34" s="47"/>
      <c r="W34" s="47"/>
      <c r="X34" s="47"/>
    </row>
    <row r="35" spans="1:24" x14ac:dyDescent="0.25">
      <c r="A35" s="32"/>
      <c r="B35" s="38"/>
      <c r="C35" s="126"/>
      <c r="D35" s="38"/>
      <c r="E35" s="87"/>
      <c r="F35" s="122"/>
      <c r="G35" s="122"/>
      <c r="H35" s="122"/>
      <c r="I35" s="122"/>
      <c r="J35" s="122"/>
      <c r="K35" s="122"/>
      <c r="L35" s="38"/>
      <c r="M35" s="180"/>
      <c r="N35" s="38"/>
      <c r="O35" s="142"/>
      <c r="P35" s="47"/>
      <c r="Q35" s="47"/>
      <c r="R35" s="47"/>
      <c r="S35" s="47"/>
      <c r="T35" s="47"/>
      <c r="U35" s="47"/>
      <c r="V35" s="47"/>
      <c r="W35" s="47"/>
      <c r="X35" s="47"/>
    </row>
    <row r="36" spans="1:24" x14ac:dyDescent="0.25">
      <c r="A36" s="32"/>
      <c r="B36" s="38"/>
      <c r="C36" s="126"/>
      <c r="D36" s="38"/>
      <c r="E36" s="87"/>
      <c r="F36" s="122"/>
      <c r="G36" s="122"/>
      <c r="H36" s="122"/>
      <c r="I36" s="122"/>
      <c r="J36" s="122"/>
      <c r="K36" s="122"/>
      <c r="L36" s="38"/>
      <c r="M36" s="180"/>
      <c r="N36" s="38"/>
      <c r="O36" s="142"/>
      <c r="P36" s="47"/>
      <c r="Q36" s="47"/>
      <c r="R36" s="47"/>
      <c r="S36" s="47"/>
      <c r="T36" s="47"/>
      <c r="U36" s="47"/>
      <c r="V36" s="47"/>
      <c r="W36" s="47"/>
      <c r="X36" s="47"/>
    </row>
    <row r="37" spans="1:24" x14ac:dyDescent="0.25">
      <c r="A37" s="32"/>
      <c r="B37" s="38"/>
      <c r="C37" s="126"/>
      <c r="D37" s="38"/>
      <c r="E37" s="87"/>
      <c r="F37" s="122"/>
      <c r="G37" s="122"/>
      <c r="H37" s="122"/>
      <c r="I37" s="122"/>
      <c r="J37" s="122"/>
      <c r="K37" s="122"/>
      <c r="L37" s="38"/>
      <c r="M37" s="180"/>
      <c r="N37" s="38"/>
      <c r="O37" s="142"/>
      <c r="P37" s="47"/>
      <c r="Q37" s="47"/>
      <c r="R37" s="47"/>
      <c r="S37" s="47"/>
      <c r="T37" s="47"/>
      <c r="U37" s="47"/>
      <c r="V37" s="47"/>
      <c r="W37" s="47"/>
      <c r="X37" s="47"/>
    </row>
    <row r="38" spans="1:24" x14ac:dyDescent="0.25">
      <c r="A38" s="32"/>
      <c r="B38" s="38"/>
      <c r="C38" s="126"/>
      <c r="D38" s="38"/>
      <c r="E38" s="87"/>
      <c r="F38" s="122"/>
      <c r="G38" s="122"/>
      <c r="H38" s="122"/>
      <c r="I38" s="122"/>
      <c r="J38" s="122"/>
      <c r="K38" s="122"/>
      <c r="L38" s="38"/>
      <c r="M38" s="180"/>
      <c r="N38" s="38"/>
      <c r="O38" s="142"/>
      <c r="P38" s="47"/>
      <c r="Q38" s="47"/>
      <c r="R38" s="47"/>
      <c r="S38" s="47"/>
      <c r="T38" s="47"/>
      <c r="U38" s="47"/>
      <c r="V38" s="47"/>
      <c r="W38" s="47"/>
      <c r="X38" s="47"/>
    </row>
    <row r="39" spans="1:24" x14ac:dyDescent="0.25">
      <c r="A39" s="32"/>
      <c r="B39" s="38"/>
      <c r="C39" s="126"/>
      <c r="D39" s="38"/>
      <c r="E39" s="87"/>
      <c r="F39" s="122"/>
      <c r="G39" s="122"/>
      <c r="H39" s="122"/>
      <c r="I39" s="122"/>
      <c r="J39" s="122"/>
      <c r="K39" s="122"/>
      <c r="L39" s="38"/>
      <c r="M39" s="180"/>
      <c r="N39" s="38"/>
      <c r="O39" s="142"/>
      <c r="P39" s="47"/>
      <c r="Q39" s="47"/>
      <c r="R39" s="47"/>
      <c r="S39" s="47"/>
      <c r="T39" s="47"/>
      <c r="U39" s="47"/>
      <c r="V39" s="47"/>
      <c r="W39" s="47"/>
      <c r="X39" s="47"/>
    </row>
    <row r="40" spans="1:24" x14ac:dyDescent="0.25">
      <c r="A40" s="32"/>
      <c r="B40" s="38"/>
      <c r="C40" s="126"/>
      <c r="D40" s="38"/>
      <c r="E40" s="87"/>
      <c r="F40" s="122"/>
      <c r="G40" s="122"/>
      <c r="H40" s="122"/>
      <c r="I40" s="122"/>
      <c r="J40" s="122"/>
      <c r="K40" s="122"/>
      <c r="L40" s="38"/>
      <c r="M40" s="180"/>
      <c r="N40" s="38"/>
      <c r="O40" s="142"/>
      <c r="P40" s="47"/>
      <c r="Q40" s="47"/>
      <c r="R40" s="47"/>
      <c r="S40" s="47"/>
      <c r="T40" s="47"/>
      <c r="U40" s="47"/>
      <c r="V40" s="47"/>
      <c r="W40" s="47"/>
      <c r="X40" s="47"/>
    </row>
    <row r="41" spans="1:24" x14ac:dyDescent="0.25">
      <c r="A41" s="32"/>
      <c r="B41" s="38"/>
      <c r="C41" s="126"/>
      <c r="D41" s="38"/>
      <c r="E41" s="87"/>
      <c r="F41" s="122"/>
      <c r="G41" s="122"/>
      <c r="H41" s="122"/>
      <c r="I41" s="122"/>
      <c r="J41" s="122"/>
      <c r="K41" s="122"/>
      <c r="L41" s="38"/>
      <c r="M41" s="180"/>
      <c r="N41" s="38"/>
      <c r="O41" s="142"/>
      <c r="P41" s="47"/>
      <c r="Q41" s="47"/>
      <c r="R41" s="47"/>
      <c r="S41" s="47"/>
      <c r="T41" s="47"/>
      <c r="U41" s="47"/>
      <c r="V41" s="47"/>
      <c r="W41" s="47"/>
      <c r="X41" s="47"/>
    </row>
    <row r="42" spans="1:24" x14ac:dyDescent="0.25">
      <c r="A42" s="32"/>
      <c r="B42" s="38"/>
      <c r="C42" s="126"/>
      <c r="D42" s="38"/>
      <c r="E42" s="87"/>
      <c r="F42" s="122"/>
      <c r="G42" s="122"/>
      <c r="H42" s="122"/>
      <c r="I42" s="122"/>
      <c r="J42" s="122"/>
      <c r="K42" s="122"/>
      <c r="L42" s="38"/>
      <c r="M42" s="180"/>
      <c r="N42" s="38"/>
      <c r="O42" s="142"/>
      <c r="P42" s="47"/>
      <c r="Q42" s="47"/>
      <c r="R42" s="47"/>
      <c r="S42" s="47"/>
      <c r="T42" s="47"/>
      <c r="U42" s="47"/>
      <c r="V42" s="47"/>
      <c r="W42" s="47"/>
      <c r="X42" s="47"/>
    </row>
    <row r="43" spans="1:24" x14ac:dyDescent="0.25">
      <c r="A43" s="32"/>
      <c r="B43" s="38"/>
      <c r="C43" s="126"/>
      <c r="D43" s="38"/>
      <c r="E43" s="87"/>
      <c r="F43" s="122"/>
      <c r="G43" s="122"/>
      <c r="H43" s="122"/>
      <c r="I43" s="122"/>
      <c r="J43" s="122"/>
      <c r="K43" s="122"/>
      <c r="L43" s="38"/>
      <c r="M43" s="180"/>
      <c r="N43" s="38"/>
      <c r="O43" s="142"/>
      <c r="P43" s="47"/>
      <c r="Q43" s="47"/>
      <c r="R43" s="47"/>
      <c r="S43" s="47"/>
      <c r="T43" s="47"/>
      <c r="U43" s="47"/>
      <c r="V43" s="47"/>
      <c r="W43" s="47"/>
      <c r="X43" s="47"/>
    </row>
    <row r="44" spans="1:24" x14ac:dyDescent="0.25">
      <c r="A44" s="32"/>
      <c r="B44" s="38"/>
      <c r="C44" s="126"/>
      <c r="D44" s="38"/>
      <c r="E44" s="87"/>
      <c r="F44" s="122"/>
      <c r="G44" s="122"/>
      <c r="H44" s="122"/>
      <c r="I44" s="122"/>
      <c r="J44" s="122"/>
      <c r="K44" s="122"/>
      <c r="L44" s="38"/>
      <c r="M44" s="180"/>
      <c r="N44" s="38"/>
      <c r="O44" s="142"/>
      <c r="P44" s="47"/>
      <c r="Q44" s="47"/>
      <c r="R44" s="47"/>
      <c r="S44" s="47"/>
      <c r="T44" s="47"/>
      <c r="U44" s="47"/>
      <c r="V44" s="47"/>
      <c r="W44" s="47"/>
      <c r="X44" s="47"/>
    </row>
    <row r="45" spans="1:24" x14ac:dyDescent="0.25">
      <c r="A45" s="32"/>
      <c r="B45" s="38"/>
      <c r="C45" s="126"/>
      <c r="D45" s="38"/>
      <c r="E45" s="87"/>
      <c r="F45" s="122"/>
      <c r="G45" s="122"/>
      <c r="H45" s="122"/>
      <c r="I45" s="122"/>
      <c r="J45" s="122"/>
      <c r="K45" s="122"/>
      <c r="L45" s="38"/>
      <c r="M45" s="180"/>
      <c r="N45" s="38"/>
      <c r="O45" s="142"/>
      <c r="P45" s="47"/>
      <c r="Q45" s="47"/>
      <c r="R45" s="47"/>
      <c r="S45" s="47"/>
      <c r="T45" s="47"/>
      <c r="U45" s="47"/>
      <c r="V45" s="47"/>
      <c r="W45" s="47"/>
      <c r="X45" s="47"/>
    </row>
    <row r="46" spans="1:24" x14ac:dyDescent="0.25">
      <c r="A46" s="32"/>
      <c r="B46" s="38"/>
      <c r="C46" s="126"/>
      <c r="D46" s="38"/>
      <c r="E46" s="87"/>
      <c r="F46" s="122"/>
      <c r="G46" s="122"/>
      <c r="H46" s="122"/>
      <c r="I46" s="122"/>
      <c r="J46" s="122"/>
      <c r="K46" s="122"/>
      <c r="L46" s="38"/>
      <c r="M46" s="180"/>
      <c r="N46" s="38"/>
      <c r="O46" s="142"/>
      <c r="P46" s="47"/>
      <c r="Q46" s="47"/>
      <c r="R46" s="47"/>
      <c r="S46" s="47"/>
      <c r="T46" s="47"/>
      <c r="U46" s="47"/>
      <c r="V46" s="47"/>
      <c r="W46" s="47"/>
      <c r="X46" s="47"/>
    </row>
    <row r="47" spans="1:24" x14ac:dyDescent="0.25">
      <c r="A47" s="32"/>
      <c r="B47" s="38"/>
      <c r="C47" s="126"/>
      <c r="D47" s="38"/>
      <c r="E47" s="87"/>
      <c r="F47" s="122"/>
      <c r="G47" s="122"/>
      <c r="H47" s="122"/>
      <c r="I47" s="122"/>
      <c r="J47" s="122"/>
      <c r="K47" s="122"/>
      <c r="L47" s="38"/>
      <c r="M47" s="180"/>
      <c r="N47" s="38"/>
      <c r="O47" s="142"/>
      <c r="P47" s="47"/>
      <c r="Q47" s="47"/>
      <c r="R47" s="47"/>
      <c r="S47" s="47"/>
      <c r="T47" s="47"/>
      <c r="U47" s="47"/>
      <c r="V47" s="47"/>
      <c r="W47" s="47"/>
      <c r="X47" s="47"/>
    </row>
    <row r="48" spans="1:24" x14ac:dyDescent="0.25">
      <c r="A48" s="32"/>
      <c r="B48" s="38"/>
      <c r="C48" s="126"/>
      <c r="D48" s="38"/>
      <c r="E48" s="87"/>
      <c r="F48" s="122"/>
      <c r="G48" s="122"/>
      <c r="H48" s="122"/>
      <c r="I48" s="122"/>
      <c r="J48" s="122"/>
      <c r="K48" s="122"/>
      <c r="L48" s="38"/>
      <c r="M48" s="180"/>
      <c r="N48" s="38"/>
      <c r="O48" s="142"/>
      <c r="P48" s="47"/>
      <c r="Q48" s="47"/>
      <c r="R48" s="47"/>
      <c r="S48" s="47"/>
      <c r="T48" s="47"/>
      <c r="U48" s="47"/>
      <c r="V48" s="47"/>
      <c r="W48" s="47"/>
      <c r="X48" s="47"/>
    </row>
    <row r="49" spans="1:24" x14ac:dyDescent="0.25">
      <c r="A49" s="32"/>
      <c r="B49" s="38"/>
      <c r="C49" s="126"/>
      <c r="D49" s="38"/>
      <c r="E49" s="87"/>
      <c r="F49" s="122"/>
      <c r="G49" s="122"/>
      <c r="H49" s="122"/>
      <c r="I49" s="122"/>
      <c r="J49" s="122"/>
      <c r="K49" s="122"/>
      <c r="L49" s="38"/>
      <c r="M49" s="180"/>
      <c r="N49" s="38"/>
      <c r="O49" s="142"/>
      <c r="P49" s="47"/>
      <c r="Q49" s="47"/>
      <c r="R49" s="47"/>
      <c r="S49" s="47"/>
      <c r="T49" s="47"/>
      <c r="U49" s="47"/>
      <c r="V49" s="47"/>
      <c r="W49" s="47"/>
      <c r="X49" s="47"/>
    </row>
    <row r="50" spans="1:24" x14ac:dyDescent="0.25">
      <c r="A50" s="32"/>
      <c r="B50" s="38"/>
      <c r="C50" s="126"/>
      <c r="D50" s="38"/>
      <c r="E50" s="87"/>
      <c r="F50" s="122"/>
      <c r="G50" s="122"/>
      <c r="H50" s="122"/>
      <c r="I50" s="122"/>
      <c r="J50" s="122"/>
      <c r="K50" s="122"/>
      <c r="L50" s="38"/>
      <c r="M50" s="180"/>
      <c r="N50" s="38"/>
      <c r="O50" s="142"/>
      <c r="P50" s="47"/>
      <c r="Q50" s="47"/>
      <c r="R50" s="47"/>
      <c r="S50" s="47"/>
      <c r="T50" s="47"/>
      <c r="U50" s="47"/>
      <c r="V50" s="47"/>
      <c r="W50" s="47"/>
      <c r="X50" s="47"/>
    </row>
    <row r="51" spans="1:24" x14ac:dyDescent="0.25">
      <c r="A51" s="32"/>
      <c r="B51" s="38"/>
      <c r="C51" s="126"/>
      <c r="D51" s="38"/>
      <c r="E51" s="87"/>
      <c r="F51" s="122"/>
      <c r="G51" s="122"/>
      <c r="H51" s="122"/>
      <c r="I51" s="122"/>
      <c r="J51" s="122"/>
      <c r="K51" s="122"/>
      <c r="L51" s="38"/>
      <c r="M51" s="180"/>
      <c r="N51" s="38"/>
      <c r="O51" s="142"/>
      <c r="P51" s="47"/>
      <c r="Q51" s="47"/>
      <c r="R51" s="47"/>
      <c r="S51" s="47"/>
      <c r="T51" s="47"/>
      <c r="U51" s="47"/>
      <c r="V51" s="47"/>
      <c r="W51" s="47"/>
      <c r="X51" s="47"/>
    </row>
    <row r="52" spans="1:24" x14ac:dyDescent="0.25">
      <c r="A52" s="32"/>
      <c r="B52" s="38"/>
      <c r="C52" s="126"/>
      <c r="D52" s="38"/>
      <c r="E52" s="87"/>
      <c r="F52" s="122"/>
      <c r="G52" s="122"/>
      <c r="H52" s="122"/>
      <c r="I52" s="122"/>
      <c r="J52" s="122"/>
      <c r="K52" s="122"/>
      <c r="L52" s="38"/>
      <c r="M52" s="180"/>
      <c r="N52" s="38"/>
      <c r="O52" s="142"/>
      <c r="P52" s="47"/>
      <c r="Q52" s="47"/>
      <c r="R52" s="47"/>
      <c r="S52" s="47"/>
      <c r="T52" s="47"/>
      <c r="U52" s="47"/>
      <c r="V52" s="47"/>
      <c r="W52" s="47"/>
      <c r="X52" s="47"/>
    </row>
    <row r="53" spans="1:24" x14ac:dyDescent="0.25">
      <c r="A53" s="32"/>
      <c r="B53" s="38"/>
      <c r="C53" s="126"/>
      <c r="D53" s="38"/>
      <c r="E53" s="87"/>
      <c r="F53" s="122"/>
      <c r="G53" s="122"/>
      <c r="H53" s="122"/>
      <c r="I53" s="122"/>
      <c r="J53" s="122"/>
      <c r="K53" s="122"/>
      <c r="L53" s="38"/>
      <c r="M53" s="180"/>
      <c r="N53" s="38"/>
      <c r="O53" s="142"/>
      <c r="P53" s="47"/>
      <c r="Q53" s="47"/>
      <c r="R53" s="47"/>
      <c r="S53" s="47"/>
      <c r="T53" s="47"/>
      <c r="U53" s="47"/>
      <c r="V53" s="47"/>
      <c r="W53" s="47"/>
      <c r="X53" s="47"/>
    </row>
    <row r="54" spans="1:24" x14ac:dyDescent="0.25">
      <c r="A54" s="32"/>
      <c r="B54" s="38"/>
      <c r="C54" s="126"/>
      <c r="D54" s="38"/>
      <c r="E54" s="87"/>
      <c r="F54" s="122"/>
      <c r="G54" s="122"/>
      <c r="H54" s="122"/>
      <c r="I54" s="122"/>
      <c r="J54" s="122"/>
      <c r="K54" s="122"/>
      <c r="L54" s="38"/>
      <c r="M54" s="180"/>
      <c r="N54" s="38"/>
      <c r="O54" s="142"/>
      <c r="P54" s="47"/>
      <c r="Q54" s="47"/>
      <c r="R54" s="47"/>
      <c r="S54" s="47"/>
      <c r="T54" s="47"/>
      <c r="U54" s="47"/>
      <c r="V54" s="47"/>
      <c r="W54" s="47"/>
      <c r="X54" s="47"/>
    </row>
    <row r="55" spans="1:24" x14ac:dyDescent="0.25">
      <c r="A55" s="32"/>
      <c r="B55" s="38"/>
      <c r="C55" s="126"/>
      <c r="D55" s="38"/>
      <c r="E55" s="87"/>
      <c r="F55" s="122"/>
      <c r="G55" s="122"/>
      <c r="H55" s="122"/>
      <c r="I55" s="122"/>
      <c r="J55" s="122"/>
      <c r="K55" s="122"/>
      <c r="L55" s="38"/>
      <c r="M55" s="180"/>
      <c r="N55" s="38"/>
      <c r="O55" s="142"/>
      <c r="P55" s="47"/>
      <c r="Q55" s="47"/>
      <c r="R55" s="47"/>
      <c r="S55" s="47"/>
      <c r="T55" s="47"/>
      <c r="U55" s="47"/>
      <c r="V55" s="47"/>
      <c r="W55" s="47"/>
      <c r="X55" s="47"/>
    </row>
    <row r="56" spans="1:24" x14ac:dyDescent="0.25">
      <c r="A56" s="32"/>
      <c r="B56" s="38"/>
      <c r="C56" s="126"/>
      <c r="D56" s="38"/>
      <c r="E56" s="87"/>
      <c r="F56" s="122"/>
      <c r="G56" s="122"/>
      <c r="H56" s="122"/>
      <c r="I56" s="122"/>
      <c r="J56" s="122"/>
      <c r="K56" s="122"/>
      <c r="L56" s="38"/>
      <c r="M56" s="180"/>
      <c r="N56" s="38"/>
      <c r="O56" s="142"/>
      <c r="P56" s="47"/>
      <c r="Q56" s="47"/>
      <c r="R56" s="47"/>
      <c r="S56" s="47"/>
      <c r="T56" s="47"/>
      <c r="U56" s="47"/>
      <c r="V56" s="47"/>
      <c r="W56" s="47"/>
      <c r="X56" s="47"/>
    </row>
    <row r="57" spans="1:24" x14ac:dyDescent="0.25">
      <c r="A57" s="32"/>
      <c r="B57" s="38"/>
      <c r="C57" s="126"/>
      <c r="D57" s="38"/>
      <c r="E57" s="87"/>
      <c r="F57" s="122"/>
      <c r="G57" s="122"/>
      <c r="H57" s="122"/>
      <c r="I57" s="122"/>
      <c r="J57" s="122"/>
      <c r="K57" s="122"/>
      <c r="L57" s="38"/>
      <c r="M57" s="180"/>
      <c r="N57" s="38"/>
      <c r="O57" s="142"/>
      <c r="P57" s="47"/>
      <c r="Q57" s="47"/>
      <c r="R57" s="47"/>
      <c r="S57" s="47"/>
      <c r="T57" s="47"/>
      <c r="U57" s="47"/>
      <c r="V57" s="47"/>
      <c r="W57" s="47"/>
      <c r="X57" s="47"/>
    </row>
    <row r="58" spans="1:24" x14ac:dyDescent="0.25">
      <c r="A58" s="32"/>
      <c r="B58" s="38"/>
      <c r="C58" s="126"/>
      <c r="D58" s="38"/>
      <c r="E58" s="87"/>
      <c r="F58" s="122"/>
      <c r="G58" s="122"/>
      <c r="H58" s="122"/>
      <c r="I58" s="122"/>
      <c r="J58" s="122"/>
      <c r="K58" s="122"/>
      <c r="L58" s="38"/>
      <c r="M58" s="180"/>
      <c r="N58" s="38"/>
      <c r="O58" s="142"/>
      <c r="P58" s="47"/>
      <c r="Q58" s="47"/>
      <c r="R58" s="47"/>
      <c r="S58" s="47"/>
      <c r="T58" s="47"/>
      <c r="U58" s="47"/>
      <c r="V58" s="47"/>
      <c r="W58" s="47"/>
      <c r="X58" s="47"/>
    </row>
    <row r="59" spans="1:24" x14ac:dyDescent="0.25">
      <c r="A59" s="32"/>
      <c r="B59" s="38"/>
      <c r="C59" s="126"/>
      <c r="D59" s="38"/>
      <c r="E59" s="87"/>
      <c r="F59" s="122"/>
      <c r="G59" s="122"/>
      <c r="H59" s="122"/>
      <c r="I59" s="122"/>
      <c r="J59" s="122"/>
      <c r="K59" s="122"/>
      <c r="L59" s="38"/>
      <c r="M59" s="180"/>
      <c r="N59" s="38"/>
      <c r="O59" s="142"/>
      <c r="P59" s="47"/>
      <c r="Q59" s="47"/>
      <c r="R59" s="47"/>
      <c r="S59" s="47"/>
      <c r="T59" s="47"/>
      <c r="U59" s="47"/>
      <c r="V59" s="47"/>
      <c r="W59" s="47"/>
      <c r="X59" s="47"/>
    </row>
    <row r="60" spans="1:24" x14ac:dyDescent="0.25">
      <c r="A60" s="32"/>
      <c r="B60" s="38"/>
      <c r="C60" s="126"/>
      <c r="D60" s="38"/>
      <c r="E60" s="87"/>
      <c r="F60" s="122"/>
      <c r="G60" s="122"/>
      <c r="H60" s="122"/>
      <c r="I60" s="122"/>
      <c r="J60" s="122"/>
      <c r="K60" s="122"/>
      <c r="L60" s="38"/>
      <c r="M60" s="180"/>
      <c r="N60" s="38"/>
      <c r="O60" s="142"/>
      <c r="P60" s="47"/>
      <c r="Q60" s="47"/>
      <c r="R60" s="47"/>
      <c r="S60" s="47"/>
      <c r="T60" s="47"/>
      <c r="U60" s="47"/>
      <c r="V60" s="47"/>
      <c r="W60" s="47"/>
      <c r="X60" s="47"/>
    </row>
    <row r="61" spans="1:24" x14ac:dyDescent="0.25">
      <c r="A61" s="32"/>
      <c r="B61" s="38"/>
      <c r="C61" s="126"/>
      <c r="D61" s="38"/>
      <c r="E61" s="87"/>
      <c r="F61" s="122"/>
      <c r="G61" s="122"/>
      <c r="H61" s="122"/>
      <c r="I61" s="122"/>
      <c r="J61" s="122"/>
      <c r="K61" s="122"/>
      <c r="L61" s="38"/>
      <c r="M61" s="180"/>
      <c r="N61" s="38"/>
      <c r="O61" s="142"/>
      <c r="P61" s="47"/>
      <c r="Q61" s="47"/>
      <c r="R61" s="47"/>
      <c r="S61" s="47"/>
      <c r="T61" s="47"/>
      <c r="U61" s="47"/>
      <c r="V61" s="47"/>
      <c r="W61" s="47"/>
      <c r="X61" s="47"/>
    </row>
    <row r="62" spans="1:24" x14ac:dyDescent="0.25">
      <c r="A62" s="32"/>
      <c r="B62" s="38"/>
      <c r="C62" s="126"/>
      <c r="D62" s="38"/>
      <c r="E62" s="87"/>
      <c r="F62" s="122"/>
      <c r="G62" s="122"/>
      <c r="H62" s="122"/>
      <c r="I62" s="122"/>
      <c r="J62" s="122"/>
      <c r="K62" s="122"/>
      <c r="L62" s="38"/>
      <c r="M62" s="180"/>
      <c r="N62" s="38"/>
      <c r="O62" s="142"/>
      <c r="P62" s="47"/>
      <c r="Q62" s="47"/>
      <c r="R62" s="47"/>
      <c r="S62" s="47"/>
      <c r="T62" s="47"/>
      <c r="U62" s="47"/>
      <c r="V62" s="47"/>
      <c r="W62" s="47"/>
      <c r="X62" s="47"/>
    </row>
    <row r="63" spans="1:24" x14ac:dyDescent="0.25">
      <c r="A63" s="32"/>
      <c r="B63" s="38"/>
      <c r="C63" s="126"/>
      <c r="D63" s="38"/>
      <c r="E63" s="87"/>
      <c r="F63" s="122"/>
      <c r="G63" s="122"/>
      <c r="H63" s="122"/>
      <c r="I63" s="122"/>
      <c r="J63" s="122"/>
      <c r="K63" s="122"/>
      <c r="L63" s="38"/>
      <c r="M63" s="180"/>
      <c r="N63" s="38"/>
      <c r="O63" s="142"/>
      <c r="P63" s="47"/>
      <c r="Q63" s="47"/>
      <c r="R63" s="47"/>
      <c r="S63" s="47"/>
      <c r="T63" s="47"/>
      <c r="U63" s="47"/>
      <c r="V63" s="47"/>
      <c r="W63" s="47"/>
      <c r="X63" s="47"/>
    </row>
    <row r="64" spans="1:24" x14ac:dyDescent="0.25">
      <c r="A64" s="32"/>
      <c r="B64" s="38"/>
      <c r="C64" s="126"/>
      <c r="D64" s="38"/>
      <c r="E64" s="87"/>
      <c r="F64" s="122"/>
      <c r="G64" s="122"/>
      <c r="H64" s="122"/>
      <c r="I64" s="122"/>
      <c r="J64" s="122"/>
      <c r="K64" s="122"/>
      <c r="L64" s="38"/>
      <c r="M64" s="180"/>
      <c r="N64" s="38"/>
      <c r="O64" s="142"/>
      <c r="P64" s="47"/>
      <c r="Q64" s="47"/>
      <c r="R64" s="47"/>
      <c r="S64" s="47"/>
      <c r="T64" s="47"/>
      <c r="U64" s="47"/>
      <c r="V64" s="47"/>
      <c r="W64" s="47"/>
      <c r="X64" s="47"/>
    </row>
    <row r="65" spans="1:24" x14ac:dyDescent="0.25">
      <c r="A65" s="32"/>
      <c r="B65" s="38"/>
      <c r="C65" s="126"/>
      <c r="D65" s="38"/>
      <c r="E65" s="87"/>
      <c r="F65" s="122"/>
      <c r="G65" s="122"/>
      <c r="H65" s="122"/>
      <c r="I65" s="122"/>
      <c r="J65" s="122"/>
      <c r="K65" s="122"/>
      <c r="L65" s="38"/>
      <c r="M65" s="180"/>
      <c r="N65" s="38"/>
      <c r="O65" s="142"/>
      <c r="P65" s="47"/>
      <c r="Q65" s="47"/>
      <c r="R65" s="47"/>
      <c r="S65" s="47"/>
      <c r="T65" s="47"/>
      <c r="U65" s="47"/>
      <c r="V65" s="47"/>
      <c r="W65" s="47"/>
      <c r="X65" s="47"/>
    </row>
    <row r="66" spans="1:24" x14ac:dyDescent="0.25">
      <c r="A66" s="32"/>
      <c r="B66" s="38"/>
      <c r="C66" s="126"/>
      <c r="D66" s="38"/>
      <c r="E66" s="87"/>
      <c r="F66" s="122"/>
      <c r="G66" s="122"/>
      <c r="H66" s="122"/>
      <c r="I66" s="122"/>
      <c r="J66" s="122"/>
      <c r="K66" s="122"/>
      <c r="L66" s="38"/>
      <c r="M66" s="180"/>
      <c r="N66" s="38"/>
      <c r="O66" s="142"/>
      <c r="P66" s="47"/>
      <c r="Q66" s="47"/>
      <c r="R66" s="47"/>
      <c r="S66" s="47"/>
      <c r="T66" s="47"/>
      <c r="U66" s="47"/>
      <c r="V66" s="47"/>
      <c r="W66" s="47"/>
      <c r="X66" s="47"/>
    </row>
    <row r="67" spans="1:24" x14ac:dyDescent="0.25">
      <c r="A67" s="32"/>
      <c r="B67" s="38"/>
      <c r="C67" s="126"/>
      <c r="D67" s="38"/>
      <c r="E67" s="87"/>
      <c r="F67" s="122"/>
      <c r="G67" s="122"/>
      <c r="H67" s="122"/>
      <c r="I67" s="122"/>
      <c r="J67" s="122"/>
      <c r="K67" s="122"/>
      <c r="L67" s="38"/>
      <c r="M67" s="180"/>
      <c r="N67" s="38"/>
      <c r="O67" s="142"/>
      <c r="P67" s="47"/>
      <c r="Q67" s="47"/>
      <c r="R67" s="47"/>
      <c r="S67" s="47"/>
      <c r="T67" s="47"/>
      <c r="U67" s="47"/>
      <c r="V67" s="47"/>
      <c r="W67" s="47"/>
      <c r="X67" s="47"/>
    </row>
    <row r="68" spans="1:24" x14ac:dyDescent="0.25">
      <c r="A68" s="32"/>
      <c r="B68" s="38"/>
      <c r="C68" s="126"/>
      <c r="D68" s="38"/>
      <c r="E68" s="87"/>
      <c r="F68" s="122"/>
      <c r="G68" s="122"/>
      <c r="H68" s="122"/>
      <c r="I68" s="122"/>
      <c r="J68" s="122"/>
      <c r="K68" s="122"/>
      <c r="L68" s="38"/>
      <c r="M68" s="180"/>
      <c r="N68" s="38"/>
      <c r="O68" s="142"/>
      <c r="P68" s="47"/>
      <c r="Q68" s="47"/>
      <c r="R68" s="47"/>
      <c r="S68" s="47"/>
      <c r="T68" s="47"/>
      <c r="U68" s="47"/>
      <c r="V68" s="47"/>
      <c r="W68" s="47"/>
      <c r="X68" s="47"/>
    </row>
    <row r="69" spans="1:24" x14ac:dyDescent="0.25">
      <c r="A69" s="32"/>
      <c r="B69" s="38"/>
      <c r="C69" s="126"/>
      <c r="D69" s="38"/>
      <c r="E69" s="87"/>
      <c r="F69" s="122"/>
      <c r="G69" s="122"/>
      <c r="H69" s="122"/>
      <c r="I69" s="122"/>
      <c r="J69" s="122"/>
      <c r="K69" s="122"/>
      <c r="L69" s="38"/>
      <c r="M69" s="180"/>
      <c r="N69" s="38"/>
      <c r="O69" s="142"/>
      <c r="P69" s="47"/>
      <c r="Q69" s="47"/>
      <c r="R69" s="47"/>
      <c r="S69" s="47"/>
      <c r="T69" s="47"/>
      <c r="U69" s="47"/>
      <c r="V69" s="47"/>
      <c r="W69" s="47"/>
      <c r="X69" s="47"/>
    </row>
    <row r="70" spans="1:24" x14ac:dyDescent="0.25">
      <c r="A70" s="32"/>
      <c r="B70" s="38"/>
      <c r="C70" s="126"/>
      <c r="D70" s="38"/>
      <c r="E70" s="87"/>
      <c r="F70" s="122"/>
      <c r="G70" s="122"/>
      <c r="H70" s="122"/>
      <c r="I70" s="122"/>
      <c r="J70" s="122"/>
      <c r="K70" s="122"/>
      <c r="L70" s="38"/>
      <c r="M70" s="180"/>
      <c r="N70" s="38"/>
      <c r="O70" s="142"/>
      <c r="P70" s="47"/>
      <c r="Q70" s="47"/>
      <c r="R70" s="47"/>
      <c r="S70" s="47"/>
      <c r="T70" s="47"/>
      <c r="U70" s="47"/>
      <c r="V70" s="47"/>
      <c r="W70" s="47"/>
      <c r="X70" s="47"/>
    </row>
    <row r="71" spans="1:24" x14ac:dyDescent="0.25">
      <c r="A71" s="32"/>
      <c r="B71" s="38"/>
      <c r="C71" s="126"/>
      <c r="D71" s="38"/>
      <c r="E71" s="87"/>
      <c r="F71" s="122"/>
      <c r="G71" s="122"/>
      <c r="H71" s="122"/>
      <c r="I71" s="122"/>
      <c r="J71" s="122"/>
      <c r="K71" s="122"/>
      <c r="L71" s="38"/>
      <c r="M71" s="180"/>
      <c r="N71" s="38"/>
      <c r="O71" s="142"/>
      <c r="P71" s="47"/>
      <c r="Q71" s="47"/>
      <c r="R71" s="47"/>
      <c r="S71" s="47"/>
      <c r="T71" s="47"/>
      <c r="U71" s="47"/>
      <c r="V71" s="47"/>
      <c r="W71" s="47"/>
      <c r="X71" s="47"/>
    </row>
    <row r="72" spans="1:24" x14ac:dyDescent="0.25">
      <c r="A72" s="32"/>
      <c r="B72" s="38"/>
      <c r="C72" s="126"/>
      <c r="D72" s="38"/>
      <c r="E72" s="87"/>
      <c r="F72" s="122"/>
      <c r="G72" s="122"/>
      <c r="H72" s="122"/>
      <c r="I72" s="122"/>
      <c r="J72" s="122"/>
      <c r="K72" s="122"/>
      <c r="L72" s="38"/>
      <c r="M72" s="180"/>
      <c r="N72" s="38"/>
      <c r="O72" s="142"/>
      <c r="P72" s="47"/>
      <c r="Q72" s="47"/>
      <c r="R72" s="47"/>
      <c r="S72" s="47"/>
      <c r="T72" s="47"/>
      <c r="U72" s="47"/>
      <c r="V72" s="47"/>
      <c r="W72" s="47"/>
      <c r="X72" s="47"/>
    </row>
    <row r="73" spans="1:24" x14ac:dyDescent="0.25">
      <c r="A73" s="32"/>
      <c r="B73" s="38"/>
      <c r="C73" s="126"/>
      <c r="D73" s="38"/>
      <c r="E73" s="87"/>
      <c r="F73" s="122"/>
      <c r="G73" s="122"/>
      <c r="H73" s="122"/>
      <c r="I73" s="122"/>
      <c r="J73" s="122"/>
      <c r="K73" s="122"/>
      <c r="L73" s="38"/>
      <c r="M73" s="180"/>
      <c r="N73" s="38"/>
      <c r="O73" s="142"/>
      <c r="P73" s="47"/>
      <c r="Q73" s="47"/>
      <c r="R73" s="47"/>
      <c r="S73" s="47"/>
      <c r="T73" s="47"/>
      <c r="U73" s="47"/>
      <c r="V73" s="47"/>
      <c r="W73" s="47"/>
      <c r="X73" s="47"/>
    </row>
    <row r="74" spans="1:24" x14ac:dyDescent="0.25">
      <c r="A74" s="32"/>
      <c r="B74" s="38"/>
      <c r="C74" s="126"/>
      <c r="D74" s="38"/>
      <c r="E74" s="87"/>
      <c r="F74" s="122"/>
      <c r="G74" s="122"/>
      <c r="H74" s="122"/>
      <c r="I74" s="122"/>
      <c r="J74" s="122"/>
      <c r="K74" s="122"/>
      <c r="L74" s="38"/>
      <c r="M74" s="180"/>
      <c r="N74" s="38"/>
      <c r="O74" s="142"/>
      <c r="P74" s="47"/>
      <c r="Q74" s="47"/>
      <c r="R74" s="47"/>
      <c r="S74" s="47"/>
      <c r="T74" s="47"/>
      <c r="U74" s="47"/>
      <c r="V74" s="47"/>
      <c r="W74" s="47"/>
      <c r="X74" s="47"/>
    </row>
    <row r="75" spans="1:24" x14ac:dyDescent="0.25">
      <c r="A75" s="32"/>
      <c r="B75" s="38"/>
      <c r="C75" s="126"/>
      <c r="D75" s="38"/>
      <c r="E75" s="87"/>
      <c r="F75" s="122"/>
      <c r="G75" s="122"/>
      <c r="H75" s="122"/>
      <c r="I75" s="122"/>
      <c r="J75" s="122"/>
      <c r="K75" s="122"/>
      <c r="L75" s="38"/>
      <c r="M75" s="180"/>
      <c r="N75" s="38"/>
      <c r="O75" s="142"/>
      <c r="P75" s="47"/>
      <c r="Q75" s="47"/>
      <c r="R75" s="47"/>
      <c r="S75" s="47"/>
      <c r="T75" s="47"/>
      <c r="U75" s="47"/>
      <c r="V75" s="47"/>
      <c r="W75" s="47"/>
      <c r="X75" s="47"/>
    </row>
    <row r="76" spans="1:24" x14ac:dyDescent="0.25">
      <c r="A76" s="32"/>
      <c r="B76" s="38"/>
      <c r="C76" s="126"/>
      <c r="D76" s="38"/>
      <c r="E76" s="87"/>
      <c r="F76" s="122"/>
      <c r="G76" s="122"/>
      <c r="H76" s="122"/>
      <c r="I76" s="122"/>
      <c r="J76" s="122"/>
      <c r="K76" s="122"/>
      <c r="L76" s="38"/>
      <c r="M76" s="180"/>
      <c r="N76" s="38"/>
      <c r="O76" s="142"/>
      <c r="P76" s="47"/>
      <c r="Q76" s="47"/>
      <c r="R76" s="47"/>
      <c r="S76" s="47"/>
      <c r="T76" s="47"/>
      <c r="U76" s="47"/>
      <c r="V76" s="47"/>
      <c r="W76" s="47"/>
      <c r="X76" s="47"/>
    </row>
    <row r="77" spans="1:24" x14ac:dyDescent="0.25">
      <c r="A77" s="32"/>
      <c r="B77" s="38"/>
      <c r="C77" s="126"/>
      <c r="D77" s="38"/>
      <c r="E77" s="87"/>
      <c r="F77" s="122"/>
      <c r="G77" s="122"/>
      <c r="H77" s="122"/>
      <c r="I77" s="122"/>
      <c r="J77" s="122"/>
      <c r="K77" s="122"/>
      <c r="L77" s="38"/>
      <c r="M77" s="180"/>
      <c r="N77" s="38"/>
      <c r="O77" s="142"/>
      <c r="P77" s="47"/>
      <c r="Q77" s="47"/>
      <c r="R77" s="47"/>
      <c r="S77" s="47"/>
      <c r="T77" s="47"/>
      <c r="U77" s="47"/>
      <c r="V77" s="47"/>
      <c r="W77" s="47"/>
      <c r="X77" s="47"/>
    </row>
    <row r="78" spans="1:24" x14ac:dyDescent="0.25">
      <c r="A78" s="32"/>
      <c r="B78" s="38"/>
      <c r="C78" s="126"/>
      <c r="D78" s="38"/>
      <c r="E78" s="87"/>
      <c r="F78" s="122"/>
      <c r="G78" s="122"/>
      <c r="H78" s="122"/>
      <c r="I78" s="122"/>
      <c r="J78" s="122"/>
      <c r="K78" s="122"/>
      <c r="L78" s="38"/>
      <c r="M78" s="180"/>
      <c r="N78" s="38"/>
      <c r="O78" s="142"/>
      <c r="P78" s="47"/>
      <c r="Q78" s="47"/>
      <c r="R78" s="47"/>
      <c r="S78" s="47"/>
      <c r="T78" s="47"/>
      <c r="U78" s="47"/>
      <c r="V78" s="47"/>
      <c r="W78" s="47"/>
      <c r="X78" s="47"/>
    </row>
    <row r="79" spans="1:24" x14ac:dyDescent="0.25">
      <c r="A79" s="32"/>
      <c r="B79" s="38"/>
      <c r="C79" s="126"/>
      <c r="D79" s="38"/>
      <c r="E79" s="87"/>
      <c r="F79" s="122"/>
      <c r="G79" s="122"/>
      <c r="H79" s="122"/>
      <c r="I79" s="122"/>
      <c r="J79" s="122"/>
      <c r="K79" s="122"/>
      <c r="L79" s="38"/>
      <c r="M79" s="180"/>
      <c r="N79" s="38"/>
      <c r="O79" s="142"/>
      <c r="P79" s="47"/>
      <c r="Q79" s="47"/>
      <c r="R79" s="47"/>
      <c r="S79" s="47"/>
      <c r="T79" s="47"/>
      <c r="U79" s="47"/>
      <c r="V79" s="47"/>
      <c r="W79" s="47"/>
      <c r="X79" s="47"/>
    </row>
    <row r="80" spans="1:24" x14ac:dyDescent="0.25">
      <c r="A80" s="32"/>
      <c r="B80" s="38"/>
      <c r="C80" s="126"/>
      <c r="D80" s="38"/>
      <c r="E80" s="87"/>
      <c r="F80" s="122"/>
      <c r="G80" s="122"/>
      <c r="H80" s="122"/>
      <c r="I80" s="122"/>
      <c r="J80" s="122"/>
      <c r="K80" s="122"/>
      <c r="L80" s="38"/>
      <c r="M80" s="180"/>
      <c r="N80" s="38"/>
      <c r="O80" s="142"/>
      <c r="P80" s="47"/>
      <c r="Q80" s="47"/>
      <c r="R80" s="47"/>
      <c r="S80" s="47"/>
      <c r="T80" s="47"/>
      <c r="U80" s="47"/>
      <c r="V80" s="47"/>
      <c r="W80" s="47"/>
      <c r="X80" s="47"/>
    </row>
    <row r="81" spans="1:24" x14ac:dyDescent="0.25">
      <c r="A81" s="32"/>
      <c r="B81" s="38"/>
      <c r="C81" s="126"/>
      <c r="D81" s="38"/>
      <c r="E81" s="87"/>
      <c r="F81" s="122"/>
      <c r="G81" s="122"/>
      <c r="H81" s="122"/>
      <c r="I81" s="122"/>
      <c r="J81" s="122"/>
      <c r="K81" s="122"/>
      <c r="L81" s="38"/>
      <c r="M81" s="180"/>
      <c r="N81" s="38"/>
      <c r="O81" s="142"/>
      <c r="P81" s="47"/>
      <c r="Q81" s="47"/>
      <c r="R81" s="47"/>
      <c r="S81" s="47"/>
      <c r="T81" s="47"/>
      <c r="U81" s="47"/>
      <c r="V81" s="47"/>
      <c r="W81" s="47"/>
      <c r="X81" s="47"/>
    </row>
    <row r="82" spans="1:24" x14ac:dyDescent="0.25">
      <c r="A82" s="32"/>
      <c r="B82" s="38"/>
      <c r="C82" s="126"/>
      <c r="D82" s="38"/>
      <c r="E82" s="87"/>
      <c r="F82" s="122"/>
      <c r="G82" s="122"/>
      <c r="H82" s="122"/>
      <c r="I82" s="122"/>
      <c r="J82" s="122"/>
      <c r="K82" s="122"/>
      <c r="L82" s="38"/>
      <c r="M82" s="180"/>
      <c r="N82" s="38"/>
      <c r="O82" s="142"/>
      <c r="P82" s="47"/>
      <c r="Q82" s="47"/>
      <c r="R82" s="47"/>
      <c r="S82" s="47"/>
      <c r="T82" s="47"/>
      <c r="U82" s="47"/>
      <c r="V82" s="47"/>
      <c r="W82" s="47"/>
      <c r="X82" s="47"/>
    </row>
    <row r="83" spans="1:24" x14ac:dyDescent="0.25">
      <c r="A83" s="32"/>
      <c r="B83" s="38"/>
      <c r="C83" s="126"/>
      <c r="D83" s="38"/>
      <c r="E83" s="87"/>
      <c r="F83" s="122"/>
      <c r="G83" s="122"/>
      <c r="H83" s="122"/>
      <c r="I83" s="122"/>
      <c r="J83" s="122"/>
      <c r="K83" s="122"/>
      <c r="L83" s="38"/>
      <c r="M83" s="180"/>
      <c r="N83" s="38"/>
      <c r="O83" s="142"/>
      <c r="P83" s="47"/>
      <c r="Q83" s="47"/>
      <c r="R83" s="47"/>
      <c r="S83" s="47"/>
      <c r="T83" s="47"/>
      <c r="U83" s="47"/>
      <c r="V83" s="47"/>
      <c r="W83" s="47"/>
      <c r="X83" s="47"/>
    </row>
    <row r="84" spans="1:24" x14ac:dyDescent="0.25">
      <c r="A84" s="32"/>
      <c r="B84" s="38"/>
      <c r="C84" s="126"/>
      <c r="D84" s="38"/>
      <c r="E84" s="87"/>
      <c r="F84" s="122"/>
      <c r="G84" s="122"/>
      <c r="H84" s="122"/>
      <c r="I84" s="122"/>
      <c r="J84" s="122"/>
      <c r="K84" s="122"/>
      <c r="L84" s="38"/>
      <c r="M84" s="180"/>
      <c r="N84" s="38"/>
      <c r="O84" s="142"/>
      <c r="P84" s="47"/>
      <c r="Q84" s="47"/>
      <c r="R84" s="47"/>
      <c r="S84" s="47"/>
      <c r="T84" s="47"/>
      <c r="U84" s="47"/>
      <c r="V84" s="47"/>
      <c r="W84" s="47"/>
      <c r="X84" s="47"/>
    </row>
    <row r="85" spans="1:24" x14ac:dyDescent="0.25">
      <c r="A85" s="32"/>
      <c r="B85" s="38"/>
      <c r="C85" s="126"/>
      <c r="D85" s="38"/>
      <c r="E85" s="87"/>
      <c r="F85" s="122"/>
      <c r="G85" s="122"/>
      <c r="H85" s="122"/>
      <c r="I85" s="122"/>
      <c r="J85" s="122"/>
      <c r="K85" s="122"/>
      <c r="L85" s="38"/>
      <c r="M85" s="180"/>
      <c r="N85" s="38"/>
      <c r="O85" s="142"/>
      <c r="P85" s="47"/>
      <c r="Q85" s="47"/>
      <c r="R85" s="47"/>
      <c r="S85" s="47"/>
      <c r="T85" s="47"/>
      <c r="U85" s="47"/>
      <c r="V85" s="47"/>
      <c r="W85" s="47"/>
      <c r="X85" s="47"/>
    </row>
    <row r="86" spans="1:24" x14ac:dyDescent="0.25">
      <c r="A86" s="32"/>
      <c r="B86" s="38"/>
      <c r="C86" s="126"/>
      <c r="D86" s="38"/>
      <c r="E86" s="87"/>
      <c r="F86" s="122"/>
      <c r="G86" s="122"/>
      <c r="H86" s="122"/>
      <c r="I86" s="122"/>
      <c r="J86" s="122"/>
      <c r="K86" s="122"/>
      <c r="L86" s="38"/>
      <c r="M86" s="180"/>
      <c r="N86" s="38"/>
      <c r="O86" s="142"/>
      <c r="P86" s="47"/>
      <c r="Q86" s="47"/>
      <c r="R86" s="47"/>
      <c r="S86" s="47"/>
      <c r="T86" s="47"/>
      <c r="U86" s="47"/>
      <c r="V86" s="47"/>
      <c r="W86" s="47"/>
      <c r="X86" s="47"/>
    </row>
    <row r="87" spans="1:24" x14ac:dyDescent="0.25">
      <c r="A87" s="32"/>
      <c r="B87" s="38"/>
      <c r="C87" s="126"/>
      <c r="D87" s="38"/>
      <c r="E87" s="87"/>
      <c r="F87" s="122"/>
      <c r="G87" s="122"/>
      <c r="H87" s="122"/>
      <c r="I87" s="122"/>
      <c r="J87" s="122"/>
      <c r="K87" s="122"/>
      <c r="L87" s="38"/>
      <c r="M87" s="180"/>
      <c r="N87" s="38"/>
      <c r="O87" s="142"/>
      <c r="P87" s="47"/>
      <c r="Q87" s="47"/>
      <c r="R87" s="47"/>
      <c r="S87" s="47"/>
      <c r="T87" s="47"/>
      <c r="U87" s="47"/>
      <c r="V87" s="47"/>
      <c r="W87" s="47"/>
      <c r="X87" s="47"/>
    </row>
    <row r="88" spans="1:24" x14ac:dyDescent="0.25">
      <c r="A88" s="32"/>
      <c r="B88" s="38"/>
      <c r="C88" s="126"/>
      <c r="D88" s="38"/>
      <c r="E88" s="87"/>
      <c r="F88" s="122"/>
      <c r="G88" s="122"/>
      <c r="H88" s="122"/>
      <c r="I88" s="122"/>
      <c r="J88" s="122"/>
      <c r="K88" s="122"/>
      <c r="L88" s="38"/>
      <c r="M88" s="180"/>
      <c r="N88" s="38"/>
      <c r="O88" s="142"/>
      <c r="P88" s="47"/>
      <c r="Q88" s="47"/>
      <c r="R88" s="47"/>
      <c r="S88" s="47"/>
      <c r="T88" s="47"/>
      <c r="U88" s="47"/>
      <c r="V88" s="47"/>
      <c r="W88" s="47"/>
      <c r="X88" s="47"/>
    </row>
    <row r="89" spans="1:24" x14ac:dyDescent="0.25">
      <c r="A89" s="32"/>
      <c r="B89" s="38"/>
      <c r="C89" s="126"/>
      <c r="D89" s="38"/>
      <c r="E89" s="87"/>
      <c r="F89" s="122"/>
      <c r="G89" s="122"/>
      <c r="H89" s="122"/>
      <c r="I89" s="122"/>
      <c r="J89" s="122"/>
      <c r="K89" s="122"/>
      <c r="L89" s="38"/>
      <c r="M89" s="180"/>
      <c r="N89" s="38"/>
      <c r="O89" s="142"/>
      <c r="P89" s="47"/>
      <c r="Q89" s="47"/>
      <c r="R89" s="47"/>
      <c r="S89" s="47"/>
      <c r="T89" s="47"/>
      <c r="U89" s="47"/>
      <c r="V89" s="47"/>
      <c r="W89" s="47"/>
      <c r="X89" s="47"/>
    </row>
    <row r="90" spans="1:24" x14ac:dyDescent="0.25">
      <c r="A90" s="32"/>
      <c r="B90" s="38"/>
      <c r="C90" s="126"/>
      <c r="D90" s="38"/>
      <c r="E90" s="87"/>
      <c r="F90" s="122"/>
      <c r="G90" s="122"/>
      <c r="H90" s="122"/>
      <c r="I90" s="122"/>
      <c r="J90" s="122"/>
      <c r="K90" s="122"/>
      <c r="L90" s="38"/>
      <c r="M90" s="180"/>
      <c r="N90" s="38"/>
      <c r="O90" s="142"/>
      <c r="P90" s="47"/>
      <c r="Q90" s="47"/>
      <c r="R90" s="47"/>
      <c r="S90" s="47"/>
      <c r="T90" s="47"/>
      <c r="U90" s="47"/>
      <c r="V90" s="47"/>
      <c r="W90" s="47"/>
      <c r="X90" s="47"/>
    </row>
    <row r="91" spans="1:24" x14ac:dyDescent="0.25">
      <c r="A91" s="32"/>
      <c r="B91" s="38"/>
      <c r="C91" s="126"/>
      <c r="D91" s="38"/>
      <c r="E91" s="87"/>
      <c r="F91" s="122"/>
      <c r="G91" s="122"/>
      <c r="H91" s="122"/>
      <c r="I91" s="122"/>
      <c r="J91" s="122"/>
      <c r="K91" s="122"/>
      <c r="L91" s="38"/>
      <c r="M91" s="180"/>
      <c r="N91" s="38"/>
      <c r="O91" s="142"/>
      <c r="P91" s="47"/>
      <c r="Q91" s="47"/>
      <c r="R91" s="47"/>
      <c r="S91" s="47"/>
      <c r="T91" s="47"/>
      <c r="U91" s="47"/>
      <c r="V91" s="47"/>
      <c r="W91" s="47"/>
      <c r="X91" s="47"/>
    </row>
    <row r="92" spans="1:24" x14ac:dyDescent="0.25">
      <c r="A92" s="32"/>
      <c r="B92" s="38"/>
      <c r="C92" s="126"/>
      <c r="D92" s="38"/>
      <c r="E92" s="87"/>
      <c r="F92" s="122"/>
      <c r="G92" s="122"/>
      <c r="H92" s="122"/>
      <c r="I92" s="122"/>
      <c r="J92" s="122"/>
      <c r="K92" s="122"/>
      <c r="L92" s="38"/>
      <c r="M92" s="180"/>
      <c r="N92" s="38"/>
      <c r="O92" s="142"/>
      <c r="P92" s="47"/>
      <c r="Q92" s="47"/>
      <c r="R92" s="47"/>
      <c r="S92" s="47"/>
      <c r="T92" s="47"/>
      <c r="U92" s="47"/>
      <c r="V92" s="47"/>
      <c r="W92" s="47"/>
      <c r="X92" s="47"/>
    </row>
    <row r="93" spans="1:24" x14ac:dyDescent="0.25">
      <c r="A93" s="32"/>
      <c r="B93" s="38"/>
      <c r="C93" s="126"/>
      <c r="D93" s="38"/>
      <c r="E93" s="87"/>
      <c r="F93" s="122"/>
      <c r="G93" s="122"/>
      <c r="H93" s="122"/>
      <c r="I93" s="122"/>
      <c r="J93" s="122"/>
      <c r="K93" s="122"/>
      <c r="L93" s="38"/>
      <c r="M93" s="180"/>
      <c r="N93" s="38"/>
      <c r="O93" s="142"/>
      <c r="P93" s="47"/>
      <c r="Q93" s="47"/>
      <c r="R93" s="47"/>
      <c r="S93" s="47"/>
      <c r="T93" s="47"/>
      <c r="U93" s="47"/>
      <c r="V93" s="47"/>
      <c r="W93" s="47"/>
      <c r="X93" s="47"/>
    </row>
    <row r="94" spans="1:24" x14ac:dyDescent="0.25">
      <c r="A94" s="32"/>
      <c r="B94" s="38"/>
      <c r="C94" s="126"/>
      <c r="D94" s="38"/>
      <c r="E94" s="87"/>
      <c r="F94" s="122"/>
      <c r="G94" s="122"/>
      <c r="H94" s="122"/>
      <c r="I94" s="122"/>
      <c r="J94" s="122"/>
      <c r="K94" s="122"/>
      <c r="L94" s="38"/>
      <c r="M94" s="180"/>
      <c r="N94" s="38"/>
      <c r="O94" s="142"/>
      <c r="P94" s="47"/>
      <c r="Q94" s="47"/>
      <c r="R94" s="47"/>
      <c r="S94" s="47"/>
      <c r="T94" s="47"/>
      <c r="U94" s="47"/>
      <c r="V94" s="47"/>
      <c r="W94" s="47"/>
      <c r="X94" s="47"/>
    </row>
    <row r="95" spans="1:24" x14ac:dyDescent="0.25">
      <c r="A95" s="32"/>
      <c r="B95" s="38"/>
      <c r="C95" s="126"/>
      <c r="D95" s="38"/>
      <c r="E95" s="87"/>
      <c r="F95" s="122"/>
      <c r="G95" s="122"/>
      <c r="H95" s="122"/>
      <c r="I95" s="122"/>
      <c r="J95" s="122"/>
      <c r="K95" s="122"/>
      <c r="L95" s="38"/>
      <c r="M95" s="180"/>
      <c r="N95" s="38"/>
      <c r="O95" s="142"/>
      <c r="P95" s="47"/>
      <c r="Q95" s="47"/>
      <c r="R95" s="47"/>
      <c r="S95" s="47"/>
      <c r="T95" s="47"/>
      <c r="U95" s="47"/>
      <c r="V95" s="47"/>
      <c r="W95" s="47"/>
      <c r="X95" s="47"/>
    </row>
    <row r="96" spans="1:24" x14ac:dyDescent="0.25">
      <c r="A96" s="32"/>
      <c r="B96" s="38"/>
      <c r="C96" s="126"/>
      <c r="D96" s="38"/>
      <c r="E96" s="87"/>
      <c r="F96" s="122"/>
      <c r="G96" s="122"/>
      <c r="H96" s="122"/>
      <c r="I96" s="122"/>
      <c r="J96" s="122"/>
      <c r="K96" s="122"/>
      <c r="L96" s="38"/>
      <c r="M96" s="180"/>
      <c r="N96" s="38"/>
      <c r="O96" s="142"/>
      <c r="P96" s="47"/>
      <c r="Q96" s="47"/>
      <c r="R96" s="47"/>
      <c r="S96" s="47"/>
      <c r="T96" s="47"/>
      <c r="U96" s="47"/>
      <c r="V96" s="47"/>
      <c r="W96" s="47"/>
      <c r="X96" s="47"/>
    </row>
    <row r="97" spans="1:24" x14ac:dyDescent="0.25">
      <c r="A97" s="32"/>
      <c r="B97" s="38"/>
      <c r="C97" s="126"/>
      <c r="D97" s="38"/>
      <c r="E97" s="87"/>
      <c r="F97" s="122"/>
      <c r="G97" s="122"/>
      <c r="H97" s="122"/>
      <c r="I97" s="122"/>
      <c r="J97" s="122"/>
      <c r="K97" s="122"/>
      <c r="L97" s="38"/>
      <c r="M97" s="180"/>
      <c r="N97" s="38"/>
      <c r="O97" s="142"/>
      <c r="P97" s="47"/>
      <c r="Q97" s="47"/>
      <c r="R97" s="47"/>
      <c r="S97" s="47"/>
      <c r="T97" s="47"/>
      <c r="U97" s="47"/>
      <c r="V97" s="47"/>
      <c r="W97" s="47"/>
      <c r="X97" s="47"/>
    </row>
    <row r="98" spans="1:24" x14ac:dyDescent="0.25">
      <c r="A98" s="32"/>
      <c r="B98" s="38"/>
      <c r="C98" s="126"/>
      <c r="D98" s="38"/>
      <c r="E98" s="87"/>
      <c r="F98" s="122"/>
      <c r="G98" s="122"/>
      <c r="H98" s="122"/>
      <c r="I98" s="122"/>
      <c r="J98" s="122"/>
      <c r="K98" s="122"/>
      <c r="L98" s="38"/>
      <c r="M98" s="180"/>
      <c r="N98" s="38"/>
      <c r="O98" s="142"/>
      <c r="P98" s="47"/>
      <c r="Q98" s="47"/>
      <c r="R98" s="47"/>
      <c r="S98" s="47"/>
      <c r="T98" s="47"/>
      <c r="U98" s="47"/>
      <c r="V98" s="47"/>
      <c r="W98" s="47"/>
      <c r="X98" s="47"/>
    </row>
    <row r="99" spans="1:24" x14ac:dyDescent="0.25">
      <c r="A99" s="32"/>
      <c r="B99" s="38"/>
      <c r="C99" s="126"/>
      <c r="D99" s="38"/>
      <c r="E99" s="87"/>
      <c r="F99" s="122"/>
      <c r="G99" s="122"/>
      <c r="H99" s="122"/>
      <c r="I99" s="122"/>
      <c r="J99" s="122"/>
      <c r="K99" s="122"/>
      <c r="L99" s="38"/>
      <c r="M99" s="180"/>
      <c r="N99" s="38"/>
      <c r="O99" s="142"/>
      <c r="P99" s="47"/>
      <c r="Q99" s="47"/>
      <c r="R99" s="47"/>
      <c r="S99" s="47"/>
      <c r="T99" s="47"/>
      <c r="U99" s="47"/>
      <c r="V99" s="47"/>
      <c r="W99" s="47"/>
      <c r="X99" s="47"/>
    </row>
    <row r="100" spans="1:24" x14ac:dyDescent="0.25">
      <c r="A100" s="32"/>
      <c r="B100" s="38"/>
      <c r="C100" s="126"/>
      <c r="D100" s="38"/>
      <c r="E100" s="87"/>
      <c r="F100" s="122"/>
      <c r="G100" s="122"/>
      <c r="H100" s="122"/>
      <c r="I100" s="122"/>
      <c r="J100" s="122"/>
      <c r="K100" s="122"/>
      <c r="L100" s="38"/>
      <c r="M100" s="180"/>
      <c r="N100" s="38"/>
      <c r="O100" s="142"/>
      <c r="P100" s="47"/>
      <c r="Q100" s="47"/>
      <c r="R100" s="47"/>
      <c r="S100" s="47"/>
      <c r="T100" s="47"/>
      <c r="U100" s="47"/>
      <c r="V100" s="47"/>
      <c r="W100" s="47"/>
      <c r="X100" s="47"/>
    </row>
    <row r="101" spans="1:24" x14ac:dyDescent="0.25">
      <c r="A101" s="32"/>
      <c r="B101" s="38"/>
      <c r="C101" s="126"/>
      <c r="D101" s="38"/>
      <c r="E101" s="87"/>
      <c r="F101" s="122"/>
      <c r="G101" s="122"/>
      <c r="H101" s="122"/>
      <c r="I101" s="122"/>
      <c r="J101" s="122"/>
      <c r="K101" s="122"/>
      <c r="L101" s="38"/>
      <c r="M101" s="180"/>
      <c r="N101" s="38"/>
      <c r="O101" s="142"/>
      <c r="P101" s="47"/>
      <c r="Q101" s="47"/>
      <c r="R101" s="47"/>
      <c r="S101" s="47"/>
      <c r="T101" s="47"/>
      <c r="U101" s="47"/>
      <c r="V101" s="47"/>
      <c r="W101" s="47"/>
      <c r="X101" s="47"/>
    </row>
    <row r="102" spans="1:24" x14ac:dyDescent="0.25">
      <c r="A102" s="32"/>
      <c r="B102" s="38"/>
      <c r="C102" s="126"/>
      <c r="D102" s="38"/>
      <c r="E102" s="87"/>
      <c r="F102" s="122"/>
      <c r="G102" s="122"/>
      <c r="H102" s="122"/>
      <c r="I102" s="122"/>
      <c r="J102" s="122"/>
      <c r="K102" s="122"/>
      <c r="L102" s="38"/>
      <c r="M102" s="180"/>
      <c r="N102" s="38"/>
      <c r="O102" s="142"/>
      <c r="P102" s="47"/>
      <c r="Q102" s="47"/>
      <c r="R102" s="47"/>
      <c r="S102" s="47"/>
      <c r="T102" s="47"/>
      <c r="U102" s="47"/>
      <c r="V102" s="47"/>
      <c r="W102" s="47"/>
      <c r="X102" s="47"/>
    </row>
    <row r="103" spans="1:24" x14ac:dyDescent="0.25">
      <c r="A103" s="32"/>
      <c r="B103" s="38"/>
      <c r="C103" s="126"/>
      <c r="D103" s="38"/>
      <c r="E103" s="87"/>
      <c r="F103" s="122"/>
      <c r="G103" s="122"/>
      <c r="H103" s="122"/>
      <c r="I103" s="122"/>
      <c r="J103" s="122"/>
      <c r="K103" s="122"/>
      <c r="L103" s="38"/>
      <c r="M103" s="180"/>
      <c r="N103" s="38"/>
      <c r="O103" s="142"/>
      <c r="P103" s="47"/>
      <c r="Q103" s="47"/>
      <c r="R103" s="47"/>
      <c r="S103" s="47"/>
      <c r="T103" s="47"/>
      <c r="U103" s="47"/>
      <c r="V103" s="47"/>
      <c r="W103" s="47"/>
      <c r="X103" s="47"/>
    </row>
    <row r="104" spans="1:24" x14ac:dyDescent="0.25">
      <c r="A104" s="32"/>
      <c r="B104" s="38"/>
      <c r="C104" s="126"/>
      <c r="D104" s="38"/>
      <c r="E104" s="87"/>
      <c r="F104" s="122"/>
      <c r="G104" s="122"/>
      <c r="H104" s="122"/>
      <c r="I104" s="122"/>
      <c r="J104" s="122"/>
      <c r="K104" s="122"/>
      <c r="L104" s="38"/>
      <c r="M104" s="180"/>
      <c r="N104" s="38"/>
      <c r="O104" s="142"/>
      <c r="P104" s="47"/>
      <c r="Q104" s="47"/>
      <c r="R104" s="47"/>
      <c r="S104" s="47"/>
      <c r="T104" s="47"/>
      <c r="U104" s="47"/>
      <c r="V104" s="47"/>
      <c r="W104" s="47"/>
      <c r="X104" s="47"/>
    </row>
    <row r="105" spans="1:24" x14ac:dyDescent="0.25">
      <c r="A105" s="32"/>
      <c r="B105" s="38"/>
      <c r="C105" s="126"/>
      <c r="D105" s="38"/>
      <c r="E105" s="87"/>
      <c r="F105" s="122"/>
      <c r="G105" s="122"/>
      <c r="H105" s="122"/>
      <c r="I105" s="122"/>
      <c r="J105" s="122"/>
      <c r="K105" s="122"/>
      <c r="L105" s="38"/>
      <c r="M105" s="180"/>
      <c r="N105" s="38"/>
      <c r="O105" s="142"/>
      <c r="P105" s="47"/>
      <c r="Q105" s="47"/>
      <c r="R105" s="47"/>
      <c r="S105" s="47"/>
      <c r="T105" s="47"/>
      <c r="U105" s="47"/>
      <c r="V105" s="47"/>
      <c r="W105" s="47"/>
      <c r="X105" s="47"/>
    </row>
    <row r="106" spans="1:24" x14ac:dyDescent="0.25">
      <c r="A106" s="32"/>
      <c r="B106" s="38"/>
      <c r="C106" s="126"/>
      <c r="D106" s="38"/>
      <c r="E106" s="87"/>
      <c r="F106" s="122"/>
      <c r="G106" s="122"/>
      <c r="H106" s="122"/>
      <c r="I106" s="122"/>
      <c r="J106" s="122"/>
      <c r="K106" s="122"/>
      <c r="L106" s="38"/>
      <c r="M106" s="180"/>
      <c r="N106" s="38"/>
      <c r="O106" s="142"/>
      <c r="P106" s="47"/>
      <c r="Q106" s="47"/>
      <c r="R106" s="47"/>
      <c r="S106" s="47"/>
      <c r="T106" s="47"/>
      <c r="U106" s="47"/>
      <c r="V106" s="47"/>
      <c r="W106" s="47"/>
      <c r="X106" s="47"/>
    </row>
    <row r="107" spans="1:24" x14ac:dyDescent="0.25">
      <c r="A107" s="32"/>
      <c r="B107" s="38"/>
      <c r="C107" s="126"/>
      <c r="D107" s="38"/>
      <c r="E107" s="87"/>
      <c r="F107" s="122"/>
      <c r="G107" s="122"/>
      <c r="H107" s="122"/>
      <c r="I107" s="122"/>
      <c r="J107" s="122"/>
      <c r="K107" s="122"/>
      <c r="L107" s="38"/>
      <c r="M107" s="180"/>
      <c r="N107" s="38"/>
      <c r="O107" s="142"/>
      <c r="P107" s="47"/>
      <c r="Q107" s="47"/>
      <c r="R107" s="47"/>
      <c r="S107" s="47"/>
      <c r="T107" s="47"/>
      <c r="U107" s="47"/>
      <c r="V107" s="47"/>
      <c r="W107" s="47"/>
      <c r="X107" s="47"/>
    </row>
    <row r="108" spans="1:24" x14ac:dyDescent="0.25">
      <c r="A108" s="32"/>
      <c r="B108" s="38"/>
      <c r="C108" s="126"/>
      <c r="D108" s="38"/>
      <c r="E108" s="87"/>
      <c r="F108" s="122"/>
      <c r="G108" s="122"/>
      <c r="H108" s="122"/>
      <c r="I108" s="122"/>
      <c r="J108" s="122"/>
      <c r="K108" s="122"/>
      <c r="L108" s="38"/>
      <c r="M108" s="180"/>
      <c r="N108" s="38"/>
      <c r="O108" s="142"/>
      <c r="P108" s="47"/>
      <c r="Q108" s="47"/>
      <c r="R108" s="47"/>
      <c r="S108" s="47"/>
      <c r="T108" s="47"/>
      <c r="U108" s="47"/>
      <c r="V108" s="47"/>
      <c r="W108" s="47"/>
      <c r="X108" s="47"/>
    </row>
    <row r="109" spans="1:24" x14ac:dyDescent="0.25">
      <c r="A109" s="32"/>
      <c r="B109" s="38"/>
      <c r="C109" s="126"/>
      <c r="D109" s="38"/>
      <c r="E109" s="87"/>
      <c r="F109" s="122"/>
      <c r="G109" s="122"/>
      <c r="H109" s="122"/>
      <c r="I109" s="122"/>
      <c r="J109" s="122"/>
      <c r="K109" s="122"/>
      <c r="L109" s="38"/>
      <c r="M109" s="180"/>
      <c r="N109" s="38"/>
      <c r="O109" s="142"/>
      <c r="P109" s="47"/>
      <c r="Q109" s="47"/>
      <c r="R109" s="47"/>
      <c r="S109" s="47"/>
      <c r="T109" s="47"/>
      <c r="U109" s="47"/>
      <c r="V109" s="47"/>
      <c r="W109" s="47"/>
      <c r="X109" s="47"/>
    </row>
    <row r="110" spans="1:24" x14ac:dyDescent="0.25">
      <c r="A110" s="32"/>
      <c r="B110" s="38"/>
      <c r="C110" s="126"/>
      <c r="D110" s="38"/>
      <c r="E110" s="87"/>
      <c r="F110" s="122"/>
      <c r="G110" s="122"/>
      <c r="H110" s="122"/>
      <c r="I110" s="122"/>
      <c r="J110" s="122"/>
      <c r="K110" s="122"/>
      <c r="L110" s="38"/>
      <c r="M110" s="180"/>
      <c r="N110" s="38"/>
      <c r="O110" s="142"/>
      <c r="P110" s="47"/>
      <c r="Q110" s="47"/>
      <c r="R110" s="47"/>
      <c r="S110" s="47"/>
      <c r="T110" s="47"/>
      <c r="U110" s="47"/>
      <c r="V110" s="47"/>
      <c r="W110" s="47"/>
      <c r="X110" s="47"/>
    </row>
    <row r="111" spans="1:24" x14ac:dyDescent="0.25">
      <c r="A111" s="32"/>
      <c r="B111" s="38"/>
      <c r="C111" s="126"/>
      <c r="D111" s="38"/>
      <c r="E111" s="87"/>
      <c r="F111" s="122"/>
      <c r="G111" s="122"/>
      <c r="H111" s="122"/>
      <c r="I111" s="122"/>
      <c r="J111" s="122"/>
      <c r="K111" s="122"/>
      <c r="L111" s="38"/>
      <c r="M111" s="180"/>
      <c r="N111" s="38"/>
      <c r="O111" s="142"/>
      <c r="P111" s="47"/>
      <c r="Q111" s="47"/>
      <c r="R111" s="47"/>
      <c r="S111" s="47"/>
      <c r="T111" s="47"/>
      <c r="U111" s="47"/>
      <c r="V111" s="47"/>
      <c r="W111" s="47"/>
      <c r="X111" s="47"/>
    </row>
    <row r="112" spans="1:24" x14ac:dyDescent="0.25">
      <c r="A112" s="32"/>
      <c r="B112" s="38"/>
      <c r="C112" s="126"/>
      <c r="D112" s="38"/>
      <c r="E112" s="87"/>
      <c r="F112" s="122"/>
      <c r="G112" s="122"/>
      <c r="H112" s="122"/>
      <c r="I112" s="122"/>
      <c r="J112" s="122"/>
      <c r="K112" s="122"/>
      <c r="L112" s="38"/>
      <c r="M112" s="180"/>
      <c r="N112" s="38"/>
      <c r="O112" s="142"/>
      <c r="P112" s="47"/>
      <c r="Q112" s="47"/>
      <c r="R112" s="47"/>
      <c r="S112" s="47"/>
      <c r="T112" s="47"/>
      <c r="U112" s="47"/>
      <c r="V112" s="47"/>
      <c r="W112" s="47"/>
      <c r="X112" s="47"/>
    </row>
    <row r="113" spans="1:24" x14ac:dyDescent="0.25">
      <c r="A113" s="32"/>
      <c r="B113" s="38"/>
      <c r="C113" s="126"/>
      <c r="D113" s="38"/>
      <c r="E113" s="87"/>
      <c r="F113" s="122"/>
      <c r="G113" s="122"/>
      <c r="H113" s="122"/>
      <c r="I113" s="122"/>
      <c r="J113" s="122"/>
      <c r="K113" s="122"/>
      <c r="L113" s="38"/>
      <c r="M113" s="180"/>
      <c r="N113" s="38"/>
      <c r="O113" s="142"/>
      <c r="P113" s="47"/>
      <c r="Q113" s="47"/>
      <c r="R113" s="47"/>
      <c r="S113" s="47"/>
      <c r="T113" s="47"/>
      <c r="U113" s="47"/>
      <c r="V113" s="47"/>
      <c r="W113" s="47"/>
      <c r="X113" s="47"/>
    </row>
    <row r="114" spans="1:24" x14ac:dyDescent="0.25">
      <c r="A114" s="32"/>
      <c r="B114" s="38"/>
      <c r="C114" s="126"/>
      <c r="D114" s="38"/>
      <c r="E114" s="87"/>
      <c r="F114" s="122"/>
      <c r="G114" s="122"/>
      <c r="H114" s="122"/>
      <c r="I114" s="122"/>
      <c r="J114" s="122"/>
      <c r="K114" s="122"/>
      <c r="L114" s="38"/>
      <c r="M114" s="180"/>
      <c r="N114" s="38"/>
      <c r="O114" s="142"/>
      <c r="P114" s="47"/>
      <c r="Q114" s="47"/>
      <c r="R114" s="47"/>
      <c r="S114" s="47"/>
      <c r="T114" s="47"/>
      <c r="U114" s="47"/>
      <c r="V114" s="47"/>
      <c r="W114" s="47"/>
      <c r="X114" s="47"/>
    </row>
    <row r="115" spans="1:24" x14ac:dyDescent="0.25">
      <c r="A115" s="32"/>
      <c r="B115" s="38"/>
      <c r="C115" s="126"/>
      <c r="D115" s="38"/>
      <c r="E115" s="87"/>
      <c r="F115" s="122"/>
      <c r="G115" s="122"/>
      <c r="H115" s="122"/>
      <c r="I115" s="122"/>
      <c r="J115" s="122"/>
      <c r="K115" s="122"/>
      <c r="L115" s="38"/>
      <c r="M115" s="180"/>
      <c r="N115" s="38"/>
      <c r="O115" s="142"/>
      <c r="P115" s="47"/>
      <c r="Q115" s="47"/>
      <c r="R115" s="47"/>
      <c r="S115" s="47"/>
      <c r="T115" s="47"/>
      <c r="U115" s="47"/>
      <c r="V115" s="47"/>
      <c r="W115" s="47"/>
      <c r="X115" s="47"/>
    </row>
    <row r="116" spans="1:24" x14ac:dyDescent="0.25">
      <c r="A116" s="32"/>
      <c r="B116" s="38"/>
      <c r="C116" s="126"/>
      <c r="D116" s="38"/>
      <c r="E116" s="87"/>
      <c r="F116" s="122"/>
      <c r="G116" s="122"/>
      <c r="H116" s="122"/>
      <c r="I116" s="122"/>
      <c r="J116" s="122"/>
      <c r="K116" s="122"/>
      <c r="L116" s="38"/>
      <c r="M116" s="180"/>
      <c r="N116" s="38"/>
      <c r="O116" s="142"/>
      <c r="P116" s="47"/>
      <c r="Q116" s="47"/>
      <c r="R116" s="47"/>
      <c r="S116" s="47"/>
      <c r="T116" s="47"/>
      <c r="U116" s="47"/>
      <c r="V116" s="47"/>
      <c r="W116" s="47"/>
      <c r="X116" s="47"/>
    </row>
    <row r="117" spans="1:24" x14ac:dyDescent="0.25">
      <c r="A117" s="32"/>
      <c r="B117" s="38"/>
      <c r="C117" s="126"/>
      <c r="D117" s="38"/>
      <c r="E117" s="87"/>
      <c r="F117" s="122"/>
      <c r="G117" s="122"/>
      <c r="H117" s="122"/>
      <c r="I117" s="122"/>
      <c r="J117" s="122"/>
      <c r="K117" s="122"/>
      <c r="L117" s="38"/>
      <c r="M117" s="180"/>
      <c r="N117" s="38"/>
      <c r="O117" s="142"/>
      <c r="P117" s="47"/>
      <c r="Q117" s="47"/>
      <c r="R117" s="47"/>
      <c r="S117" s="47"/>
      <c r="T117" s="47"/>
      <c r="U117" s="47"/>
      <c r="V117" s="47"/>
      <c r="W117" s="47"/>
      <c r="X117" s="47"/>
    </row>
    <row r="118" spans="1:24" x14ac:dyDescent="0.25">
      <c r="A118" s="32"/>
      <c r="B118" s="38"/>
      <c r="C118" s="126"/>
      <c r="D118" s="38"/>
      <c r="E118" s="87"/>
      <c r="F118" s="122"/>
      <c r="G118" s="122"/>
      <c r="H118" s="122"/>
      <c r="I118" s="122"/>
      <c r="J118" s="122"/>
      <c r="K118" s="122"/>
      <c r="L118" s="38"/>
      <c r="M118" s="180"/>
      <c r="N118" s="38"/>
      <c r="O118" s="142"/>
      <c r="P118" s="47"/>
      <c r="Q118" s="47"/>
      <c r="R118" s="47"/>
      <c r="S118" s="47"/>
      <c r="T118" s="47"/>
      <c r="U118" s="47"/>
      <c r="V118" s="47"/>
      <c r="W118" s="47"/>
      <c r="X118" s="47"/>
    </row>
    <row r="119" spans="1:24" x14ac:dyDescent="0.25">
      <c r="A119" s="32"/>
      <c r="B119" s="38"/>
      <c r="C119" s="126"/>
      <c r="D119" s="38"/>
      <c r="E119" s="87"/>
      <c r="F119" s="122"/>
      <c r="G119" s="122"/>
      <c r="H119" s="122"/>
      <c r="I119" s="122"/>
      <c r="J119" s="122"/>
      <c r="K119" s="122"/>
      <c r="L119" s="38"/>
      <c r="M119" s="180"/>
      <c r="N119" s="38"/>
      <c r="O119" s="142"/>
      <c r="P119" s="47"/>
      <c r="Q119" s="47"/>
      <c r="R119" s="47"/>
      <c r="S119" s="47"/>
      <c r="T119" s="47"/>
      <c r="U119" s="47"/>
      <c r="V119" s="47"/>
      <c r="W119" s="47"/>
      <c r="X119" s="47"/>
    </row>
    <row r="120" spans="1:24" x14ac:dyDescent="0.25">
      <c r="A120" s="32"/>
      <c r="B120" s="38"/>
      <c r="C120" s="126"/>
      <c r="D120" s="38"/>
      <c r="E120" s="87"/>
      <c r="F120" s="122"/>
      <c r="G120" s="122"/>
      <c r="H120" s="122"/>
      <c r="I120" s="122"/>
      <c r="J120" s="122"/>
      <c r="K120" s="122"/>
      <c r="L120" s="38"/>
      <c r="M120" s="180"/>
      <c r="N120" s="38"/>
      <c r="O120" s="142"/>
      <c r="P120" s="47"/>
      <c r="Q120" s="47"/>
      <c r="R120" s="47"/>
      <c r="S120" s="47"/>
      <c r="T120" s="47"/>
      <c r="U120" s="47"/>
      <c r="V120" s="47"/>
      <c r="W120" s="47"/>
      <c r="X120" s="47"/>
    </row>
    <row r="121" spans="1:24" x14ac:dyDescent="0.25">
      <c r="A121" s="32"/>
      <c r="B121" s="38"/>
      <c r="C121" s="126"/>
      <c r="D121" s="38"/>
      <c r="E121" s="87"/>
      <c r="F121" s="122"/>
      <c r="G121" s="122"/>
      <c r="H121" s="122"/>
      <c r="I121" s="122"/>
      <c r="J121" s="122"/>
      <c r="K121" s="122"/>
      <c r="L121" s="38"/>
      <c r="M121" s="180"/>
      <c r="N121" s="38"/>
      <c r="O121" s="142"/>
      <c r="P121" s="47"/>
      <c r="Q121" s="47"/>
      <c r="R121" s="47"/>
      <c r="S121" s="47"/>
      <c r="T121" s="47"/>
      <c r="U121" s="47"/>
      <c r="V121" s="47"/>
      <c r="W121" s="47"/>
      <c r="X121" s="47"/>
    </row>
    <row r="122" spans="1:24" x14ac:dyDescent="0.25">
      <c r="A122" s="32"/>
      <c r="B122" s="38"/>
      <c r="C122" s="126"/>
      <c r="D122" s="38"/>
      <c r="E122" s="87"/>
      <c r="F122" s="122"/>
      <c r="G122" s="122"/>
      <c r="H122" s="122"/>
      <c r="I122" s="122"/>
      <c r="J122" s="122"/>
      <c r="K122" s="122"/>
      <c r="L122" s="38"/>
      <c r="M122" s="180"/>
      <c r="N122" s="38"/>
      <c r="O122" s="142"/>
      <c r="P122" s="47"/>
      <c r="Q122" s="47"/>
      <c r="R122" s="47"/>
      <c r="S122" s="47"/>
      <c r="T122" s="47"/>
      <c r="U122" s="47"/>
      <c r="V122" s="47"/>
      <c r="W122" s="47"/>
      <c r="X122" s="47"/>
    </row>
    <row r="123" spans="1:24" x14ac:dyDescent="0.25">
      <c r="A123" s="32"/>
      <c r="B123" s="38"/>
      <c r="C123" s="126"/>
      <c r="D123" s="38"/>
      <c r="E123" s="87"/>
      <c r="F123" s="122"/>
      <c r="G123" s="122"/>
      <c r="H123" s="122"/>
      <c r="I123" s="122"/>
      <c r="J123" s="122"/>
      <c r="K123" s="122"/>
      <c r="L123" s="38"/>
      <c r="M123" s="180"/>
      <c r="N123" s="38"/>
      <c r="O123" s="142"/>
      <c r="P123" s="47"/>
      <c r="Q123" s="47"/>
      <c r="R123" s="47"/>
      <c r="S123" s="47"/>
      <c r="T123" s="47"/>
      <c r="U123" s="47"/>
      <c r="V123" s="47"/>
      <c r="W123" s="47"/>
      <c r="X123" s="47"/>
    </row>
    <row r="124" spans="1:24" x14ac:dyDescent="0.25">
      <c r="A124" s="32"/>
      <c r="B124" s="38"/>
      <c r="C124" s="126"/>
      <c r="D124" s="38"/>
      <c r="E124" s="87"/>
      <c r="F124" s="122"/>
      <c r="G124" s="122"/>
      <c r="H124" s="122"/>
      <c r="I124" s="122"/>
      <c r="J124" s="122"/>
      <c r="K124" s="122"/>
      <c r="L124" s="38"/>
      <c r="M124" s="180"/>
      <c r="N124" s="38"/>
      <c r="O124" s="142"/>
      <c r="P124" s="47"/>
      <c r="Q124" s="47"/>
      <c r="R124" s="47"/>
      <c r="S124" s="47"/>
      <c r="T124" s="47"/>
      <c r="U124" s="47"/>
      <c r="V124" s="47"/>
      <c r="W124" s="47"/>
      <c r="X124" s="47"/>
    </row>
    <row r="125" spans="1:24" x14ac:dyDescent="0.25">
      <c r="A125" s="32"/>
      <c r="B125" s="38"/>
      <c r="C125" s="126"/>
      <c r="D125" s="38"/>
      <c r="E125" s="87"/>
      <c r="F125" s="122"/>
      <c r="G125" s="122"/>
      <c r="H125" s="122"/>
      <c r="I125" s="122"/>
      <c r="J125" s="122"/>
      <c r="K125" s="122"/>
      <c r="L125" s="38"/>
      <c r="M125" s="180"/>
      <c r="N125" s="38"/>
      <c r="O125" s="142"/>
      <c r="P125" s="47"/>
      <c r="Q125" s="47"/>
      <c r="R125" s="47"/>
      <c r="S125" s="47"/>
      <c r="T125" s="47"/>
      <c r="U125" s="47"/>
      <c r="V125" s="47"/>
      <c r="W125" s="47"/>
      <c r="X125" s="47"/>
    </row>
    <row r="126" spans="1:24" x14ac:dyDescent="0.25">
      <c r="A126" s="32"/>
      <c r="B126" s="38"/>
      <c r="C126" s="126"/>
      <c r="D126" s="38"/>
      <c r="E126" s="87"/>
      <c r="F126" s="122"/>
      <c r="G126" s="122"/>
      <c r="H126" s="122"/>
      <c r="I126" s="122"/>
      <c r="J126" s="122"/>
      <c r="K126" s="122"/>
      <c r="L126" s="38"/>
      <c r="M126" s="180"/>
      <c r="N126" s="38"/>
      <c r="O126" s="142"/>
      <c r="P126" s="47"/>
      <c r="Q126" s="47"/>
      <c r="R126" s="47"/>
      <c r="S126" s="47"/>
      <c r="T126" s="47"/>
      <c r="U126" s="47"/>
      <c r="V126" s="47"/>
      <c r="W126" s="47"/>
      <c r="X126" s="47"/>
    </row>
    <row r="127" spans="1:24" x14ac:dyDescent="0.25">
      <c r="A127" s="32"/>
      <c r="B127" s="38"/>
      <c r="C127" s="126"/>
      <c r="D127" s="38"/>
      <c r="E127" s="87"/>
      <c r="F127" s="122"/>
      <c r="G127" s="122"/>
      <c r="H127" s="122"/>
      <c r="I127" s="122"/>
      <c r="J127" s="122"/>
      <c r="K127" s="122"/>
      <c r="L127" s="38"/>
      <c r="M127" s="180"/>
      <c r="N127" s="38"/>
      <c r="O127" s="142"/>
      <c r="P127" s="47"/>
      <c r="Q127" s="47"/>
      <c r="R127" s="47"/>
      <c r="S127" s="47"/>
      <c r="T127" s="47"/>
      <c r="U127" s="47"/>
      <c r="V127" s="47"/>
      <c r="W127" s="47"/>
      <c r="X127" s="47"/>
    </row>
    <row r="128" spans="1:24" x14ac:dyDescent="0.25">
      <c r="A128" s="32"/>
      <c r="B128" s="38"/>
      <c r="C128" s="126"/>
      <c r="D128" s="38"/>
      <c r="E128" s="87"/>
      <c r="F128" s="122"/>
      <c r="G128" s="122"/>
      <c r="H128" s="122"/>
      <c r="I128" s="122"/>
      <c r="J128" s="122"/>
      <c r="K128" s="122"/>
      <c r="L128" s="38"/>
      <c r="M128" s="180"/>
      <c r="N128" s="38"/>
      <c r="O128" s="142"/>
      <c r="P128" s="47"/>
      <c r="Q128" s="47"/>
      <c r="R128" s="47"/>
      <c r="S128" s="47"/>
      <c r="T128" s="47"/>
      <c r="U128" s="47"/>
      <c r="V128" s="47"/>
      <c r="W128" s="47"/>
      <c r="X128" s="47"/>
    </row>
    <row r="129" spans="1:24" x14ac:dyDescent="0.25">
      <c r="A129" s="32"/>
      <c r="B129" s="38"/>
      <c r="C129" s="126"/>
      <c r="D129" s="38"/>
      <c r="E129" s="87"/>
      <c r="F129" s="122"/>
      <c r="G129" s="122"/>
      <c r="H129" s="122"/>
      <c r="I129" s="122"/>
      <c r="J129" s="122"/>
      <c r="K129" s="122"/>
      <c r="L129" s="38"/>
      <c r="M129" s="180"/>
      <c r="N129" s="38"/>
      <c r="O129" s="142"/>
      <c r="P129" s="47"/>
      <c r="Q129" s="47"/>
      <c r="R129" s="47"/>
      <c r="S129" s="47"/>
      <c r="T129" s="47"/>
      <c r="U129" s="47"/>
      <c r="V129" s="47"/>
      <c r="W129" s="47"/>
      <c r="X129" s="47"/>
    </row>
    <row r="130" spans="1:24" x14ac:dyDescent="0.25">
      <c r="A130" s="32"/>
      <c r="B130" s="38"/>
      <c r="C130" s="126"/>
      <c r="D130" s="38"/>
      <c r="E130" s="87"/>
      <c r="F130" s="122"/>
      <c r="G130" s="122"/>
      <c r="H130" s="122"/>
      <c r="I130" s="122"/>
      <c r="J130" s="122"/>
      <c r="K130" s="122"/>
      <c r="L130" s="38"/>
      <c r="M130" s="180"/>
      <c r="N130" s="38"/>
      <c r="O130" s="142"/>
      <c r="P130" s="47"/>
      <c r="Q130" s="47"/>
      <c r="R130" s="47"/>
      <c r="S130" s="47"/>
      <c r="T130" s="47"/>
      <c r="U130" s="47"/>
      <c r="V130" s="47"/>
      <c r="W130" s="47"/>
      <c r="X130" s="47"/>
    </row>
    <row r="131" spans="1:24" x14ac:dyDescent="0.25">
      <c r="A131" s="32"/>
      <c r="B131" s="38"/>
      <c r="C131" s="126"/>
      <c r="D131" s="38"/>
      <c r="E131" s="87"/>
      <c r="F131" s="122"/>
      <c r="G131" s="122"/>
      <c r="H131" s="122"/>
      <c r="I131" s="122"/>
      <c r="J131" s="122"/>
      <c r="K131" s="122"/>
      <c r="L131" s="38"/>
      <c r="M131" s="180"/>
      <c r="N131" s="38"/>
      <c r="O131" s="142"/>
      <c r="P131" s="47"/>
      <c r="Q131" s="47"/>
      <c r="R131" s="47"/>
      <c r="S131" s="47"/>
      <c r="T131" s="47"/>
      <c r="U131" s="47"/>
      <c r="V131" s="47"/>
      <c r="W131" s="47"/>
      <c r="X131" s="47"/>
    </row>
    <row r="132" spans="1:24" x14ac:dyDescent="0.25">
      <c r="A132" s="32"/>
      <c r="B132" s="38"/>
      <c r="C132" s="126"/>
      <c r="D132" s="38"/>
      <c r="E132" s="87"/>
      <c r="F132" s="122"/>
      <c r="G132" s="122"/>
      <c r="H132" s="122"/>
      <c r="I132" s="122"/>
      <c r="J132" s="122"/>
      <c r="K132" s="122"/>
      <c r="L132" s="38"/>
      <c r="M132" s="180"/>
      <c r="N132" s="38"/>
      <c r="O132" s="142"/>
      <c r="P132" s="47"/>
      <c r="Q132" s="47"/>
      <c r="R132" s="47"/>
      <c r="S132" s="47"/>
      <c r="T132" s="47"/>
      <c r="U132" s="47"/>
      <c r="V132" s="47"/>
      <c r="W132" s="47"/>
      <c r="X132" s="47"/>
    </row>
    <row r="133" spans="1:24" x14ac:dyDescent="0.25">
      <c r="A133" s="32"/>
      <c r="B133" s="38"/>
      <c r="C133" s="126"/>
      <c r="D133" s="38"/>
      <c r="E133" s="87"/>
      <c r="F133" s="122"/>
      <c r="G133" s="122"/>
      <c r="H133" s="122"/>
      <c r="I133" s="122"/>
      <c r="J133" s="122"/>
      <c r="K133" s="122"/>
      <c r="L133" s="38"/>
      <c r="M133" s="180"/>
      <c r="N133" s="38"/>
      <c r="O133" s="142"/>
      <c r="P133" s="47"/>
      <c r="Q133" s="47"/>
      <c r="R133" s="47"/>
      <c r="S133" s="47"/>
      <c r="T133" s="47"/>
      <c r="U133" s="47"/>
      <c r="V133" s="47"/>
      <c r="W133" s="47"/>
      <c r="X133" s="47"/>
    </row>
    <row r="134" spans="1:24" x14ac:dyDescent="0.25">
      <c r="A134" s="32"/>
      <c r="B134" s="38"/>
      <c r="C134" s="126"/>
      <c r="D134" s="38"/>
      <c r="E134" s="87"/>
      <c r="F134" s="122"/>
      <c r="G134" s="122"/>
      <c r="H134" s="122"/>
      <c r="I134" s="122"/>
      <c r="J134" s="122"/>
      <c r="K134" s="122"/>
      <c r="L134" s="38"/>
      <c r="M134" s="180"/>
      <c r="N134" s="38"/>
      <c r="O134" s="142"/>
      <c r="P134" s="47"/>
      <c r="Q134" s="47"/>
      <c r="R134" s="47"/>
      <c r="S134" s="47"/>
      <c r="T134" s="47"/>
      <c r="U134" s="47"/>
      <c r="V134" s="47"/>
      <c r="W134" s="47"/>
      <c r="X134" s="47"/>
    </row>
    <row r="135" spans="1:24" x14ac:dyDescent="0.25">
      <c r="A135" s="32"/>
      <c r="B135" s="38"/>
      <c r="C135" s="126"/>
      <c r="D135" s="38"/>
      <c r="E135" s="87"/>
      <c r="F135" s="122"/>
      <c r="G135" s="122"/>
      <c r="H135" s="122"/>
      <c r="I135" s="122"/>
      <c r="J135" s="122"/>
      <c r="K135" s="122"/>
      <c r="L135" s="38"/>
      <c r="M135" s="180"/>
      <c r="N135" s="38"/>
      <c r="O135" s="142"/>
      <c r="P135" s="47"/>
      <c r="Q135" s="47"/>
      <c r="R135" s="47"/>
      <c r="S135" s="47"/>
      <c r="T135" s="47"/>
      <c r="U135" s="47"/>
      <c r="V135" s="47"/>
      <c r="W135" s="47"/>
      <c r="X135" s="47"/>
    </row>
    <row r="136" spans="1:24" x14ac:dyDescent="0.25">
      <c r="A136" s="32"/>
      <c r="B136" s="38"/>
      <c r="C136" s="126"/>
      <c r="D136" s="38"/>
      <c r="E136" s="87"/>
      <c r="F136" s="122"/>
      <c r="G136" s="122"/>
      <c r="H136" s="122"/>
      <c r="I136" s="122"/>
      <c r="J136" s="122"/>
      <c r="K136" s="122"/>
      <c r="L136" s="38"/>
      <c r="M136" s="180"/>
      <c r="N136" s="38"/>
      <c r="O136" s="142"/>
      <c r="P136" s="47"/>
      <c r="Q136" s="47"/>
      <c r="R136" s="47"/>
      <c r="S136" s="47"/>
      <c r="T136" s="47"/>
      <c r="U136" s="47"/>
      <c r="V136" s="47"/>
      <c r="W136" s="47"/>
      <c r="X136" s="47"/>
    </row>
    <row r="137" spans="1:24" x14ac:dyDescent="0.25">
      <c r="A137" s="32"/>
      <c r="B137" s="38"/>
      <c r="C137" s="126"/>
      <c r="D137" s="38"/>
      <c r="E137" s="87"/>
      <c r="F137" s="122"/>
      <c r="G137" s="122"/>
      <c r="H137" s="122"/>
      <c r="I137" s="122"/>
      <c r="J137" s="122"/>
      <c r="K137" s="122"/>
      <c r="L137" s="38"/>
      <c r="M137" s="180"/>
      <c r="N137" s="38"/>
      <c r="O137" s="142"/>
      <c r="P137" s="47"/>
      <c r="Q137" s="47"/>
      <c r="R137" s="47"/>
      <c r="S137" s="47"/>
      <c r="T137" s="47"/>
      <c r="U137" s="47"/>
      <c r="V137" s="47"/>
      <c r="W137" s="47"/>
      <c r="X137" s="47"/>
    </row>
    <row r="138" spans="1:24" x14ac:dyDescent="0.25">
      <c r="A138" s="32"/>
      <c r="B138" s="38"/>
      <c r="C138" s="126"/>
      <c r="D138" s="38"/>
      <c r="E138" s="87"/>
      <c r="F138" s="122"/>
      <c r="G138" s="122"/>
      <c r="H138" s="122"/>
      <c r="I138" s="122"/>
      <c r="J138" s="122"/>
      <c r="K138" s="122"/>
      <c r="L138" s="38"/>
      <c r="M138" s="180"/>
      <c r="N138" s="38"/>
      <c r="O138" s="142"/>
      <c r="P138" s="47"/>
      <c r="Q138" s="47"/>
      <c r="R138" s="47"/>
      <c r="S138" s="47"/>
      <c r="T138" s="47"/>
      <c r="U138" s="47"/>
      <c r="V138" s="47"/>
      <c r="W138" s="47"/>
      <c r="X138" s="47"/>
    </row>
    <row r="139" spans="1:24" x14ac:dyDescent="0.25">
      <c r="A139" s="32"/>
      <c r="B139" s="38"/>
      <c r="C139" s="126"/>
      <c r="D139" s="38"/>
      <c r="E139" s="87"/>
      <c r="F139" s="122"/>
      <c r="G139" s="122"/>
      <c r="H139" s="122"/>
      <c r="I139" s="122"/>
      <c r="J139" s="122"/>
      <c r="K139" s="122"/>
      <c r="L139" s="38"/>
      <c r="M139" s="180"/>
      <c r="N139" s="38"/>
      <c r="O139" s="142"/>
      <c r="P139" s="47"/>
      <c r="Q139" s="47"/>
      <c r="R139" s="47"/>
      <c r="S139" s="47"/>
      <c r="T139" s="47"/>
      <c r="U139" s="47"/>
      <c r="V139" s="47"/>
      <c r="W139" s="47"/>
      <c r="X139" s="47"/>
    </row>
    <row r="140" spans="1:24" x14ac:dyDescent="0.25">
      <c r="A140" s="32"/>
      <c r="B140" s="38"/>
      <c r="C140" s="126"/>
      <c r="D140" s="38"/>
      <c r="E140" s="87"/>
      <c r="F140" s="122"/>
      <c r="G140" s="122"/>
      <c r="H140" s="122"/>
      <c r="I140" s="122"/>
      <c r="J140" s="122"/>
      <c r="K140" s="122"/>
      <c r="L140" s="38"/>
      <c r="M140" s="180"/>
      <c r="N140" s="38"/>
      <c r="O140" s="142"/>
      <c r="P140" s="47"/>
      <c r="Q140" s="47"/>
      <c r="R140" s="47"/>
      <c r="S140" s="47"/>
      <c r="T140" s="47"/>
      <c r="U140" s="47"/>
      <c r="V140" s="47"/>
      <c r="W140" s="47"/>
      <c r="X140" s="47"/>
    </row>
    <row r="141" spans="1:24" x14ac:dyDescent="0.25">
      <c r="A141" s="32"/>
      <c r="B141" s="38"/>
      <c r="C141" s="126"/>
      <c r="D141" s="38"/>
      <c r="E141" s="87"/>
      <c r="F141" s="122"/>
      <c r="G141" s="122"/>
      <c r="H141" s="122"/>
      <c r="I141" s="122"/>
      <c r="J141" s="122"/>
      <c r="K141" s="122"/>
      <c r="L141" s="38"/>
      <c r="M141" s="180"/>
      <c r="N141" s="38"/>
      <c r="O141" s="142"/>
      <c r="P141" s="47"/>
      <c r="Q141" s="47"/>
      <c r="R141" s="47"/>
      <c r="S141" s="47"/>
      <c r="T141" s="47"/>
      <c r="U141" s="47"/>
      <c r="V141" s="47"/>
      <c r="W141" s="47"/>
      <c r="X141" s="47"/>
    </row>
    <row r="142" spans="1:24" x14ac:dyDescent="0.25">
      <c r="A142" s="32"/>
      <c r="B142" s="38"/>
      <c r="C142" s="126"/>
      <c r="D142" s="38"/>
      <c r="E142" s="87"/>
      <c r="F142" s="122"/>
      <c r="G142" s="122"/>
      <c r="H142" s="122"/>
      <c r="I142" s="122"/>
      <c r="J142" s="122"/>
      <c r="K142" s="122"/>
      <c r="L142" s="38"/>
      <c r="M142" s="180"/>
      <c r="N142" s="38"/>
      <c r="O142" s="142"/>
      <c r="P142" s="47"/>
      <c r="Q142" s="47"/>
      <c r="R142" s="47"/>
      <c r="S142" s="47"/>
      <c r="T142" s="47"/>
      <c r="U142" s="47"/>
      <c r="V142" s="47"/>
      <c r="W142" s="47"/>
      <c r="X142" s="47"/>
    </row>
    <row r="143" spans="1:24" x14ac:dyDescent="0.25">
      <c r="A143" s="32"/>
      <c r="B143" s="38"/>
      <c r="C143" s="126"/>
      <c r="D143" s="38"/>
      <c r="E143" s="87"/>
      <c r="F143" s="122"/>
      <c r="G143" s="122"/>
      <c r="H143" s="122"/>
      <c r="I143" s="122"/>
      <c r="J143" s="122"/>
      <c r="K143" s="122"/>
      <c r="L143" s="38"/>
      <c r="M143" s="180"/>
      <c r="N143" s="38"/>
      <c r="O143" s="142"/>
      <c r="P143" s="47"/>
      <c r="Q143" s="47"/>
      <c r="R143" s="47"/>
      <c r="S143" s="47"/>
      <c r="T143" s="47"/>
      <c r="U143" s="47"/>
      <c r="V143" s="47"/>
      <c r="W143" s="47"/>
      <c r="X143" s="47"/>
    </row>
    <row r="144" spans="1:24" x14ac:dyDescent="0.25">
      <c r="A144" s="32"/>
      <c r="B144" s="38"/>
      <c r="C144" s="126"/>
      <c r="D144" s="38"/>
      <c r="E144" s="87"/>
      <c r="F144" s="122"/>
      <c r="G144" s="122"/>
      <c r="H144" s="122"/>
      <c r="I144" s="122"/>
      <c r="J144" s="122"/>
      <c r="K144" s="122"/>
      <c r="L144" s="38"/>
      <c r="M144" s="180"/>
      <c r="N144" s="38"/>
      <c r="O144" s="142"/>
      <c r="P144" s="47"/>
      <c r="Q144" s="47"/>
      <c r="R144" s="47"/>
      <c r="S144" s="47"/>
      <c r="T144" s="47"/>
      <c r="U144" s="47"/>
      <c r="V144" s="47"/>
      <c r="W144" s="47"/>
      <c r="X144" s="47"/>
    </row>
    <row r="145" spans="1:24" x14ac:dyDescent="0.25">
      <c r="A145" s="32"/>
      <c r="B145" s="38"/>
      <c r="C145" s="126"/>
      <c r="D145" s="38"/>
      <c r="E145" s="87"/>
      <c r="F145" s="122"/>
      <c r="G145" s="122"/>
      <c r="H145" s="122"/>
      <c r="I145" s="122"/>
      <c r="J145" s="122"/>
      <c r="K145" s="122"/>
      <c r="L145" s="38"/>
      <c r="M145" s="180"/>
      <c r="N145" s="38"/>
      <c r="O145" s="142"/>
      <c r="P145" s="47"/>
      <c r="Q145" s="47"/>
      <c r="R145" s="47"/>
      <c r="S145" s="47"/>
      <c r="T145" s="47"/>
      <c r="U145" s="47"/>
      <c r="V145" s="47"/>
      <c r="W145" s="47"/>
      <c r="X145" s="47"/>
    </row>
    <row r="146" spans="1:24" x14ac:dyDescent="0.25">
      <c r="A146" s="32"/>
      <c r="B146" s="38"/>
      <c r="C146" s="126"/>
      <c r="D146" s="38"/>
      <c r="E146" s="87"/>
      <c r="F146" s="122"/>
      <c r="G146" s="122"/>
      <c r="H146" s="122"/>
      <c r="I146" s="122"/>
      <c r="J146" s="122"/>
      <c r="K146" s="122"/>
      <c r="L146" s="38"/>
      <c r="M146" s="180"/>
      <c r="N146" s="38"/>
      <c r="O146" s="142"/>
      <c r="P146" s="47"/>
      <c r="Q146" s="47"/>
      <c r="R146" s="47"/>
      <c r="S146" s="47"/>
      <c r="T146" s="47"/>
      <c r="U146" s="47"/>
      <c r="V146" s="47"/>
      <c r="W146" s="47"/>
      <c r="X146" s="47"/>
    </row>
    <row r="147" spans="1:24" x14ac:dyDescent="0.25">
      <c r="A147" s="32"/>
      <c r="B147" s="38"/>
      <c r="C147" s="126"/>
      <c r="D147" s="38"/>
      <c r="E147" s="87"/>
      <c r="F147" s="122"/>
      <c r="G147" s="122"/>
      <c r="H147" s="122"/>
      <c r="I147" s="122"/>
      <c r="J147" s="122"/>
      <c r="K147" s="122"/>
      <c r="L147" s="38"/>
      <c r="M147" s="180"/>
      <c r="N147" s="38"/>
      <c r="O147" s="142"/>
      <c r="P147" s="47"/>
      <c r="Q147" s="47"/>
      <c r="R147" s="47"/>
      <c r="S147" s="47"/>
      <c r="T147" s="47"/>
      <c r="U147" s="47"/>
      <c r="V147" s="47"/>
      <c r="W147" s="47"/>
      <c r="X147" s="47"/>
    </row>
    <row r="148" spans="1:24" x14ac:dyDescent="0.25">
      <c r="A148" s="32"/>
      <c r="B148" s="38"/>
      <c r="C148" s="126"/>
      <c r="D148" s="38"/>
      <c r="E148" s="87"/>
      <c r="F148" s="122"/>
      <c r="G148" s="122"/>
      <c r="H148" s="122"/>
      <c r="I148" s="122"/>
      <c r="J148" s="122"/>
      <c r="K148" s="122"/>
      <c r="L148" s="38"/>
      <c r="M148" s="180"/>
      <c r="N148" s="38"/>
      <c r="O148" s="142"/>
      <c r="P148" s="47"/>
      <c r="Q148" s="47"/>
      <c r="R148" s="47"/>
      <c r="S148" s="47"/>
      <c r="T148" s="47"/>
      <c r="U148" s="47"/>
      <c r="V148" s="47"/>
      <c r="W148" s="47"/>
      <c r="X148" s="47"/>
    </row>
    <row r="149" spans="1:24" x14ac:dyDescent="0.25">
      <c r="A149" s="32"/>
      <c r="B149" s="38"/>
      <c r="C149" s="126"/>
      <c r="D149" s="38"/>
      <c r="E149" s="87"/>
      <c r="F149" s="122"/>
      <c r="G149" s="122"/>
      <c r="H149" s="122"/>
      <c r="I149" s="122"/>
      <c r="J149" s="122"/>
      <c r="K149" s="122"/>
      <c r="L149" s="38"/>
      <c r="M149" s="180"/>
      <c r="N149" s="38"/>
      <c r="O149" s="142"/>
      <c r="P149" s="47"/>
      <c r="Q149" s="47"/>
      <c r="R149" s="47"/>
      <c r="S149" s="47"/>
      <c r="T149" s="47"/>
      <c r="U149" s="47"/>
      <c r="V149" s="47"/>
      <c r="W149" s="47"/>
      <c r="X149" s="47"/>
    </row>
    <row r="150" spans="1:24" x14ac:dyDescent="0.25">
      <c r="A150" s="32"/>
      <c r="B150" s="38"/>
      <c r="C150" s="126"/>
      <c r="D150" s="38"/>
      <c r="E150" s="87"/>
      <c r="F150" s="122"/>
      <c r="G150" s="122"/>
      <c r="H150" s="122"/>
      <c r="I150" s="122"/>
      <c r="J150" s="122"/>
      <c r="K150" s="122"/>
      <c r="L150" s="38"/>
      <c r="M150" s="180"/>
      <c r="N150" s="38"/>
      <c r="O150" s="142"/>
      <c r="P150" s="47"/>
      <c r="Q150" s="47"/>
      <c r="R150" s="47"/>
      <c r="S150" s="47"/>
      <c r="T150" s="47"/>
      <c r="U150" s="47"/>
      <c r="V150" s="47"/>
      <c r="W150" s="47"/>
      <c r="X150" s="47"/>
    </row>
    <row r="151" spans="1:24" x14ac:dyDescent="0.25">
      <c r="A151" s="32"/>
      <c r="B151" s="38"/>
      <c r="C151" s="126"/>
      <c r="D151" s="38"/>
      <c r="E151" s="87"/>
      <c r="F151" s="122"/>
      <c r="G151" s="122"/>
      <c r="H151" s="122"/>
      <c r="I151" s="122"/>
      <c r="J151" s="122"/>
      <c r="K151" s="122"/>
      <c r="L151" s="38"/>
      <c r="M151" s="180"/>
      <c r="N151" s="38"/>
      <c r="O151" s="142"/>
      <c r="P151" s="47"/>
      <c r="Q151" s="47"/>
      <c r="R151" s="47"/>
      <c r="S151" s="47"/>
      <c r="T151" s="47"/>
      <c r="U151" s="47"/>
      <c r="V151" s="47"/>
      <c r="W151" s="47"/>
      <c r="X151" s="47"/>
    </row>
    <row r="152" spans="1:24" x14ac:dyDescent="0.25">
      <c r="A152" s="32"/>
      <c r="B152" s="38"/>
      <c r="C152" s="126"/>
      <c r="D152" s="38"/>
      <c r="E152" s="87"/>
      <c r="F152" s="122"/>
      <c r="G152" s="122"/>
      <c r="H152" s="122"/>
      <c r="I152" s="122"/>
      <c r="J152" s="122"/>
      <c r="K152" s="122"/>
      <c r="L152" s="38"/>
      <c r="M152" s="180"/>
      <c r="N152" s="38"/>
      <c r="O152" s="142"/>
      <c r="P152" s="47"/>
      <c r="Q152" s="47"/>
      <c r="R152" s="47"/>
      <c r="S152" s="47"/>
      <c r="T152" s="47"/>
      <c r="U152" s="47"/>
      <c r="V152" s="47"/>
      <c r="W152" s="47"/>
      <c r="X152" s="47"/>
    </row>
    <row r="153" spans="1:24" x14ac:dyDescent="0.25">
      <c r="A153" s="32"/>
      <c r="B153" s="38"/>
      <c r="C153" s="126"/>
      <c r="D153" s="38"/>
      <c r="E153" s="87"/>
      <c r="F153" s="122"/>
      <c r="G153" s="122"/>
      <c r="H153" s="122"/>
      <c r="I153" s="122"/>
      <c r="J153" s="122"/>
      <c r="K153" s="122"/>
      <c r="L153" s="38"/>
      <c r="M153" s="180"/>
      <c r="N153" s="38"/>
      <c r="O153" s="142"/>
      <c r="P153" s="47"/>
      <c r="Q153" s="47"/>
      <c r="R153" s="47"/>
      <c r="S153" s="47"/>
      <c r="T153" s="47"/>
      <c r="U153" s="47"/>
      <c r="V153" s="47"/>
      <c r="W153" s="47"/>
      <c r="X153" s="47"/>
    </row>
    <row r="154" spans="1:24" x14ac:dyDescent="0.25">
      <c r="A154" s="32"/>
      <c r="B154" s="38"/>
      <c r="C154" s="126"/>
      <c r="D154" s="38"/>
      <c r="E154" s="87"/>
      <c r="F154" s="122"/>
      <c r="G154" s="122"/>
      <c r="H154" s="122"/>
      <c r="I154" s="122"/>
      <c r="J154" s="122"/>
      <c r="K154" s="122"/>
      <c r="L154" s="38"/>
      <c r="M154" s="180"/>
      <c r="N154" s="38"/>
      <c r="O154" s="142"/>
      <c r="P154" s="47"/>
      <c r="Q154" s="47"/>
      <c r="R154" s="47"/>
      <c r="S154" s="47"/>
      <c r="T154" s="47"/>
      <c r="U154" s="47"/>
      <c r="V154" s="47"/>
      <c r="W154" s="47"/>
      <c r="X154" s="47"/>
    </row>
    <row r="155" spans="1:24" x14ac:dyDescent="0.25">
      <c r="A155" s="32"/>
      <c r="B155" s="38"/>
      <c r="C155" s="126"/>
      <c r="D155" s="38"/>
      <c r="E155" s="87"/>
      <c r="F155" s="122"/>
      <c r="G155" s="122"/>
      <c r="H155" s="122"/>
      <c r="I155" s="122"/>
      <c r="J155" s="122"/>
      <c r="K155" s="122"/>
      <c r="L155" s="38"/>
      <c r="M155" s="180"/>
      <c r="N155" s="38"/>
      <c r="O155" s="142"/>
      <c r="P155" s="47"/>
      <c r="Q155" s="47"/>
      <c r="R155" s="47"/>
      <c r="S155" s="47"/>
      <c r="T155" s="47"/>
      <c r="U155" s="47"/>
      <c r="V155" s="47"/>
      <c r="W155" s="47"/>
      <c r="X155" s="47"/>
    </row>
    <row r="156" spans="1:24" x14ac:dyDescent="0.25">
      <c r="A156" s="32"/>
      <c r="B156" s="38"/>
      <c r="C156" s="126"/>
      <c r="D156" s="38"/>
      <c r="E156" s="87"/>
      <c r="F156" s="122"/>
      <c r="G156" s="122"/>
      <c r="H156" s="122"/>
      <c r="I156" s="122"/>
      <c r="J156" s="122"/>
      <c r="K156" s="122"/>
      <c r="L156" s="38"/>
      <c r="M156" s="180"/>
      <c r="N156" s="38"/>
      <c r="O156" s="142"/>
      <c r="P156" s="47"/>
      <c r="Q156" s="47"/>
      <c r="R156" s="47"/>
      <c r="S156" s="47"/>
      <c r="T156" s="47"/>
      <c r="U156" s="47"/>
      <c r="V156" s="47"/>
      <c r="W156" s="47"/>
      <c r="X156" s="47"/>
    </row>
    <row r="157" spans="1:24" x14ac:dyDescent="0.25">
      <c r="A157" s="32"/>
      <c r="B157" s="38"/>
      <c r="C157" s="126"/>
      <c r="D157" s="38"/>
      <c r="E157" s="87"/>
      <c r="F157" s="122"/>
      <c r="G157" s="122"/>
      <c r="H157" s="122"/>
      <c r="I157" s="122"/>
      <c r="J157" s="122"/>
      <c r="K157" s="122"/>
      <c r="L157" s="38"/>
      <c r="M157" s="180"/>
      <c r="N157" s="38"/>
      <c r="O157" s="142"/>
      <c r="P157" s="47"/>
      <c r="Q157" s="47"/>
      <c r="R157" s="47"/>
      <c r="S157" s="47"/>
      <c r="T157" s="47"/>
      <c r="U157" s="47"/>
      <c r="V157" s="47"/>
      <c r="W157" s="47"/>
      <c r="X157" s="47"/>
    </row>
    <row r="158" spans="1:24" x14ac:dyDescent="0.25">
      <c r="A158" s="32"/>
      <c r="B158" s="38"/>
      <c r="C158" s="126"/>
      <c r="D158" s="38"/>
      <c r="E158" s="87"/>
      <c r="F158" s="122"/>
      <c r="G158" s="122"/>
      <c r="H158" s="122"/>
      <c r="I158" s="122"/>
      <c r="J158" s="122"/>
      <c r="K158" s="122"/>
      <c r="L158" s="38"/>
      <c r="M158" s="180"/>
      <c r="N158" s="38"/>
      <c r="O158" s="142"/>
      <c r="P158" s="47"/>
      <c r="Q158" s="47"/>
      <c r="R158" s="47"/>
      <c r="S158" s="47"/>
      <c r="T158" s="47"/>
      <c r="U158" s="47"/>
      <c r="V158" s="47"/>
      <c r="W158" s="47"/>
      <c r="X158" s="47"/>
    </row>
    <row r="159" spans="1:24" x14ac:dyDescent="0.25">
      <c r="A159" s="32"/>
      <c r="B159" s="38"/>
      <c r="C159" s="126"/>
      <c r="D159" s="38"/>
      <c r="E159" s="87"/>
      <c r="F159" s="122"/>
      <c r="G159" s="122"/>
      <c r="H159" s="122"/>
      <c r="I159" s="122"/>
      <c r="J159" s="122"/>
      <c r="K159" s="122"/>
      <c r="L159" s="38"/>
      <c r="M159" s="180"/>
      <c r="N159" s="38"/>
      <c r="O159" s="142"/>
      <c r="P159" s="47"/>
      <c r="Q159" s="47"/>
      <c r="R159" s="47"/>
      <c r="S159" s="47"/>
      <c r="T159" s="47"/>
      <c r="U159" s="47"/>
      <c r="V159" s="47"/>
      <c r="W159" s="47"/>
      <c r="X159" s="47"/>
    </row>
    <row r="160" spans="1:24" x14ac:dyDescent="0.25">
      <c r="A160" s="32"/>
      <c r="B160" s="38"/>
      <c r="C160" s="126"/>
      <c r="D160" s="38"/>
      <c r="E160" s="87"/>
      <c r="F160" s="122"/>
      <c r="G160" s="122"/>
      <c r="H160" s="122"/>
      <c r="I160" s="122"/>
      <c r="J160" s="122"/>
      <c r="K160" s="122"/>
      <c r="L160" s="38"/>
      <c r="M160" s="180"/>
      <c r="N160" s="38"/>
      <c r="O160" s="142"/>
      <c r="P160" s="47"/>
      <c r="Q160" s="47"/>
      <c r="R160" s="47"/>
      <c r="S160" s="47"/>
      <c r="T160" s="47"/>
      <c r="U160" s="47"/>
      <c r="V160" s="47"/>
      <c r="W160" s="47"/>
      <c r="X160" s="47"/>
    </row>
    <row r="161" spans="1:24" x14ac:dyDescent="0.25">
      <c r="A161" s="32"/>
      <c r="B161" s="38"/>
      <c r="C161" s="126"/>
      <c r="D161" s="38"/>
      <c r="E161" s="87"/>
      <c r="F161" s="122"/>
      <c r="G161" s="122"/>
      <c r="H161" s="122"/>
      <c r="I161" s="122"/>
      <c r="J161" s="122"/>
      <c r="K161" s="122"/>
      <c r="L161" s="38"/>
      <c r="M161" s="180"/>
      <c r="N161" s="38"/>
      <c r="O161" s="142"/>
      <c r="P161" s="47"/>
      <c r="Q161" s="47"/>
      <c r="R161" s="47"/>
      <c r="S161" s="47"/>
      <c r="T161" s="47"/>
      <c r="U161" s="47"/>
      <c r="V161" s="47"/>
      <c r="W161" s="47"/>
      <c r="X161" s="47"/>
    </row>
    <row r="162" spans="1:24" x14ac:dyDescent="0.25">
      <c r="A162" s="32"/>
      <c r="B162" s="38"/>
      <c r="C162" s="126"/>
      <c r="D162" s="38"/>
      <c r="E162" s="87"/>
      <c r="F162" s="122"/>
      <c r="G162" s="122"/>
      <c r="H162" s="122"/>
      <c r="I162" s="122"/>
      <c r="J162" s="122"/>
      <c r="K162" s="122"/>
      <c r="L162" s="38"/>
      <c r="M162" s="180"/>
      <c r="N162" s="38"/>
      <c r="O162" s="142"/>
      <c r="P162" s="47"/>
      <c r="Q162" s="47"/>
      <c r="R162" s="47"/>
      <c r="S162" s="47"/>
      <c r="T162" s="47"/>
      <c r="U162" s="47"/>
      <c r="V162" s="47"/>
      <c r="W162" s="47"/>
      <c r="X162" s="47"/>
    </row>
    <row r="163" spans="1:24" x14ac:dyDescent="0.25">
      <c r="A163" s="32"/>
      <c r="B163" s="38"/>
      <c r="C163" s="126"/>
      <c r="D163" s="38"/>
      <c r="E163" s="87"/>
      <c r="F163" s="122"/>
      <c r="G163" s="122"/>
      <c r="H163" s="122"/>
      <c r="I163" s="122"/>
      <c r="J163" s="122"/>
      <c r="K163" s="122"/>
      <c r="L163" s="38"/>
      <c r="M163" s="180"/>
      <c r="N163" s="38"/>
      <c r="O163" s="142"/>
      <c r="P163" s="47"/>
      <c r="Q163" s="47"/>
      <c r="R163" s="47"/>
      <c r="S163" s="47"/>
      <c r="T163" s="47"/>
      <c r="U163" s="47"/>
      <c r="V163" s="47"/>
      <c r="W163" s="47"/>
      <c r="X163" s="47"/>
    </row>
    <row r="164" spans="1:24" x14ac:dyDescent="0.25">
      <c r="A164" s="32"/>
      <c r="B164" s="38"/>
      <c r="C164" s="126"/>
      <c r="D164" s="38"/>
      <c r="E164" s="87"/>
      <c r="F164" s="122"/>
      <c r="G164" s="122"/>
      <c r="H164" s="122"/>
      <c r="I164" s="122"/>
      <c r="J164" s="122"/>
      <c r="K164" s="122"/>
      <c r="L164" s="38"/>
      <c r="M164" s="180"/>
      <c r="N164" s="38"/>
      <c r="O164" s="142"/>
      <c r="P164" s="47"/>
      <c r="Q164" s="47"/>
      <c r="R164" s="47"/>
      <c r="S164" s="47"/>
      <c r="T164" s="47"/>
      <c r="U164" s="47"/>
      <c r="V164" s="47"/>
      <c r="W164" s="47"/>
      <c r="X164" s="47"/>
    </row>
    <row r="165" spans="1:24" x14ac:dyDescent="0.25">
      <c r="A165" s="32"/>
      <c r="B165" s="38"/>
      <c r="C165" s="126"/>
      <c r="D165" s="38"/>
      <c r="E165" s="87"/>
      <c r="F165" s="122"/>
      <c r="G165" s="122"/>
      <c r="H165" s="122"/>
      <c r="I165" s="122"/>
      <c r="J165" s="122"/>
      <c r="K165" s="122"/>
      <c r="L165" s="38"/>
      <c r="M165" s="180"/>
      <c r="N165" s="38"/>
      <c r="O165" s="142"/>
      <c r="P165" s="47"/>
      <c r="Q165" s="47"/>
      <c r="R165" s="47"/>
      <c r="S165" s="47"/>
      <c r="T165" s="47"/>
      <c r="U165" s="47"/>
      <c r="V165" s="47"/>
      <c r="W165" s="47"/>
      <c r="X165" s="47"/>
    </row>
    <row r="166" spans="1:24" x14ac:dyDescent="0.25">
      <c r="A166" s="32"/>
      <c r="B166" s="38"/>
      <c r="C166" s="126"/>
      <c r="D166" s="38"/>
      <c r="E166" s="87"/>
      <c r="F166" s="122"/>
      <c r="G166" s="122"/>
      <c r="H166" s="122"/>
      <c r="I166" s="122"/>
      <c r="J166" s="122"/>
      <c r="K166" s="122"/>
      <c r="L166" s="38"/>
      <c r="M166" s="180"/>
      <c r="N166" s="38"/>
      <c r="O166" s="142"/>
      <c r="P166" s="47"/>
      <c r="Q166" s="47"/>
      <c r="R166" s="47"/>
      <c r="S166" s="47"/>
      <c r="T166" s="47"/>
      <c r="U166" s="47"/>
      <c r="V166" s="47"/>
      <c r="W166" s="47"/>
      <c r="X166" s="47"/>
    </row>
    <row r="167" spans="1:24" x14ac:dyDescent="0.25">
      <c r="A167" s="32"/>
      <c r="B167" s="38"/>
      <c r="C167" s="126"/>
      <c r="D167" s="38"/>
      <c r="E167" s="87"/>
      <c r="F167" s="122"/>
      <c r="G167" s="122"/>
      <c r="H167" s="122"/>
      <c r="I167" s="122"/>
      <c r="J167" s="122"/>
      <c r="K167" s="122"/>
      <c r="L167" s="38"/>
      <c r="M167" s="180"/>
      <c r="N167" s="38"/>
      <c r="O167" s="142"/>
      <c r="P167" s="47"/>
      <c r="Q167" s="47"/>
      <c r="R167" s="47"/>
      <c r="S167" s="47"/>
      <c r="T167" s="47"/>
      <c r="U167" s="47"/>
      <c r="V167" s="47"/>
      <c r="W167" s="47"/>
      <c r="X167" s="47"/>
    </row>
    <row r="168" spans="1:24" x14ac:dyDescent="0.25">
      <c r="A168" s="32"/>
      <c r="B168" s="38"/>
      <c r="C168" s="126"/>
      <c r="D168" s="38"/>
      <c r="E168" s="87"/>
      <c r="F168" s="122"/>
      <c r="G168" s="122"/>
      <c r="H168" s="122"/>
      <c r="I168" s="122"/>
      <c r="J168" s="122"/>
      <c r="K168" s="122"/>
      <c r="L168" s="38"/>
      <c r="M168" s="180"/>
      <c r="N168" s="38"/>
      <c r="O168" s="142"/>
      <c r="P168" s="47"/>
      <c r="Q168" s="47"/>
      <c r="R168" s="47"/>
      <c r="S168" s="47"/>
      <c r="T168" s="47"/>
      <c r="U168" s="47"/>
      <c r="V168" s="47"/>
      <c r="W168" s="47"/>
      <c r="X168" s="47"/>
    </row>
    <row r="169" spans="1:24" x14ac:dyDescent="0.25">
      <c r="A169" s="32"/>
      <c r="B169" s="38"/>
      <c r="C169" s="126"/>
      <c r="D169" s="38"/>
      <c r="E169" s="87"/>
      <c r="F169" s="122"/>
      <c r="G169" s="122"/>
      <c r="H169" s="122"/>
      <c r="I169" s="122"/>
      <c r="J169" s="122"/>
      <c r="K169" s="122"/>
      <c r="L169" s="38"/>
      <c r="M169" s="180"/>
      <c r="N169" s="38"/>
      <c r="O169" s="142"/>
      <c r="P169" s="47"/>
      <c r="Q169" s="47"/>
      <c r="R169" s="47"/>
      <c r="S169" s="47"/>
      <c r="T169" s="47"/>
      <c r="U169" s="47"/>
      <c r="V169" s="47"/>
      <c r="W169" s="47"/>
      <c r="X169" s="47"/>
    </row>
    <row r="170" spans="1:24" x14ac:dyDescent="0.25">
      <c r="A170" s="32"/>
      <c r="B170" s="38"/>
      <c r="C170" s="126"/>
      <c r="D170" s="38"/>
      <c r="E170" s="87"/>
      <c r="F170" s="122"/>
      <c r="G170" s="122"/>
      <c r="H170" s="122"/>
      <c r="I170" s="122"/>
      <c r="J170" s="122"/>
      <c r="K170" s="122"/>
      <c r="L170" s="38"/>
      <c r="M170" s="180"/>
      <c r="N170" s="38"/>
      <c r="O170" s="142"/>
      <c r="P170" s="47"/>
      <c r="Q170" s="47"/>
      <c r="R170" s="47"/>
      <c r="S170" s="47"/>
      <c r="T170" s="47"/>
      <c r="U170" s="47"/>
      <c r="V170" s="47"/>
      <c r="W170" s="47"/>
      <c r="X170" s="47"/>
    </row>
    <row r="171" spans="1:24" x14ac:dyDescent="0.25">
      <c r="A171" s="32"/>
      <c r="B171" s="38"/>
      <c r="C171" s="126"/>
      <c r="D171" s="38"/>
      <c r="E171" s="87"/>
      <c r="F171" s="122"/>
      <c r="G171" s="122"/>
      <c r="H171" s="122"/>
      <c r="I171" s="122"/>
      <c r="J171" s="122"/>
      <c r="K171" s="122"/>
      <c r="L171" s="38"/>
      <c r="M171" s="180"/>
      <c r="N171" s="38"/>
      <c r="O171" s="142"/>
      <c r="P171" s="47"/>
      <c r="Q171" s="47"/>
      <c r="R171" s="47"/>
      <c r="S171" s="47"/>
      <c r="T171" s="47"/>
      <c r="U171" s="47"/>
      <c r="V171" s="47"/>
      <c r="W171" s="47"/>
      <c r="X171" s="47"/>
    </row>
    <row r="172" spans="1:24" x14ac:dyDescent="0.25">
      <c r="A172" s="32"/>
      <c r="B172" s="38"/>
      <c r="C172" s="126"/>
      <c r="D172" s="38"/>
      <c r="E172" s="87"/>
      <c r="F172" s="122"/>
      <c r="G172" s="122"/>
      <c r="H172" s="122"/>
      <c r="I172" s="122"/>
      <c r="J172" s="122"/>
      <c r="K172" s="122"/>
      <c r="L172" s="38"/>
      <c r="M172" s="180"/>
      <c r="N172" s="38"/>
      <c r="O172" s="142"/>
      <c r="P172" s="47"/>
      <c r="Q172" s="47"/>
      <c r="R172" s="47"/>
      <c r="S172" s="47"/>
      <c r="T172" s="47"/>
      <c r="U172" s="47"/>
      <c r="V172" s="47"/>
      <c r="W172" s="47"/>
      <c r="X172" s="47"/>
    </row>
    <row r="173" spans="1:24" x14ac:dyDescent="0.25">
      <c r="A173" s="32"/>
      <c r="B173" s="38"/>
      <c r="C173" s="126"/>
      <c r="D173" s="38"/>
      <c r="E173" s="87"/>
      <c r="F173" s="122"/>
      <c r="G173" s="122"/>
      <c r="H173" s="122"/>
      <c r="I173" s="122"/>
      <c r="J173" s="122"/>
      <c r="K173" s="122"/>
      <c r="L173" s="38"/>
      <c r="M173" s="180"/>
      <c r="N173" s="38"/>
      <c r="O173" s="142"/>
      <c r="P173" s="47"/>
      <c r="Q173" s="47"/>
      <c r="R173" s="47"/>
      <c r="S173" s="47"/>
      <c r="T173" s="47"/>
      <c r="U173" s="47"/>
      <c r="V173" s="47"/>
      <c r="W173" s="47"/>
      <c r="X173" s="47"/>
    </row>
    <row r="174" spans="1:24" x14ac:dyDescent="0.25">
      <c r="A174" s="32"/>
      <c r="B174" s="38"/>
      <c r="C174" s="126"/>
      <c r="D174" s="38"/>
      <c r="E174" s="87"/>
      <c r="F174" s="122"/>
      <c r="G174" s="122"/>
      <c r="H174" s="122"/>
      <c r="I174" s="122"/>
      <c r="J174" s="122"/>
      <c r="K174" s="122"/>
      <c r="L174" s="38"/>
      <c r="M174" s="180"/>
      <c r="N174" s="38"/>
      <c r="O174" s="142"/>
      <c r="P174" s="47"/>
      <c r="Q174" s="47"/>
      <c r="R174" s="47"/>
      <c r="S174" s="47"/>
      <c r="T174" s="47"/>
      <c r="U174" s="47"/>
      <c r="V174" s="47"/>
      <c r="W174" s="47"/>
      <c r="X174" s="47"/>
    </row>
    <row r="175" spans="1:24" x14ac:dyDescent="0.25">
      <c r="A175" s="32"/>
      <c r="B175" s="38"/>
      <c r="C175" s="126"/>
      <c r="D175" s="38"/>
      <c r="E175" s="87"/>
      <c r="F175" s="122"/>
      <c r="G175" s="122"/>
      <c r="H175" s="122"/>
      <c r="I175" s="122"/>
      <c r="J175" s="122"/>
      <c r="K175" s="122"/>
      <c r="L175" s="38"/>
      <c r="M175" s="180"/>
      <c r="N175" s="38"/>
      <c r="O175" s="142"/>
      <c r="P175" s="47"/>
      <c r="Q175" s="47"/>
      <c r="R175" s="47"/>
      <c r="S175" s="47"/>
      <c r="T175" s="47"/>
      <c r="U175" s="47"/>
      <c r="V175" s="47"/>
      <c r="W175" s="47"/>
      <c r="X175" s="47"/>
    </row>
    <row r="176" spans="1:24" x14ac:dyDescent="0.25">
      <c r="A176" s="32"/>
      <c r="B176" s="38"/>
      <c r="C176" s="126"/>
      <c r="D176" s="38"/>
      <c r="E176" s="87"/>
      <c r="F176" s="122"/>
      <c r="G176" s="122"/>
      <c r="H176" s="122"/>
      <c r="I176" s="122"/>
      <c r="J176" s="122"/>
      <c r="K176" s="122"/>
      <c r="L176" s="38"/>
      <c r="M176" s="180"/>
      <c r="N176" s="38"/>
      <c r="O176" s="142"/>
      <c r="P176" s="47"/>
      <c r="Q176" s="47"/>
      <c r="R176" s="47"/>
      <c r="S176" s="47"/>
      <c r="T176" s="47"/>
      <c r="U176" s="47"/>
      <c r="V176" s="47"/>
      <c r="W176" s="47"/>
      <c r="X176" s="47"/>
    </row>
    <row r="177" spans="1:24" x14ac:dyDescent="0.25">
      <c r="A177" s="32"/>
      <c r="B177" s="38"/>
      <c r="C177" s="126"/>
      <c r="D177" s="38"/>
      <c r="E177" s="87"/>
      <c r="F177" s="122"/>
      <c r="G177" s="122"/>
      <c r="H177" s="122"/>
      <c r="I177" s="122"/>
      <c r="J177" s="122"/>
      <c r="K177" s="122"/>
      <c r="L177" s="38"/>
      <c r="M177" s="180"/>
      <c r="N177" s="38"/>
      <c r="O177" s="142"/>
      <c r="P177" s="47"/>
      <c r="Q177" s="47"/>
      <c r="R177" s="47"/>
      <c r="S177" s="47"/>
      <c r="T177" s="47"/>
      <c r="U177" s="47"/>
      <c r="V177" s="47"/>
      <c r="W177" s="47"/>
      <c r="X177" s="47"/>
    </row>
    <row r="178" spans="1:24" x14ac:dyDescent="0.25">
      <c r="A178" s="32"/>
      <c r="B178" s="38"/>
      <c r="C178" s="126"/>
      <c r="D178" s="38"/>
      <c r="E178" s="87"/>
      <c r="F178" s="122"/>
      <c r="G178" s="122"/>
      <c r="H178" s="122"/>
      <c r="I178" s="122"/>
      <c r="J178" s="122"/>
      <c r="K178" s="122"/>
      <c r="L178" s="38"/>
      <c r="M178" s="180"/>
      <c r="N178" s="38"/>
      <c r="O178" s="142"/>
      <c r="P178" s="47"/>
      <c r="Q178" s="47"/>
      <c r="R178" s="47"/>
      <c r="S178" s="47"/>
      <c r="T178" s="47"/>
      <c r="U178" s="47"/>
      <c r="V178" s="47"/>
      <c r="W178" s="47"/>
      <c r="X178" s="47"/>
    </row>
    <row r="179" spans="1:24" x14ac:dyDescent="0.25">
      <c r="A179" s="32"/>
      <c r="B179" s="38"/>
      <c r="C179" s="126"/>
      <c r="D179" s="38"/>
      <c r="E179" s="87"/>
      <c r="F179" s="122"/>
      <c r="G179" s="122"/>
      <c r="H179" s="122"/>
      <c r="I179" s="122"/>
      <c r="J179" s="122"/>
      <c r="K179" s="122"/>
      <c r="L179" s="38"/>
      <c r="M179" s="180"/>
      <c r="N179" s="38"/>
      <c r="O179" s="142"/>
      <c r="P179" s="47"/>
      <c r="Q179" s="47"/>
      <c r="R179" s="47"/>
      <c r="S179" s="47"/>
      <c r="T179" s="47"/>
      <c r="U179" s="47"/>
      <c r="V179" s="47"/>
      <c r="W179" s="47"/>
      <c r="X179" s="47"/>
    </row>
    <row r="180" spans="1:24" x14ac:dyDescent="0.25">
      <c r="A180" s="32"/>
      <c r="B180" s="38"/>
      <c r="C180" s="126"/>
      <c r="D180" s="38"/>
      <c r="E180" s="87"/>
      <c r="F180" s="122"/>
      <c r="G180" s="122"/>
      <c r="H180" s="122"/>
      <c r="I180" s="122"/>
      <c r="J180" s="122"/>
      <c r="K180" s="122"/>
      <c r="L180" s="38"/>
      <c r="M180" s="180"/>
      <c r="N180" s="38"/>
      <c r="O180" s="142"/>
      <c r="P180" s="47"/>
      <c r="Q180" s="47"/>
      <c r="R180" s="47"/>
      <c r="S180" s="47"/>
      <c r="T180" s="47"/>
      <c r="U180" s="47"/>
      <c r="V180" s="47"/>
      <c r="W180" s="47"/>
      <c r="X180" s="47"/>
    </row>
    <row r="181" spans="1:24" x14ac:dyDescent="0.25">
      <c r="A181" s="32"/>
      <c r="B181" s="38"/>
      <c r="C181" s="126"/>
      <c r="D181" s="38"/>
      <c r="E181" s="87"/>
      <c r="F181" s="122"/>
      <c r="G181" s="122"/>
      <c r="H181" s="122"/>
      <c r="I181" s="122"/>
      <c r="J181" s="122"/>
      <c r="K181" s="122"/>
      <c r="L181" s="38"/>
      <c r="M181" s="180"/>
      <c r="N181" s="38"/>
      <c r="O181" s="142"/>
      <c r="P181" s="47"/>
      <c r="Q181" s="47"/>
      <c r="R181" s="47"/>
      <c r="S181" s="47"/>
      <c r="T181" s="47"/>
      <c r="U181" s="47"/>
      <c r="V181" s="47"/>
      <c r="W181" s="47"/>
      <c r="X181" s="47"/>
    </row>
    <row r="182" spans="1:24" x14ac:dyDescent="0.25">
      <c r="A182" s="32"/>
      <c r="B182" s="38"/>
      <c r="C182" s="126"/>
      <c r="D182" s="38"/>
      <c r="E182" s="87"/>
      <c r="F182" s="122"/>
      <c r="G182" s="122"/>
      <c r="H182" s="122"/>
      <c r="I182" s="122"/>
      <c r="J182" s="122"/>
      <c r="K182" s="122"/>
      <c r="L182" s="38"/>
      <c r="M182" s="180"/>
      <c r="N182" s="38"/>
      <c r="O182" s="142"/>
      <c r="P182" s="47"/>
      <c r="Q182" s="47"/>
      <c r="R182" s="47"/>
      <c r="S182" s="47"/>
      <c r="T182" s="47"/>
      <c r="U182" s="47"/>
      <c r="V182" s="47"/>
      <c r="W182" s="47"/>
      <c r="X182" s="47"/>
    </row>
    <row r="183" spans="1:24" x14ac:dyDescent="0.25">
      <c r="A183" s="32"/>
      <c r="B183" s="38"/>
      <c r="C183" s="126"/>
      <c r="D183" s="38"/>
      <c r="E183" s="87"/>
      <c r="F183" s="122"/>
      <c r="G183" s="122"/>
      <c r="H183" s="122"/>
      <c r="I183" s="122"/>
      <c r="J183" s="122"/>
      <c r="K183" s="122"/>
      <c r="L183" s="38"/>
      <c r="M183" s="180"/>
      <c r="N183" s="38"/>
      <c r="O183" s="142"/>
      <c r="P183" s="47"/>
      <c r="Q183" s="47"/>
      <c r="R183" s="47"/>
      <c r="S183" s="47"/>
      <c r="T183" s="47"/>
      <c r="U183" s="47"/>
      <c r="V183" s="47"/>
      <c r="W183" s="47"/>
      <c r="X183" s="47"/>
    </row>
    <row r="184" spans="1:24" x14ac:dyDescent="0.25">
      <c r="A184" s="32"/>
      <c r="B184" s="38"/>
      <c r="C184" s="126"/>
      <c r="D184" s="38"/>
      <c r="E184" s="87"/>
      <c r="F184" s="122"/>
      <c r="G184" s="122"/>
      <c r="H184" s="122"/>
      <c r="I184" s="122"/>
      <c r="J184" s="122"/>
      <c r="K184" s="122"/>
      <c r="L184" s="38"/>
      <c r="M184" s="180"/>
      <c r="N184" s="38"/>
      <c r="O184" s="142"/>
      <c r="P184" s="47"/>
      <c r="Q184" s="47"/>
      <c r="R184" s="47"/>
      <c r="S184" s="47"/>
      <c r="T184" s="47"/>
      <c r="U184" s="47"/>
      <c r="V184" s="47"/>
      <c r="W184" s="47"/>
      <c r="X184" s="47"/>
    </row>
    <row r="185" spans="1:24" x14ac:dyDescent="0.25">
      <c r="A185" s="32"/>
      <c r="B185" s="38"/>
      <c r="C185" s="126"/>
      <c r="D185" s="38"/>
      <c r="E185" s="87"/>
      <c r="F185" s="122"/>
      <c r="G185" s="122"/>
      <c r="H185" s="122"/>
      <c r="I185" s="122"/>
      <c r="J185" s="122"/>
      <c r="K185" s="122"/>
      <c r="L185" s="38"/>
      <c r="M185" s="180"/>
      <c r="N185" s="38"/>
      <c r="O185" s="142"/>
      <c r="P185" s="47"/>
      <c r="Q185" s="47"/>
      <c r="R185" s="47"/>
      <c r="S185" s="47"/>
      <c r="T185" s="47"/>
      <c r="U185" s="47"/>
      <c r="V185" s="47"/>
      <c r="W185" s="47"/>
      <c r="X185" s="47"/>
    </row>
    <row r="186" spans="1:24" x14ac:dyDescent="0.25">
      <c r="A186" s="32"/>
      <c r="B186" s="38"/>
      <c r="C186" s="126"/>
      <c r="D186" s="38"/>
      <c r="E186" s="87"/>
      <c r="F186" s="122"/>
      <c r="G186" s="122"/>
      <c r="H186" s="122"/>
      <c r="I186" s="122"/>
      <c r="J186" s="122"/>
      <c r="K186" s="122"/>
      <c r="L186" s="38"/>
      <c r="M186" s="180"/>
      <c r="N186" s="38"/>
      <c r="O186" s="142"/>
      <c r="P186" s="47"/>
      <c r="Q186" s="47"/>
      <c r="R186" s="47"/>
      <c r="S186" s="47"/>
      <c r="T186" s="47"/>
      <c r="U186" s="47"/>
      <c r="V186" s="47"/>
      <c r="W186" s="47"/>
      <c r="X186" s="47"/>
    </row>
    <row r="187" spans="1:24" x14ac:dyDescent="0.25">
      <c r="A187" s="32"/>
      <c r="B187" s="38"/>
      <c r="C187" s="126"/>
      <c r="D187" s="38"/>
      <c r="E187" s="87"/>
      <c r="F187" s="122"/>
      <c r="G187" s="122"/>
      <c r="H187" s="122"/>
      <c r="I187" s="122"/>
      <c r="J187" s="122"/>
      <c r="K187" s="122"/>
      <c r="L187" s="38"/>
      <c r="M187" s="180"/>
      <c r="N187" s="38"/>
      <c r="O187" s="142"/>
      <c r="P187" s="47"/>
      <c r="Q187" s="47"/>
      <c r="R187" s="47"/>
      <c r="S187" s="47"/>
      <c r="T187" s="47"/>
      <c r="U187" s="47"/>
      <c r="V187" s="47"/>
      <c r="W187" s="47"/>
      <c r="X187" s="47"/>
    </row>
    <row r="188" spans="1:24" x14ac:dyDescent="0.25">
      <c r="A188" s="32"/>
      <c r="B188" s="38"/>
      <c r="C188" s="126"/>
      <c r="D188" s="38"/>
      <c r="E188" s="87"/>
      <c r="F188" s="122"/>
      <c r="G188" s="122"/>
      <c r="H188" s="122"/>
      <c r="I188" s="122"/>
      <c r="J188" s="122"/>
      <c r="K188" s="122"/>
      <c r="L188" s="38"/>
      <c r="M188" s="180"/>
      <c r="N188" s="38"/>
      <c r="O188" s="142"/>
      <c r="P188" s="47"/>
      <c r="Q188" s="47"/>
      <c r="R188" s="47"/>
      <c r="S188" s="47"/>
      <c r="T188" s="47"/>
      <c r="U188" s="47"/>
      <c r="V188" s="47"/>
      <c r="W188" s="47"/>
      <c r="X188" s="47"/>
    </row>
    <row r="189" spans="1:24" x14ac:dyDescent="0.25">
      <c r="A189" s="32"/>
      <c r="B189" s="38"/>
      <c r="C189" s="126"/>
      <c r="D189" s="38"/>
      <c r="E189" s="87"/>
      <c r="F189" s="122"/>
      <c r="G189" s="122"/>
      <c r="H189" s="122"/>
      <c r="I189" s="122"/>
      <c r="J189" s="122"/>
      <c r="K189" s="122"/>
      <c r="L189" s="38"/>
      <c r="M189" s="180"/>
      <c r="N189" s="38"/>
      <c r="O189" s="142"/>
      <c r="P189" s="47"/>
      <c r="Q189" s="47"/>
      <c r="R189" s="47"/>
      <c r="S189" s="47"/>
      <c r="T189" s="47"/>
      <c r="U189" s="47"/>
      <c r="V189" s="47"/>
      <c r="W189" s="47"/>
      <c r="X189" s="47"/>
    </row>
    <row r="190" spans="1:24" x14ac:dyDescent="0.25">
      <c r="A190" s="32"/>
      <c r="B190" s="38"/>
      <c r="C190" s="126"/>
      <c r="D190" s="38"/>
      <c r="E190" s="87"/>
      <c r="F190" s="122"/>
      <c r="G190" s="122"/>
      <c r="H190" s="122"/>
      <c r="I190" s="122"/>
      <c r="J190" s="122"/>
      <c r="K190" s="122"/>
      <c r="L190" s="38"/>
      <c r="M190" s="180"/>
      <c r="N190" s="38"/>
      <c r="O190" s="142"/>
      <c r="P190" s="47"/>
      <c r="Q190" s="47"/>
      <c r="R190" s="47"/>
      <c r="S190" s="47"/>
      <c r="T190" s="47"/>
      <c r="U190" s="47"/>
      <c r="V190" s="47"/>
      <c r="W190" s="47"/>
      <c r="X190" s="47"/>
    </row>
    <row r="191" spans="1:24" x14ac:dyDescent="0.25">
      <c r="A191" s="32"/>
      <c r="B191" s="38"/>
      <c r="C191" s="126"/>
      <c r="D191" s="38"/>
      <c r="E191" s="87"/>
      <c r="F191" s="122"/>
      <c r="G191" s="122"/>
      <c r="H191" s="122"/>
      <c r="I191" s="122"/>
      <c r="J191" s="122"/>
      <c r="K191" s="122"/>
      <c r="L191" s="38"/>
      <c r="M191" s="180"/>
      <c r="N191" s="38"/>
      <c r="O191" s="142"/>
      <c r="P191" s="47"/>
      <c r="Q191" s="47"/>
      <c r="R191" s="47"/>
      <c r="S191" s="47"/>
      <c r="T191" s="47"/>
      <c r="U191" s="47"/>
      <c r="V191" s="47"/>
      <c r="W191" s="47"/>
      <c r="X191" s="47"/>
    </row>
    <row r="192" spans="1:24" x14ac:dyDescent="0.25">
      <c r="A192" s="32"/>
      <c r="B192" s="38"/>
      <c r="C192" s="126"/>
      <c r="D192" s="38"/>
      <c r="E192" s="87"/>
      <c r="F192" s="122"/>
      <c r="G192" s="122"/>
      <c r="H192" s="122"/>
      <c r="I192" s="122"/>
      <c r="J192" s="122"/>
      <c r="K192" s="122"/>
      <c r="L192" s="38"/>
      <c r="M192" s="180"/>
      <c r="N192" s="38"/>
      <c r="O192" s="142"/>
      <c r="P192" s="47"/>
      <c r="Q192" s="47"/>
      <c r="R192" s="47"/>
      <c r="S192" s="47"/>
      <c r="T192" s="47"/>
      <c r="U192" s="47"/>
      <c r="V192" s="47"/>
      <c r="W192" s="47"/>
      <c r="X192" s="47"/>
    </row>
    <row r="193" spans="1:24" x14ac:dyDescent="0.25">
      <c r="A193" s="32"/>
      <c r="B193" s="38"/>
      <c r="C193" s="126"/>
      <c r="D193" s="38"/>
      <c r="E193" s="87"/>
      <c r="F193" s="122"/>
      <c r="G193" s="122"/>
      <c r="H193" s="122"/>
      <c r="I193" s="122"/>
      <c r="J193" s="122"/>
      <c r="K193" s="122"/>
      <c r="L193" s="38"/>
      <c r="M193" s="180"/>
      <c r="N193" s="38"/>
      <c r="O193" s="142"/>
      <c r="P193" s="47"/>
      <c r="Q193" s="47"/>
      <c r="R193" s="47"/>
      <c r="S193" s="47"/>
      <c r="T193" s="47"/>
      <c r="U193" s="47"/>
      <c r="V193" s="47"/>
      <c r="W193" s="47"/>
      <c r="X193" s="47"/>
    </row>
    <row r="194" spans="1:24" x14ac:dyDescent="0.25">
      <c r="A194" s="32"/>
      <c r="B194" s="38"/>
      <c r="C194" s="126"/>
      <c r="D194" s="38"/>
      <c r="E194" s="87"/>
      <c r="F194" s="122"/>
      <c r="G194" s="122"/>
      <c r="H194" s="122"/>
      <c r="I194" s="122"/>
      <c r="J194" s="122"/>
      <c r="K194" s="122"/>
      <c r="L194" s="38"/>
      <c r="M194" s="180"/>
      <c r="N194" s="38"/>
      <c r="O194" s="142"/>
      <c r="P194" s="47"/>
      <c r="Q194" s="47"/>
      <c r="R194" s="47"/>
      <c r="S194" s="47"/>
      <c r="T194" s="47"/>
      <c r="U194" s="47"/>
      <c r="V194" s="47"/>
      <c r="W194" s="47"/>
      <c r="X194" s="47"/>
    </row>
    <row r="195" spans="1:24" x14ac:dyDescent="0.25">
      <c r="A195" s="32"/>
      <c r="B195" s="38"/>
      <c r="C195" s="126"/>
      <c r="D195" s="38"/>
      <c r="E195" s="87"/>
      <c r="F195" s="122"/>
      <c r="G195" s="122"/>
      <c r="H195" s="122"/>
      <c r="I195" s="122"/>
      <c r="J195" s="122"/>
      <c r="K195" s="122"/>
      <c r="L195" s="38"/>
      <c r="M195" s="180"/>
      <c r="N195" s="38"/>
      <c r="O195" s="142"/>
      <c r="P195" s="47"/>
      <c r="Q195" s="47"/>
      <c r="R195" s="47"/>
      <c r="S195" s="47"/>
      <c r="T195" s="47"/>
      <c r="U195" s="47"/>
      <c r="V195" s="47"/>
      <c r="W195" s="47"/>
      <c r="X195" s="47"/>
    </row>
    <row r="196" spans="1:24" x14ac:dyDescent="0.25">
      <c r="A196" s="32"/>
      <c r="B196" s="38"/>
      <c r="C196" s="126"/>
      <c r="D196" s="38"/>
      <c r="E196" s="87"/>
      <c r="F196" s="122"/>
      <c r="G196" s="122"/>
      <c r="H196" s="122"/>
      <c r="I196" s="122"/>
      <c r="J196" s="122"/>
      <c r="K196" s="122"/>
      <c r="L196" s="38"/>
      <c r="M196" s="180"/>
      <c r="N196" s="38"/>
      <c r="O196" s="142"/>
      <c r="P196" s="47"/>
      <c r="Q196" s="47"/>
      <c r="R196" s="47"/>
      <c r="S196" s="47"/>
      <c r="T196" s="47"/>
      <c r="U196" s="47"/>
      <c r="V196" s="47"/>
      <c r="W196" s="47"/>
      <c r="X196" s="47"/>
    </row>
    <row r="197" spans="1:24" x14ac:dyDescent="0.25">
      <c r="A197" s="32"/>
      <c r="B197" s="38"/>
      <c r="C197" s="126"/>
      <c r="D197" s="38"/>
      <c r="E197" s="87"/>
      <c r="F197" s="122"/>
      <c r="G197" s="122"/>
      <c r="H197" s="122"/>
      <c r="I197" s="122"/>
      <c r="J197" s="122"/>
      <c r="K197" s="122"/>
      <c r="L197" s="38"/>
      <c r="M197" s="180"/>
      <c r="N197" s="38"/>
      <c r="O197" s="142"/>
      <c r="P197" s="47"/>
      <c r="Q197" s="47"/>
      <c r="R197" s="47"/>
      <c r="S197" s="47"/>
      <c r="T197" s="47"/>
      <c r="U197" s="47"/>
      <c r="V197" s="47"/>
      <c r="W197" s="47"/>
      <c r="X197" s="47"/>
    </row>
    <row r="198" spans="1:24" x14ac:dyDescent="0.25">
      <c r="A198" s="32"/>
      <c r="B198" s="38"/>
      <c r="C198" s="126"/>
      <c r="D198" s="38"/>
      <c r="E198" s="87"/>
      <c r="F198" s="122"/>
      <c r="G198" s="122"/>
      <c r="H198" s="122"/>
      <c r="I198" s="122"/>
      <c r="J198" s="122"/>
      <c r="K198" s="122"/>
      <c r="L198" s="38"/>
      <c r="M198" s="180"/>
      <c r="N198" s="38"/>
      <c r="O198" s="142"/>
      <c r="P198" s="47"/>
      <c r="Q198" s="47"/>
      <c r="R198" s="47"/>
      <c r="S198" s="47"/>
      <c r="T198" s="47"/>
      <c r="U198" s="47"/>
      <c r="V198" s="47"/>
      <c r="W198" s="47"/>
      <c r="X198" s="47"/>
    </row>
    <row r="199" spans="1:24" x14ac:dyDescent="0.25">
      <c r="A199" s="32"/>
      <c r="B199" s="38"/>
      <c r="C199" s="126"/>
      <c r="D199" s="38"/>
      <c r="E199" s="87"/>
      <c r="F199" s="122"/>
      <c r="G199" s="122"/>
      <c r="H199" s="122"/>
      <c r="I199" s="122"/>
      <c r="J199" s="122"/>
      <c r="K199" s="122"/>
      <c r="L199" s="38"/>
      <c r="M199" s="180"/>
      <c r="N199" s="38"/>
      <c r="O199" s="142"/>
      <c r="P199" s="47"/>
      <c r="Q199" s="47"/>
      <c r="R199" s="47"/>
      <c r="S199" s="47"/>
      <c r="T199" s="47"/>
      <c r="U199" s="47"/>
      <c r="V199" s="47"/>
      <c r="W199" s="47"/>
      <c r="X199" s="47"/>
    </row>
    <row r="200" spans="1:24" x14ac:dyDescent="0.25">
      <c r="A200" s="32"/>
      <c r="B200" s="38"/>
      <c r="C200" s="126"/>
      <c r="D200" s="38"/>
      <c r="E200" s="87"/>
      <c r="F200" s="122"/>
      <c r="G200" s="122"/>
      <c r="H200" s="122"/>
      <c r="I200" s="122"/>
      <c r="J200" s="122"/>
      <c r="K200" s="122"/>
      <c r="L200" s="38"/>
      <c r="M200" s="180"/>
      <c r="N200" s="38"/>
      <c r="O200" s="142"/>
      <c r="P200" s="47"/>
      <c r="Q200" s="47"/>
      <c r="R200" s="47"/>
      <c r="S200" s="47"/>
      <c r="T200" s="47"/>
      <c r="U200" s="47"/>
      <c r="V200" s="47"/>
      <c r="W200" s="47"/>
      <c r="X200" s="47"/>
    </row>
    <row r="201" spans="1:24" x14ac:dyDescent="0.25">
      <c r="A201" s="32"/>
      <c r="B201" s="38"/>
      <c r="C201" s="126"/>
      <c r="D201" s="38"/>
      <c r="E201" s="87"/>
      <c r="F201" s="122"/>
      <c r="G201" s="122"/>
      <c r="H201" s="122"/>
      <c r="I201" s="122"/>
      <c r="J201" s="122"/>
      <c r="K201" s="122"/>
      <c r="L201" s="38"/>
      <c r="M201" s="180"/>
      <c r="N201" s="38"/>
      <c r="O201" s="142"/>
      <c r="P201" s="47"/>
      <c r="Q201" s="47"/>
      <c r="R201" s="47"/>
      <c r="S201" s="47"/>
      <c r="T201" s="47"/>
      <c r="U201" s="47"/>
      <c r="V201" s="47"/>
      <c r="W201" s="47"/>
      <c r="X201" s="47"/>
    </row>
    <row r="202" spans="1:24" x14ac:dyDescent="0.25">
      <c r="A202" s="32"/>
      <c r="B202" s="38"/>
      <c r="C202" s="126"/>
      <c r="D202" s="38"/>
      <c r="E202" s="87"/>
      <c r="F202" s="122"/>
      <c r="G202" s="122"/>
      <c r="H202" s="122"/>
      <c r="I202" s="122"/>
      <c r="J202" s="122"/>
      <c r="K202" s="122"/>
      <c r="L202" s="38"/>
      <c r="M202" s="180"/>
      <c r="N202" s="38"/>
      <c r="O202" s="142"/>
      <c r="P202" s="47"/>
      <c r="Q202" s="47"/>
      <c r="R202" s="47"/>
      <c r="S202" s="47"/>
      <c r="T202" s="47"/>
      <c r="U202" s="47"/>
      <c r="V202" s="47"/>
      <c r="W202" s="47"/>
      <c r="X202" s="47"/>
    </row>
    <row r="203" spans="1:24" x14ac:dyDescent="0.25">
      <c r="A203" s="32"/>
      <c r="B203" s="38"/>
      <c r="C203" s="126"/>
      <c r="D203" s="38"/>
      <c r="E203" s="87"/>
      <c r="F203" s="122"/>
      <c r="G203" s="122"/>
      <c r="H203" s="122"/>
      <c r="I203" s="122"/>
      <c r="J203" s="122"/>
      <c r="K203" s="122"/>
      <c r="L203" s="38"/>
      <c r="M203" s="180"/>
      <c r="N203" s="38"/>
      <c r="O203" s="142"/>
      <c r="P203" s="47"/>
      <c r="Q203" s="47"/>
      <c r="R203" s="47"/>
      <c r="S203" s="47"/>
      <c r="T203" s="47"/>
      <c r="U203" s="47"/>
      <c r="V203" s="47"/>
      <c r="W203" s="47"/>
      <c r="X203" s="47"/>
    </row>
    <row r="204" spans="1:24" x14ac:dyDescent="0.25">
      <c r="A204" s="32"/>
      <c r="B204" s="38"/>
      <c r="C204" s="126"/>
      <c r="D204" s="38"/>
      <c r="E204" s="87"/>
      <c r="F204" s="122"/>
      <c r="G204" s="122"/>
      <c r="H204" s="122"/>
      <c r="I204" s="122"/>
      <c r="J204" s="122"/>
      <c r="K204" s="122"/>
      <c r="L204" s="38"/>
      <c r="M204" s="180"/>
      <c r="N204" s="38"/>
      <c r="O204" s="142"/>
      <c r="P204" s="47"/>
      <c r="Q204" s="47"/>
      <c r="R204" s="47"/>
      <c r="S204" s="47"/>
      <c r="T204" s="47"/>
      <c r="U204" s="47"/>
      <c r="V204" s="47"/>
      <c r="W204" s="47"/>
      <c r="X204" s="47"/>
    </row>
    <row r="205" spans="1:24" x14ac:dyDescent="0.25">
      <c r="A205" s="32"/>
      <c r="B205" s="38"/>
      <c r="C205" s="126"/>
      <c r="D205" s="38"/>
      <c r="E205" s="87"/>
      <c r="F205" s="122"/>
      <c r="G205" s="122"/>
      <c r="H205" s="122"/>
      <c r="I205" s="122"/>
      <c r="J205" s="122"/>
      <c r="K205" s="122"/>
      <c r="L205" s="38"/>
      <c r="M205" s="180"/>
      <c r="N205" s="38"/>
      <c r="O205" s="142"/>
      <c r="P205" s="47"/>
      <c r="Q205" s="47"/>
      <c r="R205" s="47"/>
      <c r="S205" s="47"/>
      <c r="T205" s="47"/>
      <c r="U205" s="47"/>
      <c r="V205" s="47"/>
      <c r="W205" s="47"/>
      <c r="X205" s="47"/>
    </row>
    <row r="206" spans="1:24" x14ac:dyDescent="0.25">
      <c r="A206" s="32"/>
      <c r="B206" s="38"/>
      <c r="C206" s="126"/>
      <c r="D206" s="38"/>
      <c r="E206" s="87"/>
      <c r="F206" s="122"/>
      <c r="G206" s="122"/>
      <c r="H206" s="122"/>
      <c r="I206" s="122"/>
      <c r="J206" s="122"/>
      <c r="K206" s="122"/>
      <c r="L206" s="38"/>
      <c r="M206" s="180"/>
      <c r="N206" s="38"/>
      <c r="O206" s="142"/>
      <c r="P206" s="47"/>
      <c r="Q206" s="47"/>
      <c r="R206" s="47"/>
      <c r="S206" s="47"/>
      <c r="T206" s="47"/>
      <c r="U206" s="47"/>
      <c r="V206" s="47"/>
      <c r="W206" s="47"/>
      <c r="X206" s="47"/>
    </row>
    <row r="207" spans="1:24" x14ac:dyDescent="0.25">
      <c r="A207" s="32"/>
      <c r="B207" s="38"/>
      <c r="C207" s="126"/>
      <c r="D207" s="38"/>
      <c r="E207" s="87"/>
      <c r="F207" s="122"/>
      <c r="G207" s="122"/>
      <c r="H207" s="122"/>
      <c r="I207" s="122"/>
      <c r="J207" s="122"/>
      <c r="K207" s="122"/>
      <c r="L207" s="38"/>
      <c r="M207" s="180"/>
      <c r="N207" s="38"/>
      <c r="O207" s="142"/>
      <c r="P207" s="47"/>
      <c r="Q207" s="47"/>
      <c r="R207" s="47"/>
      <c r="S207" s="47"/>
      <c r="T207" s="47"/>
      <c r="U207" s="47"/>
      <c r="V207" s="47"/>
      <c r="W207" s="47"/>
      <c r="X207" s="47"/>
    </row>
    <row r="208" spans="1:24" x14ac:dyDescent="0.25">
      <c r="A208" s="32"/>
      <c r="B208" s="38"/>
      <c r="C208" s="126"/>
      <c r="D208" s="38"/>
      <c r="E208" s="87"/>
      <c r="F208" s="122"/>
      <c r="G208" s="122"/>
      <c r="H208" s="122"/>
      <c r="I208" s="122"/>
      <c r="J208" s="122"/>
      <c r="K208" s="122"/>
      <c r="L208" s="38"/>
      <c r="M208" s="180"/>
      <c r="N208" s="38"/>
      <c r="O208" s="142"/>
      <c r="P208" s="47"/>
      <c r="Q208" s="47"/>
      <c r="R208" s="47"/>
      <c r="S208" s="47"/>
      <c r="T208" s="47"/>
      <c r="U208" s="47"/>
      <c r="V208" s="47"/>
      <c r="W208" s="47"/>
      <c r="X208" s="47"/>
    </row>
    <row r="209" spans="1:24" x14ac:dyDescent="0.25">
      <c r="A209" s="32"/>
      <c r="B209" s="38"/>
      <c r="C209" s="126"/>
      <c r="D209" s="38"/>
      <c r="E209" s="87"/>
      <c r="F209" s="122"/>
      <c r="G209" s="122"/>
      <c r="H209" s="122"/>
      <c r="I209" s="122"/>
      <c r="J209" s="122"/>
      <c r="K209" s="122"/>
      <c r="L209" s="38"/>
      <c r="M209" s="180"/>
      <c r="N209" s="38"/>
      <c r="O209" s="142"/>
      <c r="P209" s="47"/>
      <c r="Q209" s="47"/>
      <c r="R209" s="47"/>
      <c r="S209" s="47"/>
      <c r="T209" s="47"/>
      <c r="U209" s="47"/>
      <c r="V209" s="47"/>
      <c r="W209" s="47"/>
      <c r="X209" s="47"/>
    </row>
    <row r="210" spans="1:24" x14ac:dyDescent="0.25">
      <c r="A210" s="32"/>
      <c r="B210" s="38"/>
      <c r="C210" s="126"/>
      <c r="D210" s="38"/>
      <c r="E210" s="87"/>
      <c r="F210" s="122"/>
      <c r="G210" s="122"/>
      <c r="H210" s="122"/>
      <c r="I210" s="122"/>
      <c r="J210" s="122"/>
      <c r="K210" s="122"/>
      <c r="L210" s="38"/>
      <c r="M210" s="180"/>
      <c r="N210" s="38"/>
      <c r="O210" s="142"/>
      <c r="P210" s="47"/>
      <c r="Q210" s="47"/>
      <c r="R210" s="47"/>
      <c r="S210" s="47"/>
      <c r="T210" s="47"/>
      <c r="U210" s="47"/>
      <c r="V210" s="47"/>
      <c r="W210" s="47"/>
      <c r="X210" s="47"/>
    </row>
    <row r="211" spans="1:24" x14ac:dyDescent="0.25">
      <c r="A211" s="32"/>
      <c r="B211" s="38"/>
      <c r="C211" s="126"/>
      <c r="D211" s="38"/>
      <c r="E211" s="87"/>
      <c r="F211" s="122"/>
      <c r="G211" s="122"/>
      <c r="H211" s="122"/>
      <c r="I211" s="122"/>
      <c r="J211" s="122"/>
      <c r="K211" s="122"/>
      <c r="L211" s="38"/>
      <c r="M211" s="180"/>
      <c r="N211" s="38"/>
      <c r="O211" s="142"/>
      <c r="P211" s="47"/>
      <c r="Q211" s="47"/>
      <c r="R211" s="47"/>
      <c r="S211" s="47"/>
      <c r="T211" s="47"/>
      <c r="U211" s="47"/>
      <c r="V211" s="47"/>
      <c r="W211" s="47"/>
      <c r="X211" s="47"/>
    </row>
    <row r="212" spans="1:24" x14ac:dyDescent="0.25">
      <c r="A212" s="32"/>
      <c r="B212" s="38"/>
      <c r="C212" s="126"/>
      <c r="D212" s="38"/>
      <c r="E212" s="87"/>
      <c r="F212" s="122"/>
      <c r="G212" s="122"/>
      <c r="H212" s="122"/>
      <c r="I212" s="122"/>
      <c r="J212" s="122"/>
      <c r="K212" s="122"/>
      <c r="L212" s="38"/>
      <c r="M212" s="180"/>
      <c r="N212" s="38"/>
      <c r="O212" s="142"/>
      <c r="P212" s="47"/>
      <c r="Q212" s="47"/>
      <c r="R212" s="47"/>
      <c r="S212" s="47"/>
      <c r="T212" s="47"/>
      <c r="U212" s="47"/>
      <c r="V212" s="47"/>
      <c r="W212" s="47"/>
      <c r="X212" s="47"/>
    </row>
    <row r="213" spans="1:24" x14ac:dyDescent="0.25">
      <c r="A213" s="32"/>
      <c r="B213" s="38"/>
      <c r="C213" s="126"/>
      <c r="D213" s="38"/>
      <c r="E213" s="87"/>
      <c r="F213" s="122"/>
      <c r="G213" s="122"/>
      <c r="H213" s="122"/>
      <c r="I213" s="122"/>
      <c r="J213" s="122"/>
      <c r="K213" s="122"/>
      <c r="L213" s="38"/>
      <c r="M213" s="180"/>
      <c r="N213" s="38"/>
      <c r="O213" s="142"/>
      <c r="P213" s="47"/>
      <c r="Q213" s="47"/>
      <c r="R213" s="47"/>
      <c r="S213" s="47"/>
      <c r="T213" s="47"/>
      <c r="U213" s="47"/>
      <c r="V213" s="47"/>
      <c r="W213" s="47"/>
      <c r="X213" s="47"/>
    </row>
    <row r="214" spans="1:24" x14ac:dyDescent="0.25">
      <c r="A214" s="32"/>
      <c r="B214" s="38"/>
      <c r="C214" s="126"/>
      <c r="D214" s="38"/>
      <c r="E214" s="87"/>
      <c r="F214" s="122"/>
      <c r="G214" s="122"/>
      <c r="H214" s="122"/>
      <c r="I214" s="122"/>
      <c r="J214" s="122"/>
      <c r="K214" s="122"/>
      <c r="L214" s="38"/>
      <c r="M214" s="180"/>
      <c r="N214" s="38"/>
      <c r="O214" s="142"/>
      <c r="P214" s="47"/>
      <c r="Q214" s="47"/>
      <c r="R214" s="47"/>
      <c r="S214" s="47"/>
      <c r="T214" s="47"/>
      <c r="U214" s="47"/>
      <c r="V214" s="47"/>
      <c r="W214" s="47"/>
      <c r="X214" s="47"/>
    </row>
    <row r="215" spans="1:24" x14ac:dyDescent="0.25">
      <c r="A215" s="32"/>
      <c r="B215" s="38"/>
      <c r="C215" s="126"/>
      <c r="D215" s="38"/>
      <c r="E215" s="87"/>
      <c r="F215" s="122"/>
      <c r="G215" s="122"/>
      <c r="H215" s="122"/>
      <c r="I215" s="122"/>
      <c r="J215" s="122"/>
      <c r="K215" s="122"/>
      <c r="L215" s="38"/>
      <c r="M215" s="180"/>
      <c r="N215" s="38"/>
      <c r="O215" s="142"/>
      <c r="P215" s="47"/>
      <c r="Q215" s="47"/>
      <c r="R215" s="47"/>
      <c r="S215" s="47"/>
      <c r="T215" s="47"/>
      <c r="U215" s="47"/>
      <c r="V215" s="47"/>
      <c r="W215" s="47"/>
      <c r="X215" s="47"/>
    </row>
    <row r="216" spans="1:24" x14ac:dyDescent="0.25">
      <c r="A216" s="32"/>
      <c r="B216" s="38"/>
      <c r="C216" s="126"/>
      <c r="D216" s="38"/>
      <c r="E216" s="87"/>
      <c r="F216" s="122"/>
      <c r="G216" s="122"/>
      <c r="H216" s="122"/>
      <c r="I216" s="122"/>
      <c r="J216" s="122"/>
      <c r="K216" s="122"/>
      <c r="L216" s="38"/>
      <c r="M216" s="180"/>
      <c r="N216" s="38"/>
      <c r="O216" s="142"/>
      <c r="P216" s="47"/>
      <c r="Q216" s="47"/>
      <c r="R216" s="47"/>
      <c r="S216" s="47"/>
      <c r="T216" s="47"/>
      <c r="U216" s="47"/>
      <c r="V216" s="47"/>
      <c r="W216" s="47"/>
      <c r="X216" s="47"/>
    </row>
    <row r="217" spans="1:24" x14ac:dyDescent="0.25">
      <c r="A217" s="32"/>
      <c r="B217" s="38"/>
      <c r="C217" s="126"/>
      <c r="D217" s="38"/>
      <c r="E217" s="87"/>
      <c r="F217" s="122"/>
      <c r="G217" s="122"/>
      <c r="H217" s="122"/>
      <c r="I217" s="122"/>
      <c r="J217" s="122"/>
      <c r="K217" s="122"/>
      <c r="L217" s="38"/>
      <c r="M217" s="180"/>
      <c r="N217" s="38"/>
      <c r="O217" s="142"/>
      <c r="P217" s="47"/>
      <c r="Q217" s="47"/>
      <c r="R217" s="47"/>
      <c r="S217" s="47"/>
      <c r="T217" s="47"/>
      <c r="U217" s="47"/>
      <c r="V217" s="47"/>
      <c r="W217" s="47"/>
      <c r="X217" s="47"/>
    </row>
    <row r="218" spans="1:24" x14ac:dyDescent="0.25">
      <c r="A218" s="32"/>
      <c r="B218" s="38"/>
      <c r="C218" s="126"/>
      <c r="D218" s="38"/>
      <c r="E218" s="87"/>
      <c r="F218" s="122"/>
      <c r="G218" s="122"/>
      <c r="H218" s="122"/>
      <c r="I218" s="122"/>
      <c r="J218" s="122"/>
      <c r="K218" s="122"/>
      <c r="L218" s="38"/>
      <c r="M218" s="180"/>
      <c r="N218" s="38"/>
      <c r="O218" s="142"/>
      <c r="P218" s="47"/>
      <c r="Q218" s="47"/>
      <c r="R218" s="47"/>
      <c r="S218" s="47"/>
      <c r="T218" s="47"/>
      <c r="U218" s="47"/>
      <c r="V218" s="47"/>
      <c r="W218" s="47"/>
      <c r="X218" s="47"/>
    </row>
    <row r="219" spans="1:24" x14ac:dyDescent="0.25">
      <c r="A219" s="32"/>
      <c r="B219" s="38"/>
      <c r="C219" s="126"/>
      <c r="D219" s="38"/>
      <c r="E219" s="87"/>
      <c r="F219" s="122"/>
      <c r="G219" s="122"/>
      <c r="H219" s="122"/>
      <c r="I219" s="122"/>
      <c r="J219" s="122"/>
      <c r="K219" s="122"/>
      <c r="L219" s="38"/>
      <c r="M219" s="180"/>
      <c r="N219" s="38"/>
      <c r="O219" s="142"/>
      <c r="P219" s="47"/>
      <c r="Q219" s="47"/>
      <c r="R219" s="47"/>
      <c r="S219" s="47"/>
      <c r="T219" s="47"/>
      <c r="U219" s="47"/>
      <c r="V219" s="47"/>
      <c r="W219" s="47"/>
      <c r="X219" s="47"/>
    </row>
    <row r="220" spans="1:24" x14ac:dyDescent="0.25">
      <c r="A220" s="32"/>
      <c r="B220" s="38"/>
      <c r="C220" s="126"/>
      <c r="D220" s="38"/>
      <c r="E220" s="87"/>
      <c r="F220" s="122"/>
      <c r="G220" s="122"/>
      <c r="H220" s="122"/>
      <c r="I220" s="122"/>
      <c r="J220" s="122"/>
      <c r="K220" s="122"/>
      <c r="L220" s="38"/>
      <c r="M220" s="180"/>
      <c r="N220" s="38"/>
      <c r="O220" s="142"/>
      <c r="P220" s="47"/>
      <c r="Q220" s="47"/>
      <c r="R220" s="47"/>
      <c r="S220" s="47"/>
      <c r="T220" s="47"/>
      <c r="U220" s="47"/>
      <c r="V220" s="47"/>
      <c r="W220" s="47"/>
      <c r="X220" s="47"/>
    </row>
    <row r="221" spans="1:24" x14ac:dyDescent="0.25">
      <c r="A221" s="32"/>
      <c r="B221" s="38"/>
      <c r="C221" s="126"/>
      <c r="D221" s="38"/>
      <c r="E221" s="87"/>
      <c r="F221" s="122"/>
      <c r="G221" s="122"/>
      <c r="H221" s="122"/>
      <c r="I221" s="122"/>
      <c r="J221" s="122"/>
      <c r="K221" s="122"/>
      <c r="L221" s="38"/>
      <c r="M221" s="180"/>
      <c r="N221" s="38"/>
      <c r="O221" s="142"/>
      <c r="P221" s="47"/>
      <c r="Q221" s="47"/>
      <c r="R221" s="47"/>
      <c r="S221" s="47"/>
      <c r="T221" s="47"/>
      <c r="U221" s="47"/>
      <c r="V221" s="47"/>
      <c r="W221" s="47"/>
      <c r="X221" s="47"/>
    </row>
    <row r="222" spans="1:24" x14ac:dyDescent="0.25">
      <c r="A222" s="32"/>
      <c r="B222" s="38"/>
      <c r="C222" s="126"/>
      <c r="D222" s="38"/>
      <c r="E222" s="87"/>
      <c r="F222" s="122"/>
      <c r="G222" s="122"/>
      <c r="H222" s="122"/>
      <c r="I222" s="122"/>
      <c r="J222" s="122"/>
      <c r="K222" s="122"/>
      <c r="L222" s="38"/>
      <c r="M222" s="180"/>
      <c r="N222" s="38"/>
      <c r="O222" s="142"/>
      <c r="P222" s="47"/>
      <c r="Q222" s="47"/>
      <c r="R222" s="47"/>
      <c r="S222" s="47"/>
      <c r="T222" s="47"/>
      <c r="U222" s="47"/>
      <c r="V222" s="47"/>
      <c r="W222" s="47"/>
      <c r="X222" s="47"/>
    </row>
    <row r="223" spans="1:24" x14ac:dyDescent="0.25">
      <c r="A223" s="32"/>
      <c r="B223" s="38"/>
      <c r="C223" s="126"/>
      <c r="D223" s="38"/>
      <c r="E223" s="87"/>
      <c r="F223" s="122"/>
      <c r="G223" s="122"/>
      <c r="H223" s="122"/>
      <c r="I223" s="122"/>
      <c r="J223" s="122"/>
      <c r="K223" s="122"/>
      <c r="L223" s="38"/>
      <c r="M223" s="180"/>
      <c r="N223" s="38"/>
      <c r="O223" s="142"/>
      <c r="P223" s="47"/>
      <c r="Q223" s="47"/>
      <c r="R223" s="47"/>
      <c r="S223" s="47"/>
      <c r="T223" s="47"/>
      <c r="U223" s="47"/>
      <c r="V223" s="47"/>
      <c r="W223" s="47"/>
      <c r="X223" s="47"/>
    </row>
    <row r="224" spans="1:24" x14ac:dyDescent="0.25">
      <c r="A224" s="32"/>
      <c r="B224" s="38"/>
      <c r="C224" s="126"/>
      <c r="D224" s="38"/>
      <c r="E224" s="87"/>
      <c r="F224" s="122"/>
      <c r="G224" s="122"/>
      <c r="H224" s="122"/>
      <c r="I224" s="122"/>
      <c r="J224" s="122"/>
      <c r="K224" s="122"/>
      <c r="L224" s="38"/>
      <c r="M224" s="180"/>
      <c r="N224" s="38"/>
      <c r="O224" s="142"/>
      <c r="P224" s="47"/>
      <c r="Q224" s="47"/>
      <c r="R224" s="47"/>
      <c r="S224" s="47"/>
      <c r="T224" s="47"/>
      <c r="U224" s="47"/>
      <c r="V224" s="47"/>
      <c r="W224" s="47"/>
      <c r="X224" s="47"/>
    </row>
    <row r="225" spans="1:24" x14ac:dyDescent="0.25">
      <c r="A225" s="32"/>
      <c r="B225" s="38"/>
      <c r="C225" s="126"/>
      <c r="D225" s="38"/>
      <c r="E225" s="87"/>
      <c r="F225" s="122"/>
      <c r="G225" s="122"/>
      <c r="H225" s="122"/>
      <c r="I225" s="122"/>
      <c r="J225" s="122"/>
      <c r="K225" s="122"/>
      <c r="L225" s="38"/>
      <c r="M225" s="180"/>
      <c r="N225" s="38"/>
      <c r="O225" s="142"/>
      <c r="P225" s="47"/>
      <c r="Q225" s="47"/>
      <c r="R225" s="47"/>
      <c r="S225" s="47"/>
      <c r="T225" s="47"/>
      <c r="U225" s="47"/>
      <c r="V225" s="47"/>
      <c r="W225" s="47"/>
      <c r="X225" s="47"/>
    </row>
    <row r="226" spans="1:24" x14ac:dyDescent="0.25">
      <c r="A226" s="32"/>
      <c r="B226" s="38"/>
      <c r="C226" s="126"/>
      <c r="D226" s="38"/>
      <c r="E226" s="87"/>
      <c r="F226" s="122"/>
      <c r="G226" s="122"/>
      <c r="H226" s="122"/>
      <c r="I226" s="122"/>
      <c r="J226" s="122"/>
      <c r="K226" s="122"/>
      <c r="L226" s="38"/>
      <c r="M226" s="180"/>
      <c r="N226" s="38"/>
      <c r="O226" s="142"/>
      <c r="P226" s="47"/>
      <c r="Q226" s="47"/>
      <c r="R226" s="47"/>
      <c r="S226" s="47"/>
      <c r="T226" s="47"/>
      <c r="U226" s="47"/>
      <c r="V226" s="47"/>
      <c r="W226" s="47"/>
      <c r="X226" s="47"/>
    </row>
    <row r="227" spans="1:24" x14ac:dyDescent="0.25">
      <c r="A227" s="32"/>
      <c r="B227" s="38"/>
      <c r="C227" s="126"/>
      <c r="D227" s="38"/>
      <c r="E227" s="87"/>
      <c r="F227" s="122"/>
      <c r="G227" s="122"/>
      <c r="H227" s="122"/>
      <c r="I227" s="122"/>
      <c r="J227" s="122"/>
      <c r="K227" s="122"/>
      <c r="L227" s="38"/>
      <c r="M227" s="180"/>
      <c r="N227" s="38"/>
      <c r="O227" s="142"/>
      <c r="P227" s="47"/>
      <c r="Q227" s="47"/>
      <c r="R227" s="47"/>
      <c r="S227" s="47"/>
      <c r="T227" s="47"/>
      <c r="U227" s="47"/>
      <c r="V227" s="47"/>
      <c r="W227" s="47"/>
      <c r="X227" s="47"/>
    </row>
    <row r="228" spans="1:24" x14ac:dyDescent="0.25">
      <c r="A228" s="32"/>
      <c r="B228" s="38"/>
      <c r="C228" s="126"/>
      <c r="D228" s="38"/>
      <c r="E228" s="87"/>
      <c r="F228" s="122"/>
      <c r="G228" s="122"/>
      <c r="H228" s="122"/>
      <c r="I228" s="122"/>
      <c r="J228" s="122"/>
      <c r="K228" s="122"/>
      <c r="L228" s="38"/>
      <c r="M228" s="180"/>
      <c r="N228" s="38"/>
      <c r="O228" s="142"/>
      <c r="P228" s="47"/>
      <c r="Q228" s="47"/>
      <c r="R228" s="47"/>
      <c r="S228" s="47"/>
      <c r="T228" s="47"/>
      <c r="U228" s="47"/>
      <c r="V228" s="47"/>
      <c r="W228" s="47"/>
      <c r="X228" s="47"/>
    </row>
    <row r="229" spans="1:24" x14ac:dyDescent="0.25">
      <c r="A229" s="32"/>
      <c r="B229" s="38"/>
      <c r="C229" s="126"/>
      <c r="D229" s="38"/>
      <c r="E229" s="87"/>
      <c r="F229" s="122"/>
      <c r="G229" s="122"/>
      <c r="H229" s="122"/>
      <c r="I229" s="122"/>
      <c r="J229" s="122"/>
      <c r="K229" s="122"/>
      <c r="L229" s="38"/>
      <c r="M229" s="180"/>
      <c r="N229" s="38"/>
      <c r="O229" s="142"/>
      <c r="P229" s="47"/>
      <c r="Q229" s="47"/>
      <c r="R229" s="47"/>
      <c r="S229" s="47"/>
      <c r="T229" s="47"/>
      <c r="U229" s="47"/>
      <c r="V229" s="47"/>
      <c r="W229" s="47"/>
      <c r="X229" s="47"/>
    </row>
    <row r="230" spans="1:24" x14ac:dyDescent="0.25">
      <c r="A230" s="32"/>
      <c r="B230" s="38"/>
      <c r="C230" s="126"/>
      <c r="D230" s="38"/>
      <c r="E230" s="87"/>
      <c r="F230" s="122"/>
      <c r="G230" s="122"/>
      <c r="H230" s="122"/>
      <c r="I230" s="122"/>
      <c r="J230" s="122"/>
      <c r="K230" s="122"/>
      <c r="L230" s="38"/>
      <c r="M230" s="180"/>
      <c r="N230" s="38"/>
      <c r="O230" s="142"/>
      <c r="P230" s="47"/>
      <c r="Q230" s="47"/>
      <c r="R230" s="47"/>
      <c r="S230" s="47"/>
      <c r="T230" s="47"/>
      <c r="U230" s="47"/>
      <c r="V230" s="47"/>
      <c r="W230" s="47"/>
      <c r="X230" s="47"/>
    </row>
    <row r="231" spans="1:24" x14ac:dyDescent="0.25">
      <c r="A231" s="32"/>
      <c r="B231" s="38"/>
      <c r="C231" s="126"/>
      <c r="D231" s="38"/>
      <c r="E231" s="87"/>
      <c r="F231" s="122"/>
      <c r="G231" s="122"/>
      <c r="H231" s="122"/>
      <c r="I231" s="122"/>
      <c r="J231" s="122"/>
      <c r="K231" s="122"/>
      <c r="L231" s="38"/>
      <c r="M231" s="180"/>
      <c r="N231" s="38"/>
      <c r="O231" s="142"/>
      <c r="P231" s="47"/>
      <c r="Q231" s="47"/>
      <c r="R231" s="47"/>
      <c r="S231" s="47"/>
      <c r="T231" s="47"/>
      <c r="U231" s="47"/>
      <c r="V231" s="47"/>
      <c r="W231" s="47"/>
      <c r="X231" s="47"/>
    </row>
    <row r="232" spans="1:24" x14ac:dyDescent="0.25">
      <c r="A232" s="32"/>
      <c r="B232" s="38"/>
      <c r="C232" s="126"/>
      <c r="D232" s="38"/>
      <c r="E232" s="87"/>
      <c r="F232" s="122"/>
      <c r="G232" s="122"/>
      <c r="H232" s="122"/>
      <c r="I232" s="122"/>
      <c r="J232" s="122"/>
      <c r="K232" s="122"/>
      <c r="L232" s="38"/>
      <c r="M232" s="180"/>
      <c r="N232" s="38"/>
      <c r="O232" s="142"/>
      <c r="P232" s="47"/>
      <c r="Q232" s="47"/>
      <c r="R232" s="47"/>
      <c r="S232" s="47"/>
      <c r="T232" s="47"/>
      <c r="U232" s="47"/>
      <c r="V232" s="47"/>
      <c r="W232" s="47"/>
      <c r="X232" s="47"/>
    </row>
    <row r="233" spans="1:24" x14ac:dyDescent="0.25">
      <c r="A233" s="32"/>
      <c r="B233" s="38"/>
      <c r="C233" s="126"/>
      <c r="D233" s="38"/>
      <c r="E233" s="87"/>
      <c r="F233" s="122"/>
      <c r="G233" s="122"/>
      <c r="H233" s="122"/>
      <c r="I233" s="122"/>
      <c r="J233" s="122"/>
      <c r="K233" s="122"/>
      <c r="L233" s="38"/>
      <c r="M233" s="180"/>
      <c r="N233" s="38"/>
      <c r="O233" s="142"/>
      <c r="P233" s="47"/>
      <c r="Q233" s="47"/>
      <c r="R233" s="47"/>
      <c r="S233" s="47"/>
      <c r="T233" s="47"/>
      <c r="U233" s="47"/>
      <c r="V233" s="47"/>
      <c r="W233" s="47"/>
      <c r="X233" s="47"/>
    </row>
    <row r="234" spans="1:24" x14ac:dyDescent="0.25">
      <c r="A234" s="32"/>
      <c r="B234" s="38"/>
      <c r="C234" s="126"/>
      <c r="D234" s="38"/>
      <c r="E234" s="87"/>
      <c r="F234" s="122"/>
      <c r="G234" s="122"/>
      <c r="H234" s="122"/>
      <c r="I234" s="122"/>
      <c r="J234" s="122"/>
      <c r="K234" s="122"/>
      <c r="L234" s="38"/>
      <c r="M234" s="180"/>
      <c r="N234" s="38"/>
      <c r="O234" s="142"/>
      <c r="P234" s="47"/>
      <c r="Q234" s="47"/>
      <c r="R234" s="47"/>
      <c r="S234" s="47"/>
      <c r="T234" s="47"/>
      <c r="U234" s="47"/>
      <c r="V234" s="47"/>
      <c r="W234" s="47"/>
      <c r="X234" s="47"/>
    </row>
    <row r="235" spans="1:24" x14ac:dyDescent="0.25">
      <c r="A235" s="32"/>
      <c r="B235" s="38"/>
      <c r="C235" s="126"/>
      <c r="D235" s="38"/>
      <c r="E235" s="87"/>
      <c r="F235" s="122"/>
      <c r="G235" s="122"/>
      <c r="H235" s="122"/>
      <c r="I235" s="122"/>
      <c r="J235" s="122"/>
      <c r="K235" s="122"/>
      <c r="L235" s="38"/>
      <c r="M235" s="180"/>
      <c r="N235" s="38"/>
      <c r="O235" s="142"/>
      <c r="P235" s="47"/>
      <c r="Q235" s="47"/>
      <c r="R235" s="47"/>
      <c r="S235" s="47"/>
      <c r="T235" s="47"/>
      <c r="U235" s="47"/>
      <c r="V235" s="47"/>
      <c r="W235" s="47"/>
      <c r="X235" s="47"/>
    </row>
    <row r="236" spans="1:24" x14ac:dyDescent="0.25">
      <c r="A236" s="32"/>
      <c r="B236" s="38"/>
      <c r="C236" s="126"/>
      <c r="D236" s="38"/>
      <c r="E236" s="87"/>
      <c r="F236" s="122"/>
      <c r="G236" s="122"/>
      <c r="H236" s="122"/>
      <c r="I236" s="122"/>
      <c r="J236" s="122"/>
      <c r="K236" s="122"/>
      <c r="L236" s="38"/>
      <c r="M236" s="180"/>
      <c r="N236" s="38"/>
      <c r="O236" s="142"/>
      <c r="P236" s="47"/>
      <c r="Q236" s="47"/>
      <c r="R236" s="47"/>
      <c r="S236" s="47"/>
      <c r="T236" s="47"/>
      <c r="U236" s="47"/>
      <c r="V236" s="47"/>
      <c r="W236" s="47"/>
      <c r="X236" s="47"/>
    </row>
    <row r="237" spans="1:24" x14ac:dyDescent="0.25">
      <c r="A237" s="32"/>
      <c r="B237" s="38"/>
      <c r="C237" s="126"/>
      <c r="D237" s="38"/>
      <c r="E237" s="87"/>
      <c r="F237" s="122"/>
      <c r="G237" s="122"/>
      <c r="H237" s="122"/>
      <c r="I237" s="122"/>
      <c r="J237" s="122"/>
      <c r="K237" s="122"/>
      <c r="L237" s="38"/>
      <c r="M237" s="180"/>
      <c r="N237" s="38"/>
      <c r="O237" s="142"/>
      <c r="P237" s="47"/>
      <c r="Q237" s="47"/>
      <c r="R237" s="47"/>
      <c r="S237" s="47"/>
      <c r="T237" s="47"/>
      <c r="U237" s="47"/>
      <c r="V237" s="47"/>
      <c r="W237" s="47"/>
      <c r="X237" s="47"/>
    </row>
    <row r="238" spans="1:24" x14ac:dyDescent="0.25">
      <c r="A238" s="32"/>
      <c r="B238" s="38"/>
      <c r="C238" s="126"/>
      <c r="D238" s="38"/>
      <c r="E238" s="87"/>
      <c r="F238" s="122"/>
      <c r="G238" s="122"/>
      <c r="H238" s="122"/>
      <c r="I238" s="122"/>
      <c r="J238" s="122"/>
      <c r="K238" s="122"/>
      <c r="L238" s="38"/>
      <c r="M238" s="180"/>
      <c r="N238" s="38"/>
      <c r="O238" s="142"/>
      <c r="P238" s="47"/>
      <c r="Q238" s="47"/>
      <c r="R238" s="47"/>
      <c r="S238" s="47"/>
      <c r="T238" s="47"/>
      <c r="U238" s="47"/>
      <c r="V238" s="47"/>
      <c r="W238" s="47"/>
      <c r="X238" s="47"/>
    </row>
    <row r="239" spans="1:24" x14ac:dyDescent="0.25">
      <c r="A239" s="32"/>
      <c r="B239" s="38"/>
      <c r="C239" s="126"/>
      <c r="D239" s="38"/>
      <c r="E239" s="87"/>
      <c r="F239" s="122"/>
      <c r="G239" s="122"/>
      <c r="H239" s="122"/>
      <c r="I239" s="122"/>
      <c r="J239" s="122"/>
      <c r="K239" s="122"/>
      <c r="L239" s="38"/>
      <c r="M239" s="180"/>
      <c r="N239" s="38"/>
      <c r="O239" s="142"/>
      <c r="P239" s="47"/>
      <c r="Q239" s="47"/>
      <c r="R239" s="47"/>
      <c r="S239" s="47"/>
      <c r="T239" s="47"/>
      <c r="U239" s="47"/>
      <c r="V239" s="47"/>
      <c r="W239" s="47"/>
      <c r="X239" s="47"/>
    </row>
    <row r="240" spans="1:24" x14ac:dyDescent="0.25">
      <c r="A240" s="32"/>
      <c r="B240" s="38"/>
      <c r="C240" s="126"/>
      <c r="D240" s="38"/>
      <c r="E240" s="87"/>
      <c r="F240" s="122"/>
      <c r="G240" s="122"/>
      <c r="H240" s="122"/>
      <c r="I240" s="122"/>
      <c r="J240" s="122"/>
      <c r="K240" s="122"/>
      <c r="L240" s="38"/>
      <c r="M240" s="180"/>
      <c r="N240" s="38"/>
      <c r="O240" s="142"/>
      <c r="P240" s="47"/>
      <c r="Q240" s="47"/>
      <c r="R240" s="47"/>
      <c r="S240" s="47"/>
      <c r="T240" s="47"/>
      <c r="U240" s="47"/>
      <c r="V240" s="47"/>
      <c r="W240" s="47"/>
      <c r="X240" s="47"/>
    </row>
    <row r="241" spans="1:24" x14ac:dyDescent="0.25">
      <c r="A241" s="32"/>
      <c r="B241" s="38"/>
      <c r="C241" s="126"/>
      <c r="D241" s="38"/>
      <c r="E241" s="87"/>
      <c r="F241" s="122"/>
      <c r="G241" s="122"/>
      <c r="H241" s="122"/>
      <c r="I241" s="122"/>
      <c r="J241" s="122"/>
      <c r="K241" s="122"/>
      <c r="L241" s="38"/>
      <c r="M241" s="180"/>
      <c r="N241" s="38"/>
      <c r="O241" s="142"/>
      <c r="P241" s="47"/>
      <c r="Q241" s="47"/>
      <c r="R241" s="47"/>
      <c r="S241" s="47"/>
      <c r="T241" s="47"/>
      <c r="U241" s="47"/>
      <c r="V241" s="47"/>
      <c r="W241" s="47"/>
      <c r="X241" s="47"/>
    </row>
    <row r="242" spans="1:24" x14ac:dyDescent="0.25">
      <c r="A242" s="32"/>
      <c r="B242" s="38"/>
      <c r="C242" s="126"/>
      <c r="D242" s="38"/>
      <c r="E242" s="87"/>
      <c r="F242" s="122"/>
      <c r="G242" s="122"/>
      <c r="H242" s="122"/>
      <c r="I242" s="122"/>
      <c r="J242" s="122"/>
      <c r="K242" s="122"/>
      <c r="L242" s="38"/>
      <c r="M242" s="180"/>
      <c r="N242" s="38"/>
      <c r="O242" s="142"/>
      <c r="P242" s="47"/>
      <c r="Q242" s="47"/>
      <c r="R242" s="47"/>
      <c r="S242" s="47"/>
      <c r="T242" s="47"/>
      <c r="U242" s="47"/>
      <c r="V242" s="47"/>
      <c r="W242" s="47"/>
      <c r="X242" s="47"/>
    </row>
    <row r="243" spans="1:24" x14ac:dyDescent="0.25">
      <c r="A243" s="32"/>
      <c r="B243" s="38"/>
      <c r="C243" s="126"/>
      <c r="D243" s="38"/>
      <c r="E243" s="87"/>
      <c r="F243" s="122"/>
      <c r="G243" s="122"/>
      <c r="H243" s="122"/>
      <c r="I243" s="122"/>
      <c r="J243" s="122"/>
      <c r="K243" s="122"/>
      <c r="L243" s="38"/>
      <c r="M243" s="180"/>
      <c r="N243" s="38"/>
      <c r="O243" s="142"/>
      <c r="P243" s="47"/>
      <c r="Q243" s="47"/>
      <c r="R243" s="47"/>
      <c r="S243" s="47"/>
      <c r="T243" s="47"/>
      <c r="U243" s="47"/>
      <c r="V243" s="47"/>
      <c r="W243" s="47"/>
      <c r="X243" s="47"/>
    </row>
    <row r="244" spans="1:24" x14ac:dyDescent="0.25">
      <c r="A244" s="32"/>
      <c r="B244" s="38"/>
      <c r="C244" s="126"/>
      <c r="D244" s="38"/>
      <c r="E244" s="87"/>
      <c r="F244" s="122"/>
      <c r="G244" s="122"/>
      <c r="H244" s="122"/>
      <c r="I244" s="122"/>
      <c r="J244" s="122"/>
      <c r="K244" s="122"/>
      <c r="L244" s="38"/>
      <c r="M244" s="180"/>
      <c r="N244" s="38"/>
      <c r="O244" s="142"/>
      <c r="P244" s="47"/>
      <c r="Q244" s="47"/>
      <c r="R244" s="47"/>
      <c r="S244" s="47"/>
      <c r="T244" s="47"/>
      <c r="U244" s="47"/>
      <c r="V244" s="47"/>
      <c r="W244" s="47"/>
      <c r="X244" s="47"/>
    </row>
    <row r="245" spans="1:24" x14ac:dyDescent="0.25">
      <c r="A245" s="32"/>
      <c r="B245" s="38"/>
      <c r="C245" s="126"/>
      <c r="D245" s="38"/>
      <c r="E245" s="87"/>
      <c r="F245" s="122"/>
      <c r="G245" s="122"/>
      <c r="H245" s="122"/>
      <c r="I245" s="122"/>
      <c r="J245" s="122"/>
      <c r="K245" s="122"/>
      <c r="L245" s="38"/>
      <c r="M245" s="180"/>
      <c r="N245" s="38"/>
      <c r="O245" s="142"/>
      <c r="P245" s="47"/>
      <c r="Q245" s="47"/>
      <c r="R245" s="47"/>
      <c r="S245" s="47"/>
      <c r="T245" s="47"/>
      <c r="U245" s="47"/>
      <c r="V245" s="47"/>
      <c r="W245" s="47"/>
      <c r="X245" s="47"/>
    </row>
    <row r="246" spans="1:24" x14ac:dyDescent="0.25">
      <c r="A246" s="32"/>
      <c r="B246" s="38"/>
      <c r="C246" s="126"/>
      <c r="D246" s="38"/>
      <c r="E246" s="87"/>
      <c r="F246" s="122"/>
      <c r="G246" s="122"/>
      <c r="H246" s="122"/>
      <c r="I246" s="122"/>
      <c r="J246" s="122"/>
      <c r="K246" s="122"/>
      <c r="L246" s="38"/>
      <c r="M246" s="180"/>
      <c r="N246" s="38"/>
      <c r="O246" s="142"/>
      <c r="P246" s="47"/>
      <c r="Q246" s="47"/>
      <c r="R246" s="47"/>
      <c r="S246" s="47"/>
      <c r="T246" s="47"/>
      <c r="U246" s="47"/>
      <c r="V246" s="47"/>
      <c r="W246" s="47"/>
      <c r="X246" s="47"/>
    </row>
    <row r="247" spans="1:24" x14ac:dyDescent="0.25">
      <c r="A247" s="32"/>
      <c r="B247" s="38"/>
      <c r="C247" s="126"/>
      <c r="D247" s="38"/>
      <c r="E247" s="87"/>
      <c r="F247" s="122"/>
      <c r="G247" s="122"/>
      <c r="H247" s="122"/>
      <c r="I247" s="122"/>
      <c r="J247" s="122"/>
      <c r="K247" s="122"/>
      <c r="L247" s="38"/>
      <c r="M247" s="180"/>
      <c r="N247" s="38"/>
      <c r="O247" s="142"/>
      <c r="P247" s="47"/>
      <c r="Q247" s="47"/>
      <c r="R247" s="47"/>
      <c r="S247" s="47"/>
      <c r="T247" s="47"/>
      <c r="U247" s="47"/>
      <c r="V247" s="47"/>
      <c r="W247" s="47"/>
      <c r="X247" s="47"/>
    </row>
    <row r="248" spans="1:24" x14ac:dyDescent="0.25">
      <c r="A248" s="32"/>
      <c r="B248" s="38"/>
      <c r="C248" s="126"/>
      <c r="D248" s="38"/>
      <c r="E248" s="87"/>
      <c r="F248" s="122"/>
      <c r="G248" s="122"/>
      <c r="H248" s="122"/>
      <c r="I248" s="122"/>
      <c r="J248" s="122"/>
      <c r="K248" s="122"/>
      <c r="L248" s="38"/>
      <c r="M248" s="180"/>
      <c r="N248" s="38"/>
      <c r="O248" s="142"/>
      <c r="P248" s="47"/>
      <c r="Q248" s="47"/>
      <c r="R248" s="47"/>
      <c r="S248" s="47"/>
      <c r="T248" s="47"/>
      <c r="U248" s="47"/>
      <c r="V248" s="47"/>
      <c r="W248" s="47"/>
      <c r="X248" s="47"/>
    </row>
    <row r="249" spans="1:24" x14ac:dyDescent="0.25">
      <c r="A249" s="32"/>
      <c r="B249" s="38"/>
      <c r="C249" s="126"/>
      <c r="D249" s="38"/>
      <c r="E249" s="87"/>
      <c r="F249" s="122"/>
      <c r="G249" s="122"/>
      <c r="H249" s="122"/>
      <c r="I249" s="122"/>
      <c r="J249" s="122"/>
      <c r="K249" s="122"/>
      <c r="L249" s="38"/>
      <c r="M249" s="180"/>
      <c r="N249" s="38"/>
      <c r="O249" s="142"/>
      <c r="P249" s="47"/>
      <c r="Q249" s="47"/>
      <c r="R249" s="47"/>
      <c r="S249" s="47"/>
      <c r="T249" s="47"/>
      <c r="U249" s="47"/>
      <c r="V249" s="47"/>
      <c r="W249" s="47"/>
      <c r="X249" s="47"/>
    </row>
    <row r="250" spans="1:24" x14ac:dyDescent="0.25">
      <c r="A250" s="32"/>
      <c r="B250" s="38"/>
      <c r="C250" s="126"/>
      <c r="D250" s="38"/>
      <c r="E250" s="87"/>
      <c r="F250" s="122"/>
      <c r="G250" s="122"/>
      <c r="H250" s="122"/>
      <c r="I250" s="122"/>
      <c r="J250" s="122"/>
      <c r="K250" s="122"/>
      <c r="L250" s="38"/>
      <c r="M250" s="180"/>
      <c r="N250" s="38"/>
      <c r="O250" s="142"/>
      <c r="P250" s="47"/>
      <c r="Q250" s="47"/>
      <c r="R250" s="47"/>
      <c r="S250" s="47"/>
      <c r="T250" s="47"/>
      <c r="U250" s="47"/>
      <c r="V250" s="47"/>
      <c r="W250" s="47"/>
      <c r="X250" s="47"/>
    </row>
    <row r="251" spans="1:24" x14ac:dyDescent="0.25">
      <c r="A251" s="32"/>
      <c r="B251" s="38"/>
      <c r="C251" s="126"/>
      <c r="D251" s="38"/>
      <c r="E251" s="87"/>
      <c r="F251" s="122"/>
      <c r="G251" s="122"/>
      <c r="H251" s="122"/>
      <c r="I251" s="122"/>
      <c r="J251" s="122"/>
      <c r="K251" s="122"/>
      <c r="L251" s="38"/>
      <c r="M251" s="180"/>
      <c r="N251" s="38"/>
      <c r="O251" s="142"/>
      <c r="P251" s="47"/>
      <c r="Q251" s="47"/>
      <c r="R251" s="47"/>
      <c r="S251" s="47"/>
      <c r="T251" s="47"/>
      <c r="U251" s="47"/>
      <c r="V251" s="47"/>
      <c r="W251" s="47"/>
      <c r="X251" s="47"/>
    </row>
    <row r="252" spans="1:24" x14ac:dyDescent="0.25">
      <c r="A252" s="32"/>
      <c r="B252" s="38"/>
      <c r="C252" s="126"/>
      <c r="D252" s="38"/>
      <c r="E252" s="87"/>
      <c r="F252" s="122"/>
      <c r="G252" s="122"/>
      <c r="H252" s="122"/>
      <c r="I252" s="122"/>
      <c r="J252" s="122"/>
      <c r="K252" s="122"/>
      <c r="L252" s="38"/>
      <c r="M252" s="180"/>
      <c r="N252" s="38"/>
      <c r="O252" s="142"/>
      <c r="P252" s="47"/>
      <c r="Q252" s="47"/>
      <c r="R252" s="47"/>
      <c r="S252" s="47"/>
      <c r="T252" s="47"/>
      <c r="U252" s="47"/>
      <c r="V252" s="47"/>
      <c r="W252" s="47"/>
      <c r="X252" s="47"/>
    </row>
    <row r="253" spans="1:24" x14ac:dyDescent="0.25">
      <c r="A253" s="32"/>
      <c r="B253" s="38"/>
      <c r="C253" s="126"/>
      <c r="D253" s="38"/>
      <c r="E253" s="87"/>
      <c r="F253" s="122"/>
      <c r="G253" s="122"/>
      <c r="H253" s="122"/>
      <c r="I253" s="122"/>
      <c r="J253" s="122"/>
      <c r="K253" s="122"/>
      <c r="L253" s="38"/>
      <c r="M253" s="180"/>
      <c r="N253" s="38"/>
      <c r="O253" s="142"/>
      <c r="P253" s="47"/>
      <c r="Q253" s="47"/>
      <c r="R253" s="47"/>
      <c r="S253" s="47"/>
      <c r="T253" s="47"/>
      <c r="U253" s="47"/>
      <c r="V253" s="47"/>
      <c r="W253" s="47"/>
      <c r="X253" s="47"/>
    </row>
    <row r="254" spans="1:24" x14ac:dyDescent="0.25">
      <c r="A254" s="32"/>
      <c r="B254" s="38"/>
      <c r="C254" s="126"/>
      <c r="D254" s="38"/>
      <c r="E254" s="87"/>
      <c r="F254" s="122"/>
      <c r="G254" s="122"/>
      <c r="H254" s="122"/>
      <c r="I254" s="122"/>
      <c r="J254" s="122"/>
      <c r="K254" s="122"/>
      <c r="L254" s="38"/>
      <c r="M254" s="180"/>
      <c r="N254" s="38"/>
      <c r="O254" s="142"/>
      <c r="P254" s="47"/>
      <c r="Q254" s="47"/>
      <c r="R254" s="47"/>
      <c r="S254" s="47"/>
      <c r="T254" s="47"/>
      <c r="U254" s="47"/>
      <c r="V254" s="47"/>
      <c r="W254" s="47"/>
      <c r="X254" s="47"/>
    </row>
    <row r="255" spans="1:24" x14ac:dyDescent="0.25">
      <c r="A255" s="32"/>
      <c r="B255" s="38"/>
      <c r="C255" s="126"/>
      <c r="D255" s="38"/>
      <c r="E255" s="87"/>
      <c r="F255" s="122"/>
      <c r="G255" s="122"/>
      <c r="H255" s="122"/>
      <c r="I255" s="122"/>
      <c r="J255" s="122"/>
      <c r="K255" s="122"/>
      <c r="L255" s="38"/>
      <c r="M255" s="180"/>
      <c r="N255" s="38"/>
      <c r="O255" s="142"/>
      <c r="P255" s="47"/>
      <c r="Q255" s="47"/>
      <c r="R255" s="47"/>
      <c r="S255" s="47"/>
      <c r="T255" s="47"/>
      <c r="U255" s="47"/>
      <c r="V255" s="47"/>
      <c r="W255" s="47"/>
      <c r="X255" s="47"/>
    </row>
    <row r="256" spans="1:24" x14ac:dyDescent="0.25">
      <c r="A256" s="32"/>
      <c r="B256" s="38"/>
      <c r="C256" s="126"/>
      <c r="D256" s="38"/>
      <c r="E256" s="87"/>
      <c r="F256" s="122"/>
      <c r="G256" s="122"/>
      <c r="H256" s="122"/>
      <c r="I256" s="122"/>
      <c r="J256" s="122"/>
      <c r="K256" s="122"/>
      <c r="L256" s="38"/>
      <c r="M256" s="180"/>
      <c r="N256" s="38"/>
      <c r="O256" s="142"/>
      <c r="P256" s="47"/>
      <c r="Q256" s="47"/>
      <c r="R256" s="47"/>
      <c r="S256" s="47"/>
      <c r="T256" s="47"/>
      <c r="U256" s="47"/>
      <c r="V256" s="47"/>
      <c r="W256" s="47"/>
      <c r="X256" s="47"/>
    </row>
    <row r="257" spans="1:24" x14ac:dyDescent="0.25">
      <c r="A257" s="32"/>
      <c r="B257" s="38"/>
      <c r="C257" s="126"/>
      <c r="D257" s="38"/>
      <c r="E257" s="87"/>
      <c r="F257" s="122"/>
      <c r="G257" s="122"/>
      <c r="H257" s="122"/>
      <c r="I257" s="122"/>
      <c r="J257" s="122"/>
      <c r="K257" s="122"/>
      <c r="L257" s="38"/>
      <c r="M257" s="180"/>
      <c r="N257" s="38"/>
      <c r="O257" s="142"/>
      <c r="P257" s="47"/>
      <c r="Q257" s="47"/>
      <c r="R257" s="47"/>
      <c r="S257" s="47"/>
      <c r="T257" s="47"/>
      <c r="U257" s="47"/>
      <c r="V257" s="47"/>
      <c r="W257" s="47"/>
      <c r="X257" s="47"/>
    </row>
    <row r="258" spans="1:24" x14ac:dyDescent="0.25">
      <c r="A258" s="32"/>
      <c r="B258" s="38"/>
      <c r="C258" s="126"/>
      <c r="D258" s="38"/>
      <c r="E258" s="87"/>
      <c r="F258" s="122"/>
      <c r="G258" s="122"/>
      <c r="H258" s="122"/>
      <c r="I258" s="122"/>
      <c r="J258" s="122"/>
      <c r="K258" s="122"/>
      <c r="L258" s="38"/>
      <c r="M258" s="180"/>
      <c r="N258" s="38"/>
      <c r="O258" s="142"/>
      <c r="P258" s="47"/>
      <c r="Q258" s="47"/>
      <c r="R258" s="47"/>
      <c r="S258" s="47"/>
      <c r="T258" s="47"/>
      <c r="U258" s="47"/>
      <c r="V258" s="47"/>
      <c r="W258" s="47"/>
      <c r="X258" s="47"/>
    </row>
    <row r="259" spans="1:24" x14ac:dyDescent="0.25">
      <c r="A259" s="32"/>
      <c r="B259" s="38"/>
      <c r="C259" s="126"/>
      <c r="D259" s="38"/>
      <c r="E259" s="87"/>
      <c r="F259" s="122"/>
      <c r="G259" s="122"/>
      <c r="H259" s="122"/>
      <c r="I259" s="122"/>
      <c r="J259" s="122"/>
      <c r="K259" s="122"/>
      <c r="L259" s="38"/>
      <c r="M259" s="180"/>
      <c r="N259" s="38"/>
      <c r="O259" s="142"/>
      <c r="P259" s="47"/>
      <c r="Q259" s="47"/>
      <c r="R259" s="47"/>
      <c r="S259" s="47"/>
      <c r="T259" s="47"/>
      <c r="U259" s="47"/>
      <c r="V259" s="47"/>
      <c r="W259" s="47"/>
      <c r="X259" s="47"/>
    </row>
    <row r="260" spans="1:24" x14ac:dyDescent="0.25">
      <c r="A260" s="32"/>
      <c r="B260" s="38"/>
      <c r="C260" s="126"/>
      <c r="D260" s="38"/>
      <c r="E260" s="87"/>
      <c r="F260" s="122"/>
      <c r="G260" s="122"/>
      <c r="H260" s="122"/>
      <c r="I260" s="122"/>
      <c r="J260" s="122"/>
      <c r="K260" s="122"/>
      <c r="L260" s="38"/>
      <c r="M260" s="180"/>
      <c r="N260" s="38"/>
      <c r="O260" s="142"/>
      <c r="P260" s="47"/>
      <c r="Q260" s="47"/>
      <c r="R260" s="47"/>
      <c r="S260" s="47"/>
      <c r="T260" s="47"/>
      <c r="U260" s="47"/>
      <c r="V260" s="47"/>
      <c r="W260" s="47"/>
      <c r="X260" s="47"/>
    </row>
    <row r="261" spans="1:24" x14ac:dyDescent="0.25">
      <c r="A261" s="32"/>
      <c r="B261" s="38"/>
      <c r="C261" s="126"/>
      <c r="D261" s="38"/>
      <c r="E261" s="87"/>
      <c r="F261" s="122"/>
      <c r="G261" s="122"/>
      <c r="H261" s="122"/>
      <c r="I261" s="122"/>
      <c r="J261" s="122"/>
      <c r="K261" s="122"/>
      <c r="L261" s="38"/>
      <c r="M261" s="180"/>
      <c r="N261" s="38"/>
      <c r="O261" s="142"/>
      <c r="P261" s="47"/>
      <c r="Q261" s="47"/>
      <c r="R261" s="47"/>
      <c r="S261" s="47"/>
      <c r="T261" s="47"/>
      <c r="U261" s="47"/>
      <c r="V261" s="47"/>
      <c r="W261" s="47"/>
      <c r="X261" s="47"/>
    </row>
    <row r="262" spans="1:24" x14ac:dyDescent="0.25">
      <c r="A262" s="32"/>
      <c r="B262" s="38"/>
      <c r="C262" s="126"/>
      <c r="D262" s="38"/>
      <c r="E262" s="87"/>
      <c r="F262" s="122"/>
      <c r="G262" s="122"/>
      <c r="H262" s="122"/>
      <c r="I262" s="122"/>
      <c r="J262" s="122"/>
      <c r="K262" s="122"/>
      <c r="L262" s="38"/>
      <c r="M262" s="180"/>
      <c r="N262" s="38"/>
      <c r="O262" s="142"/>
      <c r="P262" s="47"/>
      <c r="Q262" s="47"/>
      <c r="R262" s="47"/>
      <c r="S262" s="47"/>
      <c r="T262" s="47"/>
      <c r="U262" s="47"/>
      <c r="V262" s="47"/>
      <c r="W262" s="47"/>
      <c r="X262" s="47"/>
    </row>
    <row r="263" spans="1:24" x14ac:dyDescent="0.25">
      <c r="A263" s="32"/>
      <c r="B263" s="38"/>
      <c r="C263" s="126"/>
      <c r="D263" s="38"/>
      <c r="E263" s="87"/>
      <c r="F263" s="122"/>
      <c r="G263" s="122"/>
      <c r="H263" s="122"/>
      <c r="I263" s="122"/>
      <c r="J263" s="122"/>
      <c r="K263" s="122"/>
      <c r="L263" s="38"/>
      <c r="M263" s="180"/>
      <c r="N263" s="38"/>
      <c r="O263" s="142"/>
      <c r="P263" s="47"/>
      <c r="Q263" s="47"/>
      <c r="R263" s="47"/>
      <c r="S263" s="47"/>
      <c r="T263" s="47"/>
      <c r="U263" s="47"/>
      <c r="V263" s="47"/>
      <c r="W263" s="47"/>
      <c r="X263" s="47"/>
    </row>
    <row r="264" spans="1:24" x14ac:dyDescent="0.25">
      <c r="A264" s="32"/>
      <c r="B264" s="38"/>
      <c r="C264" s="126"/>
      <c r="D264" s="38"/>
      <c r="E264" s="87"/>
      <c r="F264" s="122"/>
      <c r="G264" s="122"/>
      <c r="H264" s="122"/>
      <c r="I264" s="122"/>
      <c r="J264" s="122"/>
      <c r="K264" s="122"/>
      <c r="L264" s="38"/>
      <c r="M264" s="180"/>
      <c r="N264" s="38"/>
      <c r="O264" s="142"/>
      <c r="P264" s="47"/>
      <c r="Q264" s="47"/>
      <c r="R264" s="47"/>
      <c r="S264" s="47"/>
      <c r="T264" s="47"/>
      <c r="U264" s="47"/>
      <c r="V264" s="47"/>
      <c r="W264" s="47"/>
      <c r="X264" s="47"/>
    </row>
    <row r="265" spans="1:24" x14ac:dyDescent="0.25">
      <c r="A265" s="32"/>
      <c r="B265" s="38"/>
      <c r="C265" s="126"/>
      <c r="D265" s="38"/>
      <c r="E265" s="87"/>
      <c r="F265" s="122"/>
      <c r="G265" s="122"/>
      <c r="H265" s="122"/>
      <c r="I265" s="122"/>
      <c r="J265" s="122"/>
      <c r="K265" s="122"/>
      <c r="L265" s="38"/>
      <c r="M265" s="180"/>
      <c r="N265" s="38"/>
      <c r="O265" s="142"/>
      <c r="P265" s="47"/>
      <c r="Q265" s="47"/>
      <c r="R265" s="47"/>
      <c r="S265" s="47"/>
      <c r="T265" s="47"/>
      <c r="U265" s="47"/>
      <c r="V265" s="47"/>
      <c r="W265" s="47"/>
      <c r="X265" s="47"/>
    </row>
    <row r="266" spans="1:24" x14ac:dyDescent="0.25">
      <c r="A266" s="32"/>
      <c r="B266" s="38"/>
      <c r="C266" s="126"/>
      <c r="D266" s="38"/>
      <c r="E266" s="87"/>
      <c r="F266" s="122"/>
      <c r="G266" s="122"/>
      <c r="H266" s="122"/>
      <c r="I266" s="122"/>
      <c r="J266" s="122"/>
      <c r="K266" s="122"/>
      <c r="L266" s="38"/>
      <c r="M266" s="180"/>
      <c r="N266" s="38"/>
      <c r="O266" s="142"/>
      <c r="P266" s="47"/>
      <c r="Q266" s="47"/>
      <c r="R266" s="47"/>
      <c r="S266" s="47"/>
      <c r="T266" s="47"/>
      <c r="U266" s="47"/>
      <c r="V266" s="47"/>
      <c r="W266" s="47"/>
      <c r="X266" s="47"/>
    </row>
    <row r="267" spans="1:24" x14ac:dyDescent="0.25">
      <c r="A267" s="32"/>
      <c r="B267" s="38"/>
      <c r="C267" s="126"/>
      <c r="D267" s="38"/>
      <c r="E267" s="87"/>
      <c r="F267" s="122"/>
      <c r="G267" s="122"/>
      <c r="H267" s="122"/>
      <c r="I267" s="122"/>
      <c r="J267" s="122"/>
      <c r="K267" s="122"/>
      <c r="L267" s="38"/>
      <c r="M267" s="180"/>
      <c r="N267" s="38"/>
      <c r="O267" s="142"/>
      <c r="P267" s="47"/>
      <c r="Q267" s="47"/>
      <c r="R267" s="47"/>
      <c r="S267" s="47"/>
      <c r="T267" s="47"/>
      <c r="U267" s="47"/>
      <c r="V267" s="47"/>
      <c r="W267" s="47"/>
      <c r="X267" s="47"/>
    </row>
    <row r="268" spans="1:24" x14ac:dyDescent="0.25">
      <c r="A268" s="32"/>
      <c r="B268" s="38"/>
      <c r="C268" s="126"/>
      <c r="D268" s="38"/>
      <c r="E268" s="87"/>
      <c r="F268" s="122"/>
      <c r="G268" s="122"/>
      <c r="H268" s="122"/>
      <c r="I268" s="122"/>
      <c r="J268" s="122"/>
      <c r="K268" s="122"/>
      <c r="L268" s="38"/>
      <c r="M268" s="180"/>
      <c r="N268" s="38"/>
      <c r="O268" s="142"/>
      <c r="P268" s="47"/>
      <c r="Q268" s="47"/>
      <c r="R268" s="47"/>
      <c r="S268" s="47"/>
      <c r="T268" s="47"/>
      <c r="U268" s="47"/>
      <c r="V268" s="47"/>
      <c r="W268" s="47"/>
      <c r="X268" s="47"/>
    </row>
    <row r="269" spans="1:24" x14ac:dyDescent="0.25">
      <c r="A269" s="32"/>
      <c r="B269" s="38"/>
      <c r="C269" s="126"/>
      <c r="D269" s="38"/>
      <c r="E269" s="87"/>
      <c r="F269" s="122"/>
      <c r="G269" s="122"/>
      <c r="H269" s="122"/>
      <c r="I269" s="122"/>
      <c r="J269" s="122"/>
      <c r="K269" s="122"/>
      <c r="L269" s="38"/>
      <c r="M269" s="180"/>
      <c r="N269" s="38"/>
      <c r="O269" s="142"/>
      <c r="P269" s="47"/>
      <c r="Q269" s="47"/>
      <c r="R269" s="47"/>
      <c r="S269" s="47"/>
      <c r="T269" s="47"/>
      <c r="U269" s="47"/>
      <c r="V269" s="47"/>
      <c r="W269" s="47"/>
      <c r="X269" s="47"/>
    </row>
    <row r="270" spans="1:24" x14ac:dyDescent="0.25">
      <c r="A270" s="32"/>
      <c r="B270" s="38"/>
      <c r="C270" s="126"/>
      <c r="D270" s="38"/>
      <c r="E270" s="87"/>
      <c r="F270" s="122"/>
      <c r="G270" s="122"/>
      <c r="H270" s="122"/>
      <c r="I270" s="122"/>
      <c r="J270" s="122"/>
      <c r="K270" s="122"/>
      <c r="L270" s="38"/>
      <c r="M270" s="180"/>
      <c r="N270" s="38"/>
      <c r="O270" s="142"/>
      <c r="P270" s="47"/>
      <c r="Q270" s="47"/>
      <c r="R270" s="47"/>
      <c r="S270" s="47"/>
      <c r="T270" s="47"/>
      <c r="U270" s="47"/>
      <c r="V270" s="47"/>
      <c r="W270" s="47"/>
      <c r="X270" s="47"/>
    </row>
    <row r="271" spans="1:24" x14ac:dyDescent="0.25">
      <c r="A271" s="32"/>
      <c r="B271" s="38"/>
      <c r="C271" s="126"/>
      <c r="D271" s="38"/>
      <c r="E271" s="87"/>
      <c r="F271" s="122"/>
      <c r="G271" s="122"/>
      <c r="H271" s="122"/>
      <c r="I271" s="122"/>
      <c r="J271" s="122"/>
      <c r="K271" s="122"/>
      <c r="L271" s="38"/>
      <c r="M271" s="180"/>
      <c r="N271" s="38"/>
      <c r="O271" s="142"/>
      <c r="P271" s="47"/>
      <c r="Q271" s="47"/>
      <c r="R271" s="47"/>
      <c r="S271" s="47"/>
      <c r="T271" s="47"/>
      <c r="U271" s="47"/>
      <c r="V271" s="47"/>
      <c r="W271" s="47"/>
      <c r="X271" s="47"/>
    </row>
    <row r="272" spans="1:24" x14ac:dyDescent="0.25">
      <c r="A272" s="32"/>
      <c r="B272" s="38"/>
      <c r="C272" s="126"/>
      <c r="D272" s="38"/>
      <c r="E272" s="87"/>
      <c r="F272" s="122"/>
      <c r="G272" s="122"/>
      <c r="H272" s="122"/>
      <c r="I272" s="122"/>
      <c r="J272" s="122"/>
      <c r="K272" s="122"/>
      <c r="L272" s="38"/>
      <c r="M272" s="180"/>
      <c r="N272" s="38"/>
      <c r="O272" s="142"/>
      <c r="P272" s="47"/>
      <c r="Q272" s="47"/>
      <c r="R272" s="47"/>
      <c r="S272" s="47"/>
      <c r="T272" s="47"/>
      <c r="U272" s="47"/>
      <c r="V272" s="47"/>
      <c r="W272" s="47"/>
      <c r="X272" s="47"/>
    </row>
    <row r="273" spans="1:24" x14ac:dyDescent="0.25">
      <c r="A273" s="32"/>
      <c r="B273" s="38"/>
      <c r="C273" s="126"/>
      <c r="D273" s="38"/>
      <c r="E273" s="87"/>
      <c r="F273" s="122"/>
      <c r="G273" s="122"/>
      <c r="H273" s="122"/>
      <c r="I273" s="122"/>
      <c r="J273" s="122"/>
      <c r="K273" s="122"/>
      <c r="L273" s="38"/>
      <c r="M273" s="180"/>
      <c r="N273" s="38"/>
      <c r="O273" s="142"/>
      <c r="P273" s="47"/>
      <c r="Q273" s="47"/>
      <c r="R273" s="47"/>
      <c r="S273" s="47"/>
      <c r="T273" s="47"/>
      <c r="U273" s="47"/>
      <c r="V273" s="47"/>
      <c r="W273" s="47"/>
      <c r="X273" s="47"/>
    </row>
    <row r="274" spans="1:24" x14ac:dyDescent="0.25">
      <c r="A274" s="32"/>
      <c r="B274" s="38"/>
      <c r="C274" s="126"/>
      <c r="D274" s="38"/>
      <c r="E274" s="87"/>
      <c r="F274" s="122"/>
      <c r="G274" s="122"/>
      <c r="H274" s="122"/>
      <c r="I274" s="122"/>
      <c r="J274" s="122"/>
      <c r="K274" s="122"/>
      <c r="L274" s="38"/>
      <c r="M274" s="180"/>
      <c r="N274" s="38"/>
      <c r="O274" s="142"/>
      <c r="P274" s="47"/>
      <c r="Q274" s="47"/>
      <c r="R274" s="47"/>
      <c r="S274" s="47"/>
      <c r="T274" s="47"/>
      <c r="U274" s="47"/>
      <c r="V274" s="47"/>
      <c r="W274" s="47"/>
      <c r="X274" s="47"/>
    </row>
    <row r="275" spans="1:24" x14ac:dyDescent="0.25">
      <c r="A275" s="32"/>
      <c r="B275" s="38"/>
      <c r="C275" s="126"/>
      <c r="D275" s="38"/>
      <c r="E275" s="87"/>
      <c r="F275" s="122"/>
      <c r="G275" s="122"/>
      <c r="H275" s="122"/>
      <c r="I275" s="122"/>
      <c r="J275" s="122"/>
      <c r="K275" s="122"/>
      <c r="L275" s="38"/>
      <c r="M275" s="180"/>
      <c r="N275" s="38"/>
      <c r="O275" s="142"/>
      <c r="P275" s="47"/>
      <c r="Q275" s="47"/>
      <c r="R275" s="47"/>
      <c r="S275" s="47"/>
      <c r="T275" s="47"/>
      <c r="U275" s="47"/>
      <c r="V275" s="47"/>
      <c r="W275" s="47"/>
      <c r="X275" s="47"/>
    </row>
    <row r="276" spans="1:24" x14ac:dyDescent="0.25">
      <c r="A276" s="32"/>
      <c r="B276" s="38"/>
      <c r="C276" s="126"/>
      <c r="D276" s="38"/>
      <c r="E276" s="87"/>
      <c r="F276" s="122"/>
      <c r="G276" s="122"/>
      <c r="H276" s="122"/>
      <c r="I276" s="122"/>
      <c r="J276" s="122"/>
      <c r="K276" s="122"/>
      <c r="L276" s="38"/>
      <c r="M276" s="180"/>
      <c r="N276" s="38"/>
      <c r="O276" s="142"/>
      <c r="P276" s="47"/>
      <c r="Q276" s="47"/>
      <c r="R276" s="47"/>
      <c r="S276" s="47"/>
      <c r="T276" s="47"/>
      <c r="U276" s="47"/>
      <c r="V276" s="47"/>
      <c r="W276" s="47"/>
      <c r="X276" s="47"/>
    </row>
    <row r="277" spans="1:24" x14ac:dyDescent="0.25">
      <c r="A277" s="32"/>
      <c r="B277" s="38"/>
      <c r="C277" s="126"/>
      <c r="D277" s="38"/>
      <c r="E277" s="87"/>
      <c r="F277" s="122"/>
      <c r="G277" s="122"/>
      <c r="H277" s="122"/>
      <c r="I277" s="122"/>
      <c r="J277" s="122"/>
      <c r="K277" s="122"/>
      <c r="L277" s="38"/>
      <c r="M277" s="180"/>
      <c r="N277" s="38"/>
      <c r="O277" s="142"/>
      <c r="P277" s="47"/>
      <c r="Q277" s="47"/>
      <c r="R277" s="47"/>
      <c r="S277" s="47"/>
      <c r="T277" s="47"/>
      <c r="U277" s="47"/>
      <c r="V277" s="47"/>
      <c r="W277" s="47"/>
      <c r="X277" s="47"/>
    </row>
    <row r="278" spans="1:24" x14ac:dyDescent="0.25">
      <c r="A278" s="32"/>
      <c r="B278" s="38"/>
      <c r="C278" s="126"/>
      <c r="D278" s="38"/>
      <c r="E278" s="87"/>
      <c r="F278" s="122"/>
      <c r="G278" s="122"/>
      <c r="H278" s="122"/>
      <c r="I278" s="122"/>
      <c r="J278" s="122"/>
      <c r="K278" s="122"/>
      <c r="L278" s="38"/>
      <c r="M278" s="180"/>
      <c r="N278" s="38"/>
      <c r="O278" s="142"/>
      <c r="P278" s="47"/>
      <c r="Q278" s="47"/>
      <c r="R278" s="47"/>
      <c r="S278" s="47"/>
      <c r="T278" s="47"/>
      <c r="U278" s="47"/>
      <c r="V278" s="47"/>
      <c r="W278" s="47"/>
      <c r="X278" s="47"/>
    </row>
    <row r="279" spans="1:24" x14ac:dyDescent="0.25">
      <c r="A279" s="32"/>
      <c r="B279" s="38"/>
      <c r="C279" s="126"/>
      <c r="D279" s="38"/>
      <c r="E279" s="87"/>
      <c r="F279" s="122"/>
      <c r="G279" s="122"/>
      <c r="H279" s="122"/>
      <c r="I279" s="122"/>
      <c r="J279" s="122"/>
      <c r="K279" s="122"/>
      <c r="L279" s="38"/>
      <c r="M279" s="180"/>
      <c r="N279" s="38"/>
      <c r="O279" s="142"/>
      <c r="P279" s="47"/>
      <c r="Q279" s="47"/>
      <c r="R279" s="47"/>
      <c r="S279" s="47"/>
      <c r="T279" s="47"/>
      <c r="U279" s="47"/>
      <c r="V279" s="47"/>
      <c r="W279" s="47"/>
      <c r="X279" s="47"/>
    </row>
    <row r="280" spans="1:24" x14ac:dyDescent="0.25">
      <c r="A280" s="32"/>
      <c r="B280" s="38"/>
      <c r="C280" s="126"/>
      <c r="D280" s="38"/>
      <c r="E280" s="87"/>
      <c r="F280" s="122"/>
      <c r="G280" s="122"/>
      <c r="H280" s="122"/>
      <c r="I280" s="122"/>
      <c r="J280" s="122"/>
      <c r="K280" s="122"/>
      <c r="L280" s="38"/>
      <c r="M280" s="180"/>
      <c r="N280" s="38"/>
      <c r="O280" s="142"/>
      <c r="P280" s="47"/>
      <c r="Q280" s="47"/>
      <c r="R280" s="47"/>
      <c r="S280" s="47"/>
      <c r="T280" s="47"/>
      <c r="U280" s="47"/>
      <c r="V280" s="47"/>
      <c r="W280" s="47"/>
      <c r="X280" s="47"/>
    </row>
    <row r="281" spans="1:24" x14ac:dyDescent="0.25">
      <c r="A281" s="32"/>
      <c r="B281" s="38"/>
      <c r="C281" s="126"/>
      <c r="D281" s="38"/>
      <c r="E281" s="87"/>
      <c r="F281" s="122"/>
      <c r="G281" s="122"/>
      <c r="H281" s="122"/>
      <c r="I281" s="122"/>
      <c r="J281" s="122"/>
      <c r="K281" s="122"/>
      <c r="L281" s="38"/>
      <c r="M281" s="180"/>
      <c r="N281" s="38"/>
      <c r="O281" s="142"/>
      <c r="P281" s="47"/>
      <c r="Q281" s="47"/>
      <c r="R281" s="47"/>
      <c r="S281" s="47"/>
      <c r="T281" s="47"/>
      <c r="U281" s="47"/>
      <c r="V281" s="47"/>
      <c r="W281" s="47"/>
      <c r="X281" s="47"/>
    </row>
    <row r="282" spans="1:24" x14ac:dyDescent="0.25">
      <c r="A282" s="32"/>
      <c r="B282" s="38"/>
      <c r="C282" s="126"/>
      <c r="D282" s="38"/>
      <c r="E282" s="87"/>
      <c r="F282" s="122"/>
      <c r="G282" s="122"/>
      <c r="H282" s="122"/>
      <c r="I282" s="122"/>
      <c r="J282" s="122"/>
      <c r="K282" s="122"/>
      <c r="L282" s="38"/>
      <c r="M282" s="180"/>
      <c r="N282" s="38"/>
      <c r="O282" s="142"/>
      <c r="P282" s="47"/>
      <c r="Q282" s="47"/>
      <c r="R282" s="47"/>
      <c r="S282" s="47"/>
      <c r="T282" s="47"/>
      <c r="U282" s="47"/>
      <c r="V282" s="47"/>
      <c r="W282" s="47"/>
      <c r="X282" s="47"/>
    </row>
    <row r="283" spans="1:24" x14ac:dyDescent="0.25">
      <c r="A283" s="32"/>
      <c r="B283" s="38"/>
      <c r="C283" s="126"/>
      <c r="D283" s="38"/>
      <c r="E283" s="87"/>
      <c r="F283" s="122"/>
      <c r="G283" s="122"/>
      <c r="H283" s="122"/>
      <c r="I283" s="122"/>
      <c r="J283" s="122"/>
      <c r="K283" s="122"/>
      <c r="L283" s="38"/>
      <c r="M283" s="180"/>
      <c r="N283" s="38"/>
      <c r="O283" s="142"/>
      <c r="P283" s="47"/>
      <c r="Q283" s="47"/>
      <c r="R283" s="47"/>
      <c r="S283" s="47"/>
      <c r="T283" s="47"/>
      <c r="U283" s="47"/>
      <c r="V283" s="47"/>
      <c r="W283" s="47"/>
      <c r="X283" s="47"/>
    </row>
    <row r="284" spans="1:24" x14ac:dyDescent="0.25">
      <c r="A284" s="32"/>
      <c r="B284" s="38"/>
      <c r="C284" s="126"/>
      <c r="D284" s="38"/>
      <c r="E284" s="87"/>
      <c r="F284" s="122"/>
      <c r="G284" s="122"/>
      <c r="H284" s="122"/>
      <c r="I284" s="122"/>
      <c r="J284" s="122"/>
      <c r="K284" s="122"/>
      <c r="L284" s="38"/>
      <c r="M284" s="180"/>
      <c r="N284" s="38"/>
      <c r="O284" s="142"/>
      <c r="P284" s="47"/>
      <c r="Q284" s="47"/>
      <c r="R284" s="47"/>
      <c r="S284" s="47"/>
      <c r="T284" s="47"/>
      <c r="U284" s="47"/>
      <c r="V284" s="47"/>
      <c r="W284" s="47"/>
      <c r="X284" s="47"/>
    </row>
    <row r="285" spans="1:24" x14ac:dyDescent="0.25">
      <c r="A285" s="32"/>
      <c r="B285" s="38"/>
      <c r="C285" s="126"/>
      <c r="D285" s="38"/>
      <c r="E285" s="87"/>
      <c r="F285" s="122"/>
      <c r="G285" s="122"/>
      <c r="H285" s="122"/>
      <c r="I285" s="122"/>
      <c r="J285" s="122"/>
      <c r="K285" s="122"/>
      <c r="L285" s="38"/>
      <c r="M285" s="180"/>
      <c r="N285" s="38"/>
      <c r="O285" s="142"/>
      <c r="P285" s="47"/>
      <c r="Q285" s="47"/>
      <c r="R285" s="47"/>
      <c r="S285" s="47"/>
      <c r="T285" s="47"/>
      <c r="U285" s="47"/>
      <c r="V285" s="47"/>
      <c r="W285" s="47"/>
      <c r="X285" s="47"/>
    </row>
    <row r="286" spans="1:24" x14ac:dyDescent="0.25">
      <c r="A286" s="32"/>
      <c r="B286" s="38"/>
      <c r="C286" s="126"/>
      <c r="D286" s="38"/>
      <c r="E286" s="87"/>
      <c r="F286" s="122"/>
      <c r="G286" s="122"/>
      <c r="H286" s="122"/>
      <c r="I286" s="122"/>
      <c r="J286" s="122"/>
      <c r="K286" s="122"/>
      <c r="L286" s="38"/>
      <c r="M286" s="180"/>
      <c r="N286" s="38"/>
      <c r="O286" s="142"/>
      <c r="P286" s="47"/>
      <c r="Q286" s="47"/>
      <c r="R286" s="47"/>
      <c r="S286" s="47"/>
      <c r="T286" s="47"/>
      <c r="U286" s="47"/>
      <c r="V286" s="47"/>
      <c r="W286" s="47"/>
      <c r="X286" s="47"/>
    </row>
    <row r="287" spans="1:24" x14ac:dyDescent="0.25">
      <c r="A287" s="32"/>
      <c r="B287" s="38"/>
      <c r="C287" s="126"/>
      <c r="D287" s="38"/>
      <c r="E287" s="87"/>
      <c r="F287" s="122"/>
      <c r="G287" s="122"/>
      <c r="H287" s="122"/>
      <c r="I287" s="122"/>
      <c r="J287" s="122"/>
      <c r="K287" s="122"/>
      <c r="L287" s="38"/>
      <c r="M287" s="180"/>
      <c r="N287" s="38"/>
      <c r="O287" s="142"/>
      <c r="P287" s="47"/>
      <c r="Q287" s="47"/>
      <c r="R287" s="47"/>
      <c r="S287" s="47"/>
      <c r="T287" s="47"/>
      <c r="U287" s="47"/>
      <c r="V287" s="47"/>
      <c r="W287" s="47"/>
      <c r="X287" s="47"/>
    </row>
    <row r="288" spans="1:24" x14ac:dyDescent="0.25">
      <c r="A288" s="32"/>
      <c r="B288" s="38"/>
      <c r="C288" s="126"/>
      <c r="D288" s="38"/>
      <c r="E288" s="87"/>
      <c r="F288" s="122"/>
      <c r="G288" s="122"/>
      <c r="H288" s="122"/>
      <c r="I288" s="122"/>
      <c r="J288" s="122"/>
      <c r="K288" s="122"/>
      <c r="L288" s="38"/>
      <c r="M288" s="180"/>
      <c r="N288" s="38"/>
      <c r="O288" s="142"/>
      <c r="P288" s="47"/>
      <c r="Q288" s="47"/>
      <c r="R288" s="47"/>
      <c r="S288" s="47"/>
      <c r="T288" s="47"/>
      <c r="U288" s="47"/>
      <c r="V288" s="47"/>
      <c r="W288" s="47"/>
      <c r="X288" s="47"/>
    </row>
    <row r="289" spans="1:24" x14ac:dyDescent="0.25">
      <c r="A289" s="32"/>
      <c r="B289" s="38"/>
      <c r="C289" s="126"/>
      <c r="D289" s="38"/>
      <c r="E289" s="87"/>
      <c r="F289" s="122"/>
      <c r="G289" s="122"/>
      <c r="H289" s="122"/>
      <c r="I289" s="122"/>
      <c r="J289" s="122"/>
      <c r="K289" s="122"/>
      <c r="L289" s="38"/>
      <c r="M289" s="180"/>
      <c r="N289" s="38"/>
      <c r="O289" s="142"/>
      <c r="P289" s="47"/>
      <c r="Q289" s="47"/>
      <c r="R289" s="47"/>
      <c r="S289" s="47"/>
      <c r="T289" s="47"/>
      <c r="U289" s="47"/>
      <c r="V289" s="47"/>
      <c r="W289" s="47"/>
      <c r="X289" s="47"/>
    </row>
    <row r="290" spans="1:24" x14ac:dyDescent="0.25">
      <c r="A290" s="32"/>
      <c r="B290" s="38"/>
      <c r="C290" s="126"/>
      <c r="D290" s="38"/>
      <c r="E290" s="87"/>
      <c r="F290" s="122"/>
      <c r="G290" s="122"/>
      <c r="H290" s="122"/>
      <c r="I290" s="122"/>
      <c r="J290" s="122"/>
      <c r="K290" s="122"/>
      <c r="L290" s="38"/>
      <c r="M290" s="180"/>
      <c r="N290" s="38"/>
      <c r="O290" s="142"/>
      <c r="P290" s="47"/>
      <c r="Q290" s="47"/>
      <c r="R290" s="47"/>
      <c r="S290" s="47"/>
      <c r="T290" s="47"/>
      <c r="U290" s="47"/>
      <c r="V290" s="47"/>
      <c r="W290" s="47"/>
      <c r="X290" s="47"/>
    </row>
    <row r="291" spans="1:24" x14ac:dyDescent="0.25">
      <c r="A291" s="32"/>
      <c r="B291" s="38"/>
      <c r="C291" s="126"/>
      <c r="D291" s="38"/>
      <c r="E291" s="87"/>
      <c r="F291" s="122"/>
      <c r="G291" s="122"/>
      <c r="H291" s="122"/>
      <c r="I291" s="122"/>
      <c r="J291" s="122"/>
      <c r="K291" s="122"/>
      <c r="L291" s="38"/>
      <c r="M291" s="180"/>
      <c r="N291" s="38"/>
      <c r="O291" s="142"/>
      <c r="P291" s="47"/>
      <c r="Q291" s="47"/>
      <c r="R291" s="47"/>
      <c r="S291" s="47"/>
      <c r="T291" s="47"/>
      <c r="U291" s="47"/>
      <c r="V291" s="47"/>
      <c r="W291" s="47"/>
      <c r="X291" s="47"/>
    </row>
    <row r="292" spans="1:24" x14ac:dyDescent="0.25">
      <c r="A292" s="32"/>
      <c r="B292" s="38"/>
      <c r="C292" s="126"/>
      <c r="D292" s="38"/>
      <c r="E292" s="87"/>
      <c r="F292" s="122"/>
      <c r="G292" s="122"/>
      <c r="H292" s="122"/>
      <c r="I292" s="122"/>
      <c r="J292" s="122"/>
      <c r="K292" s="122"/>
      <c r="L292" s="38"/>
      <c r="M292" s="180"/>
      <c r="N292" s="38"/>
      <c r="O292" s="142"/>
      <c r="P292" s="47"/>
      <c r="Q292" s="47"/>
      <c r="R292" s="47"/>
      <c r="S292" s="47"/>
      <c r="T292" s="47"/>
      <c r="U292" s="47"/>
      <c r="V292" s="47"/>
      <c r="W292" s="47"/>
      <c r="X292" s="47"/>
    </row>
    <row r="293" spans="1:24" x14ac:dyDescent="0.25">
      <c r="A293" s="32"/>
      <c r="B293" s="38"/>
      <c r="C293" s="126"/>
      <c r="D293" s="38"/>
      <c r="E293" s="87"/>
      <c r="F293" s="122"/>
      <c r="G293" s="122"/>
      <c r="H293" s="122"/>
      <c r="I293" s="122"/>
      <c r="J293" s="122"/>
      <c r="K293" s="122"/>
      <c r="L293" s="38"/>
      <c r="M293" s="180"/>
      <c r="N293" s="38"/>
      <c r="O293" s="142"/>
      <c r="P293" s="47"/>
      <c r="Q293" s="47"/>
      <c r="R293" s="47"/>
      <c r="S293" s="47"/>
      <c r="T293" s="47"/>
      <c r="U293" s="47"/>
      <c r="V293" s="47"/>
      <c r="W293" s="47"/>
      <c r="X293" s="47"/>
    </row>
    <row r="294" spans="1:24" x14ac:dyDescent="0.25">
      <c r="A294" s="32"/>
      <c r="B294" s="38"/>
      <c r="C294" s="126"/>
      <c r="D294" s="38"/>
      <c r="E294" s="87"/>
      <c r="F294" s="122"/>
      <c r="G294" s="122"/>
      <c r="H294" s="122"/>
      <c r="I294" s="122"/>
      <c r="J294" s="122"/>
      <c r="K294" s="122"/>
      <c r="L294" s="38"/>
      <c r="M294" s="180"/>
      <c r="N294" s="38"/>
      <c r="O294" s="142"/>
      <c r="P294" s="47"/>
      <c r="Q294" s="47"/>
      <c r="R294" s="47"/>
      <c r="S294" s="47"/>
      <c r="T294" s="47"/>
      <c r="U294" s="47"/>
      <c r="V294" s="47"/>
      <c r="W294" s="47"/>
      <c r="X294" s="47"/>
    </row>
    <row r="295" spans="1:24" x14ac:dyDescent="0.25">
      <c r="A295" s="32"/>
      <c r="B295" s="38"/>
      <c r="C295" s="126"/>
      <c r="D295" s="38"/>
      <c r="E295" s="87"/>
      <c r="F295" s="122"/>
      <c r="G295" s="122"/>
      <c r="H295" s="122"/>
      <c r="I295" s="122"/>
      <c r="J295" s="122"/>
      <c r="K295" s="122"/>
      <c r="L295" s="38"/>
      <c r="M295" s="180"/>
      <c r="N295" s="38"/>
      <c r="O295" s="142"/>
      <c r="P295" s="47"/>
      <c r="Q295" s="47"/>
      <c r="R295" s="47"/>
      <c r="S295" s="47"/>
      <c r="T295" s="47"/>
      <c r="U295" s="47"/>
      <c r="V295" s="47"/>
      <c r="W295" s="47"/>
      <c r="X295" s="47"/>
    </row>
    <row r="296" spans="1:24" x14ac:dyDescent="0.25">
      <c r="A296" s="32"/>
      <c r="B296" s="38"/>
      <c r="C296" s="126"/>
      <c r="D296" s="38"/>
      <c r="E296" s="87"/>
      <c r="F296" s="122"/>
      <c r="G296" s="122"/>
      <c r="H296" s="122"/>
      <c r="I296" s="122"/>
      <c r="J296" s="122"/>
      <c r="K296" s="122"/>
      <c r="L296" s="38"/>
      <c r="M296" s="180"/>
      <c r="N296" s="38"/>
      <c r="O296" s="142"/>
      <c r="P296" s="47"/>
      <c r="Q296" s="47"/>
      <c r="R296" s="47"/>
      <c r="S296" s="47"/>
      <c r="T296" s="47"/>
      <c r="U296" s="47"/>
      <c r="V296" s="47"/>
      <c r="W296" s="47"/>
      <c r="X296" s="47"/>
    </row>
    <row r="297" spans="1:24" x14ac:dyDescent="0.25">
      <c r="A297" s="32"/>
      <c r="B297" s="38"/>
      <c r="C297" s="126"/>
      <c r="D297" s="38"/>
      <c r="E297" s="87"/>
      <c r="F297" s="122"/>
      <c r="G297" s="122"/>
      <c r="H297" s="122"/>
      <c r="I297" s="122"/>
      <c r="J297" s="122"/>
      <c r="K297" s="122"/>
      <c r="L297" s="38"/>
      <c r="M297" s="180"/>
      <c r="N297" s="38"/>
      <c r="O297" s="142"/>
      <c r="P297" s="47"/>
      <c r="Q297" s="47"/>
      <c r="R297" s="47"/>
      <c r="S297" s="47"/>
      <c r="T297" s="47"/>
      <c r="U297" s="47"/>
      <c r="V297" s="47"/>
      <c r="W297" s="47"/>
      <c r="X297" s="47"/>
    </row>
    <row r="298" spans="1:24" x14ac:dyDescent="0.25">
      <c r="A298" s="32"/>
      <c r="B298" s="38"/>
      <c r="C298" s="126"/>
      <c r="D298" s="38"/>
      <c r="E298" s="87"/>
      <c r="F298" s="122"/>
      <c r="G298" s="122"/>
      <c r="H298" s="122"/>
      <c r="I298" s="122"/>
      <c r="J298" s="122"/>
      <c r="K298" s="122"/>
      <c r="L298" s="38"/>
      <c r="M298" s="180"/>
      <c r="N298" s="38"/>
      <c r="O298" s="142"/>
      <c r="P298" s="47"/>
      <c r="Q298" s="47"/>
      <c r="R298" s="47"/>
      <c r="S298" s="47"/>
      <c r="T298" s="47"/>
      <c r="U298" s="47"/>
      <c r="V298" s="47"/>
      <c r="W298" s="47"/>
      <c r="X298" s="47"/>
    </row>
    <row r="299" spans="1:24" x14ac:dyDescent="0.25">
      <c r="A299" s="32"/>
      <c r="B299" s="38"/>
      <c r="C299" s="126"/>
      <c r="D299" s="38"/>
      <c r="E299" s="87"/>
      <c r="F299" s="122"/>
      <c r="G299" s="122"/>
      <c r="H299" s="122"/>
      <c r="I299" s="122"/>
      <c r="J299" s="122"/>
      <c r="K299" s="122"/>
      <c r="L299" s="38"/>
      <c r="M299" s="180"/>
      <c r="N299" s="38"/>
      <c r="O299" s="142"/>
      <c r="P299" s="47"/>
      <c r="Q299" s="47"/>
      <c r="R299" s="47"/>
      <c r="S299" s="47"/>
      <c r="T299" s="47"/>
      <c r="U299" s="47"/>
      <c r="V299" s="47"/>
      <c r="W299" s="47"/>
      <c r="X299" s="47"/>
    </row>
    <row r="300" spans="1:24" x14ac:dyDescent="0.25">
      <c r="A300" s="32"/>
      <c r="B300" s="38"/>
      <c r="C300" s="126"/>
      <c r="D300" s="38"/>
      <c r="E300" s="87"/>
      <c r="F300" s="122"/>
      <c r="G300" s="122"/>
      <c r="H300" s="122"/>
      <c r="I300" s="122"/>
      <c r="J300" s="122"/>
      <c r="K300" s="122"/>
      <c r="L300" s="38"/>
      <c r="M300" s="180"/>
      <c r="N300" s="38"/>
      <c r="O300" s="142"/>
      <c r="P300" s="47"/>
      <c r="Q300" s="47"/>
      <c r="R300" s="47"/>
      <c r="S300" s="47"/>
      <c r="T300" s="47"/>
      <c r="U300" s="47"/>
      <c r="V300" s="47"/>
      <c r="W300" s="47"/>
      <c r="X300" s="47"/>
    </row>
    <row r="301" spans="1:24" x14ac:dyDescent="0.25">
      <c r="A301" s="32"/>
      <c r="B301" s="38"/>
      <c r="C301" s="126"/>
      <c r="D301" s="38"/>
      <c r="E301" s="87"/>
      <c r="F301" s="122"/>
      <c r="G301" s="122"/>
      <c r="H301" s="122"/>
      <c r="I301" s="122"/>
      <c r="J301" s="122"/>
      <c r="K301" s="122"/>
      <c r="L301" s="38"/>
      <c r="M301" s="180"/>
      <c r="N301" s="38"/>
      <c r="O301" s="142"/>
      <c r="P301" s="47"/>
      <c r="Q301" s="47"/>
      <c r="R301" s="47"/>
      <c r="S301" s="47"/>
      <c r="T301" s="47"/>
      <c r="U301" s="47"/>
      <c r="V301" s="47"/>
      <c r="W301" s="47"/>
      <c r="X301" s="47"/>
    </row>
    <row r="302" spans="1:24" x14ac:dyDescent="0.25">
      <c r="A302" s="32"/>
      <c r="B302" s="38"/>
      <c r="C302" s="126"/>
      <c r="D302" s="38"/>
      <c r="E302" s="87"/>
      <c r="F302" s="122"/>
      <c r="G302" s="122"/>
      <c r="H302" s="122"/>
      <c r="I302" s="122"/>
      <c r="J302" s="122"/>
      <c r="K302" s="122"/>
      <c r="L302" s="38"/>
      <c r="M302" s="180"/>
      <c r="N302" s="38"/>
      <c r="O302" s="142"/>
      <c r="P302" s="47"/>
      <c r="Q302" s="47"/>
      <c r="R302" s="47"/>
      <c r="S302" s="47"/>
      <c r="T302" s="47"/>
      <c r="U302" s="47"/>
      <c r="V302" s="47"/>
      <c r="W302" s="47"/>
      <c r="X302" s="47"/>
    </row>
    <row r="303" spans="1:24" x14ac:dyDescent="0.25">
      <c r="A303" s="32"/>
      <c r="B303" s="38"/>
      <c r="C303" s="126"/>
      <c r="D303" s="38"/>
      <c r="E303" s="87"/>
      <c r="F303" s="122"/>
      <c r="G303" s="122"/>
      <c r="H303" s="122"/>
      <c r="I303" s="122"/>
      <c r="J303" s="122"/>
      <c r="K303" s="122"/>
      <c r="L303" s="38"/>
      <c r="M303" s="180"/>
      <c r="N303" s="38"/>
      <c r="O303" s="142"/>
      <c r="P303" s="47"/>
      <c r="Q303" s="47"/>
      <c r="R303" s="47"/>
      <c r="S303" s="47"/>
      <c r="T303" s="47"/>
      <c r="U303" s="47"/>
      <c r="V303" s="47"/>
      <c r="W303" s="47"/>
      <c r="X303" s="47"/>
    </row>
    <row r="304" spans="1:24" x14ac:dyDescent="0.25">
      <c r="A304" s="32"/>
      <c r="B304" s="38"/>
      <c r="C304" s="126"/>
      <c r="D304" s="38"/>
      <c r="E304" s="87"/>
      <c r="F304" s="122"/>
      <c r="G304" s="122"/>
      <c r="H304" s="122"/>
      <c r="I304" s="122"/>
      <c r="J304" s="122"/>
      <c r="K304" s="122"/>
      <c r="L304" s="38"/>
      <c r="M304" s="180"/>
      <c r="N304" s="38"/>
      <c r="O304" s="142"/>
      <c r="P304" s="47"/>
      <c r="Q304" s="47"/>
      <c r="R304" s="47"/>
      <c r="S304" s="47"/>
      <c r="T304" s="47"/>
      <c r="U304" s="47"/>
      <c r="V304" s="47"/>
      <c r="W304" s="47"/>
      <c r="X304" s="47"/>
    </row>
    <row r="305" spans="1:24" x14ac:dyDescent="0.25">
      <c r="A305" s="32"/>
      <c r="B305" s="38"/>
      <c r="C305" s="126"/>
      <c r="D305" s="38"/>
      <c r="E305" s="87"/>
      <c r="F305" s="122"/>
      <c r="G305" s="122"/>
      <c r="H305" s="122"/>
      <c r="I305" s="122"/>
      <c r="J305" s="122"/>
      <c r="K305" s="122"/>
      <c r="L305" s="38"/>
      <c r="M305" s="180"/>
      <c r="N305" s="38"/>
      <c r="O305" s="142"/>
      <c r="P305" s="47"/>
      <c r="Q305" s="47"/>
      <c r="R305" s="47"/>
      <c r="S305" s="47"/>
      <c r="T305" s="47"/>
      <c r="U305" s="47"/>
      <c r="V305" s="47"/>
      <c r="W305" s="47"/>
      <c r="X305" s="47"/>
    </row>
    <row r="306" spans="1:24" x14ac:dyDescent="0.25">
      <c r="A306" s="32"/>
      <c r="B306" s="38"/>
      <c r="C306" s="126"/>
      <c r="D306" s="38"/>
      <c r="E306" s="87"/>
      <c r="F306" s="122"/>
      <c r="G306" s="122"/>
      <c r="H306" s="122"/>
      <c r="I306" s="122"/>
      <c r="J306" s="122"/>
      <c r="K306" s="122"/>
      <c r="L306" s="38"/>
      <c r="M306" s="180"/>
      <c r="N306" s="38"/>
      <c r="O306" s="142"/>
      <c r="P306" s="47"/>
      <c r="Q306" s="47"/>
      <c r="R306" s="47"/>
      <c r="S306" s="47"/>
      <c r="T306" s="47"/>
      <c r="U306" s="47"/>
      <c r="V306" s="47"/>
      <c r="W306" s="47"/>
      <c r="X306" s="47"/>
    </row>
    <row r="307" spans="1:24" x14ac:dyDescent="0.25">
      <c r="A307" s="32"/>
      <c r="B307" s="38"/>
      <c r="C307" s="126"/>
      <c r="D307" s="38"/>
      <c r="E307" s="87"/>
      <c r="F307" s="122"/>
      <c r="G307" s="122"/>
      <c r="H307" s="122"/>
      <c r="I307" s="122"/>
      <c r="J307" s="122"/>
      <c r="K307" s="122"/>
      <c r="L307" s="38"/>
      <c r="M307" s="180"/>
      <c r="N307" s="38"/>
      <c r="O307" s="142"/>
      <c r="P307" s="47"/>
      <c r="Q307" s="47"/>
      <c r="R307" s="47"/>
      <c r="S307" s="47"/>
      <c r="T307" s="47"/>
      <c r="U307" s="47"/>
      <c r="V307" s="47"/>
      <c r="W307" s="47"/>
      <c r="X307" s="47"/>
    </row>
    <row r="308" spans="1:24" x14ac:dyDescent="0.25">
      <c r="A308" s="32"/>
      <c r="B308" s="38"/>
      <c r="C308" s="126"/>
      <c r="D308" s="38"/>
      <c r="E308" s="87"/>
      <c r="F308" s="122"/>
      <c r="G308" s="122"/>
      <c r="H308" s="122"/>
      <c r="I308" s="122"/>
      <c r="J308" s="122"/>
      <c r="K308" s="122"/>
      <c r="L308" s="38"/>
      <c r="M308" s="180"/>
      <c r="N308" s="38"/>
      <c r="O308" s="142"/>
      <c r="P308" s="47"/>
      <c r="Q308" s="47"/>
      <c r="R308" s="47"/>
      <c r="S308" s="47"/>
      <c r="T308" s="47"/>
      <c r="U308" s="47"/>
      <c r="V308" s="47"/>
      <c r="W308" s="47"/>
      <c r="X308" s="47"/>
    </row>
    <row r="309" spans="1:24" x14ac:dyDescent="0.25">
      <c r="A309" s="32"/>
      <c r="B309" s="38"/>
      <c r="C309" s="126"/>
      <c r="D309" s="38"/>
      <c r="E309" s="87"/>
      <c r="F309" s="122"/>
      <c r="G309" s="122"/>
      <c r="H309" s="122"/>
      <c r="I309" s="122"/>
      <c r="J309" s="122"/>
      <c r="K309" s="122"/>
      <c r="L309" s="38"/>
      <c r="M309" s="180"/>
      <c r="N309" s="38"/>
      <c r="O309" s="142"/>
      <c r="P309" s="47"/>
      <c r="Q309" s="47"/>
      <c r="R309" s="47"/>
      <c r="S309" s="47"/>
      <c r="T309" s="47"/>
      <c r="U309" s="47"/>
      <c r="V309" s="47"/>
      <c r="W309" s="47"/>
      <c r="X309" s="47"/>
    </row>
    <row r="310" spans="1:24" x14ac:dyDescent="0.25">
      <c r="A310" s="32"/>
      <c r="B310" s="38"/>
      <c r="C310" s="126"/>
      <c r="D310" s="38"/>
      <c r="E310" s="87"/>
      <c r="F310" s="122"/>
      <c r="G310" s="122"/>
      <c r="H310" s="122"/>
      <c r="I310" s="122"/>
      <c r="J310" s="122"/>
      <c r="K310" s="122"/>
      <c r="L310" s="38"/>
      <c r="M310" s="180"/>
      <c r="N310" s="38"/>
      <c r="O310" s="142"/>
      <c r="P310" s="47"/>
      <c r="Q310" s="47"/>
      <c r="R310" s="47"/>
      <c r="S310" s="47"/>
      <c r="T310" s="47"/>
      <c r="U310" s="47"/>
      <c r="V310" s="47"/>
      <c r="W310" s="47"/>
      <c r="X310" s="47"/>
    </row>
    <row r="311" spans="1:24" x14ac:dyDescent="0.25">
      <c r="A311" s="32"/>
      <c r="B311" s="38"/>
      <c r="C311" s="126"/>
      <c r="D311" s="38"/>
      <c r="E311" s="87"/>
      <c r="F311" s="122"/>
      <c r="G311" s="122"/>
      <c r="H311" s="122"/>
      <c r="I311" s="122"/>
      <c r="J311" s="122"/>
      <c r="K311" s="122"/>
      <c r="L311" s="38"/>
      <c r="M311" s="180"/>
      <c r="N311" s="38"/>
      <c r="O311" s="142"/>
      <c r="P311" s="47"/>
      <c r="Q311" s="47"/>
      <c r="R311" s="47"/>
      <c r="S311" s="47"/>
      <c r="T311" s="47"/>
      <c r="U311" s="47"/>
      <c r="V311" s="47"/>
      <c r="W311" s="47"/>
      <c r="X311" s="47"/>
    </row>
    <row r="312" spans="1:24" x14ac:dyDescent="0.25">
      <c r="A312" s="32"/>
      <c r="B312" s="38"/>
      <c r="C312" s="126"/>
      <c r="D312" s="38"/>
      <c r="E312" s="87"/>
      <c r="F312" s="122"/>
      <c r="G312" s="122"/>
      <c r="H312" s="122"/>
      <c r="I312" s="122"/>
      <c r="J312" s="122"/>
      <c r="K312" s="122"/>
      <c r="L312" s="38"/>
      <c r="M312" s="180"/>
      <c r="N312" s="38"/>
      <c r="O312" s="142"/>
      <c r="P312" s="47"/>
      <c r="Q312" s="47"/>
      <c r="R312" s="47"/>
      <c r="S312" s="47"/>
      <c r="T312" s="47"/>
      <c r="U312" s="47"/>
      <c r="V312" s="47"/>
      <c r="W312" s="47"/>
      <c r="X312" s="47"/>
    </row>
    <row r="313" spans="1:24" x14ac:dyDescent="0.25">
      <c r="A313" s="32"/>
      <c r="B313" s="38"/>
      <c r="C313" s="126"/>
      <c r="D313" s="38"/>
      <c r="E313" s="87"/>
      <c r="F313" s="122"/>
      <c r="G313" s="122"/>
      <c r="H313" s="122"/>
      <c r="I313" s="122"/>
      <c r="J313" s="122"/>
      <c r="K313" s="122"/>
      <c r="L313" s="38"/>
      <c r="M313" s="180"/>
      <c r="N313" s="38"/>
      <c r="O313" s="142"/>
      <c r="P313" s="47"/>
      <c r="Q313" s="47"/>
      <c r="R313" s="47"/>
      <c r="S313" s="47"/>
      <c r="T313" s="47"/>
      <c r="U313" s="47"/>
      <c r="V313" s="47"/>
      <c r="W313" s="47"/>
      <c r="X313" s="47"/>
    </row>
    <row r="314" spans="1:24" x14ac:dyDescent="0.25">
      <c r="A314" s="32"/>
      <c r="B314" s="38"/>
      <c r="C314" s="126"/>
      <c r="D314" s="38"/>
      <c r="E314" s="87"/>
      <c r="F314" s="122"/>
      <c r="G314" s="122"/>
      <c r="H314" s="122"/>
      <c r="I314" s="122"/>
      <c r="J314" s="122"/>
      <c r="K314" s="122"/>
      <c r="L314" s="38"/>
      <c r="M314" s="180"/>
      <c r="N314" s="38"/>
      <c r="O314" s="142"/>
      <c r="P314" s="47"/>
      <c r="Q314" s="47"/>
      <c r="R314" s="47"/>
      <c r="S314" s="47"/>
      <c r="T314" s="47"/>
      <c r="U314" s="47"/>
      <c r="V314" s="47"/>
      <c r="W314" s="47"/>
      <c r="X314" s="47"/>
    </row>
    <row r="315" spans="1:24" x14ac:dyDescent="0.25">
      <c r="A315" s="32"/>
      <c r="B315" s="38"/>
      <c r="C315" s="126"/>
      <c r="D315" s="38"/>
      <c r="E315" s="87"/>
      <c r="F315" s="122"/>
      <c r="G315" s="122"/>
      <c r="H315" s="122"/>
      <c r="I315" s="122"/>
      <c r="J315" s="122"/>
      <c r="K315" s="122"/>
      <c r="L315" s="38"/>
      <c r="M315" s="180"/>
      <c r="N315" s="38"/>
      <c r="O315" s="142"/>
      <c r="P315" s="47"/>
      <c r="Q315" s="47"/>
      <c r="R315" s="47"/>
      <c r="S315" s="47"/>
      <c r="T315" s="47"/>
      <c r="U315" s="47"/>
      <c r="V315" s="47"/>
      <c r="W315" s="47"/>
      <c r="X315" s="47"/>
    </row>
    <row r="316" spans="1:24" x14ac:dyDescent="0.25">
      <c r="A316" s="32"/>
      <c r="B316" s="38"/>
      <c r="C316" s="126"/>
      <c r="D316" s="38"/>
      <c r="E316" s="87"/>
      <c r="F316" s="122"/>
      <c r="G316" s="122"/>
      <c r="H316" s="122"/>
      <c r="I316" s="122"/>
      <c r="J316" s="122"/>
      <c r="K316" s="122"/>
      <c r="L316" s="38"/>
      <c r="M316" s="180"/>
      <c r="N316" s="38"/>
      <c r="O316" s="142"/>
      <c r="P316" s="47"/>
      <c r="Q316" s="47"/>
      <c r="R316" s="47"/>
      <c r="S316" s="47"/>
      <c r="T316" s="47"/>
      <c r="U316" s="47"/>
      <c r="V316" s="47"/>
      <c r="W316" s="47"/>
      <c r="X316" s="47"/>
    </row>
    <row r="317" spans="1:24" x14ac:dyDescent="0.25">
      <c r="A317" s="32"/>
      <c r="B317" s="38"/>
      <c r="C317" s="126"/>
      <c r="D317" s="38"/>
      <c r="E317" s="87"/>
      <c r="F317" s="122"/>
      <c r="G317" s="122"/>
      <c r="H317" s="122"/>
      <c r="I317" s="122"/>
      <c r="J317" s="122"/>
      <c r="K317" s="122"/>
      <c r="L317" s="38"/>
      <c r="M317" s="180"/>
      <c r="N317" s="38"/>
      <c r="O317" s="142"/>
      <c r="P317" s="47"/>
      <c r="Q317" s="47"/>
      <c r="R317" s="47"/>
      <c r="S317" s="47"/>
      <c r="T317" s="47"/>
      <c r="U317" s="47"/>
      <c r="V317" s="47"/>
      <c r="W317" s="47"/>
      <c r="X317" s="47"/>
    </row>
    <row r="318" spans="1:24" x14ac:dyDescent="0.25">
      <c r="A318" s="32"/>
      <c r="B318" s="38"/>
      <c r="C318" s="126"/>
      <c r="D318" s="38"/>
      <c r="E318" s="87"/>
      <c r="F318" s="122"/>
      <c r="G318" s="122"/>
      <c r="H318" s="122"/>
      <c r="I318" s="122"/>
      <c r="J318" s="122"/>
      <c r="K318" s="122"/>
      <c r="L318" s="38"/>
      <c r="M318" s="180"/>
      <c r="N318" s="38"/>
      <c r="O318" s="142"/>
      <c r="P318" s="47"/>
      <c r="Q318" s="47"/>
      <c r="R318" s="47"/>
      <c r="S318" s="47"/>
      <c r="T318" s="47"/>
      <c r="U318" s="47"/>
      <c r="V318" s="47"/>
      <c r="W318" s="47"/>
      <c r="X318" s="47"/>
    </row>
    <row r="319" spans="1:24" x14ac:dyDescent="0.25">
      <c r="A319" s="32"/>
      <c r="B319" s="38"/>
      <c r="C319" s="126"/>
      <c r="D319" s="38"/>
      <c r="E319" s="87"/>
      <c r="F319" s="122"/>
      <c r="G319" s="122"/>
      <c r="H319" s="122"/>
      <c r="I319" s="122"/>
      <c r="J319" s="122"/>
      <c r="K319" s="122"/>
      <c r="L319" s="38"/>
      <c r="M319" s="180"/>
      <c r="N319" s="38"/>
      <c r="O319" s="142"/>
      <c r="P319" s="47"/>
      <c r="Q319" s="47"/>
      <c r="R319" s="47"/>
      <c r="S319" s="47"/>
      <c r="T319" s="47"/>
      <c r="U319" s="47"/>
      <c r="V319" s="47"/>
      <c r="W319" s="47"/>
      <c r="X319" s="47"/>
    </row>
    <row r="320" spans="1:24" x14ac:dyDescent="0.25">
      <c r="A320" s="32"/>
      <c r="B320" s="38"/>
      <c r="C320" s="126"/>
      <c r="D320" s="38"/>
      <c r="E320" s="87"/>
      <c r="F320" s="122"/>
      <c r="G320" s="122"/>
      <c r="H320" s="122"/>
      <c r="I320" s="122"/>
      <c r="J320" s="122"/>
      <c r="K320" s="122"/>
      <c r="L320" s="38"/>
      <c r="M320" s="180"/>
      <c r="N320" s="38"/>
      <c r="O320" s="142"/>
      <c r="P320" s="47"/>
      <c r="Q320" s="47"/>
      <c r="R320" s="47"/>
      <c r="S320" s="47"/>
      <c r="T320" s="47"/>
      <c r="U320" s="47"/>
      <c r="V320" s="47"/>
      <c r="W320" s="47"/>
      <c r="X320" s="47"/>
    </row>
    <row r="321" spans="1:24" x14ac:dyDescent="0.25">
      <c r="A321" s="32"/>
      <c r="B321" s="38"/>
      <c r="C321" s="126"/>
      <c r="D321" s="38"/>
      <c r="E321" s="87"/>
      <c r="F321" s="122"/>
      <c r="G321" s="122"/>
      <c r="H321" s="122"/>
      <c r="I321" s="122"/>
      <c r="J321" s="122"/>
      <c r="K321" s="122"/>
      <c r="L321" s="38"/>
      <c r="M321" s="180"/>
      <c r="N321" s="38"/>
      <c r="O321" s="142"/>
      <c r="P321" s="47"/>
      <c r="Q321" s="47"/>
      <c r="R321" s="47"/>
      <c r="S321" s="47"/>
      <c r="T321" s="47"/>
      <c r="U321" s="47"/>
      <c r="V321" s="47"/>
      <c r="W321" s="47"/>
      <c r="X321" s="47"/>
    </row>
    <row r="322" spans="1:24" x14ac:dyDescent="0.25">
      <c r="A322" s="32"/>
      <c r="B322" s="38"/>
      <c r="C322" s="126"/>
      <c r="D322" s="38"/>
      <c r="E322" s="87"/>
      <c r="F322" s="122"/>
      <c r="G322" s="122"/>
      <c r="H322" s="122"/>
      <c r="I322" s="122"/>
      <c r="J322" s="122"/>
      <c r="K322" s="122"/>
      <c r="L322" s="38"/>
      <c r="M322" s="180"/>
      <c r="N322" s="38"/>
      <c r="O322" s="142"/>
      <c r="P322" s="47"/>
      <c r="Q322" s="47"/>
      <c r="R322" s="47"/>
      <c r="S322" s="47"/>
      <c r="T322" s="47"/>
      <c r="U322" s="47"/>
      <c r="V322" s="47"/>
      <c r="W322" s="47"/>
      <c r="X322" s="47"/>
    </row>
    <row r="323" spans="1:24" x14ac:dyDescent="0.25">
      <c r="A323" s="32"/>
      <c r="B323" s="38"/>
      <c r="C323" s="126"/>
      <c r="D323" s="38"/>
      <c r="E323" s="87"/>
      <c r="F323" s="122"/>
      <c r="G323" s="122"/>
      <c r="H323" s="122"/>
      <c r="I323" s="122"/>
      <c r="J323" s="122"/>
      <c r="K323" s="122"/>
      <c r="L323" s="38"/>
      <c r="M323" s="180"/>
      <c r="N323" s="38"/>
      <c r="O323" s="142"/>
      <c r="P323" s="47"/>
      <c r="Q323" s="47"/>
      <c r="R323" s="47"/>
      <c r="S323" s="47"/>
      <c r="T323" s="47"/>
      <c r="U323" s="47"/>
      <c r="V323" s="47"/>
      <c r="W323" s="47"/>
      <c r="X323" s="47"/>
    </row>
    <row r="324" spans="1:24" x14ac:dyDescent="0.25">
      <c r="A324" s="32"/>
      <c r="B324" s="38"/>
      <c r="C324" s="126"/>
      <c r="D324" s="38"/>
      <c r="E324" s="87"/>
      <c r="F324" s="122"/>
      <c r="G324" s="122"/>
      <c r="H324" s="122"/>
      <c r="I324" s="122"/>
      <c r="J324" s="122"/>
      <c r="K324" s="122"/>
      <c r="L324" s="38"/>
      <c r="M324" s="180"/>
      <c r="N324" s="38"/>
      <c r="O324" s="142"/>
      <c r="P324" s="47"/>
      <c r="Q324" s="47"/>
      <c r="R324" s="47"/>
      <c r="S324" s="47"/>
      <c r="T324" s="47"/>
      <c r="U324" s="47"/>
      <c r="V324" s="47"/>
      <c r="W324" s="47"/>
      <c r="X324" s="47"/>
    </row>
    <row r="325" spans="1:24" x14ac:dyDescent="0.25">
      <c r="A325" s="32"/>
      <c r="B325" s="38"/>
      <c r="C325" s="126"/>
      <c r="D325" s="38"/>
      <c r="E325" s="87"/>
      <c r="F325" s="122"/>
      <c r="G325" s="122"/>
      <c r="H325" s="122"/>
      <c r="I325" s="122"/>
      <c r="J325" s="122"/>
      <c r="K325" s="122"/>
      <c r="L325" s="38"/>
      <c r="M325" s="180"/>
      <c r="N325" s="38"/>
      <c r="O325" s="142"/>
      <c r="P325" s="47"/>
      <c r="Q325" s="47"/>
      <c r="R325" s="47"/>
      <c r="S325" s="47"/>
      <c r="T325" s="47"/>
      <c r="U325" s="47"/>
      <c r="V325" s="47"/>
      <c r="W325" s="47"/>
      <c r="X325" s="47"/>
    </row>
    <row r="326" spans="1:24" x14ac:dyDescent="0.25">
      <c r="A326" s="32"/>
      <c r="B326" s="38"/>
      <c r="C326" s="126"/>
      <c r="D326" s="38"/>
      <c r="E326" s="87"/>
      <c r="F326" s="122"/>
      <c r="G326" s="122"/>
      <c r="H326" s="122"/>
      <c r="I326" s="122"/>
      <c r="J326" s="122"/>
      <c r="K326" s="122"/>
      <c r="L326" s="38"/>
      <c r="M326" s="180"/>
      <c r="N326" s="38"/>
      <c r="O326" s="142"/>
      <c r="P326" s="47"/>
      <c r="Q326" s="47"/>
      <c r="R326" s="47"/>
      <c r="S326" s="47"/>
      <c r="T326" s="47"/>
      <c r="U326" s="47"/>
      <c r="V326" s="47"/>
      <c r="W326" s="47"/>
      <c r="X326" s="47"/>
    </row>
    <row r="327" spans="1:24" x14ac:dyDescent="0.25">
      <c r="A327" s="32"/>
      <c r="B327" s="38"/>
      <c r="C327" s="126"/>
      <c r="D327" s="38"/>
      <c r="E327" s="87"/>
      <c r="F327" s="122"/>
      <c r="G327" s="122"/>
      <c r="H327" s="122"/>
      <c r="I327" s="122"/>
      <c r="J327" s="122"/>
      <c r="K327" s="122"/>
      <c r="L327" s="38"/>
      <c r="M327" s="180"/>
      <c r="N327" s="38"/>
      <c r="O327" s="142"/>
      <c r="P327" s="47"/>
      <c r="Q327" s="47"/>
      <c r="R327" s="47"/>
      <c r="S327" s="47"/>
      <c r="T327" s="47"/>
      <c r="U327" s="47"/>
      <c r="V327" s="47"/>
      <c r="W327" s="47"/>
      <c r="X327" s="47"/>
    </row>
    <row r="328" spans="1:24" x14ac:dyDescent="0.25">
      <c r="A328" s="32"/>
      <c r="B328" s="38"/>
      <c r="C328" s="126"/>
      <c r="D328" s="38"/>
      <c r="E328" s="87"/>
      <c r="F328" s="122"/>
      <c r="G328" s="122"/>
      <c r="H328" s="122"/>
      <c r="I328" s="122"/>
      <c r="J328" s="122"/>
      <c r="K328" s="122"/>
      <c r="L328" s="38"/>
      <c r="M328" s="180"/>
      <c r="N328" s="38"/>
      <c r="O328" s="142"/>
      <c r="P328" s="47"/>
      <c r="Q328" s="47"/>
      <c r="R328" s="47"/>
      <c r="S328" s="47"/>
      <c r="T328" s="47"/>
      <c r="U328" s="47"/>
      <c r="V328" s="47"/>
      <c r="W328" s="47"/>
      <c r="X328" s="47"/>
    </row>
    <row r="329" spans="1:24" x14ac:dyDescent="0.25">
      <c r="A329" s="32"/>
      <c r="B329" s="38"/>
      <c r="C329" s="126"/>
      <c r="D329" s="38"/>
      <c r="E329" s="87"/>
      <c r="F329" s="122"/>
      <c r="G329" s="122"/>
      <c r="H329" s="122"/>
      <c r="I329" s="122"/>
      <c r="J329" s="122"/>
      <c r="K329" s="122"/>
      <c r="L329" s="38"/>
      <c r="M329" s="180"/>
      <c r="N329" s="38"/>
      <c r="O329" s="142"/>
      <c r="P329" s="47"/>
      <c r="Q329" s="47"/>
      <c r="R329" s="47"/>
      <c r="S329" s="47"/>
      <c r="T329" s="47"/>
      <c r="U329" s="47"/>
      <c r="V329" s="47"/>
      <c r="W329" s="47"/>
      <c r="X329" s="47"/>
    </row>
    <row r="330" spans="1:24" x14ac:dyDescent="0.25">
      <c r="A330" s="32"/>
      <c r="B330" s="38"/>
      <c r="C330" s="126"/>
      <c r="D330" s="38"/>
      <c r="E330" s="87"/>
      <c r="F330" s="122"/>
      <c r="G330" s="122"/>
      <c r="H330" s="122"/>
      <c r="I330" s="122"/>
      <c r="J330" s="122"/>
      <c r="K330" s="122"/>
      <c r="L330" s="38"/>
      <c r="M330" s="180"/>
      <c r="N330" s="38"/>
      <c r="O330" s="142"/>
      <c r="P330" s="47"/>
      <c r="Q330" s="47"/>
      <c r="R330" s="47"/>
      <c r="S330" s="47"/>
      <c r="T330" s="47"/>
      <c r="U330" s="47"/>
      <c r="V330" s="47"/>
      <c r="W330" s="47"/>
      <c r="X330" s="47"/>
    </row>
    <row r="331" spans="1:24" x14ac:dyDescent="0.25">
      <c r="A331" s="32"/>
      <c r="B331" s="38"/>
      <c r="C331" s="126"/>
      <c r="D331" s="38"/>
      <c r="E331" s="87"/>
      <c r="F331" s="122"/>
      <c r="G331" s="122"/>
      <c r="H331" s="122"/>
      <c r="I331" s="122"/>
      <c r="J331" s="122"/>
      <c r="K331" s="122"/>
      <c r="L331" s="38"/>
      <c r="M331" s="180"/>
      <c r="N331" s="38"/>
      <c r="O331" s="142"/>
      <c r="P331" s="47"/>
      <c r="Q331" s="47"/>
      <c r="R331" s="47"/>
      <c r="S331" s="47"/>
      <c r="T331" s="47"/>
      <c r="U331" s="47"/>
      <c r="V331" s="47"/>
      <c r="W331" s="47"/>
      <c r="X331" s="47"/>
    </row>
    <row r="332" spans="1:24" x14ac:dyDescent="0.25">
      <c r="A332" s="32"/>
      <c r="B332" s="38"/>
      <c r="C332" s="126"/>
      <c r="D332" s="38"/>
      <c r="E332" s="87"/>
      <c r="F332" s="122"/>
      <c r="G332" s="122"/>
      <c r="H332" s="122"/>
      <c r="I332" s="122"/>
      <c r="J332" s="122"/>
      <c r="K332" s="122"/>
      <c r="L332" s="38"/>
      <c r="M332" s="180"/>
      <c r="N332" s="38"/>
      <c r="O332" s="142"/>
      <c r="P332" s="47"/>
      <c r="Q332" s="47"/>
      <c r="R332" s="47"/>
      <c r="S332" s="47"/>
      <c r="T332" s="47"/>
      <c r="U332" s="47"/>
      <c r="V332" s="47"/>
      <c r="W332" s="47"/>
      <c r="X332" s="47"/>
    </row>
    <row r="333" spans="1:24" x14ac:dyDescent="0.25">
      <c r="A333" s="32"/>
      <c r="B333" s="38"/>
      <c r="C333" s="126"/>
      <c r="D333" s="38"/>
      <c r="E333" s="87"/>
      <c r="F333" s="122"/>
      <c r="G333" s="122"/>
      <c r="H333" s="122"/>
      <c r="I333" s="122"/>
      <c r="J333" s="122"/>
      <c r="K333" s="122"/>
      <c r="L333" s="38"/>
      <c r="M333" s="180"/>
      <c r="N333" s="38"/>
      <c r="O333" s="142"/>
      <c r="P333" s="47"/>
      <c r="Q333" s="47"/>
      <c r="R333" s="47"/>
      <c r="S333" s="47"/>
      <c r="T333" s="47"/>
      <c r="U333" s="47"/>
      <c r="V333" s="47"/>
      <c r="W333" s="47"/>
      <c r="X333" s="47"/>
    </row>
    <row r="334" spans="1:24" x14ac:dyDescent="0.25">
      <c r="A334" s="32"/>
      <c r="B334" s="38"/>
      <c r="C334" s="126"/>
      <c r="D334" s="38"/>
      <c r="E334" s="87"/>
      <c r="F334" s="122"/>
      <c r="G334" s="122"/>
      <c r="H334" s="122"/>
      <c r="I334" s="122"/>
      <c r="J334" s="122"/>
      <c r="K334" s="122"/>
      <c r="L334" s="38"/>
      <c r="M334" s="180"/>
      <c r="N334" s="38"/>
      <c r="O334" s="142"/>
      <c r="P334" s="47"/>
      <c r="Q334" s="47"/>
      <c r="R334" s="47"/>
      <c r="S334" s="47"/>
      <c r="T334" s="47"/>
      <c r="U334" s="47"/>
      <c r="V334" s="47"/>
      <c r="W334" s="47"/>
      <c r="X334" s="47"/>
    </row>
    <row r="335" spans="1:24" x14ac:dyDescent="0.25">
      <c r="A335" s="32"/>
      <c r="B335" s="38"/>
      <c r="C335" s="126"/>
      <c r="D335" s="38"/>
      <c r="E335" s="87"/>
      <c r="F335" s="122"/>
      <c r="G335" s="122"/>
      <c r="H335" s="122"/>
      <c r="I335" s="122"/>
      <c r="J335" s="122"/>
      <c r="K335" s="122"/>
      <c r="L335" s="38"/>
      <c r="M335" s="180"/>
      <c r="N335" s="38"/>
      <c r="O335" s="142"/>
      <c r="P335" s="47"/>
      <c r="Q335" s="47"/>
      <c r="R335" s="47"/>
      <c r="S335" s="47"/>
      <c r="T335" s="47"/>
      <c r="U335" s="47"/>
      <c r="V335" s="47"/>
      <c r="W335" s="47"/>
      <c r="X335" s="47"/>
    </row>
    <row r="336" spans="1:24" x14ac:dyDescent="0.25">
      <c r="A336" s="32"/>
      <c r="B336" s="38"/>
      <c r="C336" s="126"/>
      <c r="D336" s="38"/>
      <c r="E336" s="87"/>
      <c r="F336" s="122"/>
      <c r="G336" s="122"/>
      <c r="H336" s="122"/>
      <c r="I336" s="122"/>
      <c r="J336" s="122"/>
      <c r="K336" s="122"/>
      <c r="L336" s="38"/>
      <c r="M336" s="180"/>
      <c r="N336" s="38"/>
      <c r="O336" s="142"/>
      <c r="P336" s="47"/>
      <c r="Q336" s="47"/>
      <c r="R336" s="47"/>
      <c r="S336" s="47"/>
      <c r="T336" s="47"/>
      <c r="U336" s="47"/>
      <c r="V336" s="47"/>
      <c r="W336" s="47"/>
      <c r="X336" s="47"/>
    </row>
    <row r="337" spans="1:24" x14ac:dyDescent="0.25">
      <c r="A337" s="32"/>
      <c r="B337" s="38"/>
      <c r="C337" s="126"/>
      <c r="D337" s="38"/>
      <c r="E337" s="87"/>
      <c r="F337" s="122"/>
      <c r="G337" s="122"/>
      <c r="H337" s="122"/>
      <c r="I337" s="122"/>
      <c r="J337" s="122"/>
      <c r="K337" s="122"/>
      <c r="L337" s="38"/>
      <c r="M337" s="180"/>
      <c r="N337" s="38"/>
      <c r="O337" s="142"/>
      <c r="P337" s="47"/>
      <c r="Q337" s="47"/>
      <c r="R337" s="47"/>
      <c r="S337" s="47"/>
      <c r="T337" s="47"/>
      <c r="U337" s="47"/>
      <c r="V337" s="47"/>
      <c r="W337" s="47"/>
      <c r="X337" s="47"/>
    </row>
    <row r="338" spans="1:24" x14ac:dyDescent="0.25">
      <c r="A338" s="32"/>
      <c r="B338" s="38"/>
      <c r="C338" s="126"/>
      <c r="D338" s="38"/>
      <c r="E338" s="87"/>
      <c r="F338" s="122"/>
      <c r="G338" s="122"/>
      <c r="H338" s="122"/>
      <c r="I338" s="122"/>
      <c r="J338" s="122"/>
      <c r="K338" s="122"/>
      <c r="L338" s="38"/>
      <c r="M338" s="180"/>
      <c r="N338" s="38"/>
      <c r="O338" s="142"/>
      <c r="P338" s="47"/>
      <c r="Q338" s="47"/>
      <c r="R338" s="47"/>
      <c r="S338" s="47"/>
      <c r="T338" s="47"/>
      <c r="U338" s="47"/>
      <c r="V338" s="47"/>
      <c r="W338" s="47"/>
      <c r="X338" s="47"/>
    </row>
    <row r="339" spans="1:24" x14ac:dyDescent="0.25">
      <c r="A339" s="32"/>
      <c r="B339" s="38"/>
      <c r="C339" s="126"/>
      <c r="D339" s="38"/>
      <c r="E339" s="87"/>
      <c r="F339" s="122"/>
      <c r="G339" s="122"/>
      <c r="H339" s="122"/>
      <c r="I339" s="122"/>
      <c r="J339" s="122"/>
      <c r="K339" s="122"/>
      <c r="L339" s="38"/>
      <c r="M339" s="180"/>
      <c r="N339" s="38"/>
      <c r="O339" s="142"/>
      <c r="P339" s="47"/>
      <c r="Q339" s="47"/>
      <c r="R339" s="47"/>
      <c r="S339" s="47"/>
      <c r="T339" s="47"/>
      <c r="U339" s="47"/>
      <c r="V339" s="47"/>
      <c r="W339" s="47"/>
      <c r="X339" s="47"/>
    </row>
    <row r="340" spans="1:24" x14ac:dyDescent="0.25">
      <c r="A340" s="32"/>
      <c r="B340" s="38"/>
      <c r="C340" s="126"/>
      <c r="D340" s="38"/>
      <c r="E340" s="87"/>
      <c r="F340" s="122"/>
      <c r="G340" s="122"/>
      <c r="H340" s="122"/>
      <c r="I340" s="122"/>
      <c r="J340" s="122"/>
      <c r="K340" s="122"/>
      <c r="L340" s="38"/>
      <c r="M340" s="180"/>
      <c r="N340" s="38"/>
      <c r="O340" s="142"/>
      <c r="P340" s="47"/>
      <c r="Q340" s="47"/>
      <c r="R340" s="47"/>
      <c r="S340" s="47"/>
      <c r="T340" s="47"/>
      <c r="U340" s="47"/>
      <c r="V340" s="47"/>
      <c r="W340" s="47"/>
      <c r="X340" s="47"/>
    </row>
    <row r="341" spans="1:24" x14ac:dyDescent="0.25">
      <c r="A341" s="32"/>
      <c r="B341" s="38"/>
      <c r="C341" s="126"/>
      <c r="D341" s="38"/>
      <c r="E341" s="87"/>
      <c r="F341" s="122"/>
      <c r="G341" s="122"/>
      <c r="H341" s="122"/>
      <c r="I341" s="122"/>
      <c r="J341" s="122"/>
      <c r="K341" s="122"/>
      <c r="L341" s="38"/>
      <c r="M341" s="180"/>
      <c r="N341" s="38"/>
      <c r="O341" s="142"/>
      <c r="P341" s="47"/>
      <c r="Q341" s="47"/>
      <c r="R341" s="47"/>
      <c r="S341" s="47"/>
      <c r="T341" s="47"/>
      <c r="U341" s="47"/>
      <c r="V341" s="47"/>
      <c r="W341" s="47"/>
      <c r="X341" s="47"/>
    </row>
    <row r="342" spans="1:24" x14ac:dyDescent="0.25">
      <c r="A342" s="32"/>
      <c r="B342" s="38"/>
      <c r="C342" s="126"/>
      <c r="D342" s="38"/>
      <c r="E342" s="87"/>
      <c r="F342" s="122"/>
      <c r="G342" s="122"/>
      <c r="H342" s="122"/>
      <c r="I342" s="122"/>
      <c r="J342" s="122"/>
      <c r="K342" s="122"/>
      <c r="L342" s="38"/>
      <c r="M342" s="180"/>
      <c r="N342" s="38"/>
      <c r="O342" s="142"/>
      <c r="P342" s="47"/>
      <c r="Q342" s="47"/>
      <c r="R342" s="47"/>
      <c r="S342" s="47"/>
      <c r="T342" s="47"/>
      <c r="U342" s="47"/>
      <c r="V342" s="47"/>
      <c r="W342" s="47"/>
      <c r="X342" s="47"/>
    </row>
    <row r="343" spans="1:24" x14ac:dyDescent="0.25">
      <c r="A343" s="32"/>
      <c r="B343" s="38"/>
      <c r="C343" s="126"/>
      <c r="D343" s="38"/>
      <c r="E343" s="87"/>
      <c r="F343" s="122"/>
      <c r="G343" s="122"/>
      <c r="H343" s="122"/>
      <c r="I343" s="122"/>
      <c r="J343" s="122"/>
      <c r="K343" s="122"/>
      <c r="L343" s="38"/>
      <c r="M343" s="180"/>
      <c r="N343" s="38"/>
      <c r="O343" s="142"/>
      <c r="P343" s="47"/>
      <c r="Q343" s="47"/>
      <c r="R343" s="47"/>
      <c r="S343" s="47"/>
      <c r="T343" s="47"/>
      <c r="U343" s="47"/>
      <c r="V343" s="47"/>
      <c r="W343" s="47"/>
      <c r="X343" s="47"/>
    </row>
    <row r="344" spans="1:24" x14ac:dyDescent="0.25">
      <c r="A344" s="32"/>
      <c r="B344" s="38"/>
      <c r="C344" s="126"/>
      <c r="D344" s="38"/>
      <c r="E344" s="87"/>
      <c r="F344" s="122"/>
      <c r="G344" s="122"/>
      <c r="H344" s="122"/>
      <c r="I344" s="122"/>
      <c r="J344" s="122"/>
      <c r="K344" s="122"/>
      <c r="L344" s="38"/>
      <c r="M344" s="180"/>
      <c r="N344" s="38"/>
      <c r="O344" s="142"/>
      <c r="P344" s="47"/>
      <c r="Q344" s="47"/>
      <c r="R344" s="47"/>
      <c r="S344" s="47"/>
      <c r="T344" s="47"/>
      <c r="U344" s="47"/>
      <c r="V344" s="47"/>
      <c r="W344" s="47"/>
      <c r="X344" s="47"/>
    </row>
    <row r="345" spans="1:24" x14ac:dyDescent="0.25">
      <c r="A345" s="32"/>
      <c r="B345" s="38"/>
      <c r="C345" s="126"/>
      <c r="D345" s="38"/>
      <c r="E345" s="87"/>
      <c r="F345" s="122"/>
      <c r="G345" s="122"/>
      <c r="H345" s="122"/>
      <c r="I345" s="122"/>
      <c r="J345" s="122"/>
      <c r="K345" s="122"/>
      <c r="L345" s="38"/>
      <c r="M345" s="180"/>
      <c r="N345" s="38"/>
      <c r="O345" s="142"/>
      <c r="P345" s="47"/>
      <c r="Q345" s="47"/>
      <c r="R345" s="47"/>
      <c r="S345" s="47"/>
      <c r="T345" s="47"/>
      <c r="U345" s="47"/>
      <c r="V345" s="47"/>
      <c r="W345" s="47"/>
      <c r="X345" s="47"/>
    </row>
    <row r="346" spans="1:24" x14ac:dyDescent="0.25">
      <c r="A346" s="32"/>
      <c r="B346" s="38"/>
      <c r="C346" s="126"/>
      <c r="D346" s="38"/>
      <c r="E346" s="87"/>
      <c r="F346" s="122"/>
      <c r="G346" s="122"/>
      <c r="H346" s="122"/>
      <c r="I346" s="122"/>
      <c r="J346" s="122"/>
      <c r="K346" s="122"/>
      <c r="L346" s="38"/>
      <c r="M346" s="180"/>
      <c r="N346" s="38"/>
      <c r="O346" s="142"/>
      <c r="P346" s="47"/>
      <c r="Q346" s="47"/>
      <c r="R346" s="47"/>
      <c r="S346" s="47"/>
      <c r="T346" s="47"/>
      <c r="U346" s="47"/>
      <c r="V346" s="47"/>
      <c r="W346" s="47"/>
      <c r="X346" s="47"/>
    </row>
    <row r="347" spans="1:24" x14ac:dyDescent="0.25">
      <c r="A347" s="32"/>
      <c r="B347" s="38"/>
      <c r="C347" s="126"/>
      <c r="D347" s="38"/>
      <c r="E347" s="87"/>
      <c r="F347" s="122"/>
      <c r="G347" s="122"/>
      <c r="H347" s="122"/>
      <c r="I347" s="122"/>
      <c r="J347" s="122"/>
      <c r="K347" s="122"/>
      <c r="L347" s="38"/>
      <c r="M347" s="180"/>
      <c r="N347" s="38"/>
      <c r="O347" s="142"/>
      <c r="P347" s="47"/>
      <c r="Q347" s="47"/>
      <c r="R347" s="47"/>
      <c r="S347" s="47"/>
      <c r="T347" s="47"/>
      <c r="U347" s="47"/>
      <c r="V347" s="47"/>
      <c r="W347" s="47"/>
      <c r="X347" s="47"/>
    </row>
    <row r="348" spans="1:24" x14ac:dyDescent="0.25">
      <c r="A348" s="32"/>
      <c r="B348" s="38"/>
      <c r="C348" s="126"/>
      <c r="D348" s="38"/>
      <c r="E348" s="87"/>
      <c r="F348" s="122"/>
      <c r="G348" s="122"/>
      <c r="H348" s="122"/>
      <c r="I348" s="122"/>
      <c r="J348" s="122"/>
      <c r="K348" s="122"/>
      <c r="L348" s="38"/>
      <c r="M348" s="180"/>
      <c r="N348" s="38"/>
      <c r="O348" s="142"/>
      <c r="P348" s="47"/>
      <c r="Q348" s="47"/>
      <c r="R348" s="47"/>
      <c r="S348" s="47"/>
      <c r="T348" s="47"/>
      <c r="U348" s="47"/>
      <c r="V348" s="47"/>
      <c r="W348" s="47"/>
      <c r="X348" s="47"/>
    </row>
    <row r="349" spans="1:24" x14ac:dyDescent="0.25">
      <c r="A349" s="32"/>
      <c r="B349" s="38"/>
      <c r="C349" s="126"/>
      <c r="D349" s="38"/>
      <c r="E349" s="87"/>
      <c r="F349" s="122"/>
      <c r="G349" s="122"/>
      <c r="H349" s="122"/>
      <c r="I349" s="122"/>
      <c r="J349" s="122"/>
      <c r="K349" s="122"/>
      <c r="L349" s="38"/>
      <c r="M349" s="180"/>
      <c r="N349" s="38"/>
      <c r="O349" s="142"/>
      <c r="P349" s="47"/>
      <c r="Q349" s="47"/>
      <c r="R349" s="47"/>
      <c r="S349" s="47"/>
      <c r="T349" s="47"/>
      <c r="U349" s="47"/>
      <c r="V349" s="47"/>
      <c r="W349" s="47"/>
      <c r="X349" s="47"/>
    </row>
    <row r="350" spans="1:24" x14ac:dyDescent="0.25">
      <c r="A350" s="32"/>
      <c r="B350" s="38"/>
      <c r="C350" s="126"/>
      <c r="D350" s="38"/>
      <c r="E350" s="87"/>
      <c r="F350" s="122"/>
      <c r="G350" s="122"/>
      <c r="H350" s="122"/>
      <c r="I350" s="122"/>
      <c r="J350" s="122"/>
      <c r="K350" s="122"/>
      <c r="L350" s="38"/>
      <c r="M350" s="180"/>
      <c r="N350" s="38"/>
      <c r="O350" s="142"/>
      <c r="P350" s="47"/>
      <c r="Q350" s="47"/>
      <c r="R350" s="47"/>
      <c r="S350" s="47"/>
      <c r="T350" s="47"/>
      <c r="U350" s="47"/>
      <c r="V350" s="47"/>
      <c r="W350" s="47"/>
      <c r="X350" s="47"/>
    </row>
    <row r="351" spans="1:24" x14ac:dyDescent="0.25">
      <c r="A351" s="32"/>
      <c r="B351" s="38"/>
      <c r="C351" s="126"/>
      <c r="D351" s="38"/>
      <c r="E351" s="87"/>
      <c r="F351" s="122"/>
      <c r="G351" s="122"/>
      <c r="H351" s="122"/>
      <c r="I351" s="122"/>
      <c r="J351" s="122"/>
      <c r="K351" s="122"/>
      <c r="L351" s="38"/>
      <c r="M351" s="180"/>
      <c r="N351" s="38"/>
      <c r="O351" s="142"/>
      <c r="P351" s="47"/>
      <c r="Q351" s="47"/>
      <c r="R351" s="47"/>
      <c r="S351" s="47"/>
      <c r="T351" s="47"/>
      <c r="U351" s="47"/>
      <c r="V351" s="47"/>
      <c r="W351" s="47"/>
      <c r="X351" s="47"/>
    </row>
    <row r="352" spans="1:24" x14ac:dyDescent="0.25">
      <c r="A352" s="32"/>
      <c r="B352" s="38"/>
      <c r="C352" s="126"/>
      <c r="D352" s="38"/>
      <c r="E352" s="87"/>
      <c r="F352" s="122"/>
      <c r="G352" s="122"/>
      <c r="H352" s="122"/>
      <c r="I352" s="122"/>
      <c r="J352" s="122"/>
      <c r="K352" s="122"/>
      <c r="L352" s="38"/>
      <c r="M352" s="180"/>
      <c r="N352" s="38"/>
      <c r="O352" s="142"/>
      <c r="P352" s="47"/>
      <c r="Q352" s="47"/>
      <c r="R352" s="47"/>
      <c r="S352" s="47"/>
      <c r="T352" s="47"/>
      <c r="U352" s="47"/>
      <c r="V352" s="47"/>
      <c r="W352" s="47"/>
      <c r="X352" s="47"/>
    </row>
    <row r="353" spans="1:24" x14ac:dyDescent="0.25">
      <c r="A353" s="32"/>
      <c r="B353" s="38"/>
      <c r="C353" s="126"/>
      <c r="D353" s="38"/>
      <c r="E353" s="87"/>
      <c r="F353" s="122"/>
      <c r="G353" s="122"/>
      <c r="H353" s="122"/>
      <c r="I353" s="122"/>
      <c r="J353" s="122"/>
      <c r="K353" s="122"/>
      <c r="L353" s="38"/>
      <c r="M353" s="180"/>
      <c r="N353" s="38"/>
      <c r="O353" s="142"/>
      <c r="P353" s="47"/>
      <c r="Q353" s="47"/>
      <c r="R353" s="47"/>
      <c r="S353" s="47"/>
      <c r="T353" s="47"/>
      <c r="U353" s="47"/>
      <c r="V353" s="47"/>
      <c r="W353" s="47"/>
      <c r="X353" s="47"/>
    </row>
    <row r="354" spans="1:24" x14ac:dyDescent="0.25">
      <c r="A354" s="32"/>
      <c r="B354" s="38"/>
      <c r="C354" s="126"/>
      <c r="D354" s="38"/>
      <c r="E354" s="87"/>
      <c r="F354" s="122"/>
      <c r="G354" s="122"/>
      <c r="H354" s="122"/>
      <c r="I354" s="122"/>
      <c r="J354" s="122"/>
      <c r="K354" s="122"/>
      <c r="L354" s="38"/>
      <c r="M354" s="180"/>
      <c r="N354" s="38"/>
      <c r="O354" s="142"/>
      <c r="P354" s="47"/>
      <c r="Q354" s="47"/>
      <c r="R354" s="47"/>
      <c r="S354" s="47"/>
      <c r="T354" s="47"/>
      <c r="U354" s="47"/>
      <c r="V354" s="47"/>
      <c r="W354" s="47"/>
      <c r="X354" s="47"/>
    </row>
    <row r="355" spans="1:24" x14ac:dyDescent="0.25">
      <c r="A355" s="32"/>
      <c r="B355" s="38"/>
      <c r="C355" s="126"/>
      <c r="D355" s="38"/>
      <c r="E355" s="87"/>
      <c r="F355" s="122"/>
      <c r="G355" s="122"/>
      <c r="H355" s="122"/>
      <c r="I355" s="122"/>
      <c r="J355" s="122"/>
      <c r="K355" s="122"/>
      <c r="L355" s="38"/>
      <c r="M355" s="180"/>
      <c r="N355" s="38"/>
      <c r="O355" s="142"/>
      <c r="P355" s="47"/>
      <c r="Q355" s="47"/>
      <c r="R355" s="47"/>
      <c r="S355" s="47"/>
      <c r="T355" s="47"/>
      <c r="U355" s="47"/>
      <c r="V355" s="47"/>
      <c r="W355" s="47"/>
      <c r="X355" s="47"/>
    </row>
    <row r="356" spans="1:24" x14ac:dyDescent="0.25">
      <c r="A356" s="32"/>
      <c r="B356" s="38"/>
      <c r="C356" s="126"/>
      <c r="D356" s="38"/>
      <c r="E356" s="87"/>
      <c r="F356" s="122"/>
      <c r="G356" s="122"/>
      <c r="H356" s="122"/>
      <c r="I356" s="122"/>
      <c r="J356" s="122"/>
      <c r="K356" s="122"/>
      <c r="L356" s="38"/>
      <c r="M356" s="180"/>
      <c r="N356" s="38"/>
      <c r="O356" s="142"/>
      <c r="P356" s="47"/>
      <c r="Q356" s="47"/>
      <c r="R356" s="47"/>
      <c r="S356" s="47"/>
      <c r="T356" s="47"/>
      <c r="U356" s="47"/>
      <c r="V356" s="47"/>
      <c r="W356" s="47"/>
      <c r="X356" s="47"/>
    </row>
    <row r="357" spans="1:24" x14ac:dyDescent="0.25">
      <c r="A357" s="32"/>
      <c r="B357" s="38"/>
      <c r="C357" s="126"/>
      <c r="D357" s="38"/>
      <c r="E357" s="87"/>
      <c r="F357" s="122"/>
      <c r="G357" s="122"/>
      <c r="H357" s="122"/>
      <c r="I357" s="122"/>
      <c r="J357" s="122"/>
      <c r="K357" s="122"/>
      <c r="L357" s="38"/>
      <c r="M357" s="180"/>
      <c r="N357" s="38"/>
      <c r="O357" s="142"/>
      <c r="P357" s="47"/>
      <c r="Q357" s="47"/>
      <c r="R357" s="47"/>
      <c r="S357" s="47"/>
      <c r="T357" s="47"/>
      <c r="U357" s="47"/>
      <c r="V357" s="47"/>
      <c r="W357" s="47"/>
      <c r="X357" s="47"/>
    </row>
    <row r="358" spans="1:24" x14ac:dyDescent="0.25">
      <c r="A358" s="32"/>
      <c r="B358" s="38"/>
      <c r="C358" s="126"/>
      <c r="D358" s="38"/>
      <c r="E358" s="87"/>
      <c r="F358" s="122"/>
      <c r="G358" s="122"/>
      <c r="H358" s="122"/>
      <c r="I358" s="122"/>
      <c r="J358" s="122"/>
      <c r="K358" s="122"/>
      <c r="L358" s="38"/>
      <c r="M358" s="180"/>
      <c r="N358" s="38"/>
      <c r="O358" s="142"/>
      <c r="P358" s="47"/>
      <c r="Q358" s="47"/>
      <c r="R358" s="47"/>
      <c r="S358" s="47"/>
      <c r="T358" s="47"/>
      <c r="U358" s="47"/>
      <c r="V358" s="47"/>
      <c r="W358" s="47"/>
      <c r="X358" s="47"/>
    </row>
    <row r="359" spans="1:24" x14ac:dyDescent="0.25">
      <c r="A359" s="32"/>
      <c r="B359" s="38"/>
      <c r="C359" s="126"/>
      <c r="D359" s="38"/>
      <c r="E359" s="87"/>
      <c r="F359" s="122"/>
      <c r="G359" s="122"/>
      <c r="H359" s="122"/>
      <c r="I359" s="122"/>
      <c r="J359" s="122"/>
      <c r="K359" s="122"/>
      <c r="L359" s="38"/>
      <c r="M359" s="180"/>
      <c r="N359" s="38"/>
      <c r="O359" s="142"/>
      <c r="P359" s="47"/>
      <c r="Q359" s="47"/>
      <c r="R359" s="47"/>
      <c r="S359" s="47"/>
      <c r="T359" s="47"/>
      <c r="U359" s="47"/>
      <c r="V359" s="47"/>
      <c r="W359" s="47"/>
      <c r="X359" s="47"/>
    </row>
    <row r="360" spans="1:24" x14ac:dyDescent="0.25">
      <c r="A360" s="32"/>
      <c r="B360" s="38"/>
      <c r="C360" s="126"/>
      <c r="D360" s="38"/>
      <c r="E360" s="87"/>
      <c r="F360" s="122"/>
      <c r="G360" s="122"/>
      <c r="H360" s="122"/>
      <c r="I360" s="122"/>
      <c r="J360" s="122"/>
      <c r="K360" s="122"/>
      <c r="L360" s="38"/>
      <c r="M360" s="180"/>
      <c r="N360" s="38"/>
      <c r="O360" s="142"/>
      <c r="P360" s="47"/>
      <c r="Q360" s="47"/>
      <c r="R360" s="47"/>
      <c r="S360" s="47"/>
      <c r="T360" s="47"/>
      <c r="U360" s="47"/>
      <c r="V360" s="47"/>
      <c r="W360" s="47"/>
      <c r="X360" s="47"/>
    </row>
    <row r="361" spans="1:24" x14ac:dyDescent="0.25">
      <c r="A361" s="32"/>
      <c r="B361" s="38"/>
      <c r="C361" s="126"/>
      <c r="D361" s="38"/>
      <c r="E361" s="87"/>
      <c r="F361" s="122"/>
      <c r="G361" s="122"/>
      <c r="H361" s="122"/>
      <c r="I361" s="122"/>
      <c r="J361" s="122"/>
      <c r="K361" s="122"/>
      <c r="L361" s="38"/>
      <c r="M361" s="180"/>
      <c r="N361" s="38"/>
      <c r="O361" s="142"/>
      <c r="P361" s="47"/>
      <c r="Q361" s="47"/>
      <c r="R361" s="47"/>
      <c r="S361" s="47"/>
      <c r="T361" s="47"/>
      <c r="U361" s="47"/>
      <c r="V361" s="47"/>
      <c r="W361" s="47"/>
      <c r="X361" s="47"/>
    </row>
    <row r="362" spans="1:24" x14ac:dyDescent="0.25">
      <c r="A362" s="32"/>
      <c r="B362" s="38"/>
      <c r="C362" s="126"/>
      <c r="D362" s="38"/>
      <c r="E362" s="87"/>
      <c r="F362" s="122"/>
      <c r="G362" s="122"/>
      <c r="H362" s="122"/>
      <c r="I362" s="122"/>
      <c r="J362" s="122"/>
      <c r="K362" s="122"/>
      <c r="L362" s="38"/>
      <c r="M362" s="180"/>
      <c r="N362" s="38"/>
      <c r="O362" s="142"/>
      <c r="P362" s="47"/>
      <c r="Q362" s="47"/>
      <c r="R362" s="47"/>
      <c r="S362" s="47"/>
      <c r="T362" s="47"/>
      <c r="U362" s="47"/>
      <c r="V362" s="47"/>
      <c r="W362" s="47"/>
      <c r="X362" s="47"/>
    </row>
    <row r="363" spans="1:24" x14ac:dyDescent="0.25">
      <c r="A363" s="32"/>
      <c r="B363" s="38"/>
      <c r="C363" s="126"/>
      <c r="D363" s="38"/>
      <c r="E363" s="87"/>
      <c r="F363" s="122"/>
      <c r="G363" s="122"/>
      <c r="H363" s="122"/>
      <c r="I363" s="122"/>
      <c r="J363" s="122"/>
      <c r="K363" s="122"/>
      <c r="L363" s="38"/>
      <c r="M363" s="180"/>
      <c r="N363" s="38"/>
      <c r="O363" s="142"/>
      <c r="P363" s="47"/>
      <c r="Q363" s="47"/>
      <c r="R363" s="47"/>
      <c r="S363" s="47"/>
      <c r="T363" s="47"/>
      <c r="U363" s="47"/>
      <c r="V363" s="47"/>
      <c r="W363" s="47"/>
      <c r="X363" s="47"/>
    </row>
    <row r="364" spans="1:24" x14ac:dyDescent="0.25">
      <c r="A364" s="32"/>
      <c r="B364" s="38"/>
      <c r="C364" s="126"/>
      <c r="D364" s="38"/>
      <c r="E364" s="87"/>
      <c r="F364" s="122"/>
      <c r="G364" s="122"/>
      <c r="H364" s="122"/>
      <c r="I364" s="122"/>
      <c r="J364" s="122"/>
      <c r="K364" s="122"/>
      <c r="L364" s="38"/>
      <c r="M364" s="180"/>
      <c r="N364" s="38"/>
      <c r="O364" s="142"/>
      <c r="P364" s="47"/>
      <c r="Q364" s="47"/>
      <c r="R364" s="47"/>
      <c r="S364" s="47"/>
      <c r="T364" s="47"/>
      <c r="U364" s="47"/>
      <c r="V364" s="47"/>
      <c r="W364" s="47"/>
      <c r="X364" s="47"/>
    </row>
    <row r="365" spans="1:24" x14ac:dyDescent="0.25">
      <c r="A365" s="32"/>
      <c r="B365" s="38"/>
      <c r="C365" s="126"/>
      <c r="D365" s="38"/>
      <c r="E365" s="87"/>
      <c r="F365" s="122"/>
      <c r="G365" s="122"/>
      <c r="H365" s="122"/>
      <c r="I365" s="122"/>
      <c r="J365" s="122"/>
      <c r="K365" s="122"/>
      <c r="L365" s="38"/>
      <c r="M365" s="180"/>
      <c r="N365" s="38"/>
      <c r="O365" s="142"/>
      <c r="P365" s="47"/>
      <c r="Q365" s="47"/>
      <c r="R365" s="47"/>
      <c r="S365" s="47"/>
      <c r="T365" s="47"/>
      <c r="U365" s="47"/>
      <c r="V365" s="47"/>
      <c r="W365" s="47"/>
      <c r="X365" s="47"/>
    </row>
    <row r="366" spans="1:24" x14ac:dyDescent="0.25">
      <c r="A366" s="32"/>
      <c r="B366" s="38"/>
      <c r="C366" s="126"/>
      <c r="D366" s="38"/>
      <c r="E366" s="87"/>
      <c r="F366" s="122"/>
      <c r="G366" s="122"/>
      <c r="H366" s="122"/>
      <c r="I366" s="122"/>
      <c r="J366" s="122"/>
      <c r="K366" s="122"/>
      <c r="L366" s="38"/>
      <c r="M366" s="180"/>
      <c r="N366" s="38"/>
      <c r="O366" s="142"/>
      <c r="P366" s="47"/>
      <c r="Q366" s="47"/>
      <c r="R366" s="47"/>
      <c r="S366" s="47"/>
      <c r="T366" s="47"/>
      <c r="U366" s="47"/>
      <c r="V366" s="47"/>
      <c r="W366" s="47"/>
      <c r="X366" s="47"/>
    </row>
    <row r="367" spans="1:24" x14ac:dyDescent="0.25">
      <c r="A367" s="32"/>
      <c r="B367" s="38"/>
      <c r="C367" s="126"/>
      <c r="D367" s="38"/>
      <c r="E367" s="87"/>
      <c r="F367" s="122"/>
      <c r="G367" s="122"/>
      <c r="H367" s="122"/>
      <c r="I367" s="122"/>
      <c r="J367" s="122"/>
      <c r="K367" s="122"/>
      <c r="L367" s="38"/>
      <c r="M367" s="180"/>
      <c r="N367" s="38"/>
      <c r="O367" s="142"/>
      <c r="P367" s="47"/>
      <c r="Q367" s="47"/>
      <c r="R367" s="47"/>
      <c r="S367" s="47"/>
      <c r="T367" s="47"/>
      <c r="U367" s="47"/>
      <c r="V367" s="47"/>
      <c r="W367" s="47"/>
      <c r="X367" s="47"/>
    </row>
    <row r="368" spans="1:24" x14ac:dyDescent="0.25">
      <c r="A368" s="32"/>
      <c r="B368" s="38"/>
      <c r="C368" s="126"/>
      <c r="D368" s="38"/>
      <c r="E368" s="87"/>
      <c r="F368" s="122"/>
      <c r="G368" s="122"/>
      <c r="H368" s="122"/>
      <c r="I368" s="122"/>
      <c r="J368" s="122"/>
      <c r="K368" s="122"/>
      <c r="L368" s="38"/>
      <c r="M368" s="180"/>
      <c r="N368" s="38"/>
      <c r="O368" s="142"/>
      <c r="P368" s="47"/>
      <c r="Q368" s="47"/>
      <c r="R368" s="47"/>
      <c r="S368" s="47"/>
      <c r="T368" s="47"/>
      <c r="U368" s="47"/>
      <c r="V368" s="47"/>
      <c r="W368" s="47"/>
      <c r="X368" s="47"/>
    </row>
    <row r="369" spans="1:24" x14ac:dyDescent="0.25">
      <c r="A369" s="32"/>
      <c r="B369" s="38"/>
      <c r="C369" s="126"/>
      <c r="D369" s="38"/>
      <c r="E369" s="87"/>
      <c r="F369" s="122"/>
      <c r="G369" s="122"/>
      <c r="H369" s="122"/>
      <c r="I369" s="122"/>
      <c r="J369" s="122"/>
      <c r="K369" s="122"/>
      <c r="L369" s="38"/>
      <c r="M369" s="180"/>
      <c r="N369" s="38"/>
      <c r="O369" s="142"/>
      <c r="P369" s="47"/>
      <c r="Q369" s="47"/>
      <c r="R369" s="47"/>
      <c r="S369" s="47"/>
      <c r="T369" s="47"/>
      <c r="U369" s="47"/>
      <c r="V369" s="47"/>
      <c r="W369" s="47"/>
      <c r="X369" s="47"/>
    </row>
    <row r="370" spans="1:24" x14ac:dyDescent="0.25">
      <c r="A370" s="32"/>
      <c r="B370" s="38"/>
      <c r="C370" s="126"/>
      <c r="D370" s="38"/>
      <c r="E370" s="87"/>
      <c r="F370" s="122"/>
      <c r="G370" s="122"/>
      <c r="H370" s="122"/>
      <c r="I370" s="122"/>
      <c r="J370" s="122"/>
      <c r="K370" s="122"/>
      <c r="L370" s="38"/>
      <c r="M370" s="180"/>
      <c r="N370" s="38"/>
      <c r="O370" s="142"/>
      <c r="P370" s="47"/>
      <c r="Q370" s="47"/>
      <c r="R370" s="47"/>
      <c r="S370" s="47"/>
      <c r="T370" s="47"/>
      <c r="U370" s="47"/>
      <c r="V370" s="47"/>
      <c r="W370" s="47"/>
      <c r="X370" s="47"/>
    </row>
    <row r="371" spans="1:24" x14ac:dyDescent="0.25">
      <c r="A371" s="32"/>
      <c r="B371" s="38"/>
      <c r="C371" s="126"/>
      <c r="D371" s="38"/>
      <c r="E371" s="87"/>
      <c r="F371" s="122"/>
      <c r="G371" s="122"/>
      <c r="H371" s="122"/>
      <c r="I371" s="122"/>
      <c r="J371" s="122"/>
      <c r="K371" s="122"/>
      <c r="L371" s="38"/>
      <c r="M371" s="180"/>
      <c r="N371" s="38"/>
      <c r="O371" s="142"/>
      <c r="P371" s="47"/>
      <c r="Q371" s="47"/>
      <c r="R371" s="47"/>
      <c r="S371" s="47"/>
      <c r="T371" s="47"/>
      <c r="U371" s="47"/>
      <c r="V371" s="47"/>
      <c r="W371" s="47"/>
      <c r="X371" s="47"/>
    </row>
    <row r="372" spans="1:24" x14ac:dyDescent="0.25">
      <c r="A372" s="32"/>
      <c r="B372" s="38"/>
      <c r="C372" s="126"/>
      <c r="D372" s="38"/>
      <c r="E372" s="87"/>
      <c r="F372" s="122"/>
      <c r="G372" s="122"/>
      <c r="H372" s="122"/>
      <c r="I372" s="122"/>
      <c r="J372" s="122"/>
      <c r="K372" s="122"/>
      <c r="L372" s="38"/>
      <c r="M372" s="180"/>
      <c r="N372" s="38"/>
      <c r="O372" s="142"/>
      <c r="P372" s="47"/>
      <c r="Q372" s="47"/>
      <c r="R372" s="47"/>
      <c r="S372" s="47"/>
      <c r="T372" s="47"/>
      <c r="U372" s="47"/>
      <c r="V372" s="47"/>
      <c r="W372" s="47"/>
      <c r="X372" s="47"/>
    </row>
    <row r="373" spans="1:24" x14ac:dyDescent="0.25">
      <c r="A373" s="32"/>
      <c r="B373" s="38"/>
      <c r="C373" s="126"/>
      <c r="D373" s="38"/>
      <c r="E373" s="87"/>
      <c r="F373" s="122"/>
      <c r="G373" s="122"/>
      <c r="H373" s="122"/>
      <c r="I373" s="122"/>
      <c r="J373" s="122"/>
      <c r="K373" s="122"/>
      <c r="L373" s="38"/>
      <c r="M373" s="180"/>
      <c r="N373" s="38"/>
      <c r="O373" s="142"/>
      <c r="P373" s="47"/>
      <c r="Q373" s="47"/>
      <c r="R373" s="47"/>
      <c r="S373" s="47"/>
      <c r="T373" s="47"/>
      <c r="U373" s="47"/>
      <c r="V373" s="47"/>
      <c r="W373" s="47"/>
      <c r="X373" s="47"/>
    </row>
    <row r="374" spans="1:24" x14ac:dyDescent="0.25">
      <c r="A374" s="32"/>
      <c r="B374" s="38"/>
      <c r="C374" s="126"/>
      <c r="D374" s="38"/>
      <c r="E374" s="87"/>
      <c r="F374" s="122"/>
      <c r="G374" s="122"/>
      <c r="H374" s="122"/>
      <c r="I374" s="122"/>
      <c r="J374" s="122"/>
      <c r="K374" s="122"/>
      <c r="L374" s="38"/>
      <c r="M374" s="180"/>
      <c r="N374" s="38"/>
      <c r="O374" s="142"/>
      <c r="P374" s="47"/>
      <c r="Q374" s="47"/>
      <c r="R374" s="47"/>
      <c r="S374" s="47"/>
      <c r="T374" s="47"/>
      <c r="U374" s="47"/>
      <c r="V374" s="47"/>
      <c r="W374" s="47"/>
      <c r="X374" s="47"/>
    </row>
    <row r="375" spans="1:24" x14ac:dyDescent="0.25">
      <c r="A375" s="32"/>
      <c r="B375" s="38"/>
      <c r="C375" s="126"/>
      <c r="D375" s="38"/>
      <c r="E375" s="87"/>
      <c r="F375" s="122"/>
      <c r="G375" s="122"/>
      <c r="H375" s="122"/>
      <c r="I375" s="122"/>
      <c r="J375" s="122"/>
      <c r="K375" s="122"/>
      <c r="L375" s="38"/>
      <c r="M375" s="180"/>
      <c r="N375" s="38"/>
      <c r="O375" s="142"/>
      <c r="P375" s="47"/>
      <c r="Q375" s="47"/>
      <c r="R375" s="47"/>
      <c r="S375" s="47"/>
      <c r="T375" s="47"/>
      <c r="U375" s="47"/>
      <c r="V375" s="47"/>
      <c r="W375" s="47"/>
      <c r="X375" s="47"/>
    </row>
    <row r="376" spans="1:24" x14ac:dyDescent="0.25">
      <c r="A376" s="32"/>
      <c r="B376" s="38"/>
      <c r="C376" s="126"/>
      <c r="D376" s="38"/>
      <c r="E376" s="87"/>
      <c r="F376" s="122"/>
      <c r="G376" s="122"/>
      <c r="H376" s="122"/>
      <c r="I376" s="122"/>
      <c r="J376" s="122"/>
      <c r="K376" s="122"/>
      <c r="L376" s="38"/>
      <c r="M376" s="180"/>
      <c r="N376" s="38"/>
      <c r="O376" s="142"/>
      <c r="P376" s="47"/>
      <c r="Q376" s="47"/>
      <c r="R376" s="47"/>
      <c r="S376" s="47"/>
      <c r="T376" s="47"/>
      <c r="U376" s="47"/>
      <c r="V376" s="47"/>
      <c r="W376" s="47"/>
      <c r="X376" s="47"/>
    </row>
    <row r="377" spans="1:24" x14ac:dyDescent="0.25">
      <c r="A377" s="32"/>
      <c r="B377" s="38"/>
      <c r="C377" s="126"/>
      <c r="D377" s="38"/>
      <c r="E377" s="87"/>
      <c r="F377" s="122"/>
      <c r="G377" s="122"/>
      <c r="H377" s="122"/>
      <c r="I377" s="122"/>
      <c r="J377" s="122"/>
      <c r="K377" s="122"/>
      <c r="L377" s="38"/>
      <c r="M377" s="180"/>
      <c r="N377" s="38"/>
      <c r="O377" s="142"/>
      <c r="P377" s="47"/>
      <c r="Q377" s="47"/>
      <c r="R377" s="47"/>
      <c r="S377" s="47"/>
      <c r="T377" s="47"/>
      <c r="U377" s="47"/>
      <c r="V377" s="47"/>
      <c r="W377" s="47"/>
      <c r="X377" s="47"/>
    </row>
    <row r="378" spans="1:24" x14ac:dyDescent="0.25">
      <c r="A378" s="32"/>
      <c r="B378" s="38"/>
      <c r="C378" s="126"/>
      <c r="D378" s="38"/>
      <c r="E378" s="87"/>
      <c r="F378" s="122"/>
      <c r="G378" s="122"/>
      <c r="H378" s="122"/>
      <c r="I378" s="122"/>
      <c r="J378" s="122"/>
      <c r="K378" s="122"/>
      <c r="L378" s="38"/>
      <c r="M378" s="180"/>
      <c r="N378" s="38"/>
      <c r="O378" s="142"/>
      <c r="P378" s="47"/>
      <c r="Q378" s="47"/>
      <c r="R378" s="47"/>
      <c r="S378" s="47"/>
      <c r="T378" s="47"/>
      <c r="U378" s="47"/>
      <c r="V378" s="47"/>
      <c r="W378" s="47"/>
      <c r="X378" s="47"/>
    </row>
    <row r="379" spans="1:24" x14ac:dyDescent="0.25">
      <c r="A379" s="32"/>
      <c r="B379" s="38"/>
      <c r="C379" s="126"/>
      <c r="D379" s="38"/>
      <c r="E379" s="87"/>
      <c r="F379" s="122"/>
      <c r="G379" s="122"/>
      <c r="H379" s="122"/>
      <c r="I379" s="122"/>
      <c r="J379" s="122"/>
      <c r="K379" s="122"/>
      <c r="L379" s="38"/>
      <c r="M379" s="180"/>
      <c r="N379" s="38"/>
      <c r="O379" s="142"/>
      <c r="P379" s="47"/>
      <c r="Q379" s="47"/>
      <c r="R379" s="47"/>
      <c r="S379" s="47"/>
      <c r="T379" s="47"/>
      <c r="U379" s="47"/>
      <c r="V379" s="47"/>
      <c r="W379" s="47"/>
      <c r="X379" s="47"/>
    </row>
    <row r="380" spans="1:24" x14ac:dyDescent="0.25">
      <c r="A380" s="32"/>
      <c r="B380" s="38"/>
      <c r="C380" s="126"/>
      <c r="D380" s="38"/>
      <c r="E380" s="87"/>
      <c r="F380" s="122"/>
      <c r="G380" s="122"/>
      <c r="H380" s="122"/>
      <c r="I380" s="122"/>
      <c r="J380" s="122"/>
      <c r="K380" s="122"/>
      <c r="L380" s="38"/>
      <c r="M380" s="180"/>
      <c r="N380" s="38"/>
      <c r="O380" s="142"/>
      <c r="P380" s="47"/>
      <c r="Q380" s="47"/>
      <c r="R380" s="47"/>
      <c r="S380" s="47"/>
      <c r="T380" s="47"/>
      <c r="U380" s="47"/>
      <c r="V380" s="47"/>
      <c r="W380" s="47"/>
      <c r="X380" s="47"/>
    </row>
    <row r="381" spans="1:24" x14ac:dyDescent="0.25">
      <c r="A381" s="32"/>
      <c r="B381" s="38"/>
      <c r="C381" s="126"/>
      <c r="D381" s="38"/>
      <c r="E381" s="87"/>
      <c r="F381" s="122"/>
      <c r="G381" s="122"/>
      <c r="H381" s="122"/>
      <c r="I381" s="122"/>
      <c r="J381" s="122"/>
      <c r="K381" s="122"/>
      <c r="L381" s="38"/>
      <c r="M381" s="180"/>
      <c r="N381" s="38"/>
      <c r="O381" s="142"/>
      <c r="P381" s="47"/>
      <c r="Q381" s="47"/>
      <c r="R381" s="47"/>
      <c r="S381" s="47"/>
      <c r="T381" s="47"/>
      <c r="U381" s="47"/>
      <c r="V381" s="47"/>
      <c r="W381" s="47"/>
      <c r="X381" s="47"/>
    </row>
    <row r="382" spans="1:24" x14ac:dyDescent="0.25">
      <c r="A382" s="32"/>
      <c r="B382" s="38"/>
      <c r="C382" s="126"/>
      <c r="D382" s="38"/>
      <c r="E382" s="87"/>
      <c r="F382" s="122"/>
      <c r="G382" s="122"/>
      <c r="H382" s="122"/>
      <c r="I382" s="122"/>
      <c r="J382" s="122"/>
      <c r="K382" s="122"/>
      <c r="L382" s="38"/>
      <c r="M382" s="180"/>
      <c r="N382" s="38"/>
      <c r="O382" s="142"/>
      <c r="P382" s="47"/>
      <c r="Q382" s="47"/>
      <c r="R382" s="47"/>
      <c r="S382" s="47"/>
      <c r="T382" s="47"/>
      <c r="U382" s="47"/>
      <c r="V382" s="47"/>
      <c r="W382" s="47"/>
      <c r="X382" s="47"/>
    </row>
    <row r="383" spans="1:24" x14ac:dyDescent="0.25">
      <c r="A383" s="32"/>
      <c r="B383" s="38"/>
      <c r="C383" s="126"/>
      <c r="D383" s="38"/>
      <c r="E383" s="87"/>
      <c r="F383" s="122"/>
      <c r="G383" s="122"/>
      <c r="H383" s="122"/>
      <c r="I383" s="122"/>
      <c r="J383" s="122"/>
      <c r="K383" s="122"/>
      <c r="L383" s="38"/>
      <c r="M383" s="180"/>
      <c r="N383" s="38"/>
      <c r="O383" s="142"/>
      <c r="P383" s="47"/>
      <c r="Q383" s="47"/>
      <c r="R383" s="47"/>
      <c r="S383" s="47"/>
      <c r="T383" s="47"/>
      <c r="U383" s="47"/>
      <c r="V383" s="47"/>
      <c r="W383" s="47"/>
      <c r="X383" s="47"/>
    </row>
    <row r="384" spans="1:24" x14ac:dyDescent="0.25">
      <c r="A384" s="32"/>
      <c r="B384" s="38"/>
      <c r="C384" s="126"/>
      <c r="D384" s="38"/>
      <c r="E384" s="87"/>
      <c r="F384" s="122"/>
      <c r="G384" s="122"/>
      <c r="H384" s="122"/>
      <c r="I384" s="122"/>
      <c r="J384" s="122"/>
      <c r="K384" s="122"/>
      <c r="L384" s="38"/>
      <c r="M384" s="180"/>
      <c r="N384" s="38"/>
      <c r="O384" s="142"/>
      <c r="P384" s="47"/>
      <c r="Q384" s="47"/>
      <c r="R384" s="47"/>
      <c r="S384" s="47"/>
      <c r="T384" s="47"/>
      <c r="U384" s="47"/>
      <c r="V384" s="47"/>
      <c r="W384" s="47"/>
      <c r="X384" s="47"/>
    </row>
    <row r="385" spans="1:24" x14ac:dyDescent="0.25">
      <c r="A385" s="32"/>
      <c r="B385" s="38"/>
      <c r="C385" s="126"/>
      <c r="D385" s="38"/>
      <c r="E385" s="87"/>
      <c r="F385" s="122"/>
      <c r="G385" s="122"/>
      <c r="H385" s="122"/>
      <c r="I385" s="122"/>
      <c r="J385" s="122"/>
      <c r="K385" s="122"/>
      <c r="L385" s="38"/>
      <c r="M385" s="180"/>
      <c r="N385" s="38"/>
      <c r="O385" s="142"/>
      <c r="P385" s="47"/>
      <c r="Q385" s="47"/>
      <c r="R385" s="47"/>
      <c r="S385" s="47"/>
      <c r="T385" s="47"/>
      <c r="U385" s="47"/>
      <c r="V385" s="47"/>
      <c r="W385" s="47"/>
      <c r="X385" s="47"/>
    </row>
    <row r="386" spans="1:24" x14ac:dyDescent="0.25">
      <c r="A386" s="32"/>
      <c r="B386" s="38"/>
      <c r="C386" s="126"/>
      <c r="D386" s="38"/>
      <c r="E386" s="87"/>
      <c r="F386" s="122"/>
      <c r="G386" s="122"/>
      <c r="H386" s="122"/>
      <c r="I386" s="122"/>
      <c r="J386" s="122"/>
      <c r="K386" s="122"/>
      <c r="L386" s="38"/>
      <c r="M386" s="180"/>
      <c r="N386" s="38"/>
      <c r="O386" s="142"/>
      <c r="P386" s="47"/>
      <c r="Q386" s="47"/>
      <c r="R386" s="47"/>
      <c r="S386" s="47"/>
      <c r="T386" s="47"/>
      <c r="U386" s="47"/>
      <c r="V386" s="47"/>
      <c r="W386" s="47"/>
      <c r="X386" s="47"/>
    </row>
    <row r="387" spans="1:24" x14ac:dyDescent="0.25">
      <c r="A387" s="32"/>
      <c r="B387" s="38"/>
      <c r="C387" s="126"/>
      <c r="D387" s="38"/>
      <c r="E387" s="87"/>
      <c r="F387" s="122"/>
      <c r="G387" s="122"/>
      <c r="H387" s="122"/>
      <c r="I387" s="122"/>
      <c r="J387" s="122"/>
      <c r="K387" s="122"/>
      <c r="L387" s="38"/>
      <c r="M387" s="180"/>
      <c r="N387" s="38"/>
      <c r="O387" s="142"/>
      <c r="P387" s="47"/>
      <c r="Q387" s="47"/>
      <c r="R387" s="47"/>
      <c r="S387" s="47"/>
      <c r="T387" s="47"/>
      <c r="U387" s="47"/>
      <c r="V387" s="47"/>
      <c r="W387" s="47"/>
      <c r="X387" s="47"/>
    </row>
    <row r="388" spans="1:24" x14ac:dyDescent="0.25">
      <c r="A388" s="32"/>
      <c r="B388" s="38"/>
      <c r="C388" s="126"/>
      <c r="D388" s="38"/>
      <c r="E388" s="87"/>
      <c r="F388" s="122"/>
      <c r="G388" s="122"/>
      <c r="H388" s="122"/>
      <c r="I388" s="122"/>
      <c r="J388" s="122"/>
      <c r="K388" s="122"/>
      <c r="L388" s="38"/>
      <c r="M388" s="180"/>
      <c r="N388" s="38"/>
      <c r="O388" s="142"/>
      <c r="P388" s="47"/>
      <c r="Q388" s="47"/>
      <c r="R388" s="47"/>
      <c r="S388" s="47"/>
      <c r="T388" s="47"/>
      <c r="U388" s="47"/>
      <c r="V388" s="47"/>
      <c r="W388" s="47"/>
      <c r="X388" s="47"/>
    </row>
    <row r="389" spans="1:24" x14ac:dyDescent="0.25">
      <c r="A389" s="32"/>
      <c r="B389" s="38"/>
      <c r="C389" s="126"/>
      <c r="D389" s="38"/>
      <c r="E389" s="87"/>
      <c r="F389" s="122"/>
      <c r="G389" s="122"/>
      <c r="H389" s="122"/>
      <c r="I389" s="122"/>
      <c r="J389" s="122"/>
      <c r="K389" s="122"/>
      <c r="L389" s="38"/>
      <c r="M389" s="180"/>
      <c r="N389" s="38"/>
      <c r="O389" s="142"/>
      <c r="P389" s="47"/>
      <c r="Q389" s="47"/>
      <c r="R389" s="47"/>
      <c r="S389" s="47"/>
      <c r="T389" s="47"/>
      <c r="U389" s="47"/>
      <c r="V389" s="47"/>
      <c r="W389" s="47"/>
      <c r="X389" s="47"/>
    </row>
    <row r="390" spans="1:24" x14ac:dyDescent="0.25">
      <c r="A390" s="32"/>
      <c r="B390" s="38"/>
      <c r="C390" s="126"/>
      <c r="D390" s="38"/>
      <c r="E390" s="87"/>
      <c r="F390" s="122"/>
      <c r="G390" s="122"/>
      <c r="H390" s="122"/>
      <c r="I390" s="122"/>
      <c r="J390" s="122"/>
      <c r="K390" s="122"/>
      <c r="L390" s="38"/>
      <c r="M390" s="180"/>
      <c r="N390" s="38"/>
      <c r="O390" s="142"/>
      <c r="P390" s="47"/>
      <c r="Q390" s="47"/>
      <c r="R390" s="47"/>
      <c r="S390" s="47"/>
      <c r="T390" s="47"/>
      <c r="U390" s="47"/>
      <c r="V390" s="47"/>
      <c r="W390" s="47"/>
      <c r="X390" s="47"/>
    </row>
    <row r="391" spans="1:24" x14ac:dyDescent="0.25">
      <c r="A391" s="32"/>
      <c r="B391" s="38"/>
      <c r="C391" s="126"/>
      <c r="D391" s="38"/>
      <c r="E391" s="87"/>
      <c r="F391" s="122"/>
      <c r="G391" s="122"/>
      <c r="H391" s="122"/>
      <c r="I391" s="122"/>
      <c r="J391" s="122"/>
      <c r="K391" s="122"/>
      <c r="L391" s="38"/>
      <c r="M391" s="180"/>
      <c r="N391" s="38"/>
      <c r="O391" s="142"/>
      <c r="P391" s="47"/>
      <c r="Q391" s="47"/>
      <c r="R391" s="47"/>
      <c r="S391" s="47"/>
      <c r="T391" s="47"/>
      <c r="U391" s="47"/>
      <c r="V391" s="47"/>
      <c r="W391" s="47"/>
      <c r="X391" s="47"/>
    </row>
    <row r="392" spans="1:24" x14ac:dyDescent="0.25">
      <c r="A392" s="32"/>
      <c r="B392" s="38"/>
      <c r="C392" s="126"/>
      <c r="D392" s="38"/>
      <c r="E392" s="87"/>
      <c r="F392" s="122"/>
      <c r="G392" s="122"/>
      <c r="H392" s="122"/>
      <c r="I392" s="122"/>
      <c r="J392" s="122"/>
      <c r="K392" s="122"/>
      <c r="L392" s="38"/>
      <c r="M392" s="180"/>
      <c r="N392" s="38"/>
      <c r="O392" s="142"/>
      <c r="P392" s="47"/>
      <c r="Q392" s="47"/>
      <c r="R392" s="47"/>
      <c r="S392" s="47"/>
      <c r="T392" s="47"/>
      <c r="U392" s="47"/>
      <c r="V392" s="47"/>
      <c r="W392" s="47"/>
      <c r="X392" s="47"/>
    </row>
    <row r="393" spans="1:24" x14ac:dyDescent="0.25">
      <c r="A393" s="32"/>
      <c r="B393" s="38"/>
      <c r="C393" s="126"/>
      <c r="D393" s="38"/>
      <c r="E393" s="87"/>
      <c r="F393" s="122"/>
      <c r="G393" s="122"/>
      <c r="H393" s="122"/>
      <c r="I393" s="122"/>
      <c r="J393" s="122"/>
      <c r="K393" s="122"/>
      <c r="L393" s="38"/>
      <c r="M393" s="180"/>
      <c r="N393" s="38"/>
      <c r="O393" s="142"/>
      <c r="P393" s="47"/>
      <c r="Q393" s="47"/>
      <c r="R393" s="47"/>
      <c r="S393" s="47"/>
      <c r="T393" s="47"/>
      <c r="U393" s="47"/>
      <c r="V393" s="47"/>
      <c r="W393" s="47"/>
      <c r="X393" s="47"/>
    </row>
    <row r="394" spans="1:24" x14ac:dyDescent="0.25">
      <c r="A394" s="32"/>
      <c r="B394" s="38"/>
      <c r="C394" s="126"/>
      <c r="D394" s="38"/>
      <c r="E394" s="87"/>
      <c r="F394" s="122"/>
      <c r="G394" s="122"/>
      <c r="H394" s="122"/>
      <c r="I394" s="122"/>
      <c r="J394" s="122"/>
      <c r="K394" s="122"/>
      <c r="L394" s="38"/>
      <c r="M394" s="180"/>
      <c r="N394" s="38"/>
      <c r="O394" s="142"/>
      <c r="P394" s="47"/>
      <c r="Q394" s="47"/>
      <c r="R394" s="47"/>
      <c r="S394" s="47"/>
      <c r="T394" s="47"/>
      <c r="U394" s="47"/>
      <c r="V394" s="47"/>
      <c r="W394" s="47"/>
      <c r="X394" s="47"/>
    </row>
    <row r="395" spans="1:24" x14ac:dyDescent="0.25">
      <c r="A395" s="32"/>
      <c r="B395" s="38"/>
      <c r="C395" s="126"/>
      <c r="D395" s="38"/>
      <c r="E395" s="87"/>
      <c r="F395" s="122"/>
      <c r="G395" s="122"/>
      <c r="H395" s="122"/>
      <c r="I395" s="122"/>
      <c r="J395" s="122"/>
      <c r="K395" s="122"/>
      <c r="L395" s="38"/>
      <c r="M395" s="180"/>
      <c r="N395" s="38"/>
      <c r="O395" s="142"/>
      <c r="P395" s="47"/>
      <c r="Q395" s="47"/>
      <c r="R395" s="47"/>
      <c r="S395" s="47"/>
      <c r="T395" s="47"/>
      <c r="U395" s="47"/>
      <c r="V395" s="47"/>
      <c r="W395" s="47"/>
      <c r="X395" s="47"/>
    </row>
    <row r="396" spans="1:24" x14ac:dyDescent="0.25">
      <c r="A396" s="32"/>
      <c r="B396" s="38"/>
      <c r="C396" s="126"/>
      <c r="D396" s="38"/>
      <c r="E396" s="87"/>
      <c r="F396" s="122"/>
      <c r="G396" s="122"/>
      <c r="H396" s="122"/>
      <c r="I396" s="122"/>
      <c r="J396" s="122"/>
      <c r="K396" s="122"/>
      <c r="L396" s="38"/>
      <c r="M396" s="180"/>
      <c r="N396" s="38"/>
      <c r="O396" s="142"/>
      <c r="P396" s="47"/>
      <c r="Q396" s="47"/>
      <c r="R396" s="47"/>
      <c r="S396" s="47"/>
      <c r="T396" s="47"/>
      <c r="U396" s="47"/>
      <c r="V396" s="47"/>
      <c r="W396" s="47"/>
      <c r="X396" s="47"/>
    </row>
    <row r="397" spans="1:24" x14ac:dyDescent="0.25">
      <c r="A397" s="32"/>
      <c r="B397" s="38"/>
      <c r="C397" s="126"/>
      <c r="D397" s="38"/>
      <c r="E397" s="87"/>
      <c r="F397" s="122"/>
      <c r="G397" s="122"/>
      <c r="H397" s="122"/>
      <c r="I397" s="122"/>
      <c r="J397" s="122"/>
      <c r="K397" s="122"/>
      <c r="L397" s="38"/>
      <c r="M397" s="180"/>
      <c r="N397" s="38"/>
      <c r="O397" s="142"/>
      <c r="P397" s="47"/>
      <c r="Q397" s="47"/>
      <c r="R397" s="47"/>
      <c r="S397" s="47"/>
      <c r="T397" s="47"/>
      <c r="U397" s="47"/>
      <c r="V397" s="47"/>
      <c r="W397" s="47"/>
      <c r="X397" s="47"/>
    </row>
    <row r="398" spans="1:24" x14ac:dyDescent="0.25">
      <c r="A398" s="32"/>
      <c r="B398" s="38"/>
      <c r="C398" s="126"/>
      <c r="D398" s="38"/>
      <c r="E398" s="87"/>
      <c r="F398" s="122"/>
      <c r="G398" s="122"/>
      <c r="H398" s="122"/>
      <c r="I398" s="122"/>
      <c r="J398" s="122"/>
      <c r="K398" s="122"/>
      <c r="L398" s="38"/>
      <c r="M398" s="180"/>
      <c r="N398" s="38"/>
      <c r="O398" s="142"/>
      <c r="P398" s="47"/>
      <c r="Q398" s="47"/>
      <c r="R398" s="47"/>
      <c r="S398" s="47"/>
      <c r="T398" s="47"/>
      <c r="U398" s="47"/>
      <c r="V398" s="47"/>
      <c r="W398" s="47"/>
      <c r="X398" s="47"/>
    </row>
    <row r="399" spans="1:24" x14ac:dyDescent="0.25">
      <c r="A399" s="32"/>
      <c r="B399" s="38"/>
      <c r="C399" s="126"/>
      <c r="D399" s="38"/>
      <c r="E399" s="87"/>
      <c r="F399" s="122"/>
      <c r="G399" s="122"/>
      <c r="H399" s="122"/>
      <c r="I399" s="122"/>
      <c r="J399" s="122"/>
      <c r="K399" s="122"/>
      <c r="L399" s="38"/>
      <c r="M399" s="180"/>
      <c r="N399" s="38"/>
      <c r="O399" s="142"/>
      <c r="P399" s="47"/>
      <c r="Q399" s="47"/>
      <c r="R399" s="47"/>
      <c r="S399" s="47"/>
      <c r="T399" s="47"/>
      <c r="U399" s="47"/>
      <c r="V399" s="47"/>
      <c r="W399" s="47"/>
      <c r="X399" s="47"/>
    </row>
    <row r="400" spans="1:24" x14ac:dyDescent="0.25">
      <c r="A400" s="32"/>
      <c r="B400" s="38"/>
      <c r="C400" s="126"/>
      <c r="D400" s="38"/>
      <c r="E400" s="87"/>
      <c r="F400" s="122"/>
      <c r="G400" s="122"/>
      <c r="H400" s="122"/>
      <c r="I400" s="122"/>
      <c r="J400" s="122"/>
      <c r="K400" s="122"/>
      <c r="L400" s="38"/>
      <c r="M400" s="180"/>
      <c r="N400" s="38"/>
      <c r="O400" s="142"/>
      <c r="P400" s="47"/>
      <c r="Q400" s="47"/>
      <c r="R400" s="47"/>
      <c r="S400" s="47"/>
      <c r="T400" s="47"/>
      <c r="U400" s="47"/>
      <c r="V400" s="47"/>
      <c r="W400" s="47"/>
      <c r="X400" s="47"/>
    </row>
    <row r="401" spans="1:24" x14ac:dyDescent="0.25">
      <c r="A401" s="32"/>
      <c r="B401" s="38"/>
      <c r="C401" s="126"/>
      <c r="D401" s="38"/>
      <c r="E401" s="87"/>
      <c r="F401" s="122"/>
      <c r="G401" s="122"/>
      <c r="H401" s="122"/>
      <c r="I401" s="122"/>
      <c r="J401" s="122"/>
      <c r="K401" s="122"/>
      <c r="L401" s="38"/>
      <c r="M401" s="180"/>
      <c r="N401" s="38"/>
      <c r="O401" s="142"/>
      <c r="P401" s="47"/>
      <c r="Q401" s="47"/>
      <c r="R401" s="47"/>
      <c r="S401" s="47"/>
      <c r="T401" s="47"/>
      <c r="U401" s="47"/>
      <c r="V401" s="47"/>
      <c r="W401" s="47"/>
      <c r="X401" s="47"/>
    </row>
    <row r="402" spans="1:24" x14ac:dyDescent="0.25">
      <c r="A402" s="32"/>
      <c r="B402" s="38"/>
      <c r="C402" s="126"/>
      <c r="D402" s="38"/>
      <c r="E402" s="87"/>
      <c r="F402" s="122"/>
      <c r="G402" s="122"/>
      <c r="H402" s="122"/>
      <c r="I402" s="122"/>
      <c r="J402" s="122"/>
      <c r="K402" s="122"/>
      <c r="L402" s="38"/>
      <c r="M402" s="180"/>
      <c r="N402" s="38"/>
      <c r="O402" s="142"/>
      <c r="P402" s="47"/>
      <c r="Q402" s="47"/>
      <c r="R402" s="47"/>
      <c r="S402" s="47"/>
      <c r="T402" s="47"/>
      <c r="U402" s="47"/>
      <c r="V402" s="47"/>
      <c r="W402" s="47"/>
      <c r="X402" s="47"/>
    </row>
    <row r="403" spans="1:24" x14ac:dyDescent="0.25">
      <c r="A403" s="32"/>
      <c r="B403" s="38"/>
      <c r="C403" s="126"/>
      <c r="D403" s="38"/>
      <c r="E403" s="87"/>
      <c r="F403" s="122"/>
      <c r="G403" s="122"/>
      <c r="H403" s="122"/>
      <c r="I403" s="122"/>
      <c r="J403" s="122"/>
      <c r="K403" s="122"/>
      <c r="L403" s="38"/>
      <c r="M403" s="180"/>
      <c r="N403" s="38"/>
      <c r="O403" s="142"/>
      <c r="P403" s="47"/>
      <c r="Q403" s="47"/>
      <c r="R403" s="47"/>
      <c r="S403" s="47"/>
      <c r="T403" s="47"/>
      <c r="U403" s="47"/>
      <c r="V403" s="47"/>
      <c r="W403" s="47"/>
      <c r="X403" s="47"/>
    </row>
    <row r="404" spans="1:24" x14ac:dyDescent="0.25">
      <c r="A404" s="32"/>
      <c r="B404" s="38"/>
      <c r="C404" s="126"/>
      <c r="D404" s="38"/>
      <c r="E404" s="87"/>
      <c r="F404" s="122"/>
      <c r="G404" s="122"/>
      <c r="H404" s="122"/>
      <c r="I404" s="122"/>
      <c r="J404" s="122"/>
      <c r="K404" s="122"/>
      <c r="L404" s="38"/>
      <c r="M404" s="180"/>
      <c r="N404" s="38"/>
      <c r="O404" s="142"/>
      <c r="P404" s="47"/>
      <c r="Q404" s="47"/>
      <c r="R404" s="47"/>
      <c r="S404" s="47"/>
      <c r="T404" s="47"/>
      <c r="U404" s="47"/>
      <c r="V404" s="47"/>
      <c r="W404" s="47"/>
      <c r="X404" s="47"/>
    </row>
    <row r="405" spans="1:24" x14ac:dyDescent="0.25">
      <c r="A405" s="32"/>
      <c r="B405" s="38"/>
      <c r="C405" s="126"/>
      <c r="D405" s="38"/>
      <c r="E405" s="87"/>
      <c r="F405" s="122"/>
      <c r="G405" s="122"/>
      <c r="H405" s="122"/>
      <c r="I405" s="122"/>
      <c r="J405" s="122"/>
      <c r="K405" s="122"/>
      <c r="L405" s="38"/>
      <c r="M405" s="180"/>
      <c r="N405" s="38"/>
      <c r="O405" s="142"/>
      <c r="P405" s="47"/>
      <c r="Q405" s="47"/>
      <c r="R405" s="47"/>
      <c r="S405" s="47"/>
      <c r="T405" s="47"/>
      <c r="U405" s="47"/>
      <c r="V405" s="47"/>
      <c r="W405" s="47"/>
      <c r="X405" s="47"/>
    </row>
    <row r="406" spans="1:24" x14ac:dyDescent="0.25">
      <c r="A406" s="32"/>
      <c r="B406" s="38"/>
      <c r="C406" s="126"/>
      <c r="D406" s="38"/>
      <c r="E406" s="87"/>
      <c r="F406" s="122"/>
      <c r="G406" s="122"/>
      <c r="H406" s="122"/>
      <c r="I406" s="122"/>
      <c r="J406" s="122"/>
      <c r="K406" s="122"/>
      <c r="L406" s="38"/>
      <c r="M406" s="180"/>
      <c r="N406" s="38"/>
      <c r="O406" s="142"/>
      <c r="P406" s="47"/>
      <c r="Q406" s="47"/>
      <c r="R406" s="47"/>
      <c r="S406" s="47"/>
      <c r="T406" s="47"/>
      <c r="U406" s="47"/>
      <c r="V406" s="47"/>
      <c r="W406" s="47"/>
      <c r="X406" s="47"/>
    </row>
    <row r="407" spans="1:24" x14ac:dyDescent="0.25">
      <c r="A407" s="32"/>
      <c r="B407" s="38"/>
      <c r="C407" s="126"/>
      <c r="D407" s="38"/>
      <c r="E407" s="87"/>
      <c r="F407" s="122"/>
      <c r="G407" s="122"/>
      <c r="H407" s="122"/>
      <c r="I407" s="122"/>
      <c r="J407" s="122"/>
      <c r="K407" s="122"/>
      <c r="L407" s="38"/>
      <c r="M407" s="180"/>
      <c r="N407" s="38"/>
      <c r="O407" s="142"/>
      <c r="P407" s="47"/>
      <c r="Q407" s="47"/>
      <c r="R407" s="47"/>
      <c r="S407" s="47"/>
      <c r="T407" s="47"/>
      <c r="U407" s="47"/>
      <c r="V407" s="47"/>
      <c r="W407" s="47"/>
      <c r="X407" s="47"/>
    </row>
    <row r="408" spans="1:24" x14ac:dyDescent="0.25">
      <c r="A408" s="32"/>
      <c r="B408" s="38"/>
      <c r="C408" s="126"/>
      <c r="D408" s="38"/>
      <c r="E408" s="87"/>
      <c r="F408" s="122"/>
      <c r="G408" s="122"/>
      <c r="H408" s="122"/>
      <c r="I408" s="122"/>
      <c r="J408" s="122"/>
      <c r="K408" s="122"/>
      <c r="L408" s="38"/>
      <c r="M408" s="180"/>
      <c r="N408" s="38"/>
      <c r="O408" s="142"/>
      <c r="P408" s="47"/>
      <c r="Q408" s="47"/>
      <c r="R408" s="47"/>
      <c r="S408" s="47"/>
      <c r="T408" s="47"/>
      <c r="U408" s="47"/>
      <c r="V408" s="47"/>
      <c r="W408" s="47"/>
      <c r="X408" s="47"/>
    </row>
    <row r="409" spans="1:24" x14ac:dyDescent="0.25">
      <c r="A409" s="32"/>
      <c r="B409" s="38"/>
      <c r="C409" s="126"/>
      <c r="D409" s="38"/>
      <c r="E409" s="87"/>
      <c r="F409" s="122"/>
      <c r="G409" s="122"/>
      <c r="H409" s="122"/>
      <c r="I409" s="122"/>
      <c r="J409" s="122"/>
      <c r="K409" s="122"/>
      <c r="L409" s="38"/>
      <c r="M409" s="180"/>
      <c r="N409" s="38"/>
      <c r="O409" s="142"/>
      <c r="P409" s="47"/>
      <c r="Q409" s="47"/>
      <c r="R409" s="47"/>
      <c r="S409" s="47"/>
      <c r="T409" s="47"/>
      <c r="U409" s="47"/>
      <c r="V409" s="47"/>
      <c r="W409" s="47"/>
      <c r="X409" s="47"/>
    </row>
    <row r="410" spans="1:24" x14ac:dyDescent="0.25">
      <c r="A410" s="32"/>
      <c r="B410" s="38"/>
      <c r="C410" s="126"/>
      <c r="D410" s="38"/>
      <c r="E410" s="87"/>
      <c r="F410" s="122"/>
      <c r="G410" s="122"/>
      <c r="H410" s="122"/>
      <c r="I410" s="122"/>
      <c r="J410" s="122"/>
      <c r="K410" s="122"/>
      <c r="L410" s="38"/>
      <c r="M410" s="180"/>
      <c r="N410" s="38"/>
      <c r="O410" s="142"/>
      <c r="P410" s="47"/>
      <c r="Q410" s="47"/>
      <c r="R410" s="47"/>
      <c r="S410" s="47"/>
      <c r="T410" s="47"/>
      <c r="U410" s="47"/>
      <c r="V410" s="47"/>
      <c r="W410" s="47"/>
      <c r="X410" s="47"/>
    </row>
    <row r="411" spans="1:24" x14ac:dyDescent="0.25">
      <c r="A411" s="32"/>
      <c r="B411" s="38"/>
      <c r="C411" s="126"/>
      <c r="D411" s="38"/>
      <c r="E411" s="87"/>
      <c r="F411" s="122"/>
      <c r="G411" s="122"/>
      <c r="H411" s="122"/>
      <c r="I411" s="122"/>
      <c r="J411" s="122"/>
      <c r="K411" s="122"/>
      <c r="L411" s="38"/>
      <c r="M411" s="180"/>
      <c r="N411" s="38"/>
      <c r="O411" s="142"/>
      <c r="P411" s="47"/>
      <c r="Q411" s="47"/>
      <c r="R411" s="47"/>
      <c r="S411" s="47"/>
      <c r="T411" s="47"/>
      <c r="U411" s="47"/>
      <c r="V411" s="47"/>
      <c r="W411" s="47"/>
      <c r="X411" s="47"/>
    </row>
    <row r="412" spans="1:24" x14ac:dyDescent="0.25">
      <c r="A412" s="32"/>
      <c r="B412" s="38"/>
      <c r="C412" s="126"/>
      <c r="D412" s="38"/>
      <c r="E412" s="87"/>
      <c r="F412" s="122"/>
      <c r="G412" s="122"/>
      <c r="H412" s="122"/>
      <c r="I412" s="122"/>
      <c r="J412" s="122"/>
      <c r="K412" s="122"/>
      <c r="L412" s="38"/>
      <c r="M412" s="180"/>
      <c r="N412" s="38"/>
      <c r="O412" s="142"/>
      <c r="P412" s="47"/>
      <c r="Q412" s="47"/>
      <c r="R412" s="47"/>
      <c r="S412" s="47"/>
      <c r="T412" s="47"/>
      <c r="U412" s="47"/>
      <c r="V412" s="47"/>
      <c r="W412" s="47"/>
      <c r="X412" s="47"/>
    </row>
    <row r="413" spans="1:24" x14ac:dyDescent="0.25">
      <c r="A413" s="32"/>
      <c r="B413" s="38"/>
      <c r="C413" s="126"/>
      <c r="D413" s="38"/>
      <c r="E413" s="87"/>
      <c r="F413" s="122"/>
      <c r="G413" s="122"/>
      <c r="H413" s="122"/>
      <c r="I413" s="122"/>
      <c r="J413" s="122"/>
      <c r="K413" s="122"/>
      <c r="L413" s="38"/>
      <c r="M413" s="180"/>
      <c r="N413" s="38"/>
      <c r="O413" s="142"/>
      <c r="P413" s="47"/>
      <c r="Q413" s="47"/>
      <c r="R413" s="47"/>
      <c r="S413" s="47"/>
      <c r="T413" s="47"/>
      <c r="U413" s="47"/>
      <c r="V413" s="47"/>
      <c r="W413" s="47"/>
      <c r="X413" s="47"/>
    </row>
    <row r="414" spans="1:24" x14ac:dyDescent="0.25">
      <c r="A414" s="32"/>
      <c r="B414" s="38"/>
      <c r="C414" s="126"/>
      <c r="D414" s="38"/>
      <c r="E414" s="87"/>
      <c r="F414" s="122"/>
      <c r="G414" s="122"/>
      <c r="H414" s="122"/>
      <c r="I414" s="122"/>
      <c r="J414" s="122"/>
      <c r="K414" s="122"/>
      <c r="L414" s="38"/>
      <c r="M414" s="180"/>
      <c r="N414" s="38"/>
      <c r="O414" s="142"/>
      <c r="P414" s="47"/>
      <c r="Q414" s="47"/>
      <c r="R414" s="47"/>
      <c r="S414" s="47"/>
      <c r="T414" s="47"/>
      <c r="U414" s="47"/>
      <c r="V414" s="47"/>
      <c r="W414" s="47"/>
      <c r="X414" s="47"/>
    </row>
    <row r="415" spans="1:24" x14ac:dyDescent="0.25">
      <c r="A415" s="32"/>
      <c r="B415" s="38"/>
      <c r="C415" s="126"/>
      <c r="D415" s="38"/>
      <c r="E415" s="87"/>
      <c r="F415" s="122"/>
      <c r="G415" s="122"/>
      <c r="H415" s="122"/>
      <c r="I415" s="122"/>
      <c r="J415" s="122"/>
      <c r="K415" s="122"/>
      <c r="L415" s="38"/>
      <c r="M415" s="180"/>
      <c r="N415" s="38"/>
      <c r="O415" s="142"/>
      <c r="P415" s="47"/>
      <c r="Q415" s="47"/>
      <c r="R415" s="47"/>
      <c r="S415" s="47"/>
      <c r="T415" s="47"/>
      <c r="U415" s="47"/>
      <c r="V415" s="47"/>
      <c r="W415" s="47"/>
      <c r="X415" s="47"/>
    </row>
    <row r="416" spans="1:24" x14ac:dyDescent="0.25">
      <c r="A416" s="32"/>
      <c r="B416" s="38"/>
      <c r="C416" s="126"/>
      <c r="D416" s="38"/>
      <c r="E416" s="87"/>
      <c r="F416" s="122"/>
      <c r="G416" s="122"/>
      <c r="H416" s="122"/>
      <c r="I416" s="122"/>
      <c r="J416" s="122"/>
      <c r="K416" s="122"/>
      <c r="L416" s="38"/>
      <c r="M416" s="180"/>
      <c r="N416" s="38"/>
      <c r="O416" s="142"/>
      <c r="P416" s="47"/>
      <c r="Q416" s="47"/>
      <c r="R416" s="47"/>
      <c r="S416" s="47"/>
      <c r="T416" s="47"/>
      <c r="U416" s="47"/>
      <c r="V416" s="47"/>
      <c r="W416" s="47"/>
      <c r="X416" s="47"/>
    </row>
    <row r="417" spans="1:24" x14ac:dyDescent="0.25">
      <c r="A417" s="32"/>
      <c r="B417" s="38"/>
      <c r="C417" s="126"/>
      <c r="D417" s="38"/>
      <c r="E417" s="87"/>
      <c r="F417" s="122"/>
      <c r="G417" s="122"/>
      <c r="H417" s="122"/>
      <c r="I417" s="122"/>
      <c r="J417" s="122"/>
      <c r="K417" s="122"/>
      <c r="L417" s="38"/>
      <c r="M417" s="180"/>
      <c r="N417" s="38"/>
      <c r="O417" s="142"/>
      <c r="P417" s="47"/>
      <c r="Q417" s="47"/>
      <c r="R417" s="47"/>
      <c r="S417" s="47"/>
      <c r="T417" s="47"/>
      <c r="U417" s="47"/>
      <c r="V417" s="47"/>
      <c r="W417" s="47"/>
      <c r="X417" s="47"/>
    </row>
    <row r="418" spans="1:24" x14ac:dyDescent="0.25">
      <c r="A418" s="32"/>
      <c r="B418" s="38"/>
      <c r="C418" s="126"/>
      <c r="D418" s="38"/>
      <c r="E418" s="87"/>
      <c r="F418" s="122"/>
      <c r="G418" s="122"/>
      <c r="H418" s="122"/>
      <c r="I418" s="122"/>
      <c r="J418" s="122"/>
      <c r="K418" s="122"/>
      <c r="L418" s="38"/>
      <c r="M418" s="180"/>
      <c r="N418" s="38"/>
      <c r="O418" s="142"/>
      <c r="P418" s="47"/>
      <c r="Q418" s="47"/>
      <c r="R418" s="47"/>
      <c r="S418" s="47"/>
      <c r="T418" s="47"/>
      <c r="U418" s="47"/>
      <c r="V418" s="47"/>
      <c r="W418" s="47"/>
      <c r="X418" s="47"/>
    </row>
    <row r="419" spans="1:24" x14ac:dyDescent="0.25">
      <c r="A419" s="32"/>
      <c r="B419" s="38"/>
      <c r="C419" s="126"/>
      <c r="D419" s="38"/>
      <c r="E419" s="87"/>
      <c r="F419" s="122"/>
      <c r="G419" s="122"/>
      <c r="H419" s="122"/>
      <c r="I419" s="122"/>
      <c r="J419" s="122"/>
      <c r="K419" s="122"/>
      <c r="L419" s="38"/>
      <c r="M419" s="180"/>
      <c r="N419" s="38"/>
      <c r="O419" s="142"/>
      <c r="P419" s="47"/>
      <c r="Q419" s="47"/>
      <c r="R419" s="47"/>
      <c r="S419" s="47"/>
      <c r="T419" s="47"/>
      <c r="U419" s="47"/>
      <c r="V419" s="47"/>
      <c r="W419" s="47"/>
      <c r="X419" s="47"/>
    </row>
    <row r="420" spans="1:24" x14ac:dyDescent="0.25">
      <c r="A420" s="32"/>
      <c r="B420" s="38"/>
      <c r="C420" s="126"/>
      <c r="D420" s="38"/>
      <c r="E420" s="87"/>
      <c r="F420" s="122"/>
      <c r="G420" s="122"/>
      <c r="H420" s="122"/>
      <c r="I420" s="122"/>
      <c r="J420" s="122"/>
      <c r="K420" s="122"/>
      <c r="L420" s="38"/>
      <c r="M420" s="180"/>
      <c r="N420" s="38"/>
      <c r="O420" s="142"/>
      <c r="P420" s="47"/>
      <c r="Q420" s="47"/>
      <c r="R420" s="47"/>
      <c r="S420" s="47"/>
      <c r="T420" s="47"/>
      <c r="U420" s="47"/>
      <c r="V420" s="47"/>
      <c r="W420" s="47"/>
      <c r="X420" s="47"/>
    </row>
    <row r="421" spans="1:24" x14ac:dyDescent="0.25">
      <c r="A421" s="32"/>
      <c r="B421" s="38"/>
      <c r="C421" s="126"/>
      <c r="D421" s="38"/>
      <c r="E421" s="87"/>
      <c r="F421" s="122"/>
      <c r="G421" s="122"/>
      <c r="H421" s="122"/>
      <c r="I421" s="122"/>
      <c r="J421" s="122"/>
      <c r="K421" s="122"/>
      <c r="L421" s="38"/>
      <c r="M421" s="180"/>
      <c r="N421" s="38"/>
      <c r="O421" s="142"/>
      <c r="P421" s="47"/>
      <c r="Q421" s="47"/>
      <c r="R421" s="47"/>
      <c r="S421" s="47"/>
      <c r="T421" s="47"/>
      <c r="U421" s="47"/>
      <c r="V421" s="47"/>
      <c r="W421" s="47"/>
      <c r="X421" s="47"/>
    </row>
    <row r="422" spans="1:24" x14ac:dyDescent="0.25">
      <c r="A422" s="32"/>
      <c r="B422" s="38"/>
      <c r="C422" s="126"/>
      <c r="D422" s="38"/>
      <c r="E422" s="87"/>
      <c r="F422" s="122"/>
      <c r="G422" s="122"/>
      <c r="H422" s="122"/>
      <c r="I422" s="122"/>
      <c r="J422" s="122"/>
      <c r="K422" s="122"/>
      <c r="L422" s="38"/>
      <c r="M422" s="180"/>
      <c r="N422" s="38"/>
      <c r="O422" s="142"/>
      <c r="P422" s="47"/>
      <c r="Q422" s="47"/>
      <c r="R422" s="47"/>
      <c r="S422" s="47"/>
      <c r="T422" s="47"/>
      <c r="U422" s="47"/>
      <c r="V422" s="47"/>
      <c r="W422" s="47"/>
      <c r="X422" s="47"/>
    </row>
    <row r="423" spans="1:24" x14ac:dyDescent="0.25">
      <c r="A423" s="32"/>
      <c r="B423" s="38"/>
      <c r="C423" s="126"/>
      <c r="D423" s="38"/>
      <c r="E423" s="87"/>
      <c r="F423" s="122"/>
      <c r="G423" s="122"/>
      <c r="H423" s="122"/>
      <c r="I423" s="122"/>
      <c r="J423" s="122"/>
      <c r="K423" s="122"/>
      <c r="L423" s="38"/>
      <c r="M423" s="180"/>
      <c r="N423" s="38"/>
      <c r="O423" s="142"/>
      <c r="P423" s="47"/>
      <c r="Q423" s="47"/>
      <c r="R423" s="47"/>
      <c r="S423" s="47"/>
      <c r="T423" s="47"/>
      <c r="U423" s="47"/>
      <c r="V423" s="47"/>
      <c r="W423" s="47"/>
      <c r="X423" s="47"/>
    </row>
    <row r="424" spans="1:24" x14ac:dyDescent="0.25">
      <c r="A424" s="32"/>
      <c r="B424" s="38"/>
      <c r="C424" s="126"/>
      <c r="D424" s="38"/>
      <c r="E424" s="87"/>
      <c r="F424" s="122"/>
      <c r="G424" s="122"/>
      <c r="H424" s="122"/>
      <c r="I424" s="122"/>
      <c r="J424" s="122"/>
      <c r="K424" s="122"/>
      <c r="L424" s="38"/>
      <c r="M424" s="180"/>
      <c r="N424" s="38"/>
      <c r="O424" s="142"/>
      <c r="P424" s="47"/>
      <c r="Q424" s="47"/>
      <c r="R424" s="47"/>
      <c r="S424" s="47"/>
      <c r="T424" s="47"/>
      <c r="U424" s="47"/>
      <c r="V424" s="47"/>
      <c r="W424" s="47"/>
      <c r="X424" s="47"/>
    </row>
    <row r="425" spans="1:24" x14ac:dyDescent="0.25">
      <c r="A425" s="32"/>
      <c r="B425" s="38"/>
      <c r="C425" s="126"/>
      <c r="D425" s="38"/>
      <c r="E425" s="87"/>
      <c r="F425" s="122"/>
      <c r="G425" s="122"/>
      <c r="H425" s="122"/>
      <c r="I425" s="122"/>
      <c r="J425" s="122"/>
      <c r="K425" s="122"/>
      <c r="L425" s="38"/>
      <c r="M425" s="180"/>
      <c r="N425" s="38"/>
      <c r="O425" s="142"/>
      <c r="P425" s="47"/>
      <c r="Q425" s="47"/>
      <c r="R425" s="47"/>
      <c r="S425" s="47"/>
      <c r="T425" s="47"/>
      <c r="U425" s="47"/>
      <c r="V425" s="47"/>
      <c r="W425" s="47"/>
      <c r="X425" s="47"/>
    </row>
    <row r="426" spans="1:24" x14ac:dyDescent="0.25">
      <c r="A426" s="32"/>
      <c r="B426" s="38"/>
      <c r="C426" s="126"/>
      <c r="D426" s="38"/>
      <c r="E426" s="87"/>
      <c r="F426" s="122"/>
      <c r="G426" s="122"/>
      <c r="H426" s="122"/>
      <c r="I426" s="122"/>
      <c r="J426" s="122"/>
      <c r="K426" s="122"/>
      <c r="L426" s="38"/>
      <c r="M426" s="180"/>
      <c r="N426" s="38"/>
      <c r="O426" s="142"/>
      <c r="P426" s="47"/>
      <c r="Q426" s="47"/>
      <c r="R426" s="47"/>
      <c r="S426" s="47"/>
      <c r="T426" s="47"/>
      <c r="U426" s="47"/>
      <c r="V426" s="47"/>
      <c r="W426" s="47"/>
      <c r="X426" s="47"/>
    </row>
    <row r="427" spans="1:24" x14ac:dyDescent="0.25">
      <c r="A427" s="32"/>
      <c r="B427" s="38"/>
      <c r="C427" s="126"/>
      <c r="D427" s="38"/>
      <c r="E427" s="87"/>
      <c r="F427" s="122"/>
      <c r="G427" s="122"/>
      <c r="H427" s="122"/>
      <c r="I427" s="122"/>
      <c r="J427" s="122"/>
      <c r="K427" s="122"/>
      <c r="L427" s="38"/>
      <c r="M427" s="180"/>
      <c r="N427" s="38"/>
      <c r="O427" s="142"/>
      <c r="P427" s="47"/>
      <c r="Q427" s="47"/>
      <c r="R427" s="47"/>
      <c r="S427" s="47"/>
      <c r="T427" s="47"/>
      <c r="U427" s="47"/>
      <c r="V427" s="47"/>
      <c r="W427" s="47"/>
      <c r="X427" s="47"/>
    </row>
    <row r="428" spans="1:24" x14ac:dyDescent="0.25">
      <c r="A428" s="32"/>
      <c r="B428" s="38"/>
      <c r="C428" s="126"/>
      <c r="D428" s="38"/>
      <c r="E428" s="87"/>
      <c r="F428" s="122"/>
      <c r="G428" s="122"/>
      <c r="H428" s="122"/>
      <c r="I428" s="122"/>
      <c r="J428" s="122"/>
      <c r="K428" s="122"/>
      <c r="L428" s="38"/>
      <c r="M428" s="180"/>
      <c r="N428" s="38"/>
      <c r="O428" s="142"/>
      <c r="P428" s="47"/>
      <c r="Q428" s="47"/>
      <c r="R428" s="47"/>
      <c r="S428" s="47"/>
      <c r="T428" s="47"/>
      <c r="U428" s="47"/>
      <c r="V428" s="47"/>
      <c r="W428" s="47"/>
      <c r="X428" s="47"/>
    </row>
    <row r="429" spans="1:24" x14ac:dyDescent="0.25">
      <c r="A429" s="32"/>
      <c r="B429" s="38"/>
      <c r="C429" s="126"/>
      <c r="D429" s="38"/>
      <c r="E429" s="87"/>
      <c r="F429" s="122"/>
      <c r="G429" s="122"/>
      <c r="H429" s="122"/>
      <c r="I429" s="122"/>
      <c r="J429" s="122"/>
      <c r="K429" s="122"/>
      <c r="L429" s="38"/>
      <c r="M429" s="180"/>
      <c r="N429" s="38"/>
      <c r="O429" s="142"/>
      <c r="P429" s="47"/>
      <c r="Q429" s="47"/>
      <c r="R429" s="47"/>
      <c r="S429" s="47"/>
      <c r="T429" s="47"/>
      <c r="U429" s="47"/>
      <c r="V429" s="47"/>
      <c r="W429" s="47"/>
      <c r="X429" s="47"/>
    </row>
    <row r="430" spans="1:24" x14ac:dyDescent="0.25">
      <c r="A430" s="32"/>
      <c r="B430" s="38"/>
      <c r="C430" s="126"/>
      <c r="D430" s="38"/>
      <c r="E430" s="87"/>
      <c r="F430" s="122"/>
      <c r="G430" s="122"/>
      <c r="H430" s="122"/>
      <c r="I430" s="122"/>
      <c r="J430" s="122"/>
      <c r="K430" s="122"/>
      <c r="L430" s="38"/>
      <c r="M430" s="180"/>
      <c r="N430" s="38"/>
      <c r="O430" s="142"/>
      <c r="P430" s="47"/>
      <c r="Q430" s="47"/>
      <c r="R430" s="47"/>
      <c r="S430" s="47"/>
      <c r="T430" s="47"/>
      <c r="U430" s="47"/>
      <c r="V430" s="47"/>
      <c r="W430" s="47"/>
      <c r="X430" s="47"/>
    </row>
    <row r="431" spans="1:24" x14ac:dyDescent="0.25">
      <c r="A431" s="32"/>
      <c r="B431" s="38"/>
      <c r="C431" s="126"/>
      <c r="D431" s="38"/>
      <c r="E431" s="87"/>
      <c r="F431" s="122"/>
      <c r="G431" s="122"/>
      <c r="H431" s="122"/>
      <c r="I431" s="122"/>
      <c r="J431" s="122"/>
      <c r="K431" s="122"/>
      <c r="L431" s="38"/>
      <c r="M431" s="180"/>
      <c r="N431" s="38"/>
      <c r="O431" s="142"/>
      <c r="P431" s="47"/>
      <c r="Q431" s="47"/>
      <c r="R431" s="47"/>
      <c r="S431" s="47"/>
      <c r="T431" s="47"/>
      <c r="U431" s="47"/>
      <c r="V431" s="47"/>
      <c r="W431" s="47"/>
      <c r="X431" s="47"/>
    </row>
    <row r="432" spans="1:24" x14ac:dyDescent="0.25">
      <c r="A432" s="32"/>
      <c r="B432" s="38"/>
      <c r="C432" s="126"/>
      <c r="D432" s="38"/>
      <c r="E432" s="87"/>
      <c r="F432" s="122"/>
      <c r="G432" s="122"/>
      <c r="H432" s="122"/>
      <c r="I432" s="122"/>
      <c r="J432" s="122"/>
      <c r="K432" s="122"/>
      <c r="L432" s="38"/>
      <c r="M432" s="180"/>
      <c r="N432" s="38"/>
      <c r="O432" s="142"/>
      <c r="P432" s="47"/>
      <c r="Q432" s="47"/>
      <c r="R432" s="47"/>
      <c r="S432" s="47"/>
      <c r="T432" s="47"/>
      <c r="U432" s="47"/>
      <c r="V432" s="47"/>
      <c r="W432" s="47"/>
      <c r="X432" s="47"/>
    </row>
    <row r="433" spans="1:24" x14ac:dyDescent="0.25">
      <c r="A433" s="32"/>
      <c r="B433" s="38"/>
      <c r="C433" s="126"/>
      <c r="D433" s="38"/>
      <c r="E433" s="87"/>
      <c r="F433" s="122"/>
      <c r="G433" s="122"/>
      <c r="H433" s="122"/>
      <c r="I433" s="122"/>
      <c r="J433" s="122"/>
      <c r="K433" s="122"/>
      <c r="L433" s="38"/>
      <c r="M433" s="180"/>
      <c r="N433" s="38"/>
      <c r="O433" s="142"/>
      <c r="P433" s="47"/>
      <c r="Q433" s="47"/>
      <c r="R433" s="47"/>
      <c r="S433" s="47"/>
      <c r="T433" s="47"/>
      <c r="U433" s="47"/>
      <c r="V433" s="47"/>
      <c r="W433" s="47"/>
      <c r="X433" s="47"/>
    </row>
    <row r="434" spans="1:24" x14ac:dyDescent="0.25">
      <c r="A434" s="32"/>
      <c r="B434" s="38"/>
      <c r="C434" s="126"/>
      <c r="D434" s="38"/>
      <c r="E434" s="87"/>
      <c r="F434" s="122"/>
      <c r="G434" s="122"/>
      <c r="H434" s="122"/>
      <c r="I434" s="122"/>
      <c r="J434" s="122"/>
      <c r="K434" s="122"/>
      <c r="L434" s="38"/>
      <c r="M434" s="180"/>
      <c r="N434" s="38"/>
      <c r="O434" s="142"/>
      <c r="P434" s="47"/>
      <c r="Q434" s="47"/>
      <c r="R434" s="47"/>
      <c r="S434" s="47"/>
      <c r="T434" s="47"/>
      <c r="U434" s="47"/>
      <c r="V434" s="47"/>
      <c r="W434" s="47"/>
      <c r="X434" s="47"/>
    </row>
    <row r="435" spans="1:24" x14ac:dyDescent="0.25">
      <c r="A435" s="32"/>
      <c r="B435" s="38"/>
      <c r="C435" s="126"/>
      <c r="D435" s="38"/>
      <c r="E435" s="87"/>
      <c r="F435" s="122"/>
      <c r="G435" s="122"/>
      <c r="H435" s="122"/>
      <c r="I435" s="122"/>
      <c r="J435" s="122"/>
      <c r="K435" s="122"/>
      <c r="L435" s="38"/>
      <c r="M435" s="180"/>
      <c r="N435" s="38"/>
      <c r="O435" s="142"/>
      <c r="P435" s="47"/>
      <c r="Q435" s="47"/>
      <c r="R435" s="47"/>
      <c r="S435" s="47"/>
      <c r="T435" s="47"/>
      <c r="U435" s="47"/>
      <c r="V435" s="47"/>
      <c r="W435" s="47"/>
      <c r="X435" s="47"/>
    </row>
    <row r="436" spans="1:24" x14ac:dyDescent="0.25">
      <c r="A436" s="32"/>
      <c r="B436" s="38"/>
      <c r="C436" s="126"/>
      <c r="D436" s="38"/>
      <c r="E436" s="87"/>
      <c r="F436" s="122"/>
      <c r="G436" s="122"/>
      <c r="H436" s="122"/>
      <c r="I436" s="122"/>
      <c r="J436" s="122"/>
      <c r="K436" s="122"/>
      <c r="L436" s="38"/>
      <c r="M436" s="180"/>
      <c r="N436" s="38"/>
      <c r="O436" s="142"/>
      <c r="P436" s="47"/>
      <c r="Q436" s="47"/>
      <c r="R436" s="47"/>
      <c r="S436" s="47"/>
      <c r="T436" s="47"/>
      <c r="U436" s="47"/>
      <c r="V436" s="47"/>
      <c r="W436" s="47"/>
      <c r="X436" s="47"/>
    </row>
    <row r="437" spans="1:24" x14ac:dyDescent="0.25">
      <c r="A437" s="32"/>
      <c r="B437" s="38"/>
      <c r="C437" s="126"/>
      <c r="D437" s="38"/>
      <c r="E437" s="87"/>
      <c r="F437" s="122"/>
      <c r="G437" s="122"/>
      <c r="H437" s="122"/>
      <c r="I437" s="122"/>
      <c r="J437" s="122"/>
      <c r="K437" s="122"/>
      <c r="L437" s="38"/>
      <c r="M437" s="180"/>
      <c r="N437" s="38"/>
      <c r="O437" s="142"/>
      <c r="P437" s="47"/>
      <c r="Q437" s="47"/>
      <c r="R437" s="47"/>
      <c r="S437" s="47"/>
      <c r="T437" s="47"/>
      <c r="U437" s="47"/>
      <c r="V437" s="47"/>
      <c r="W437" s="47"/>
      <c r="X437" s="47"/>
    </row>
    <row r="438" spans="1:24" x14ac:dyDescent="0.25">
      <c r="A438" s="32"/>
      <c r="B438" s="38"/>
      <c r="C438" s="126"/>
      <c r="D438" s="38"/>
      <c r="E438" s="87"/>
      <c r="F438" s="122"/>
      <c r="G438" s="122"/>
      <c r="H438" s="122"/>
      <c r="I438" s="122"/>
      <c r="J438" s="122"/>
      <c r="K438" s="122"/>
      <c r="L438" s="38"/>
      <c r="M438" s="180"/>
      <c r="N438" s="38"/>
      <c r="O438" s="142"/>
      <c r="P438" s="47"/>
      <c r="Q438" s="47"/>
      <c r="R438" s="47"/>
      <c r="S438" s="47"/>
      <c r="T438" s="47"/>
      <c r="U438" s="47"/>
      <c r="V438" s="47"/>
      <c r="W438" s="47"/>
      <c r="X438" s="47"/>
    </row>
    <row r="439" spans="1:24" x14ac:dyDescent="0.25">
      <c r="A439" s="32"/>
      <c r="B439" s="38"/>
      <c r="C439" s="126"/>
      <c r="D439" s="38"/>
      <c r="E439" s="87"/>
      <c r="F439" s="122"/>
      <c r="G439" s="122"/>
      <c r="H439" s="122"/>
      <c r="I439" s="122"/>
      <c r="J439" s="122"/>
      <c r="K439" s="122"/>
      <c r="L439" s="38"/>
      <c r="M439" s="180"/>
      <c r="N439" s="38"/>
      <c r="O439" s="142"/>
      <c r="P439" s="47"/>
      <c r="Q439" s="47"/>
      <c r="R439" s="47"/>
      <c r="S439" s="47"/>
      <c r="T439" s="47"/>
      <c r="U439" s="47"/>
      <c r="V439" s="47"/>
      <c r="W439" s="47"/>
      <c r="X439" s="47"/>
    </row>
    <row r="440" spans="1:24" x14ac:dyDescent="0.25">
      <c r="A440" s="32"/>
      <c r="B440" s="38"/>
      <c r="C440" s="126"/>
      <c r="D440" s="38"/>
      <c r="E440" s="87"/>
      <c r="F440" s="122"/>
      <c r="G440" s="122"/>
      <c r="H440" s="122"/>
      <c r="I440" s="122"/>
      <c r="J440" s="122"/>
      <c r="K440" s="122"/>
      <c r="L440" s="38"/>
      <c r="M440" s="180"/>
      <c r="N440" s="38"/>
      <c r="O440" s="142"/>
      <c r="P440" s="47"/>
      <c r="Q440" s="47"/>
      <c r="R440" s="47"/>
      <c r="S440" s="47"/>
      <c r="T440" s="47"/>
      <c r="U440" s="47"/>
      <c r="V440" s="47"/>
      <c r="W440" s="47"/>
      <c r="X440" s="47"/>
    </row>
    <row r="441" spans="1:24" x14ac:dyDescent="0.25">
      <c r="A441" s="32"/>
      <c r="B441" s="38"/>
      <c r="C441" s="126"/>
      <c r="D441" s="38"/>
      <c r="E441" s="87"/>
      <c r="F441" s="122"/>
      <c r="G441" s="122"/>
      <c r="H441" s="122"/>
      <c r="I441" s="122"/>
      <c r="J441" s="122"/>
      <c r="K441" s="122"/>
      <c r="L441" s="38"/>
      <c r="M441" s="180"/>
      <c r="N441" s="38"/>
      <c r="O441" s="142"/>
      <c r="P441" s="47"/>
      <c r="Q441" s="47"/>
      <c r="R441" s="47"/>
      <c r="S441" s="47"/>
      <c r="T441" s="47"/>
      <c r="U441" s="47"/>
      <c r="V441" s="47"/>
      <c r="W441" s="47"/>
      <c r="X441" s="47"/>
    </row>
    <row r="442" spans="1:24" x14ac:dyDescent="0.25">
      <c r="A442" s="32"/>
      <c r="B442" s="38"/>
      <c r="C442" s="126"/>
      <c r="D442" s="38"/>
      <c r="E442" s="87"/>
      <c r="F442" s="122"/>
      <c r="G442" s="122"/>
      <c r="H442" s="122"/>
      <c r="I442" s="122"/>
      <c r="J442" s="122"/>
      <c r="K442" s="122"/>
      <c r="L442" s="38"/>
      <c r="M442" s="180"/>
      <c r="N442" s="38"/>
      <c r="O442" s="142"/>
      <c r="P442" s="47"/>
      <c r="Q442" s="47"/>
      <c r="R442" s="47"/>
      <c r="S442" s="47"/>
      <c r="T442" s="47"/>
      <c r="U442" s="47"/>
      <c r="V442" s="47"/>
      <c r="W442" s="47"/>
      <c r="X442" s="47"/>
    </row>
    <row r="443" spans="1:24" x14ac:dyDescent="0.25">
      <c r="A443" s="32"/>
      <c r="B443" s="38"/>
      <c r="C443" s="126"/>
      <c r="D443" s="38"/>
      <c r="E443" s="87"/>
      <c r="F443" s="122"/>
      <c r="G443" s="122"/>
      <c r="H443" s="122"/>
      <c r="I443" s="122"/>
      <c r="J443" s="122"/>
      <c r="K443" s="122"/>
      <c r="L443" s="38"/>
      <c r="M443" s="180"/>
      <c r="N443" s="38"/>
      <c r="O443" s="142"/>
      <c r="P443" s="47"/>
      <c r="Q443" s="47"/>
      <c r="R443" s="47"/>
      <c r="S443" s="47"/>
      <c r="T443" s="47"/>
      <c r="U443" s="47"/>
      <c r="V443" s="47"/>
      <c r="W443" s="47"/>
      <c r="X443" s="47"/>
    </row>
    <row r="444" spans="1:24" x14ac:dyDescent="0.25">
      <c r="A444" s="32"/>
      <c r="B444" s="38"/>
      <c r="C444" s="126"/>
      <c r="D444" s="38"/>
      <c r="E444" s="87"/>
      <c r="F444" s="122"/>
      <c r="G444" s="122"/>
      <c r="H444" s="122"/>
      <c r="I444" s="122"/>
      <c r="J444" s="122"/>
      <c r="K444" s="122"/>
      <c r="L444" s="38"/>
      <c r="M444" s="180"/>
      <c r="N444" s="38"/>
      <c r="O444" s="142"/>
      <c r="P444" s="47"/>
      <c r="Q444" s="47"/>
      <c r="R444" s="47"/>
      <c r="S444" s="47"/>
      <c r="T444" s="47"/>
      <c r="U444" s="47"/>
      <c r="V444" s="47"/>
      <c r="W444" s="47"/>
      <c r="X444" s="47"/>
    </row>
    <row r="445" spans="1:24" x14ac:dyDescent="0.25">
      <c r="A445" s="32"/>
      <c r="B445" s="38"/>
      <c r="C445" s="126"/>
      <c r="D445" s="38"/>
      <c r="E445" s="87"/>
      <c r="F445" s="122"/>
      <c r="G445" s="122"/>
      <c r="H445" s="122"/>
      <c r="I445" s="122"/>
      <c r="J445" s="122"/>
      <c r="K445" s="122"/>
      <c r="L445" s="38"/>
      <c r="M445" s="180"/>
      <c r="N445" s="38"/>
      <c r="O445" s="142"/>
      <c r="P445" s="47"/>
      <c r="Q445" s="47"/>
      <c r="R445" s="47"/>
      <c r="S445" s="47"/>
      <c r="T445" s="47"/>
      <c r="U445" s="47"/>
      <c r="V445" s="47"/>
      <c r="W445" s="47"/>
      <c r="X445" s="47"/>
    </row>
    <row r="446" spans="1:24" x14ac:dyDescent="0.25">
      <c r="A446" s="32"/>
      <c r="B446" s="38"/>
      <c r="C446" s="126"/>
      <c r="D446" s="38"/>
      <c r="E446" s="87"/>
      <c r="F446" s="122"/>
      <c r="G446" s="122"/>
      <c r="H446" s="122"/>
      <c r="I446" s="122"/>
      <c r="J446" s="122"/>
      <c r="K446" s="122"/>
      <c r="L446" s="38"/>
      <c r="M446" s="180"/>
      <c r="N446" s="38"/>
      <c r="O446" s="142"/>
      <c r="P446" s="47"/>
      <c r="Q446" s="47"/>
      <c r="R446" s="47"/>
      <c r="S446" s="47"/>
      <c r="T446" s="47"/>
      <c r="U446" s="47"/>
      <c r="V446" s="47"/>
      <c r="W446" s="47"/>
      <c r="X446" s="47"/>
    </row>
    <row r="447" spans="1:24" x14ac:dyDescent="0.25">
      <c r="A447" s="32"/>
      <c r="B447" s="38"/>
      <c r="C447" s="126"/>
      <c r="D447" s="38"/>
      <c r="E447" s="87"/>
      <c r="F447" s="122"/>
      <c r="G447" s="122"/>
      <c r="H447" s="122"/>
      <c r="I447" s="122"/>
      <c r="J447" s="122"/>
      <c r="K447" s="122"/>
      <c r="L447" s="38"/>
      <c r="M447" s="180"/>
      <c r="N447" s="38"/>
      <c r="O447" s="142"/>
      <c r="P447" s="47"/>
      <c r="Q447" s="47"/>
      <c r="R447" s="47"/>
      <c r="S447" s="47"/>
      <c r="T447" s="47"/>
      <c r="U447" s="47"/>
      <c r="V447" s="47"/>
      <c r="W447" s="47"/>
      <c r="X447" s="47"/>
    </row>
    <row r="448" spans="1:24" x14ac:dyDescent="0.25">
      <c r="A448" s="32"/>
      <c r="B448" s="38"/>
      <c r="C448" s="126"/>
      <c r="D448" s="38"/>
      <c r="E448" s="87"/>
      <c r="F448" s="122"/>
      <c r="G448" s="122"/>
      <c r="H448" s="122"/>
      <c r="I448" s="122"/>
      <c r="J448" s="122"/>
      <c r="K448" s="122"/>
      <c r="L448" s="38"/>
      <c r="M448" s="180"/>
      <c r="N448" s="38"/>
      <c r="O448" s="142"/>
      <c r="P448" s="47"/>
      <c r="Q448" s="47"/>
      <c r="R448" s="47"/>
      <c r="S448" s="47"/>
      <c r="T448" s="47"/>
      <c r="U448" s="47"/>
      <c r="V448" s="47"/>
      <c r="W448" s="47"/>
      <c r="X448" s="47"/>
    </row>
    <row r="449" spans="1:24" x14ac:dyDescent="0.25">
      <c r="A449" s="32"/>
      <c r="B449" s="38"/>
      <c r="C449" s="126"/>
      <c r="D449" s="38"/>
      <c r="E449" s="87"/>
      <c r="F449" s="122"/>
      <c r="G449" s="122"/>
      <c r="H449" s="122"/>
      <c r="I449" s="122"/>
      <c r="J449" s="122"/>
      <c r="K449" s="122"/>
      <c r="L449" s="38"/>
      <c r="M449" s="180"/>
      <c r="N449" s="38"/>
      <c r="O449" s="142"/>
      <c r="P449" s="47"/>
      <c r="Q449" s="47"/>
      <c r="R449" s="47"/>
      <c r="S449" s="47"/>
      <c r="T449" s="47"/>
      <c r="U449" s="47"/>
      <c r="V449" s="47"/>
      <c r="W449" s="47"/>
      <c r="X449" s="47"/>
    </row>
    <row r="450" spans="1:24" x14ac:dyDescent="0.25">
      <c r="A450" s="32"/>
      <c r="B450" s="38"/>
      <c r="C450" s="126"/>
      <c r="D450" s="38"/>
      <c r="E450" s="87"/>
      <c r="F450" s="122"/>
      <c r="G450" s="122"/>
      <c r="H450" s="122"/>
      <c r="I450" s="122"/>
      <c r="J450" s="122"/>
      <c r="K450" s="122"/>
      <c r="L450" s="38"/>
      <c r="M450" s="180"/>
      <c r="N450" s="38"/>
      <c r="O450" s="142"/>
      <c r="P450" s="47"/>
      <c r="Q450" s="47"/>
      <c r="R450" s="47"/>
      <c r="S450" s="47"/>
      <c r="T450" s="47"/>
      <c r="U450" s="47"/>
      <c r="V450" s="47"/>
      <c r="W450" s="47"/>
      <c r="X450" s="47"/>
    </row>
    <row r="451" spans="1:24" x14ac:dyDescent="0.25">
      <c r="A451" s="32"/>
      <c r="B451" s="38"/>
      <c r="C451" s="126"/>
      <c r="D451" s="38"/>
      <c r="E451" s="87"/>
      <c r="F451" s="122"/>
      <c r="G451" s="122"/>
      <c r="H451" s="122"/>
      <c r="I451" s="122"/>
      <c r="J451" s="122"/>
      <c r="K451" s="122"/>
      <c r="L451" s="38"/>
      <c r="M451" s="180"/>
      <c r="N451" s="38"/>
      <c r="O451" s="142"/>
      <c r="P451" s="47"/>
      <c r="Q451" s="47"/>
      <c r="R451" s="47"/>
      <c r="S451" s="47"/>
      <c r="T451" s="47"/>
      <c r="U451" s="47"/>
      <c r="V451" s="47"/>
      <c r="W451" s="47"/>
      <c r="X451" s="47"/>
    </row>
    <row r="452" spans="1:24" x14ac:dyDescent="0.25">
      <c r="A452" s="32"/>
      <c r="B452" s="38"/>
      <c r="C452" s="126"/>
      <c r="D452" s="38"/>
      <c r="E452" s="87"/>
      <c r="F452" s="122"/>
      <c r="G452" s="122"/>
      <c r="H452" s="122"/>
      <c r="I452" s="122"/>
      <c r="J452" s="122"/>
      <c r="K452" s="122"/>
      <c r="L452" s="38"/>
      <c r="M452" s="180"/>
      <c r="N452" s="38"/>
      <c r="O452" s="142"/>
      <c r="P452" s="47"/>
      <c r="Q452" s="47"/>
      <c r="R452" s="47"/>
      <c r="S452" s="47"/>
      <c r="T452" s="47"/>
      <c r="U452" s="47"/>
      <c r="V452" s="47"/>
      <c r="W452" s="47"/>
      <c r="X452" s="47"/>
    </row>
    <row r="453" spans="1:24" x14ac:dyDescent="0.25">
      <c r="A453" s="32"/>
      <c r="B453" s="38"/>
      <c r="C453" s="126"/>
      <c r="D453" s="38"/>
      <c r="E453" s="87"/>
      <c r="F453" s="122"/>
      <c r="G453" s="122"/>
      <c r="H453" s="122"/>
      <c r="I453" s="122"/>
      <c r="J453" s="122"/>
      <c r="K453" s="122"/>
      <c r="L453" s="38"/>
      <c r="M453" s="180"/>
      <c r="N453" s="38"/>
      <c r="O453" s="142"/>
      <c r="P453" s="47"/>
      <c r="Q453" s="47"/>
      <c r="R453" s="47"/>
      <c r="S453" s="47"/>
      <c r="T453" s="47"/>
      <c r="U453" s="47"/>
      <c r="V453" s="47"/>
      <c r="W453" s="47"/>
      <c r="X453" s="47"/>
    </row>
    <row r="454" spans="1:24" x14ac:dyDescent="0.25">
      <c r="A454" s="32"/>
      <c r="B454" s="38"/>
      <c r="C454" s="126"/>
      <c r="D454" s="38"/>
      <c r="E454" s="87"/>
      <c r="F454" s="122"/>
      <c r="G454" s="122"/>
      <c r="H454" s="122"/>
      <c r="I454" s="122"/>
      <c r="J454" s="122"/>
      <c r="K454" s="122"/>
      <c r="L454" s="38"/>
      <c r="M454" s="180"/>
      <c r="N454" s="38"/>
      <c r="O454" s="142"/>
      <c r="P454" s="47"/>
      <c r="Q454" s="47"/>
      <c r="R454" s="47"/>
      <c r="S454" s="47"/>
      <c r="T454" s="47"/>
      <c r="U454" s="47"/>
      <c r="V454" s="47"/>
      <c r="W454" s="47"/>
      <c r="X454" s="47"/>
    </row>
    <row r="455" spans="1:24" x14ac:dyDescent="0.25">
      <c r="A455" s="32"/>
      <c r="B455" s="38"/>
      <c r="C455" s="126"/>
      <c r="D455" s="38"/>
      <c r="E455" s="87"/>
      <c r="F455" s="122"/>
      <c r="G455" s="122"/>
      <c r="H455" s="122"/>
      <c r="I455" s="122"/>
      <c r="J455" s="122"/>
      <c r="K455" s="122"/>
      <c r="L455" s="38"/>
      <c r="M455" s="180"/>
      <c r="N455" s="38"/>
      <c r="O455" s="142"/>
      <c r="P455" s="47"/>
      <c r="Q455" s="47"/>
      <c r="R455" s="47"/>
      <c r="S455" s="47"/>
      <c r="T455" s="47"/>
      <c r="U455" s="47"/>
      <c r="V455" s="47"/>
      <c r="W455" s="47"/>
      <c r="X455" s="47"/>
    </row>
    <row r="456" spans="1:24" x14ac:dyDescent="0.25">
      <c r="A456" s="32"/>
      <c r="B456" s="38"/>
      <c r="C456" s="126"/>
      <c r="D456" s="38"/>
      <c r="E456" s="87"/>
      <c r="F456" s="122"/>
      <c r="G456" s="122"/>
      <c r="H456" s="122"/>
      <c r="I456" s="122"/>
      <c r="J456" s="122"/>
      <c r="K456" s="122"/>
      <c r="L456" s="38"/>
      <c r="M456" s="180"/>
      <c r="N456" s="38"/>
      <c r="O456" s="142"/>
      <c r="P456" s="47"/>
      <c r="Q456" s="47"/>
      <c r="R456" s="47"/>
      <c r="S456" s="47"/>
      <c r="T456" s="47"/>
      <c r="U456" s="47"/>
      <c r="V456" s="47"/>
      <c r="W456" s="47"/>
      <c r="X456" s="47"/>
    </row>
    <row r="457" spans="1:24" x14ac:dyDescent="0.25">
      <c r="A457" s="32"/>
      <c r="B457" s="38"/>
      <c r="C457" s="126"/>
      <c r="D457" s="38"/>
      <c r="E457" s="87"/>
      <c r="F457" s="122"/>
      <c r="G457" s="122"/>
      <c r="H457" s="122"/>
      <c r="I457" s="122"/>
      <c r="J457" s="122"/>
      <c r="K457" s="122"/>
      <c r="L457" s="38"/>
      <c r="M457" s="180"/>
      <c r="N457" s="38"/>
      <c r="O457" s="142"/>
      <c r="P457" s="47"/>
      <c r="Q457" s="47"/>
      <c r="R457" s="47"/>
      <c r="S457" s="47"/>
      <c r="T457" s="47"/>
      <c r="U457" s="47"/>
      <c r="V457" s="47"/>
      <c r="W457" s="47"/>
      <c r="X457" s="47"/>
    </row>
    <row r="458" spans="1:24" x14ac:dyDescent="0.25">
      <c r="A458" s="32"/>
      <c r="B458" s="38"/>
      <c r="C458" s="126"/>
      <c r="D458" s="38"/>
      <c r="E458" s="87"/>
      <c r="F458" s="122"/>
      <c r="G458" s="122"/>
      <c r="H458" s="122"/>
      <c r="I458" s="122"/>
      <c r="J458" s="122"/>
      <c r="K458" s="122"/>
      <c r="L458" s="38"/>
      <c r="M458" s="180"/>
      <c r="N458" s="38"/>
      <c r="O458" s="142"/>
      <c r="P458" s="47"/>
      <c r="Q458" s="47"/>
      <c r="R458" s="47"/>
      <c r="S458" s="47"/>
      <c r="T458" s="47"/>
      <c r="U458" s="47"/>
      <c r="V458" s="47"/>
      <c r="W458" s="47"/>
      <c r="X458" s="47"/>
    </row>
    <row r="459" spans="1:24" x14ac:dyDescent="0.25">
      <c r="A459" s="32"/>
      <c r="B459" s="38"/>
      <c r="C459" s="126"/>
      <c r="D459" s="38"/>
      <c r="E459" s="87"/>
      <c r="F459" s="122"/>
      <c r="G459" s="122"/>
      <c r="H459" s="122"/>
      <c r="I459" s="122"/>
      <c r="J459" s="122"/>
      <c r="K459" s="122"/>
      <c r="L459" s="38"/>
      <c r="M459" s="180"/>
      <c r="N459" s="38"/>
      <c r="O459" s="142"/>
      <c r="P459" s="47"/>
      <c r="Q459" s="47"/>
      <c r="R459" s="47"/>
      <c r="S459" s="47"/>
      <c r="T459" s="47"/>
      <c r="U459" s="47"/>
      <c r="V459" s="47"/>
      <c r="W459" s="47"/>
      <c r="X459" s="47"/>
    </row>
    <row r="460" spans="1:24" x14ac:dyDescent="0.25">
      <c r="A460" s="32"/>
      <c r="B460" s="38"/>
      <c r="C460" s="126"/>
      <c r="D460" s="38"/>
      <c r="E460" s="87"/>
      <c r="F460" s="122"/>
      <c r="G460" s="122"/>
      <c r="H460" s="122"/>
      <c r="I460" s="122"/>
      <c r="J460" s="122"/>
      <c r="K460" s="122"/>
      <c r="L460" s="38"/>
      <c r="M460" s="180"/>
      <c r="N460" s="38"/>
      <c r="O460" s="142"/>
      <c r="P460" s="47"/>
      <c r="Q460" s="47"/>
      <c r="R460" s="47"/>
      <c r="S460" s="47"/>
      <c r="T460" s="47"/>
      <c r="U460" s="47"/>
      <c r="V460" s="47"/>
      <c r="W460" s="47"/>
      <c r="X460" s="47"/>
    </row>
    <row r="461" spans="1:24" x14ac:dyDescent="0.25">
      <c r="A461" s="32"/>
      <c r="B461" s="38"/>
      <c r="C461" s="126"/>
      <c r="D461" s="38"/>
      <c r="E461" s="87"/>
      <c r="F461" s="122"/>
      <c r="G461" s="122"/>
      <c r="H461" s="122"/>
      <c r="I461" s="122"/>
      <c r="J461" s="122"/>
      <c r="K461" s="122"/>
      <c r="L461" s="38"/>
      <c r="M461" s="180"/>
      <c r="N461" s="38"/>
      <c r="O461" s="142"/>
      <c r="P461" s="47"/>
      <c r="Q461" s="47"/>
      <c r="R461" s="47"/>
      <c r="S461" s="47"/>
      <c r="T461" s="47"/>
      <c r="U461" s="47"/>
      <c r="V461" s="47"/>
      <c r="W461" s="47"/>
      <c r="X461" s="47"/>
    </row>
    <row r="462" spans="1:24" x14ac:dyDescent="0.25">
      <c r="A462" s="32"/>
      <c r="B462" s="38"/>
      <c r="C462" s="126"/>
      <c r="D462" s="38"/>
      <c r="E462" s="87"/>
      <c r="F462" s="122"/>
      <c r="G462" s="122"/>
      <c r="H462" s="122"/>
      <c r="I462" s="122"/>
      <c r="J462" s="122"/>
      <c r="K462" s="122"/>
      <c r="L462" s="38"/>
      <c r="M462" s="180"/>
      <c r="N462" s="38"/>
      <c r="O462" s="142"/>
      <c r="P462" s="47"/>
      <c r="Q462" s="47"/>
      <c r="R462" s="47"/>
      <c r="S462" s="47"/>
      <c r="T462" s="47"/>
      <c r="U462" s="47"/>
      <c r="V462" s="47"/>
      <c r="W462" s="47"/>
      <c r="X462" s="47"/>
    </row>
    <row r="463" spans="1:24" x14ac:dyDescent="0.25">
      <c r="A463" s="32"/>
      <c r="B463" s="38"/>
      <c r="C463" s="126"/>
      <c r="D463" s="38"/>
      <c r="E463" s="87"/>
      <c r="F463" s="122"/>
      <c r="G463" s="122"/>
      <c r="H463" s="122"/>
      <c r="I463" s="122"/>
      <c r="J463" s="122"/>
      <c r="K463" s="122"/>
      <c r="L463" s="38"/>
      <c r="M463" s="180"/>
      <c r="N463" s="38"/>
      <c r="O463" s="142"/>
      <c r="P463" s="47"/>
      <c r="Q463" s="47"/>
      <c r="R463" s="47"/>
      <c r="S463" s="47"/>
      <c r="T463" s="47"/>
      <c r="U463" s="47"/>
      <c r="V463" s="47"/>
      <c r="W463" s="47"/>
      <c r="X463" s="47"/>
    </row>
    <row r="464" spans="1:24" x14ac:dyDescent="0.25">
      <c r="A464" s="32"/>
      <c r="B464" s="38"/>
      <c r="C464" s="126"/>
      <c r="D464" s="38"/>
      <c r="E464" s="87"/>
      <c r="F464" s="122"/>
      <c r="G464" s="122"/>
      <c r="H464" s="122"/>
      <c r="I464" s="122"/>
      <c r="J464" s="122"/>
      <c r="K464" s="122"/>
      <c r="L464" s="38"/>
      <c r="M464" s="180"/>
      <c r="N464" s="38"/>
      <c r="O464" s="142"/>
      <c r="P464" s="47"/>
      <c r="Q464" s="47"/>
      <c r="R464" s="47"/>
      <c r="S464" s="47"/>
      <c r="T464" s="47"/>
      <c r="U464" s="47"/>
      <c r="V464" s="47"/>
      <c r="W464" s="47"/>
      <c r="X464" s="47"/>
    </row>
    <row r="465" spans="1:24" x14ac:dyDescent="0.25">
      <c r="A465" s="32"/>
      <c r="B465" s="38"/>
      <c r="C465" s="126"/>
      <c r="D465" s="38"/>
      <c r="E465" s="87"/>
      <c r="F465" s="122"/>
      <c r="G465" s="122"/>
      <c r="H465" s="122"/>
      <c r="I465" s="122"/>
      <c r="J465" s="122"/>
      <c r="K465" s="122"/>
      <c r="L465" s="38"/>
      <c r="M465" s="180"/>
      <c r="N465" s="38"/>
      <c r="O465" s="142"/>
      <c r="P465" s="47"/>
      <c r="Q465" s="47"/>
      <c r="R465" s="47"/>
      <c r="S465" s="47"/>
      <c r="T465" s="47"/>
      <c r="U465" s="47"/>
      <c r="V465" s="47"/>
      <c r="W465" s="47"/>
      <c r="X465" s="47"/>
    </row>
    <row r="466" spans="1:24" x14ac:dyDescent="0.25">
      <c r="A466" s="32"/>
      <c r="B466" s="38"/>
      <c r="C466" s="126"/>
      <c r="D466" s="38"/>
      <c r="E466" s="87"/>
      <c r="F466" s="122"/>
      <c r="G466" s="122"/>
      <c r="H466" s="122"/>
      <c r="I466" s="122"/>
      <c r="J466" s="122"/>
      <c r="K466" s="122"/>
      <c r="L466" s="38"/>
      <c r="M466" s="180"/>
      <c r="N466" s="38"/>
      <c r="O466" s="142"/>
      <c r="P466" s="47"/>
      <c r="Q466" s="47"/>
      <c r="R466" s="47"/>
      <c r="S466" s="47"/>
      <c r="T466" s="47"/>
      <c r="U466" s="47"/>
      <c r="V466" s="47"/>
      <c r="W466" s="47"/>
      <c r="X466" s="47"/>
    </row>
    <row r="467" spans="1:24" x14ac:dyDescent="0.25">
      <c r="A467" s="32"/>
      <c r="B467" s="38"/>
      <c r="C467" s="126"/>
      <c r="D467" s="38"/>
      <c r="E467" s="87"/>
      <c r="F467" s="122"/>
      <c r="G467" s="122"/>
      <c r="H467" s="122"/>
      <c r="I467" s="122"/>
      <c r="J467" s="122"/>
      <c r="K467" s="122"/>
      <c r="L467" s="38"/>
      <c r="M467" s="180"/>
      <c r="N467" s="38"/>
      <c r="O467" s="142"/>
      <c r="P467" s="47"/>
      <c r="Q467" s="47"/>
      <c r="R467" s="47"/>
      <c r="S467" s="47"/>
      <c r="T467" s="47"/>
      <c r="U467" s="47"/>
      <c r="V467" s="47"/>
      <c r="W467" s="47"/>
      <c r="X467" s="47"/>
    </row>
    <row r="468" spans="1:24" x14ac:dyDescent="0.25">
      <c r="A468" s="32"/>
      <c r="B468" s="38"/>
      <c r="C468" s="126"/>
      <c r="D468" s="38"/>
      <c r="E468" s="87"/>
      <c r="F468" s="122"/>
      <c r="G468" s="122"/>
      <c r="H468" s="122"/>
      <c r="I468" s="122"/>
      <c r="J468" s="122"/>
      <c r="K468" s="122"/>
      <c r="L468" s="38"/>
      <c r="M468" s="180"/>
      <c r="N468" s="38"/>
      <c r="O468" s="142"/>
      <c r="P468" s="47"/>
      <c r="Q468" s="47"/>
      <c r="R468" s="47"/>
      <c r="S468" s="47"/>
      <c r="T468" s="47"/>
      <c r="U468" s="47"/>
      <c r="V468" s="47"/>
      <c r="W468" s="47"/>
      <c r="X468" s="47"/>
    </row>
    <row r="469" spans="1:24" x14ac:dyDescent="0.25">
      <c r="A469" s="32"/>
      <c r="B469" s="38"/>
      <c r="C469" s="126"/>
      <c r="D469" s="38"/>
      <c r="E469" s="87"/>
      <c r="F469" s="122"/>
      <c r="G469" s="122"/>
      <c r="H469" s="122"/>
      <c r="I469" s="122"/>
      <c r="J469" s="122"/>
      <c r="K469" s="122"/>
      <c r="L469" s="38"/>
      <c r="M469" s="180"/>
      <c r="N469" s="38"/>
      <c r="O469" s="142"/>
      <c r="P469" s="47"/>
      <c r="Q469" s="47"/>
      <c r="R469" s="47"/>
      <c r="S469" s="47"/>
      <c r="T469" s="47"/>
      <c r="U469" s="47"/>
      <c r="V469" s="47"/>
      <c r="W469" s="47"/>
      <c r="X469" s="47"/>
    </row>
    <row r="470" spans="1:24" x14ac:dyDescent="0.25">
      <c r="A470" s="32"/>
      <c r="B470" s="38"/>
      <c r="C470" s="126"/>
      <c r="D470" s="38"/>
      <c r="E470" s="87"/>
      <c r="F470" s="122"/>
      <c r="G470" s="122"/>
      <c r="H470" s="122"/>
      <c r="I470" s="122"/>
      <c r="J470" s="122"/>
      <c r="K470" s="122"/>
      <c r="L470" s="38"/>
      <c r="M470" s="180"/>
      <c r="N470" s="38"/>
      <c r="O470" s="142"/>
      <c r="P470" s="47"/>
      <c r="Q470" s="47"/>
      <c r="R470" s="47"/>
      <c r="S470" s="47"/>
      <c r="T470" s="47"/>
      <c r="U470" s="47"/>
      <c r="V470" s="47"/>
      <c r="W470" s="47"/>
      <c r="X470" s="47"/>
    </row>
    <row r="471" spans="1:24" x14ac:dyDescent="0.25">
      <c r="A471" s="32"/>
      <c r="B471" s="38"/>
      <c r="C471" s="126"/>
      <c r="D471" s="38"/>
      <c r="E471" s="87"/>
      <c r="F471" s="122"/>
      <c r="G471" s="122"/>
      <c r="H471" s="122"/>
      <c r="I471" s="122"/>
      <c r="J471" s="122"/>
      <c r="K471" s="122"/>
      <c r="L471" s="38"/>
      <c r="M471" s="180"/>
      <c r="N471" s="38"/>
      <c r="O471" s="142"/>
      <c r="P471" s="47"/>
      <c r="Q471" s="47"/>
      <c r="R471" s="47"/>
      <c r="S471" s="47"/>
      <c r="T471" s="47"/>
      <c r="U471" s="47"/>
      <c r="V471" s="47"/>
      <c r="W471" s="47"/>
      <c r="X471" s="47"/>
    </row>
    <row r="472" spans="1:24" x14ac:dyDescent="0.25">
      <c r="A472" s="32"/>
      <c r="B472" s="38"/>
      <c r="C472" s="126"/>
      <c r="D472" s="38"/>
      <c r="E472" s="87"/>
      <c r="F472" s="122"/>
      <c r="G472" s="122"/>
      <c r="H472" s="122"/>
      <c r="I472" s="122"/>
      <c r="J472" s="122"/>
      <c r="K472" s="122"/>
      <c r="L472" s="38"/>
      <c r="M472" s="180"/>
      <c r="N472" s="38"/>
      <c r="O472" s="142"/>
      <c r="P472" s="47"/>
      <c r="Q472" s="47"/>
      <c r="R472" s="47"/>
      <c r="S472" s="47"/>
      <c r="T472" s="47"/>
      <c r="U472" s="47"/>
      <c r="V472" s="47"/>
      <c r="W472" s="47"/>
      <c r="X472" s="47"/>
    </row>
    <row r="473" spans="1:24" x14ac:dyDescent="0.25">
      <c r="A473" s="32"/>
      <c r="B473" s="38"/>
      <c r="C473" s="126"/>
      <c r="D473" s="38"/>
      <c r="E473" s="87"/>
      <c r="F473" s="122"/>
      <c r="G473" s="122"/>
      <c r="H473" s="122"/>
      <c r="I473" s="122"/>
      <c r="J473" s="122"/>
      <c r="K473" s="122"/>
      <c r="L473" s="38"/>
      <c r="M473" s="180"/>
      <c r="N473" s="38"/>
      <c r="O473" s="142"/>
      <c r="P473" s="47"/>
      <c r="Q473" s="47"/>
      <c r="R473" s="47"/>
      <c r="S473" s="47"/>
      <c r="T473" s="47"/>
      <c r="U473" s="47"/>
      <c r="V473" s="47"/>
      <c r="W473" s="47"/>
      <c r="X473" s="47"/>
    </row>
    <row r="474" spans="1:24" x14ac:dyDescent="0.25">
      <c r="A474" s="32"/>
      <c r="B474" s="38"/>
      <c r="C474" s="126"/>
      <c r="D474" s="38"/>
      <c r="E474" s="87"/>
      <c r="F474" s="122"/>
      <c r="G474" s="122"/>
      <c r="H474" s="122"/>
      <c r="I474" s="122"/>
      <c r="J474" s="122"/>
      <c r="K474" s="122"/>
      <c r="L474" s="38"/>
      <c r="M474" s="180"/>
      <c r="N474" s="38"/>
      <c r="O474" s="142"/>
      <c r="P474" s="47"/>
      <c r="Q474" s="47"/>
      <c r="R474" s="47"/>
      <c r="S474" s="47"/>
      <c r="T474" s="47"/>
      <c r="U474" s="47"/>
      <c r="V474" s="47"/>
      <c r="W474" s="47"/>
      <c r="X474" s="47"/>
    </row>
    <row r="475" spans="1:24" x14ac:dyDescent="0.25">
      <c r="A475" s="32"/>
      <c r="B475" s="38"/>
      <c r="C475" s="126"/>
      <c r="D475" s="38"/>
      <c r="E475" s="87"/>
      <c r="F475" s="122"/>
      <c r="G475" s="122"/>
      <c r="H475" s="122"/>
      <c r="I475" s="122"/>
      <c r="J475" s="122"/>
      <c r="K475" s="122"/>
      <c r="L475" s="38"/>
      <c r="M475" s="180"/>
      <c r="N475" s="38"/>
      <c r="O475" s="142"/>
      <c r="P475" s="47"/>
      <c r="Q475" s="47"/>
      <c r="R475" s="47"/>
      <c r="S475" s="47"/>
      <c r="T475" s="47"/>
      <c r="U475" s="47"/>
      <c r="V475" s="47"/>
      <c r="W475" s="47"/>
      <c r="X475" s="47"/>
    </row>
    <row r="476" spans="1:24" x14ac:dyDescent="0.25">
      <c r="A476" s="32"/>
      <c r="B476" s="38"/>
      <c r="C476" s="126"/>
      <c r="D476" s="38"/>
      <c r="E476" s="87"/>
      <c r="F476" s="122"/>
      <c r="G476" s="122"/>
      <c r="H476" s="122"/>
      <c r="I476" s="122"/>
      <c r="J476" s="122"/>
      <c r="K476" s="122"/>
      <c r="L476" s="38"/>
      <c r="M476" s="180"/>
      <c r="N476" s="38"/>
      <c r="O476" s="142"/>
      <c r="P476" s="47"/>
      <c r="Q476" s="47"/>
      <c r="R476" s="47"/>
      <c r="S476" s="47"/>
      <c r="T476" s="47"/>
      <c r="U476" s="47"/>
      <c r="V476" s="47"/>
      <c r="W476" s="47"/>
      <c r="X476" s="47"/>
    </row>
    <row r="477" spans="1:24" x14ac:dyDescent="0.25">
      <c r="A477" s="32"/>
      <c r="B477" s="38"/>
      <c r="C477" s="126"/>
      <c r="D477" s="38"/>
      <c r="E477" s="87"/>
      <c r="F477" s="122"/>
      <c r="G477" s="122"/>
      <c r="H477" s="122"/>
      <c r="I477" s="122"/>
      <c r="J477" s="122"/>
      <c r="K477" s="122"/>
      <c r="L477" s="38"/>
      <c r="M477" s="180"/>
      <c r="N477" s="38"/>
      <c r="O477" s="142"/>
      <c r="P477" s="47"/>
      <c r="Q477" s="47"/>
      <c r="R477" s="47"/>
      <c r="S477" s="47"/>
      <c r="T477" s="47"/>
      <c r="U477" s="47"/>
      <c r="V477" s="47"/>
      <c r="W477" s="47"/>
      <c r="X477" s="47"/>
    </row>
    <row r="478" spans="1:24" x14ac:dyDescent="0.25">
      <c r="A478" s="32"/>
      <c r="B478" s="38"/>
      <c r="C478" s="126"/>
      <c r="D478" s="38"/>
      <c r="E478" s="87"/>
      <c r="F478" s="122"/>
      <c r="G478" s="122"/>
      <c r="H478" s="122"/>
      <c r="I478" s="122"/>
      <c r="J478" s="122"/>
      <c r="K478" s="122"/>
      <c r="L478" s="38"/>
      <c r="M478" s="180"/>
      <c r="N478" s="38"/>
      <c r="O478" s="142"/>
      <c r="P478" s="47"/>
      <c r="Q478" s="47"/>
      <c r="R478" s="47"/>
      <c r="S478" s="47"/>
      <c r="T478" s="47"/>
      <c r="U478" s="47"/>
      <c r="V478" s="47"/>
      <c r="W478" s="47"/>
      <c r="X478" s="47"/>
    </row>
    <row r="479" spans="1:24" x14ac:dyDescent="0.25">
      <c r="A479" s="32"/>
      <c r="B479" s="38"/>
      <c r="C479" s="126"/>
      <c r="D479" s="38"/>
      <c r="E479" s="87"/>
      <c r="F479" s="122"/>
      <c r="G479" s="122"/>
      <c r="H479" s="122"/>
      <c r="I479" s="122"/>
      <c r="J479" s="122"/>
      <c r="K479" s="122"/>
      <c r="L479" s="38"/>
      <c r="M479" s="180"/>
      <c r="N479" s="38"/>
      <c r="O479" s="142"/>
      <c r="P479" s="47"/>
      <c r="Q479" s="47"/>
      <c r="R479" s="47"/>
      <c r="S479" s="47"/>
      <c r="T479" s="47"/>
      <c r="U479" s="47"/>
      <c r="V479" s="47"/>
      <c r="W479" s="47"/>
      <c r="X479" s="47"/>
    </row>
    <row r="480" spans="1:24" x14ac:dyDescent="0.25">
      <c r="A480" s="32"/>
      <c r="B480" s="38"/>
      <c r="C480" s="126"/>
      <c r="D480" s="38"/>
      <c r="E480" s="87"/>
      <c r="F480" s="122"/>
      <c r="G480" s="122"/>
      <c r="H480" s="122"/>
      <c r="I480" s="122"/>
      <c r="J480" s="122"/>
      <c r="K480" s="122"/>
      <c r="L480" s="38"/>
      <c r="M480" s="180"/>
      <c r="N480" s="38"/>
      <c r="O480" s="142"/>
      <c r="P480" s="47"/>
      <c r="Q480" s="47"/>
      <c r="R480" s="47"/>
      <c r="S480" s="47"/>
      <c r="T480" s="47"/>
      <c r="U480" s="47"/>
      <c r="V480" s="47"/>
      <c r="W480" s="47"/>
      <c r="X480" s="47"/>
    </row>
    <row r="481" spans="1:24" x14ac:dyDescent="0.25">
      <c r="A481" s="32"/>
      <c r="B481" s="38"/>
      <c r="C481" s="126"/>
      <c r="D481" s="38"/>
      <c r="E481" s="87"/>
      <c r="F481" s="122"/>
      <c r="G481" s="122"/>
      <c r="H481" s="122"/>
      <c r="I481" s="122"/>
      <c r="J481" s="122"/>
      <c r="K481" s="122"/>
      <c r="L481" s="38"/>
      <c r="M481" s="180"/>
      <c r="N481" s="38"/>
      <c r="O481" s="142"/>
      <c r="P481" s="47"/>
      <c r="Q481" s="47"/>
      <c r="R481" s="47"/>
      <c r="S481" s="47"/>
      <c r="T481" s="47"/>
      <c r="U481" s="47"/>
      <c r="V481" s="47"/>
      <c r="W481" s="47"/>
      <c r="X481" s="47"/>
    </row>
    <row r="482" spans="1:24" x14ac:dyDescent="0.25">
      <c r="A482" s="32"/>
      <c r="B482" s="38"/>
      <c r="C482" s="126"/>
      <c r="D482" s="38"/>
      <c r="E482" s="87"/>
      <c r="F482" s="122"/>
      <c r="G482" s="122"/>
      <c r="H482" s="122"/>
      <c r="I482" s="122"/>
      <c r="J482" s="122"/>
      <c r="K482" s="122"/>
      <c r="L482" s="38"/>
      <c r="M482" s="180"/>
      <c r="N482" s="38"/>
      <c r="O482" s="142"/>
      <c r="P482" s="47"/>
      <c r="Q482" s="47"/>
      <c r="R482" s="47"/>
      <c r="S482" s="47"/>
      <c r="T482" s="47"/>
      <c r="U482" s="47"/>
      <c r="V482" s="47"/>
      <c r="W482" s="47"/>
      <c r="X482" s="47"/>
    </row>
    <row r="483" spans="1:24" x14ac:dyDescent="0.25">
      <c r="A483" s="32"/>
      <c r="B483" s="38"/>
      <c r="C483" s="126"/>
      <c r="D483" s="38"/>
      <c r="E483" s="87"/>
      <c r="F483" s="122"/>
      <c r="G483" s="122"/>
      <c r="H483" s="122"/>
      <c r="I483" s="122"/>
      <c r="J483" s="122"/>
      <c r="K483" s="122"/>
      <c r="L483" s="38"/>
      <c r="M483" s="180"/>
      <c r="N483" s="38"/>
      <c r="O483" s="142"/>
      <c r="P483" s="47"/>
      <c r="Q483" s="47"/>
      <c r="R483" s="47"/>
      <c r="S483" s="47"/>
      <c r="T483" s="47"/>
      <c r="U483" s="47"/>
      <c r="V483" s="47"/>
      <c r="W483" s="47"/>
      <c r="X483" s="47"/>
    </row>
    <row r="484" spans="1:24" x14ac:dyDescent="0.25">
      <c r="A484" s="32"/>
      <c r="B484" s="38"/>
      <c r="C484" s="126"/>
      <c r="D484" s="38"/>
      <c r="E484" s="87"/>
      <c r="F484" s="122"/>
      <c r="G484" s="122"/>
      <c r="H484" s="122"/>
      <c r="I484" s="122"/>
      <c r="J484" s="122"/>
      <c r="K484" s="122"/>
      <c r="L484" s="38"/>
      <c r="M484" s="180"/>
      <c r="N484" s="38"/>
      <c r="O484" s="142"/>
      <c r="P484" s="47"/>
      <c r="Q484" s="47"/>
      <c r="R484" s="47"/>
      <c r="S484" s="47"/>
      <c r="T484" s="47"/>
      <c r="U484" s="47"/>
      <c r="V484" s="47"/>
      <c r="W484" s="47"/>
      <c r="X484" s="47"/>
    </row>
    <row r="485" spans="1:24" x14ac:dyDescent="0.25">
      <c r="A485" s="32"/>
      <c r="B485" s="38"/>
      <c r="C485" s="126"/>
      <c r="D485" s="38"/>
      <c r="E485" s="87"/>
      <c r="F485" s="122"/>
      <c r="G485" s="122"/>
      <c r="H485" s="122"/>
      <c r="I485" s="122"/>
      <c r="J485" s="122"/>
      <c r="K485" s="122"/>
      <c r="L485" s="38"/>
      <c r="M485" s="180"/>
      <c r="N485" s="38"/>
      <c r="O485" s="142"/>
      <c r="P485" s="47"/>
      <c r="Q485" s="47"/>
      <c r="R485" s="47"/>
      <c r="S485" s="47"/>
      <c r="T485" s="47"/>
      <c r="U485" s="47"/>
      <c r="V485" s="47"/>
      <c r="W485" s="47"/>
      <c r="X485" s="47"/>
    </row>
    <row r="486" spans="1:24" x14ac:dyDescent="0.25">
      <c r="A486" s="32"/>
      <c r="B486" s="38"/>
      <c r="C486" s="126"/>
      <c r="D486" s="38"/>
      <c r="E486" s="87"/>
      <c r="F486" s="122"/>
      <c r="G486" s="122"/>
      <c r="H486" s="122"/>
      <c r="I486" s="122"/>
      <c r="J486" s="122"/>
      <c r="K486" s="122"/>
      <c r="L486" s="38"/>
      <c r="M486" s="180"/>
      <c r="N486" s="38"/>
      <c r="O486" s="142"/>
      <c r="P486" s="47"/>
      <c r="Q486" s="47"/>
      <c r="R486" s="47"/>
      <c r="S486" s="47"/>
      <c r="T486" s="47"/>
      <c r="U486" s="47"/>
      <c r="V486" s="47"/>
      <c r="W486" s="47"/>
      <c r="X486" s="47"/>
    </row>
    <row r="487" spans="1:24" x14ac:dyDescent="0.25">
      <c r="A487" s="32"/>
      <c r="B487" s="38"/>
      <c r="C487" s="126"/>
      <c r="D487" s="38"/>
      <c r="E487" s="87"/>
      <c r="F487" s="122"/>
      <c r="G487" s="122"/>
      <c r="H487" s="122"/>
      <c r="I487" s="122"/>
      <c r="J487" s="122"/>
      <c r="K487" s="122"/>
      <c r="L487" s="38"/>
      <c r="M487" s="180"/>
      <c r="N487" s="38"/>
      <c r="O487" s="142"/>
      <c r="P487" s="47"/>
      <c r="Q487" s="47"/>
      <c r="R487" s="47"/>
      <c r="S487" s="47"/>
      <c r="T487" s="47"/>
      <c r="U487" s="47"/>
      <c r="V487" s="47"/>
      <c r="W487" s="47"/>
      <c r="X487" s="47"/>
    </row>
    <row r="488" spans="1:24" x14ac:dyDescent="0.25">
      <c r="A488" s="32"/>
      <c r="B488" s="38"/>
      <c r="C488" s="126"/>
      <c r="D488" s="38"/>
      <c r="E488" s="87"/>
      <c r="F488" s="122"/>
      <c r="G488" s="122"/>
      <c r="H488" s="122"/>
      <c r="I488" s="122"/>
      <c r="J488" s="122"/>
      <c r="K488" s="122"/>
      <c r="L488" s="38"/>
      <c r="M488" s="180"/>
      <c r="N488" s="38"/>
      <c r="O488" s="142"/>
      <c r="P488" s="47"/>
      <c r="Q488" s="47"/>
      <c r="R488" s="47"/>
      <c r="S488" s="47"/>
      <c r="T488" s="47"/>
      <c r="U488" s="47"/>
      <c r="V488" s="47"/>
      <c r="W488" s="47"/>
      <c r="X488" s="47"/>
    </row>
    <row r="489" spans="1:24" x14ac:dyDescent="0.25">
      <c r="A489" s="32"/>
      <c r="B489" s="38"/>
      <c r="C489" s="126"/>
      <c r="D489" s="38"/>
      <c r="E489" s="87"/>
      <c r="F489" s="122"/>
      <c r="G489" s="122"/>
      <c r="H489" s="122"/>
      <c r="I489" s="122"/>
      <c r="J489" s="122"/>
      <c r="K489" s="122"/>
      <c r="L489" s="38"/>
      <c r="M489" s="180"/>
      <c r="N489" s="38"/>
      <c r="O489" s="142"/>
      <c r="P489" s="47"/>
      <c r="Q489" s="47"/>
      <c r="R489" s="47"/>
      <c r="S489" s="47"/>
      <c r="T489" s="47"/>
      <c r="U489" s="47"/>
      <c r="V489" s="47"/>
      <c r="W489" s="47"/>
      <c r="X489" s="47"/>
    </row>
    <row r="490" spans="1:24" x14ac:dyDescent="0.25">
      <c r="A490" s="32"/>
      <c r="B490" s="38"/>
      <c r="C490" s="126"/>
      <c r="D490" s="38"/>
      <c r="E490" s="87"/>
      <c r="F490" s="122"/>
      <c r="G490" s="122"/>
      <c r="H490" s="122"/>
      <c r="I490" s="122"/>
      <c r="J490" s="122"/>
      <c r="K490" s="122"/>
      <c r="L490" s="38"/>
      <c r="M490" s="180"/>
      <c r="N490" s="38"/>
      <c r="O490" s="142"/>
      <c r="P490" s="47"/>
      <c r="Q490" s="47"/>
      <c r="R490" s="47"/>
      <c r="S490" s="47"/>
      <c r="T490" s="47"/>
      <c r="U490" s="47"/>
      <c r="V490" s="47"/>
      <c r="W490" s="47"/>
      <c r="X490" s="47"/>
    </row>
    <row r="491" spans="1:24" x14ac:dyDescent="0.25">
      <c r="A491" s="32"/>
      <c r="B491" s="38"/>
      <c r="C491" s="126"/>
      <c r="D491" s="38"/>
      <c r="E491" s="87"/>
      <c r="F491" s="122"/>
      <c r="G491" s="122"/>
      <c r="H491" s="122"/>
      <c r="I491" s="122"/>
      <c r="J491" s="122"/>
      <c r="K491" s="122"/>
      <c r="L491" s="38"/>
      <c r="M491" s="180"/>
      <c r="N491" s="38"/>
      <c r="O491" s="142"/>
      <c r="P491" s="47"/>
      <c r="Q491" s="47"/>
      <c r="R491" s="47"/>
      <c r="S491" s="47"/>
      <c r="T491" s="47"/>
      <c r="U491" s="47"/>
      <c r="V491" s="47"/>
      <c r="W491" s="47"/>
      <c r="X491" s="47"/>
    </row>
    <row r="492" spans="1:24" x14ac:dyDescent="0.25">
      <c r="A492" s="32"/>
      <c r="B492" s="38"/>
      <c r="C492" s="126"/>
      <c r="D492" s="38"/>
      <c r="E492" s="87"/>
      <c r="F492" s="122"/>
      <c r="G492" s="122"/>
      <c r="H492" s="122"/>
      <c r="I492" s="122"/>
      <c r="J492" s="122"/>
      <c r="K492" s="122"/>
      <c r="L492" s="38"/>
      <c r="M492" s="180"/>
      <c r="N492" s="38"/>
      <c r="O492" s="142"/>
      <c r="P492" s="47"/>
      <c r="Q492" s="47"/>
      <c r="R492" s="47"/>
      <c r="S492" s="47"/>
      <c r="T492" s="47"/>
      <c r="U492" s="47"/>
      <c r="V492" s="47"/>
      <c r="W492" s="47"/>
      <c r="X492" s="47"/>
    </row>
    <row r="493" spans="1:24" x14ac:dyDescent="0.25">
      <c r="A493" s="32"/>
      <c r="B493" s="38"/>
      <c r="C493" s="126"/>
      <c r="D493" s="38"/>
      <c r="E493" s="87"/>
      <c r="F493" s="122"/>
      <c r="G493" s="122"/>
      <c r="H493" s="122"/>
      <c r="I493" s="122"/>
      <c r="J493" s="122"/>
      <c r="K493" s="122"/>
      <c r="L493" s="38"/>
      <c r="M493" s="180"/>
      <c r="N493" s="38"/>
      <c r="O493" s="142"/>
      <c r="P493" s="47"/>
      <c r="Q493" s="47"/>
      <c r="R493" s="47"/>
      <c r="S493" s="47"/>
      <c r="T493" s="47"/>
      <c r="U493" s="47"/>
      <c r="V493" s="47"/>
      <c r="W493" s="47"/>
      <c r="X493" s="47"/>
    </row>
    <row r="494" spans="1:24" x14ac:dyDescent="0.25">
      <c r="A494" s="32"/>
      <c r="B494" s="38"/>
      <c r="C494" s="126"/>
      <c r="D494" s="38"/>
      <c r="E494" s="87"/>
      <c r="F494" s="122"/>
      <c r="G494" s="122"/>
      <c r="H494" s="122"/>
      <c r="I494" s="122"/>
      <c r="J494" s="122"/>
      <c r="K494" s="122"/>
      <c r="L494" s="38"/>
      <c r="M494" s="180"/>
      <c r="N494" s="38"/>
      <c r="O494" s="142"/>
      <c r="P494" s="47"/>
      <c r="Q494" s="47"/>
      <c r="R494" s="47"/>
      <c r="S494" s="47"/>
      <c r="T494" s="47"/>
      <c r="U494" s="47"/>
      <c r="V494" s="47"/>
      <c r="W494" s="47"/>
      <c r="X494" s="47"/>
    </row>
    <row r="495" spans="1:24" x14ac:dyDescent="0.25">
      <c r="A495" s="32"/>
      <c r="B495" s="38"/>
      <c r="C495" s="126"/>
      <c r="D495" s="38"/>
      <c r="E495" s="87"/>
      <c r="F495" s="122"/>
      <c r="G495" s="122"/>
      <c r="H495" s="122"/>
      <c r="I495" s="122"/>
      <c r="J495" s="122"/>
      <c r="K495" s="122"/>
      <c r="L495" s="38"/>
      <c r="M495" s="180"/>
      <c r="N495" s="38"/>
      <c r="O495" s="142"/>
      <c r="P495" s="47"/>
      <c r="Q495" s="47"/>
      <c r="R495" s="47"/>
      <c r="S495" s="47"/>
      <c r="T495" s="47"/>
      <c r="U495" s="47"/>
      <c r="V495" s="47"/>
      <c r="W495" s="47"/>
      <c r="X495" s="47"/>
    </row>
    <row r="496" spans="1:24" x14ac:dyDescent="0.25">
      <c r="A496" s="32"/>
      <c r="B496" s="38"/>
      <c r="C496" s="126"/>
      <c r="D496" s="38"/>
      <c r="E496" s="87"/>
      <c r="F496" s="122"/>
      <c r="G496" s="122"/>
      <c r="H496" s="122"/>
      <c r="I496" s="122"/>
      <c r="J496" s="122"/>
      <c r="K496" s="122"/>
      <c r="L496" s="38"/>
      <c r="M496" s="180"/>
      <c r="N496" s="38"/>
      <c r="O496" s="142"/>
      <c r="P496" s="47"/>
      <c r="Q496" s="47"/>
      <c r="R496" s="47"/>
      <c r="S496" s="47"/>
      <c r="T496" s="47"/>
      <c r="U496" s="47"/>
      <c r="V496" s="47"/>
      <c r="W496" s="47"/>
      <c r="X496" s="47"/>
    </row>
    <row r="497" spans="1:24" x14ac:dyDescent="0.25">
      <c r="A497" s="32"/>
      <c r="B497" s="38"/>
      <c r="C497" s="126"/>
      <c r="D497" s="38"/>
      <c r="E497" s="87"/>
      <c r="F497" s="122"/>
      <c r="G497" s="122"/>
      <c r="H497" s="122"/>
      <c r="I497" s="122"/>
      <c r="J497" s="122"/>
      <c r="K497" s="122"/>
      <c r="L497" s="38"/>
      <c r="M497" s="180"/>
      <c r="N497" s="38"/>
      <c r="O497" s="142"/>
      <c r="P497" s="47"/>
      <c r="Q497" s="47"/>
      <c r="R497" s="47"/>
      <c r="S497" s="47"/>
      <c r="T497" s="47"/>
      <c r="U497" s="47"/>
      <c r="V497" s="47"/>
      <c r="W497" s="47"/>
      <c r="X497" s="47"/>
    </row>
    <row r="498" spans="1:24" x14ac:dyDescent="0.25">
      <c r="A498" s="32"/>
      <c r="B498" s="38"/>
      <c r="C498" s="126"/>
      <c r="D498" s="38"/>
      <c r="E498" s="87"/>
      <c r="F498" s="122"/>
      <c r="G498" s="122"/>
      <c r="H498" s="122"/>
      <c r="I498" s="122"/>
      <c r="J498" s="122"/>
      <c r="K498" s="122"/>
      <c r="L498" s="38"/>
      <c r="M498" s="180"/>
      <c r="N498" s="38"/>
      <c r="O498" s="142"/>
      <c r="P498" s="47"/>
      <c r="Q498" s="47"/>
      <c r="R498" s="47"/>
      <c r="S498" s="47"/>
      <c r="T498" s="47"/>
      <c r="U498" s="47"/>
      <c r="V498" s="47"/>
      <c r="W498" s="47"/>
      <c r="X498" s="47"/>
    </row>
    <row r="499" spans="1:24" x14ac:dyDescent="0.25">
      <c r="A499" s="32"/>
      <c r="B499" s="38"/>
      <c r="C499" s="126"/>
      <c r="D499" s="38"/>
      <c r="E499" s="87"/>
      <c r="F499" s="122"/>
      <c r="G499" s="122"/>
      <c r="H499" s="122"/>
      <c r="I499" s="122"/>
      <c r="J499" s="122"/>
      <c r="K499" s="122"/>
      <c r="L499" s="38"/>
      <c r="M499" s="180"/>
      <c r="N499" s="38"/>
      <c r="O499" s="142"/>
      <c r="P499" s="47"/>
      <c r="Q499" s="47"/>
      <c r="R499" s="47"/>
      <c r="S499" s="47"/>
      <c r="T499" s="47"/>
      <c r="U499" s="47"/>
      <c r="V499" s="47"/>
      <c r="W499" s="47"/>
      <c r="X499" s="47"/>
    </row>
    <row r="500" spans="1:24" x14ac:dyDescent="0.25">
      <c r="A500" s="32"/>
      <c r="B500" s="38"/>
      <c r="C500" s="126"/>
      <c r="D500" s="38"/>
      <c r="E500" s="87"/>
      <c r="F500" s="122"/>
      <c r="G500" s="122"/>
      <c r="H500" s="122"/>
      <c r="I500" s="122"/>
      <c r="J500" s="122"/>
      <c r="K500" s="122"/>
      <c r="L500" s="38"/>
      <c r="M500" s="180"/>
      <c r="N500" s="38"/>
      <c r="O500" s="142"/>
      <c r="P500" s="47"/>
      <c r="Q500" s="47"/>
      <c r="R500" s="47"/>
      <c r="S500" s="47"/>
      <c r="T500" s="47"/>
      <c r="U500" s="47"/>
      <c r="V500" s="47"/>
      <c r="W500" s="47"/>
      <c r="X500" s="47"/>
    </row>
    <row r="501" spans="1:24" x14ac:dyDescent="0.25">
      <c r="A501" s="32"/>
      <c r="B501" s="38"/>
      <c r="C501" s="126"/>
      <c r="D501" s="38"/>
      <c r="E501" s="87"/>
      <c r="F501" s="122"/>
      <c r="G501" s="122"/>
      <c r="H501" s="122"/>
      <c r="I501" s="122"/>
      <c r="J501" s="122"/>
      <c r="K501" s="122"/>
      <c r="L501" s="38"/>
      <c r="M501" s="180"/>
      <c r="N501" s="38"/>
      <c r="O501" s="142"/>
      <c r="P501" s="47"/>
      <c r="Q501" s="47"/>
      <c r="R501" s="47"/>
      <c r="S501" s="47"/>
      <c r="T501" s="47"/>
      <c r="U501" s="47"/>
      <c r="V501" s="47"/>
      <c r="W501" s="47"/>
      <c r="X501" s="47"/>
    </row>
    <row r="502" spans="1:24" x14ac:dyDescent="0.25">
      <c r="A502" s="32"/>
      <c r="B502" s="38"/>
      <c r="C502" s="126"/>
      <c r="D502" s="38"/>
      <c r="E502" s="87"/>
      <c r="F502" s="122"/>
      <c r="G502" s="122"/>
      <c r="H502" s="122"/>
      <c r="I502" s="122"/>
      <c r="J502" s="122"/>
      <c r="K502" s="122"/>
      <c r="L502" s="38"/>
      <c r="M502" s="180"/>
      <c r="N502" s="38"/>
      <c r="O502" s="142"/>
      <c r="P502" s="47"/>
      <c r="Q502" s="47"/>
      <c r="R502" s="47"/>
      <c r="S502" s="47"/>
      <c r="T502" s="47"/>
      <c r="U502" s="47"/>
      <c r="V502" s="47"/>
      <c r="W502" s="47"/>
      <c r="X502" s="47"/>
    </row>
    <row r="503" spans="1:24" x14ac:dyDescent="0.25">
      <c r="A503" s="32"/>
      <c r="B503" s="38"/>
      <c r="C503" s="126"/>
      <c r="D503" s="38"/>
      <c r="E503" s="87"/>
      <c r="F503" s="122"/>
      <c r="G503" s="122"/>
      <c r="H503" s="122"/>
      <c r="I503" s="122"/>
      <c r="J503" s="122"/>
      <c r="K503" s="122"/>
      <c r="L503" s="38"/>
      <c r="M503" s="180"/>
      <c r="N503" s="38"/>
      <c r="O503" s="142"/>
      <c r="P503" s="47"/>
      <c r="Q503" s="47"/>
      <c r="R503" s="47"/>
      <c r="S503" s="47"/>
      <c r="T503" s="47"/>
      <c r="U503" s="47"/>
      <c r="V503" s="47"/>
      <c r="W503" s="47"/>
      <c r="X503" s="47"/>
    </row>
    <row r="504" spans="1:24" x14ac:dyDescent="0.25">
      <c r="A504" s="32"/>
      <c r="B504" s="38"/>
      <c r="C504" s="126"/>
      <c r="D504" s="38"/>
      <c r="E504" s="87"/>
      <c r="F504" s="122"/>
      <c r="G504" s="122"/>
      <c r="H504" s="122"/>
      <c r="I504" s="122"/>
      <c r="J504" s="122"/>
      <c r="K504" s="122"/>
      <c r="L504" s="38"/>
      <c r="M504" s="180"/>
      <c r="N504" s="38"/>
      <c r="O504" s="142"/>
      <c r="P504" s="47"/>
      <c r="Q504" s="47"/>
      <c r="R504" s="47"/>
      <c r="S504" s="47"/>
      <c r="T504" s="47"/>
      <c r="U504" s="47"/>
      <c r="V504" s="47"/>
      <c r="W504" s="47"/>
      <c r="X504" s="47"/>
    </row>
    <row r="505" spans="1:24" x14ac:dyDescent="0.25">
      <c r="A505" s="32"/>
      <c r="B505" s="38"/>
      <c r="C505" s="126"/>
      <c r="D505" s="38"/>
      <c r="E505" s="87"/>
      <c r="F505" s="122"/>
      <c r="G505" s="122"/>
      <c r="H505" s="122"/>
      <c r="I505" s="122"/>
      <c r="J505" s="122"/>
      <c r="K505" s="122"/>
      <c r="L505" s="38"/>
      <c r="M505" s="180"/>
      <c r="N505" s="38"/>
      <c r="O505" s="142"/>
      <c r="P505" s="47"/>
      <c r="Q505" s="47"/>
      <c r="R505" s="47"/>
      <c r="S505" s="47"/>
      <c r="T505" s="47"/>
      <c r="U505" s="47"/>
      <c r="V505" s="47"/>
      <c r="W505" s="47"/>
      <c r="X505" s="47"/>
    </row>
    <row r="506" spans="1:24" x14ac:dyDescent="0.25">
      <c r="A506" s="32"/>
      <c r="B506" s="38"/>
      <c r="C506" s="126"/>
      <c r="D506" s="38"/>
      <c r="E506" s="87"/>
      <c r="F506" s="122"/>
      <c r="G506" s="122"/>
      <c r="H506" s="122"/>
      <c r="I506" s="122"/>
      <c r="J506" s="122"/>
      <c r="K506" s="122"/>
      <c r="L506" s="38"/>
      <c r="M506" s="180"/>
      <c r="N506" s="38"/>
      <c r="O506" s="142"/>
      <c r="P506" s="47"/>
      <c r="Q506" s="47"/>
      <c r="R506" s="47"/>
      <c r="S506" s="47"/>
      <c r="T506" s="47"/>
      <c r="U506" s="47"/>
      <c r="V506" s="47"/>
      <c r="W506" s="47"/>
      <c r="X506" s="47"/>
    </row>
    <row r="507" spans="1:24" x14ac:dyDescent="0.25">
      <c r="A507" s="32"/>
      <c r="B507" s="38"/>
      <c r="C507" s="126"/>
      <c r="D507" s="38"/>
      <c r="E507" s="87"/>
      <c r="F507" s="122"/>
      <c r="G507" s="122"/>
      <c r="H507" s="122"/>
      <c r="I507" s="122"/>
      <c r="J507" s="122"/>
      <c r="K507" s="122"/>
      <c r="L507" s="38"/>
      <c r="M507" s="180"/>
      <c r="N507" s="38"/>
      <c r="O507" s="142"/>
      <c r="P507" s="47"/>
      <c r="Q507" s="47"/>
      <c r="R507" s="47"/>
      <c r="S507" s="47"/>
      <c r="T507" s="47"/>
      <c r="U507" s="47"/>
      <c r="V507" s="47"/>
      <c r="W507" s="47"/>
      <c r="X507" s="47"/>
    </row>
    <row r="508" spans="1:24" x14ac:dyDescent="0.25">
      <c r="A508" s="32"/>
      <c r="B508" s="38"/>
      <c r="C508" s="126"/>
      <c r="D508" s="38"/>
      <c r="E508" s="87"/>
      <c r="F508" s="122"/>
      <c r="G508" s="122"/>
      <c r="H508" s="122"/>
      <c r="I508" s="122"/>
      <c r="J508" s="122"/>
      <c r="K508" s="122"/>
      <c r="L508" s="38"/>
      <c r="M508" s="180"/>
      <c r="N508" s="38"/>
      <c r="O508" s="142"/>
      <c r="P508" s="47"/>
      <c r="Q508" s="47"/>
      <c r="R508" s="47"/>
      <c r="S508" s="47"/>
      <c r="T508" s="47"/>
      <c r="U508" s="47"/>
      <c r="V508" s="47"/>
      <c r="W508" s="47"/>
      <c r="X508" s="47"/>
    </row>
    <row r="509" spans="1:24" x14ac:dyDescent="0.25">
      <c r="A509" s="32"/>
      <c r="B509" s="38"/>
      <c r="C509" s="126"/>
      <c r="D509" s="38"/>
      <c r="E509" s="87"/>
      <c r="F509" s="122"/>
      <c r="G509" s="122"/>
      <c r="H509" s="122"/>
      <c r="I509" s="122"/>
      <c r="J509" s="122"/>
      <c r="K509" s="122"/>
      <c r="L509" s="38"/>
      <c r="M509" s="180"/>
      <c r="N509" s="38"/>
      <c r="O509" s="142"/>
      <c r="P509" s="47"/>
      <c r="Q509" s="47"/>
      <c r="R509" s="47"/>
      <c r="S509" s="47"/>
      <c r="T509" s="47"/>
      <c r="U509" s="47"/>
      <c r="V509" s="47"/>
      <c r="W509" s="47"/>
      <c r="X509" s="47"/>
    </row>
    <row r="510" spans="1:24" x14ac:dyDescent="0.25">
      <c r="A510" s="32"/>
      <c r="B510" s="38"/>
      <c r="C510" s="126"/>
      <c r="D510" s="38"/>
      <c r="E510" s="87"/>
      <c r="F510" s="122"/>
      <c r="G510" s="122"/>
      <c r="H510" s="122"/>
      <c r="I510" s="122"/>
      <c r="J510" s="122"/>
      <c r="K510" s="122"/>
      <c r="L510" s="38"/>
      <c r="M510" s="180"/>
      <c r="N510" s="38"/>
      <c r="O510" s="142"/>
      <c r="P510" s="47"/>
      <c r="Q510" s="47"/>
      <c r="R510" s="47"/>
      <c r="S510" s="47"/>
      <c r="T510" s="47"/>
      <c r="U510" s="47"/>
      <c r="V510" s="47"/>
      <c r="W510" s="47"/>
      <c r="X510" s="47"/>
    </row>
    <row r="511" spans="1:24" x14ac:dyDescent="0.25">
      <c r="A511" s="32"/>
      <c r="B511" s="38"/>
      <c r="C511" s="126"/>
      <c r="D511" s="38"/>
      <c r="E511" s="87"/>
      <c r="F511" s="122"/>
      <c r="G511" s="122"/>
      <c r="H511" s="122"/>
      <c r="I511" s="122"/>
      <c r="J511" s="122"/>
      <c r="K511" s="122"/>
      <c r="L511" s="38"/>
      <c r="M511" s="180"/>
      <c r="N511" s="38"/>
      <c r="O511" s="142"/>
      <c r="P511" s="47"/>
      <c r="Q511" s="47"/>
      <c r="R511" s="47"/>
      <c r="S511" s="47"/>
      <c r="T511" s="47"/>
      <c r="U511" s="47"/>
      <c r="V511" s="47"/>
      <c r="W511" s="47"/>
      <c r="X511" s="47"/>
    </row>
    <row r="512" spans="1:24" x14ac:dyDescent="0.25">
      <c r="A512" s="32"/>
      <c r="B512" s="38"/>
      <c r="C512" s="126"/>
      <c r="D512" s="38"/>
      <c r="E512" s="87"/>
      <c r="F512" s="122"/>
      <c r="G512" s="122"/>
      <c r="H512" s="122"/>
      <c r="I512" s="122"/>
      <c r="J512" s="122"/>
      <c r="K512" s="122"/>
      <c r="L512" s="38"/>
      <c r="M512" s="180"/>
      <c r="N512" s="38"/>
      <c r="O512" s="142"/>
      <c r="P512" s="47"/>
      <c r="Q512" s="47"/>
      <c r="R512" s="47"/>
      <c r="S512" s="47"/>
      <c r="T512" s="47"/>
      <c r="U512" s="47"/>
      <c r="V512" s="47"/>
      <c r="W512" s="47"/>
      <c r="X512" s="47"/>
    </row>
    <row r="513" spans="1:24" x14ac:dyDescent="0.25">
      <c r="A513" s="32"/>
      <c r="B513" s="38"/>
      <c r="C513" s="126"/>
      <c r="D513" s="38"/>
      <c r="E513" s="87"/>
      <c r="F513" s="122"/>
      <c r="G513" s="122"/>
      <c r="H513" s="122"/>
      <c r="I513" s="122"/>
      <c r="J513" s="122"/>
      <c r="K513" s="122"/>
      <c r="L513" s="38"/>
      <c r="M513" s="180"/>
      <c r="N513" s="38"/>
      <c r="O513" s="142"/>
      <c r="P513" s="47"/>
      <c r="Q513" s="47"/>
      <c r="R513" s="47"/>
      <c r="S513" s="47"/>
      <c r="T513" s="47"/>
      <c r="U513" s="47"/>
      <c r="V513" s="47"/>
      <c r="W513" s="47"/>
      <c r="X513" s="47"/>
    </row>
    <row r="514" spans="1:24" x14ac:dyDescent="0.25">
      <c r="A514" s="32"/>
      <c r="B514" s="38"/>
      <c r="C514" s="126"/>
      <c r="D514" s="38"/>
      <c r="E514" s="87"/>
      <c r="F514" s="122"/>
      <c r="G514" s="122"/>
      <c r="H514" s="122"/>
      <c r="I514" s="122"/>
      <c r="J514" s="122"/>
      <c r="K514" s="122"/>
      <c r="L514" s="38"/>
      <c r="M514" s="180"/>
      <c r="N514" s="38"/>
      <c r="O514" s="142"/>
      <c r="P514" s="47"/>
      <c r="Q514" s="47"/>
      <c r="R514" s="47"/>
      <c r="S514" s="47"/>
      <c r="T514" s="47"/>
      <c r="U514" s="47"/>
      <c r="V514" s="47"/>
      <c r="W514" s="47"/>
      <c r="X514" s="47"/>
    </row>
    <row r="515" spans="1:24" x14ac:dyDescent="0.25">
      <c r="A515" s="32"/>
      <c r="B515" s="38"/>
      <c r="C515" s="126"/>
      <c r="D515" s="38"/>
      <c r="E515" s="87"/>
      <c r="F515" s="122"/>
      <c r="G515" s="122"/>
      <c r="H515" s="122"/>
      <c r="I515" s="122"/>
      <c r="J515" s="122"/>
      <c r="K515" s="122"/>
      <c r="L515" s="38"/>
      <c r="M515" s="180"/>
      <c r="N515" s="38"/>
      <c r="O515" s="142"/>
      <c r="P515" s="47"/>
      <c r="Q515" s="47"/>
      <c r="R515" s="47"/>
      <c r="S515" s="47"/>
      <c r="T515" s="47"/>
      <c r="U515" s="47"/>
      <c r="V515" s="47"/>
      <c r="W515" s="47"/>
      <c r="X515" s="47"/>
    </row>
    <row r="516" spans="1:24" x14ac:dyDescent="0.25">
      <c r="A516" s="32"/>
      <c r="B516" s="38"/>
      <c r="C516" s="126"/>
      <c r="D516" s="38"/>
      <c r="E516" s="87"/>
      <c r="F516" s="122"/>
      <c r="G516" s="122"/>
      <c r="H516" s="122"/>
      <c r="I516" s="122"/>
      <c r="J516" s="122"/>
      <c r="K516" s="122"/>
      <c r="L516" s="38"/>
      <c r="M516" s="180"/>
      <c r="N516" s="38"/>
      <c r="O516" s="142"/>
      <c r="P516" s="47"/>
      <c r="Q516" s="47"/>
      <c r="R516" s="47"/>
      <c r="S516" s="47"/>
      <c r="T516" s="47"/>
      <c r="U516" s="47"/>
      <c r="V516" s="47"/>
      <c r="W516" s="47"/>
      <c r="X516" s="47"/>
    </row>
    <row r="517" spans="1:24" x14ac:dyDescent="0.25">
      <c r="A517" s="32"/>
      <c r="B517" s="38"/>
      <c r="C517" s="126"/>
      <c r="D517" s="38"/>
      <c r="E517" s="87"/>
      <c r="F517" s="122"/>
      <c r="G517" s="122"/>
      <c r="H517" s="122"/>
      <c r="I517" s="122"/>
      <c r="J517" s="122"/>
      <c r="K517" s="122"/>
      <c r="L517" s="38"/>
      <c r="M517" s="180"/>
      <c r="N517" s="38"/>
      <c r="O517" s="142"/>
      <c r="P517" s="47"/>
      <c r="Q517" s="47"/>
      <c r="R517" s="47"/>
      <c r="S517" s="47"/>
      <c r="T517" s="47"/>
      <c r="U517" s="47"/>
      <c r="V517" s="47"/>
      <c r="W517" s="47"/>
      <c r="X517" s="47"/>
    </row>
    <row r="518" spans="1:24" x14ac:dyDescent="0.25">
      <c r="A518" s="32"/>
      <c r="B518" s="38"/>
      <c r="C518" s="126"/>
      <c r="D518" s="38"/>
      <c r="E518" s="87"/>
      <c r="F518" s="122"/>
      <c r="G518" s="122"/>
      <c r="H518" s="122"/>
      <c r="I518" s="122"/>
      <c r="J518" s="122"/>
      <c r="K518" s="122"/>
      <c r="L518" s="38"/>
      <c r="M518" s="180"/>
      <c r="N518" s="38"/>
      <c r="O518" s="142"/>
      <c r="P518" s="47"/>
      <c r="Q518" s="47"/>
      <c r="R518" s="47"/>
      <c r="S518" s="47"/>
      <c r="T518" s="47"/>
      <c r="U518" s="47"/>
      <c r="V518" s="47"/>
      <c r="W518" s="47"/>
      <c r="X518" s="47"/>
    </row>
    <row r="519" spans="1:24" x14ac:dyDescent="0.25">
      <c r="A519" s="32"/>
      <c r="B519" s="38"/>
      <c r="C519" s="126"/>
      <c r="D519" s="38"/>
      <c r="E519" s="87"/>
      <c r="F519" s="122"/>
      <c r="G519" s="122"/>
      <c r="H519" s="122"/>
      <c r="I519" s="122"/>
      <c r="J519" s="122"/>
      <c r="K519" s="122"/>
      <c r="L519" s="38"/>
      <c r="M519" s="180"/>
      <c r="N519" s="38"/>
      <c r="O519" s="142"/>
      <c r="P519" s="47"/>
      <c r="Q519" s="47"/>
      <c r="R519" s="47"/>
      <c r="S519" s="47"/>
      <c r="T519" s="47"/>
      <c r="U519" s="47"/>
      <c r="V519" s="47"/>
      <c r="W519" s="47"/>
      <c r="X519" s="47"/>
    </row>
    <row r="520" spans="1:24" x14ac:dyDescent="0.25">
      <c r="A520" s="32"/>
      <c r="B520" s="38"/>
      <c r="C520" s="126"/>
      <c r="D520" s="38"/>
      <c r="E520" s="87"/>
      <c r="F520" s="122"/>
      <c r="G520" s="122"/>
      <c r="H520" s="122"/>
      <c r="I520" s="122"/>
      <c r="J520" s="122"/>
      <c r="K520" s="122"/>
      <c r="L520" s="38"/>
      <c r="M520" s="180"/>
      <c r="N520" s="38"/>
      <c r="O520" s="142"/>
      <c r="P520" s="47"/>
      <c r="Q520" s="47"/>
      <c r="R520" s="47"/>
      <c r="S520" s="47"/>
      <c r="T520" s="47"/>
      <c r="U520" s="47"/>
      <c r="V520" s="47"/>
      <c r="W520" s="47"/>
      <c r="X520" s="47"/>
    </row>
    <row r="521" spans="1:24" x14ac:dyDescent="0.25">
      <c r="A521" s="32"/>
      <c r="B521" s="38"/>
      <c r="C521" s="126"/>
      <c r="D521" s="38"/>
      <c r="E521" s="87"/>
      <c r="F521" s="122"/>
      <c r="G521" s="122"/>
      <c r="H521" s="122"/>
      <c r="I521" s="122"/>
      <c r="J521" s="122"/>
      <c r="K521" s="122"/>
      <c r="L521" s="38"/>
      <c r="M521" s="180"/>
      <c r="N521" s="38"/>
      <c r="O521" s="142"/>
      <c r="P521" s="47"/>
      <c r="Q521" s="47"/>
      <c r="R521" s="47"/>
      <c r="S521" s="47"/>
      <c r="T521" s="47"/>
      <c r="U521" s="47"/>
      <c r="V521" s="47"/>
      <c r="W521" s="47"/>
      <c r="X521" s="47"/>
    </row>
    <row r="522" spans="1:24" x14ac:dyDescent="0.25">
      <c r="A522" s="32"/>
      <c r="B522" s="38"/>
      <c r="C522" s="126"/>
      <c r="D522" s="38"/>
      <c r="E522" s="87"/>
      <c r="F522" s="122"/>
      <c r="G522" s="122"/>
      <c r="H522" s="122"/>
      <c r="I522" s="122"/>
      <c r="J522" s="122"/>
      <c r="K522" s="122"/>
      <c r="L522" s="38"/>
      <c r="M522" s="180"/>
      <c r="N522" s="38"/>
      <c r="O522" s="142"/>
      <c r="P522" s="47"/>
      <c r="Q522" s="47"/>
      <c r="R522" s="47"/>
      <c r="S522" s="47"/>
      <c r="T522" s="47"/>
      <c r="U522" s="47"/>
      <c r="V522" s="47"/>
      <c r="W522" s="47"/>
      <c r="X522" s="47"/>
    </row>
    <row r="523" spans="1:24" x14ac:dyDescent="0.25">
      <c r="A523" s="32"/>
      <c r="B523" s="38"/>
      <c r="C523" s="126"/>
      <c r="D523" s="38"/>
      <c r="E523" s="87"/>
      <c r="F523" s="122"/>
      <c r="G523" s="122"/>
      <c r="H523" s="122"/>
      <c r="I523" s="122"/>
      <c r="J523" s="122"/>
      <c r="K523" s="122"/>
      <c r="L523" s="38"/>
      <c r="M523" s="180"/>
      <c r="N523" s="38"/>
      <c r="O523" s="142"/>
      <c r="P523" s="47"/>
      <c r="Q523" s="47"/>
      <c r="R523" s="47"/>
      <c r="S523" s="47"/>
      <c r="T523" s="47"/>
      <c r="U523" s="47"/>
      <c r="V523" s="47"/>
      <c r="W523" s="47"/>
      <c r="X523" s="47"/>
    </row>
    <row r="524" spans="1:24" x14ac:dyDescent="0.25">
      <c r="A524" s="32"/>
      <c r="B524" s="38"/>
      <c r="C524" s="126"/>
      <c r="D524" s="38"/>
      <c r="E524" s="87"/>
      <c r="F524" s="122"/>
      <c r="G524" s="122"/>
      <c r="H524" s="122"/>
      <c r="I524" s="122"/>
      <c r="J524" s="122"/>
      <c r="K524" s="122"/>
      <c r="L524" s="38"/>
      <c r="M524" s="180"/>
      <c r="N524" s="38"/>
      <c r="O524" s="142"/>
      <c r="P524" s="47"/>
      <c r="Q524" s="47"/>
      <c r="R524" s="47"/>
      <c r="S524" s="47"/>
      <c r="T524" s="47"/>
      <c r="U524" s="47"/>
      <c r="V524" s="47"/>
      <c r="W524" s="47"/>
      <c r="X524" s="47"/>
    </row>
    <row r="525" spans="1:24" x14ac:dyDescent="0.25">
      <c r="A525" s="32"/>
      <c r="B525" s="38"/>
      <c r="C525" s="126"/>
      <c r="D525" s="38"/>
      <c r="E525" s="87"/>
      <c r="F525" s="122"/>
      <c r="G525" s="122"/>
      <c r="H525" s="122"/>
      <c r="I525" s="122"/>
      <c r="J525" s="122"/>
      <c r="K525" s="122"/>
      <c r="L525" s="38"/>
      <c r="M525" s="180"/>
      <c r="N525" s="38"/>
      <c r="O525" s="142"/>
      <c r="P525" s="47"/>
      <c r="Q525" s="47"/>
      <c r="R525" s="47"/>
      <c r="S525" s="47"/>
      <c r="T525" s="47"/>
      <c r="U525" s="47"/>
      <c r="V525" s="47"/>
      <c r="W525" s="47"/>
      <c r="X525" s="47"/>
    </row>
    <row r="526" spans="1:24" x14ac:dyDescent="0.25">
      <c r="A526" s="32"/>
      <c r="B526" s="38"/>
      <c r="C526" s="126"/>
      <c r="D526" s="38"/>
      <c r="E526" s="87"/>
      <c r="F526" s="122"/>
      <c r="G526" s="122"/>
      <c r="H526" s="122"/>
      <c r="I526" s="122"/>
      <c r="J526" s="122"/>
      <c r="K526" s="122"/>
      <c r="L526" s="38"/>
      <c r="M526" s="180"/>
      <c r="N526" s="38"/>
      <c r="O526" s="142"/>
      <c r="P526" s="47"/>
      <c r="Q526" s="47"/>
      <c r="R526" s="47"/>
      <c r="S526" s="47"/>
      <c r="T526" s="47"/>
      <c r="U526" s="47"/>
      <c r="V526" s="47"/>
      <c r="W526" s="47"/>
      <c r="X526" s="47"/>
    </row>
    <row r="527" spans="1:24" x14ac:dyDescent="0.25">
      <c r="A527" s="32"/>
      <c r="B527" s="38"/>
      <c r="C527" s="126"/>
      <c r="D527" s="38"/>
      <c r="E527" s="87"/>
      <c r="F527" s="122"/>
      <c r="G527" s="122"/>
      <c r="H527" s="122"/>
      <c r="I527" s="122"/>
      <c r="J527" s="122"/>
      <c r="K527" s="122"/>
      <c r="L527" s="38"/>
      <c r="M527" s="180"/>
      <c r="N527" s="38"/>
      <c r="O527" s="142"/>
      <c r="P527" s="47"/>
      <c r="Q527" s="47"/>
      <c r="R527" s="47"/>
      <c r="S527" s="47"/>
      <c r="T527" s="47"/>
      <c r="U527" s="47"/>
      <c r="V527" s="47"/>
      <c r="W527" s="47"/>
      <c r="X527" s="47"/>
    </row>
    <row r="528" spans="1:24" x14ac:dyDescent="0.25">
      <c r="A528" s="32"/>
      <c r="B528" s="38"/>
      <c r="C528" s="126"/>
      <c r="D528" s="38"/>
      <c r="E528" s="87"/>
      <c r="F528" s="122"/>
      <c r="G528" s="122"/>
      <c r="H528" s="122"/>
      <c r="I528" s="122"/>
      <c r="J528" s="122"/>
      <c r="K528" s="122"/>
      <c r="L528" s="38"/>
      <c r="M528" s="180"/>
      <c r="N528" s="38"/>
      <c r="O528" s="142"/>
      <c r="P528" s="47"/>
      <c r="Q528" s="47"/>
      <c r="R528" s="47"/>
      <c r="S528" s="47"/>
      <c r="T528" s="47"/>
      <c r="U528" s="47"/>
      <c r="V528" s="47"/>
      <c r="W528" s="47"/>
      <c r="X528" s="47"/>
    </row>
    <row r="529" spans="1:24" x14ac:dyDescent="0.25">
      <c r="A529" s="32"/>
      <c r="B529" s="38"/>
      <c r="C529" s="126"/>
      <c r="D529" s="38"/>
      <c r="E529" s="87"/>
      <c r="F529" s="122"/>
      <c r="G529" s="122"/>
      <c r="H529" s="122"/>
      <c r="I529" s="122"/>
      <c r="J529" s="122"/>
      <c r="K529" s="122"/>
      <c r="L529" s="38"/>
      <c r="M529" s="180"/>
      <c r="N529" s="38"/>
      <c r="O529" s="142"/>
      <c r="P529" s="47"/>
      <c r="Q529" s="47"/>
      <c r="R529" s="47"/>
      <c r="S529" s="47"/>
      <c r="T529" s="47"/>
      <c r="U529" s="47"/>
      <c r="V529" s="47"/>
      <c r="W529" s="47"/>
      <c r="X529" s="47"/>
    </row>
    <row r="530" spans="1:24" x14ac:dyDescent="0.25">
      <c r="A530" s="32"/>
      <c r="B530" s="38"/>
      <c r="C530" s="126"/>
      <c r="D530" s="38"/>
      <c r="E530" s="87"/>
      <c r="F530" s="122"/>
      <c r="G530" s="122"/>
      <c r="H530" s="122"/>
      <c r="I530" s="122"/>
      <c r="J530" s="122"/>
      <c r="K530" s="122"/>
      <c r="L530" s="38"/>
      <c r="M530" s="180"/>
      <c r="N530" s="38"/>
      <c r="O530" s="142"/>
      <c r="P530" s="47"/>
      <c r="Q530" s="47"/>
      <c r="R530" s="47"/>
      <c r="S530" s="47"/>
      <c r="T530" s="47"/>
      <c r="U530" s="47"/>
      <c r="V530" s="47"/>
      <c r="W530" s="47"/>
      <c r="X530" s="47"/>
    </row>
    <row r="531" spans="1:24" x14ac:dyDescent="0.25">
      <c r="A531" s="32"/>
      <c r="B531" s="38"/>
      <c r="C531" s="126"/>
      <c r="D531" s="38"/>
      <c r="E531" s="87"/>
      <c r="F531" s="122"/>
      <c r="G531" s="122"/>
      <c r="H531" s="122"/>
      <c r="I531" s="122"/>
      <c r="J531" s="122"/>
      <c r="K531" s="122"/>
      <c r="L531" s="38"/>
      <c r="M531" s="180"/>
      <c r="N531" s="38"/>
      <c r="O531" s="142"/>
      <c r="P531" s="47"/>
      <c r="Q531" s="47"/>
      <c r="R531" s="47"/>
      <c r="S531" s="47"/>
      <c r="T531" s="47"/>
      <c r="U531" s="47"/>
      <c r="V531" s="47"/>
      <c r="W531" s="47"/>
      <c r="X531" s="47"/>
    </row>
    <row r="532" spans="1:24" x14ac:dyDescent="0.25">
      <c r="A532" s="32"/>
      <c r="B532" s="38"/>
      <c r="C532" s="126"/>
      <c r="D532" s="38"/>
      <c r="E532" s="87"/>
      <c r="F532" s="122"/>
      <c r="G532" s="122"/>
      <c r="H532" s="122"/>
      <c r="I532" s="122"/>
      <c r="J532" s="122"/>
      <c r="K532" s="122"/>
      <c r="L532" s="38"/>
      <c r="M532" s="180"/>
      <c r="N532" s="38"/>
      <c r="O532" s="142"/>
      <c r="P532" s="47"/>
      <c r="Q532" s="47"/>
      <c r="R532" s="47"/>
      <c r="S532" s="47"/>
      <c r="T532" s="47"/>
      <c r="U532" s="47"/>
      <c r="V532" s="47"/>
      <c r="W532" s="47"/>
      <c r="X532" s="47"/>
    </row>
    <row r="533" spans="1:24" x14ac:dyDescent="0.25">
      <c r="A533" s="32"/>
      <c r="B533" s="38"/>
      <c r="C533" s="126"/>
      <c r="D533" s="38"/>
      <c r="E533" s="87"/>
      <c r="F533" s="122"/>
      <c r="G533" s="122"/>
      <c r="H533" s="122"/>
      <c r="I533" s="122"/>
      <c r="J533" s="122"/>
      <c r="K533" s="122"/>
      <c r="L533" s="38"/>
      <c r="M533" s="180"/>
      <c r="N533" s="38"/>
      <c r="O533" s="142"/>
      <c r="P533" s="47"/>
      <c r="Q533" s="47"/>
      <c r="R533" s="47"/>
      <c r="S533" s="47"/>
      <c r="T533" s="47"/>
      <c r="U533" s="47"/>
      <c r="V533" s="47"/>
      <c r="W533" s="47"/>
      <c r="X533" s="47"/>
    </row>
    <row r="534" spans="1:24" x14ac:dyDescent="0.25">
      <c r="A534" s="32"/>
      <c r="B534" s="38"/>
      <c r="C534" s="126"/>
      <c r="D534" s="38"/>
      <c r="E534" s="87"/>
      <c r="F534" s="122"/>
      <c r="G534" s="122"/>
      <c r="H534" s="122"/>
      <c r="I534" s="122"/>
      <c r="J534" s="122"/>
      <c r="K534" s="122"/>
      <c r="L534" s="38"/>
      <c r="M534" s="180"/>
      <c r="N534" s="38"/>
      <c r="O534" s="142"/>
      <c r="P534" s="47"/>
      <c r="Q534" s="47"/>
      <c r="R534" s="47"/>
      <c r="S534" s="47"/>
      <c r="T534" s="47"/>
      <c r="U534" s="47"/>
      <c r="V534" s="47"/>
      <c r="W534" s="47"/>
      <c r="X534" s="47"/>
    </row>
    <row r="535" spans="1:24" x14ac:dyDescent="0.25">
      <c r="A535" s="32"/>
      <c r="B535" s="38"/>
      <c r="C535" s="126"/>
      <c r="D535" s="38"/>
      <c r="E535" s="87"/>
      <c r="F535" s="122"/>
      <c r="G535" s="122"/>
      <c r="H535" s="122"/>
      <c r="I535" s="122"/>
      <c r="J535" s="122"/>
      <c r="K535" s="122"/>
      <c r="L535" s="38"/>
      <c r="M535" s="180"/>
      <c r="N535" s="38"/>
      <c r="O535" s="142"/>
      <c r="P535" s="47"/>
      <c r="Q535" s="47"/>
      <c r="R535" s="47"/>
      <c r="S535" s="47"/>
      <c r="T535" s="47"/>
      <c r="U535" s="47"/>
      <c r="V535" s="47"/>
      <c r="W535" s="47"/>
      <c r="X535" s="47"/>
    </row>
    <row r="536" spans="1:24" x14ac:dyDescent="0.25">
      <c r="A536" s="32"/>
      <c r="B536" s="38"/>
      <c r="C536" s="126"/>
      <c r="D536" s="38"/>
      <c r="E536" s="87"/>
      <c r="F536" s="122"/>
      <c r="G536" s="122"/>
      <c r="H536" s="122"/>
      <c r="I536" s="122"/>
      <c r="J536" s="122"/>
      <c r="K536" s="122"/>
      <c r="L536" s="38"/>
      <c r="M536" s="180"/>
      <c r="N536" s="38"/>
      <c r="O536" s="142"/>
      <c r="P536" s="47"/>
      <c r="Q536" s="47"/>
      <c r="R536" s="47"/>
      <c r="S536" s="47"/>
      <c r="T536" s="47"/>
      <c r="U536" s="47"/>
      <c r="V536" s="47"/>
      <c r="W536" s="47"/>
      <c r="X536" s="47"/>
    </row>
    <row r="537" spans="1:24" x14ac:dyDescent="0.25">
      <c r="A537" s="32"/>
      <c r="B537" s="38"/>
      <c r="C537" s="126"/>
      <c r="D537" s="38"/>
      <c r="E537" s="87"/>
      <c r="F537" s="122"/>
      <c r="G537" s="122"/>
      <c r="H537" s="122"/>
      <c r="I537" s="122"/>
      <c r="J537" s="122"/>
      <c r="K537" s="122"/>
      <c r="L537" s="38"/>
      <c r="M537" s="180"/>
      <c r="N537" s="38"/>
      <c r="O537" s="142"/>
      <c r="P537" s="47"/>
      <c r="Q537" s="47"/>
      <c r="R537" s="47"/>
      <c r="S537" s="47"/>
      <c r="T537" s="47"/>
      <c r="U537" s="47"/>
      <c r="V537" s="47"/>
      <c r="W537" s="47"/>
      <c r="X537" s="47"/>
    </row>
    <row r="538" spans="1:24" x14ac:dyDescent="0.25">
      <c r="A538" s="32"/>
      <c r="B538" s="38"/>
      <c r="C538" s="126"/>
      <c r="D538" s="38"/>
      <c r="E538" s="87"/>
      <c r="F538" s="122"/>
      <c r="G538" s="122"/>
      <c r="H538" s="122"/>
      <c r="I538" s="122"/>
      <c r="J538" s="122"/>
      <c r="K538" s="122"/>
      <c r="L538" s="38"/>
      <c r="M538" s="180"/>
      <c r="N538" s="38"/>
      <c r="O538" s="142"/>
      <c r="P538" s="47"/>
      <c r="Q538" s="47"/>
      <c r="R538" s="47"/>
      <c r="S538" s="47"/>
      <c r="T538" s="47"/>
      <c r="U538" s="47"/>
      <c r="V538" s="47"/>
      <c r="W538" s="47"/>
      <c r="X538" s="47"/>
    </row>
    <row r="539" spans="1:24" x14ac:dyDescent="0.25">
      <c r="A539" s="32"/>
      <c r="B539" s="38"/>
      <c r="C539" s="126"/>
      <c r="D539" s="38"/>
      <c r="E539" s="87"/>
      <c r="F539" s="122"/>
      <c r="G539" s="122"/>
      <c r="H539" s="122"/>
      <c r="I539" s="122"/>
      <c r="J539" s="122"/>
      <c r="K539" s="122"/>
      <c r="L539" s="38"/>
      <c r="M539" s="180"/>
      <c r="N539" s="38"/>
      <c r="O539" s="142"/>
      <c r="P539" s="47"/>
      <c r="Q539" s="47"/>
      <c r="R539" s="47"/>
      <c r="S539" s="47"/>
      <c r="T539" s="47"/>
      <c r="U539" s="47"/>
      <c r="V539" s="47"/>
      <c r="W539" s="47"/>
      <c r="X539" s="47"/>
    </row>
    <row r="540" spans="1:24" x14ac:dyDescent="0.25">
      <c r="A540" s="32"/>
      <c r="B540" s="38"/>
      <c r="C540" s="126"/>
      <c r="D540" s="38"/>
      <c r="E540" s="87"/>
      <c r="F540" s="122"/>
      <c r="G540" s="122"/>
      <c r="H540" s="122"/>
      <c r="I540" s="122"/>
      <c r="J540" s="122"/>
      <c r="K540" s="122"/>
      <c r="L540" s="38"/>
      <c r="M540" s="180"/>
      <c r="N540" s="38"/>
      <c r="O540" s="142"/>
      <c r="P540" s="47"/>
      <c r="Q540" s="47"/>
      <c r="R540" s="47"/>
      <c r="S540" s="47"/>
      <c r="T540" s="47"/>
      <c r="U540" s="47"/>
      <c r="V540" s="47"/>
      <c r="W540" s="47"/>
      <c r="X540" s="47"/>
    </row>
    <row r="541" spans="1:24" x14ac:dyDescent="0.25">
      <c r="A541" s="32"/>
      <c r="B541" s="38"/>
      <c r="C541" s="126"/>
      <c r="D541" s="38"/>
      <c r="E541" s="87"/>
      <c r="F541" s="122"/>
      <c r="G541" s="122"/>
      <c r="H541" s="122"/>
      <c r="I541" s="122"/>
      <c r="J541" s="122"/>
      <c r="K541" s="122"/>
      <c r="L541" s="38"/>
      <c r="M541" s="180"/>
      <c r="N541" s="38"/>
      <c r="O541" s="142"/>
      <c r="P541" s="47"/>
      <c r="Q541" s="47"/>
      <c r="R541" s="47"/>
      <c r="S541" s="47"/>
      <c r="T541" s="47"/>
      <c r="U541" s="47"/>
      <c r="V541" s="47"/>
      <c r="W541" s="47"/>
      <c r="X541" s="47"/>
    </row>
    <row r="542" spans="1:24" x14ac:dyDescent="0.25">
      <c r="A542" s="32"/>
      <c r="B542" s="38"/>
      <c r="C542" s="126"/>
      <c r="D542" s="38"/>
      <c r="E542" s="87"/>
      <c r="F542" s="122"/>
      <c r="G542" s="122"/>
      <c r="H542" s="122"/>
      <c r="I542" s="122"/>
      <c r="J542" s="122"/>
      <c r="K542" s="122"/>
      <c r="L542" s="38"/>
      <c r="M542" s="180"/>
      <c r="N542" s="38"/>
      <c r="O542" s="142"/>
      <c r="P542" s="47"/>
      <c r="Q542" s="47"/>
      <c r="R542" s="47"/>
      <c r="S542" s="47"/>
      <c r="T542" s="47"/>
      <c r="U542" s="47"/>
      <c r="V542" s="47"/>
      <c r="W542" s="47"/>
      <c r="X542" s="47"/>
    </row>
    <row r="543" spans="1:24" x14ac:dyDescent="0.25">
      <c r="A543" s="32"/>
      <c r="B543" s="38"/>
      <c r="C543" s="126"/>
      <c r="D543" s="38"/>
      <c r="E543" s="87"/>
      <c r="F543" s="122"/>
      <c r="G543" s="122"/>
      <c r="H543" s="122"/>
      <c r="I543" s="122"/>
      <c r="J543" s="122"/>
      <c r="K543" s="122"/>
      <c r="L543" s="38"/>
      <c r="M543" s="180"/>
      <c r="N543" s="38"/>
      <c r="O543" s="142"/>
      <c r="P543" s="47"/>
      <c r="Q543" s="47"/>
      <c r="R543" s="47"/>
      <c r="S543" s="47"/>
      <c r="T543" s="47"/>
      <c r="U543" s="47"/>
      <c r="V543" s="47"/>
      <c r="W543" s="47"/>
      <c r="X543" s="47"/>
    </row>
    <row r="544" spans="1:24" x14ac:dyDescent="0.25">
      <c r="A544" s="32"/>
      <c r="B544" s="38"/>
      <c r="C544" s="126"/>
      <c r="D544" s="38"/>
      <c r="E544" s="87"/>
      <c r="F544" s="122"/>
      <c r="G544" s="122"/>
      <c r="H544" s="122"/>
      <c r="I544" s="122"/>
      <c r="J544" s="122"/>
      <c r="K544" s="122"/>
      <c r="L544" s="38"/>
      <c r="M544" s="180"/>
      <c r="N544" s="38"/>
      <c r="O544" s="142"/>
      <c r="P544" s="47"/>
      <c r="Q544" s="47"/>
      <c r="R544" s="47"/>
      <c r="S544" s="47"/>
      <c r="T544" s="47"/>
      <c r="U544" s="47"/>
      <c r="V544" s="47"/>
      <c r="W544" s="47"/>
      <c r="X544" s="47"/>
    </row>
    <row r="545" spans="1:24" x14ac:dyDescent="0.25">
      <c r="A545" s="32"/>
      <c r="B545" s="38"/>
      <c r="C545" s="126"/>
      <c r="D545" s="38"/>
      <c r="E545" s="87"/>
      <c r="F545" s="122"/>
      <c r="G545" s="122"/>
      <c r="H545" s="122"/>
      <c r="I545" s="122"/>
      <c r="J545" s="122"/>
      <c r="K545" s="122"/>
      <c r="L545" s="38"/>
      <c r="M545" s="180"/>
      <c r="N545" s="38"/>
      <c r="O545" s="142"/>
      <c r="P545" s="47"/>
      <c r="Q545" s="47"/>
      <c r="R545" s="47"/>
      <c r="S545" s="47"/>
      <c r="T545" s="47"/>
      <c r="U545" s="47"/>
      <c r="V545" s="47"/>
      <c r="W545" s="47"/>
      <c r="X545" s="47"/>
    </row>
    <row r="546" spans="1:24" x14ac:dyDescent="0.25">
      <c r="A546" s="32"/>
      <c r="B546" s="38"/>
      <c r="C546" s="126"/>
      <c r="D546" s="38"/>
      <c r="E546" s="87"/>
      <c r="F546" s="122"/>
      <c r="G546" s="122"/>
      <c r="H546" s="122"/>
      <c r="I546" s="122"/>
      <c r="J546" s="122"/>
      <c r="K546" s="122"/>
      <c r="L546" s="38"/>
      <c r="M546" s="180"/>
      <c r="N546" s="38"/>
      <c r="O546" s="142"/>
      <c r="P546" s="47"/>
      <c r="Q546" s="47"/>
      <c r="R546" s="47"/>
      <c r="S546" s="47"/>
      <c r="T546" s="47"/>
      <c r="U546" s="47"/>
      <c r="V546" s="47"/>
      <c r="W546" s="47"/>
      <c r="X546" s="47"/>
    </row>
    <row r="547" spans="1:24" x14ac:dyDescent="0.25">
      <c r="A547" s="32"/>
      <c r="B547" s="38"/>
      <c r="C547" s="126"/>
      <c r="D547" s="38"/>
      <c r="E547" s="87"/>
      <c r="F547" s="122"/>
      <c r="G547" s="122"/>
      <c r="H547" s="122"/>
      <c r="I547" s="122"/>
      <c r="J547" s="122"/>
      <c r="K547" s="122"/>
      <c r="L547" s="38"/>
      <c r="M547" s="180"/>
      <c r="N547" s="38"/>
      <c r="O547" s="142"/>
      <c r="P547" s="47"/>
      <c r="Q547" s="47"/>
      <c r="R547" s="47"/>
      <c r="S547" s="47"/>
      <c r="T547" s="47"/>
      <c r="U547" s="47"/>
      <c r="V547" s="47"/>
      <c r="W547" s="47"/>
      <c r="X547" s="47"/>
    </row>
    <row r="548" spans="1:24" x14ac:dyDescent="0.25">
      <c r="A548" s="32"/>
      <c r="B548" s="38"/>
      <c r="C548" s="126"/>
      <c r="D548" s="38"/>
      <c r="E548" s="87"/>
      <c r="F548" s="122"/>
      <c r="G548" s="122"/>
      <c r="H548" s="122"/>
      <c r="I548" s="122"/>
      <c r="J548" s="122"/>
      <c r="K548" s="122"/>
      <c r="L548" s="38"/>
      <c r="M548" s="180"/>
      <c r="N548" s="38"/>
      <c r="O548" s="142"/>
      <c r="P548" s="47"/>
      <c r="Q548" s="47"/>
      <c r="R548" s="47"/>
      <c r="S548" s="47"/>
      <c r="T548" s="47"/>
      <c r="U548" s="47"/>
      <c r="V548" s="47"/>
      <c r="W548" s="47"/>
      <c r="X548" s="47"/>
    </row>
    <row r="549" spans="1:24" x14ac:dyDescent="0.25">
      <c r="A549" s="32"/>
      <c r="B549" s="38"/>
      <c r="C549" s="126"/>
      <c r="D549" s="38"/>
      <c r="E549" s="87"/>
      <c r="F549" s="122"/>
      <c r="G549" s="122"/>
      <c r="H549" s="122"/>
      <c r="I549" s="122"/>
      <c r="J549" s="122"/>
      <c r="K549" s="122"/>
      <c r="L549" s="38"/>
      <c r="M549" s="180"/>
      <c r="N549" s="38"/>
      <c r="O549" s="142"/>
      <c r="P549" s="47"/>
      <c r="Q549" s="47"/>
      <c r="R549" s="47"/>
      <c r="S549" s="47"/>
      <c r="T549" s="47"/>
      <c r="U549" s="47"/>
      <c r="V549" s="47"/>
      <c r="W549" s="47"/>
      <c r="X549" s="47"/>
    </row>
    <row r="550" spans="1:24" x14ac:dyDescent="0.25">
      <c r="A550" s="32"/>
      <c r="B550" s="38"/>
      <c r="C550" s="126"/>
      <c r="D550" s="38"/>
      <c r="E550" s="87"/>
      <c r="F550" s="122"/>
      <c r="G550" s="122"/>
      <c r="H550" s="122"/>
      <c r="I550" s="122"/>
      <c r="J550" s="122"/>
      <c r="K550" s="122"/>
      <c r="L550" s="38"/>
      <c r="M550" s="180"/>
      <c r="N550" s="38"/>
      <c r="O550" s="142"/>
      <c r="P550" s="47"/>
      <c r="Q550" s="47"/>
      <c r="R550" s="47"/>
      <c r="S550" s="47"/>
      <c r="T550" s="47"/>
      <c r="U550" s="47"/>
      <c r="V550" s="47"/>
      <c r="W550" s="47"/>
      <c r="X550" s="47"/>
    </row>
    <row r="551" spans="1:24" x14ac:dyDescent="0.25">
      <c r="A551" s="32"/>
      <c r="B551" s="38"/>
      <c r="C551" s="126"/>
      <c r="D551" s="38"/>
      <c r="E551" s="87"/>
      <c r="F551" s="122"/>
      <c r="G551" s="122"/>
      <c r="H551" s="122"/>
      <c r="I551" s="122"/>
      <c r="J551" s="122"/>
      <c r="K551" s="122"/>
      <c r="L551" s="38"/>
      <c r="M551" s="180"/>
      <c r="N551" s="38"/>
      <c r="O551" s="142"/>
      <c r="P551" s="47"/>
      <c r="Q551" s="47"/>
      <c r="R551" s="47"/>
      <c r="S551" s="47"/>
      <c r="T551" s="47"/>
      <c r="U551" s="47"/>
      <c r="V551" s="47"/>
      <c r="W551" s="47"/>
      <c r="X551" s="47"/>
    </row>
    <row r="552" spans="1:24" x14ac:dyDescent="0.25">
      <c r="A552" s="32"/>
      <c r="B552" s="38"/>
      <c r="C552" s="126"/>
      <c r="D552" s="38"/>
      <c r="E552" s="87"/>
      <c r="F552" s="122"/>
      <c r="G552" s="122"/>
      <c r="H552" s="122"/>
      <c r="I552" s="122"/>
      <c r="J552" s="122"/>
      <c r="K552" s="122"/>
      <c r="L552" s="38"/>
      <c r="M552" s="180"/>
      <c r="N552" s="38"/>
      <c r="O552" s="142"/>
      <c r="P552" s="47"/>
      <c r="Q552" s="47"/>
      <c r="R552" s="47"/>
      <c r="S552" s="47"/>
      <c r="T552" s="47"/>
      <c r="U552" s="47"/>
      <c r="V552" s="47"/>
      <c r="W552" s="47"/>
      <c r="X552" s="47"/>
    </row>
    <row r="553" spans="1:24" x14ac:dyDescent="0.25">
      <c r="A553" s="32"/>
      <c r="B553" s="38"/>
      <c r="C553" s="126"/>
      <c r="D553" s="38"/>
      <c r="E553" s="87"/>
      <c r="F553" s="122"/>
      <c r="G553" s="122"/>
      <c r="H553" s="122"/>
      <c r="I553" s="122"/>
      <c r="J553" s="122"/>
      <c r="K553" s="122"/>
      <c r="L553" s="38"/>
      <c r="M553" s="180"/>
      <c r="N553" s="38"/>
      <c r="O553" s="142"/>
      <c r="P553" s="47"/>
      <c r="Q553" s="47"/>
      <c r="R553" s="47"/>
      <c r="S553" s="47"/>
      <c r="T553" s="47"/>
      <c r="U553" s="47"/>
      <c r="V553" s="47"/>
      <c r="W553" s="47"/>
      <c r="X553" s="47"/>
    </row>
    <row r="554" spans="1:24" x14ac:dyDescent="0.25">
      <c r="A554" s="32"/>
      <c r="B554" s="38"/>
      <c r="C554" s="126"/>
      <c r="D554" s="38"/>
      <c r="E554" s="87"/>
      <c r="F554" s="122"/>
      <c r="G554" s="122"/>
      <c r="H554" s="122"/>
      <c r="I554" s="122"/>
      <c r="J554" s="122"/>
      <c r="K554" s="122"/>
      <c r="L554" s="38"/>
      <c r="M554" s="180"/>
      <c r="N554" s="38"/>
      <c r="O554" s="142"/>
      <c r="P554" s="47"/>
      <c r="Q554" s="47"/>
      <c r="R554" s="47"/>
      <c r="S554" s="47"/>
      <c r="T554" s="47"/>
      <c r="U554" s="47"/>
      <c r="V554" s="47"/>
      <c r="W554" s="47"/>
      <c r="X554" s="47"/>
    </row>
    <row r="555" spans="1:24" x14ac:dyDescent="0.25">
      <c r="A555" s="32"/>
      <c r="B555" s="38"/>
      <c r="C555" s="126"/>
      <c r="D555" s="38"/>
      <c r="E555" s="87"/>
      <c r="F555" s="122"/>
      <c r="G555" s="122"/>
      <c r="H555" s="122"/>
      <c r="I555" s="122"/>
      <c r="J555" s="122"/>
      <c r="K555" s="122"/>
      <c r="L555" s="38"/>
      <c r="M555" s="180"/>
      <c r="N555" s="38"/>
      <c r="O555" s="142"/>
      <c r="P555" s="47"/>
      <c r="Q555" s="47"/>
      <c r="R555" s="47"/>
      <c r="S555" s="47"/>
      <c r="T555" s="47"/>
      <c r="U555" s="47"/>
      <c r="V555" s="47"/>
      <c r="W555" s="47"/>
      <c r="X555" s="47"/>
    </row>
    <row r="556" spans="1:24" x14ac:dyDescent="0.25">
      <c r="A556" s="32"/>
      <c r="B556" s="38"/>
      <c r="C556" s="126"/>
      <c r="D556" s="38"/>
      <c r="E556" s="87"/>
      <c r="F556" s="122"/>
      <c r="G556" s="122"/>
      <c r="H556" s="122"/>
      <c r="I556" s="122"/>
      <c r="J556" s="122"/>
      <c r="K556" s="122"/>
      <c r="L556" s="38"/>
      <c r="M556" s="180"/>
      <c r="N556" s="38"/>
      <c r="O556" s="142"/>
      <c r="P556" s="47"/>
      <c r="Q556" s="47"/>
      <c r="R556" s="47"/>
      <c r="S556" s="47"/>
      <c r="T556" s="47"/>
      <c r="U556" s="47"/>
      <c r="V556" s="47"/>
      <c r="W556" s="47"/>
      <c r="X556" s="47"/>
    </row>
    <row r="557" spans="1:24" x14ac:dyDescent="0.25">
      <c r="A557" s="32"/>
      <c r="B557" s="38"/>
      <c r="C557" s="126"/>
      <c r="D557" s="38"/>
      <c r="E557" s="87"/>
      <c r="F557" s="122"/>
      <c r="G557" s="122"/>
      <c r="H557" s="122"/>
      <c r="I557" s="122"/>
      <c r="J557" s="122"/>
      <c r="K557" s="122"/>
      <c r="L557" s="38"/>
      <c r="M557" s="180"/>
      <c r="N557" s="38"/>
      <c r="O557" s="142"/>
      <c r="P557" s="47"/>
      <c r="Q557" s="47"/>
      <c r="R557" s="47"/>
      <c r="S557" s="47"/>
      <c r="T557" s="47"/>
      <c r="U557" s="47"/>
      <c r="V557" s="47"/>
      <c r="W557" s="47"/>
      <c r="X557" s="47"/>
    </row>
    <row r="558" spans="1:24" x14ac:dyDescent="0.25">
      <c r="A558" s="32"/>
      <c r="B558" s="38"/>
      <c r="C558" s="126"/>
      <c r="D558" s="38"/>
      <c r="E558" s="87"/>
      <c r="F558" s="122"/>
      <c r="G558" s="122"/>
      <c r="H558" s="122"/>
      <c r="I558" s="122"/>
      <c r="J558" s="122"/>
      <c r="K558" s="122"/>
      <c r="L558" s="38"/>
      <c r="M558" s="180"/>
      <c r="N558" s="38"/>
      <c r="O558" s="142"/>
      <c r="P558" s="47"/>
      <c r="Q558" s="47"/>
      <c r="R558" s="47"/>
      <c r="S558" s="47"/>
      <c r="T558" s="47"/>
      <c r="U558" s="47"/>
      <c r="V558" s="47"/>
      <c r="W558" s="47"/>
      <c r="X558" s="47"/>
    </row>
    <row r="559" spans="1:24" x14ac:dyDescent="0.25">
      <c r="A559" s="32"/>
      <c r="B559" s="38"/>
      <c r="C559" s="126"/>
      <c r="D559" s="38"/>
      <c r="E559" s="87"/>
      <c r="F559" s="122"/>
      <c r="G559" s="122"/>
      <c r="H559" s="122"/>
      <c r="I559" s="122"/>
      <c r="J559" s="122"/>
      <c r="K559" s="122"/>
      <c r="L559" s="38"/>
      <c r="M559" s="180"/>
      <c r="N559" s="38"/>
      <c r="O559" s="142"/>
      <c r="P559" s="47"/>
      <c r="Q559" s="47"/>
      <c r="R559" s="47"/>
      <c r="S559" s="47"/>
      <c r="T559" s="47"/>
      <c r="U559" s="47"/>
      <c r="V559" s="47"/>
      <c r="W559" s="47"/>
      <c r="X559" s="47"/>
    </row>
    <row r="560" spans="1:24" x14ac:dyDescent="0.25">
      <c r="A560" s="32"/>
      <c r="B560" s="38"/>
      <c r="C560" s="126"/>
      <c r="D560" s="38"/>
      <c r="E560" s="87"/>
      <c r="F560" s="122"/>
      <c r="G560" s="122"/>
      <c r="H560" s="122"/>
      <c r="I560" s="122"/>
      <c r="J560" s="122"/>
      <c r="K560" s="122"/>
      <c r="L560" s="38"/>
      <c r="M560" s="180"/>
      <c r="N560" s="38"/>
      <c r="O560" s="142"/>
      <c r="P560" s="47"/>
      <c r="Q560" s="47"/>
      <c r="R560" s="47"/>
      <c r="S560" s="47"/>
      <c r="T560" s="47"/>
      <c r="U560" s="47"/>
      <c r="V560" s="47"/>
      <c r="W560" s="47"/>
      <c r="X560" s="47"/>
    </row>
    <row r="561" spans="1:24" x14ac:dyDescent="0.25">
      <c r="A561" s="32"/>
      <c r="B561" s="38"/>
      <c r="C561" s="126"/>
      <c r="D561" s="38"/>
      <c r="E561" s="87"/>
      <c r="F561" s="122"/>
      <c r="G561" s="122"/>
      <c r="H561" s="122"/>
      <c r="I561" s="122"/>
      <c r="J561" s="122"/>
      <c r="K561" s="122"/>
      <c r="L561" s="38"/>
      <c r="M561" s="180"/>
      <c r="N561" s="38"/>
      <c r="O561" s="142"/>
      <c r="P561" s="47"/>
      <c r="Q561" s="47"/>
      <c r="R561" s="47"/>
      <c r="S561" s="47"/>
      <c r="T561" s="47"/>
      <c r="U561" s="47"/>
      <c r="V561" s="47"/>
      <c r="W561" s="47"/>
      <c r="X561" s="47"/>
    </row>
    <row r="562" spans="1:24" x14ac:dyDescent="0.25">
      <c r="A562" s="32"/>
      <c r="B562" s="38"/>
      <c r="C562" s="126"/>
      <c r="D562" s="38"/>
      <c r="E562" s="87"/>
      <c r="F562" s="122"/>
      <c r="G562" s="122"/>
      <c r="H562" s="122"/>
      <c r="I562" s="122"/>
      <c r="J562" s="122"/>
      <c r="K562" s="122"/>
      <c r="L562" s="38"/>
      <c r="M562" s="180"/>
      <c r="N562" s="38"/>
      <c r="O562" s="142"/>
      <c r="P562" s="47"/>
      <c r="Q562" s="47"/>
      <c r="R562" s="47"/>
      <c r="S562" s="47"/>
      <c r="T562" s="47"/>
      <c r="U562" s="47"/>
      <c r="V562" s="47"/>
      <c r="W562" s="47"/>
      <c r="X562" s="47"/>
    </row>
    <row r="563" spans="1:24" x14ac:dyDescent="0.25">
      <c r="A563" s="32"/>
      <c r="B563" s="38"/>
      <c r="C563" s="126"/>
      <c r="D563" s="38"/>
      <c r="E563" s="87"/>
      <c r="F563" s="122"/>
      <c r="G563" s="122"/>
      <c r="H563" s="122"/>
      <c r="I563" s="122"/>
      <c r="J563" s="122"/>
      <c r="K563" s="122"/>
      <c r="L563" s="38"/>
      <c r="M563" s="180"/>
      <c r="N563" s="38"/>
      <c r="O563" s="142"/>
      <c r="P563" s="47"/>
      <c r="Q563" s="47"/>
      <c r="R563" s="47"/>
      <c r="S563" s="47"/>
      <c r="T563" s="47"/>
      <c r="U563" s="47"/>
      <c r="V563" s="47"/>
      <c r="W563" s="47"/>
      <c r="X563" s="47"/>
    </row>
    <row r="564" spans="1:24" x14ac:dyDescent="0.25">
      <c r="A564" s="32"/>
      <c r="B564" s="38"/>
      <c r="C564" s="126"/>
      <c r="D564" s="38"/>
      <c r="E564" s="87"/>
      <c r="F564" s="122"/>
      <c r="G564" s="122"/>
      <c r="H564" s="122"/>
      <c r="I564" s="122"/>
      <c r="J564" s="122"/>
      <c r="K564" s="122"/>
      <c r="L564" s="38"/>
      <c r="M564" s="180"/>
      <c r="N564" s="38"/>
      <c r="O564" s="142"/>
      <c r="P564" s="47"/>
      <c r="Q564" s="47"/>
      <c r="R564" s="47"/>
      <c r="S564" s="47"/>
      <c r="T564" s="47"/>
      <c r="U564" s="47"/>
      <c r="V564" s="47"/>
      <c r="W564" s="47"/>
      <c r="X564" s="47"/>
    </row>
    <row r="565" spans="1:24" x14ac:dyDescent="0.25">
      <c r="A565" s="32"/>
      <c r="B565" s="38"/>
      <c r="C565" s="126"/>
      <c r="D565" s="38"/>
      <c r="E565" s="87"/>
      <c r="F565" s="122"/>
      <c r="G565" s="122"/>
      <c r="H565" s="122"/>
      <c r="I565" s="122"/>
      <c r="J565" s="122"/>
      <c r="K565" s="122"/>
      <c r="L565" s="38"/>
      <c r="M565" s="180"/>
      <c r="N565" s="38"/>
      <c r="O565" s="142"/>
      <c r="P565" s="47"/>
      <c r="Q565" s="47"/>
      <c r="R565" s="47"/>
      <c r="S565" s="47"/>
      <c r="T565" s="47"/>
      <c r="U565" s="47"/>
      <c r="V565" s="47"/>
      <c r="W565" s="47"/>
      <c r="X565" s="47"/>
    </row>
    <row r="566" spans="1:24" x14ac:dyDescent="0.25">
      <c r="A566" s="32"/>
      <c r="B566" s="38"/>
      <c r="C566" s="126"/>
      <c r="D566" s="38"/>
      <c r="E566" s="87"/>
      <c r="F566" s="122"/>
      <c r="G566" s="122"/>
      <c r="H566" s="122"/>
      <c r="I566" s="122"/>
      <c r="J566" s="122"/>
      <c r="K566" s="122"/>
      <c r="L566" s="38"/>
      <c r="M566" s="180"/>
      <c r="N566" s="38"/>
      <c r="O566" s="142"/>
      <c r="P566" s="47"/>
      <c r="Q566" s="47"/>
      <c r="R566" s="47"/>
      <c r="S566" s="47"/>
      <c r="T566" s="47"/>
      <c r="U566" s="47"/>
      <c r="V566" s="47"/>
      <c r="W566" s="47"/>
      <c r="X566" s="47"/>
    </row>
    <row r="567" spans="1:24" x14ac:dyDescent="0.25">
      <c r="A567" s="32"/>
      <c r="B567" s="38"/>
      <c r="C567" s="126"/>
      <c r="D567" s="38"/>
      <c r="E567" s="87"/>
      <c r="F567" s="122"/>
      <c r="G567" s="122"/>
      <c r="H567" s="122"/>
      <c r="I567" s="122"/>
      <c r="J567" s="122"/>
      <c r="K567" s="122"/>
      <c r="L567" s="38"/>
      <c r="M567" s="180"/>
      <c r="N567" s="38"/>
      <c r="O567" s="142"/>
      <c r="P567" s="47"/>
      <c r="Q567" s="47"/>
      <c r="R567" s="47"/>
      <c r="S567" s="47"/>
      <c r="T567" s="47"/>
      <c r="U567" s="47"/>
      <c r="V567" s="47"/>
      <c r="W567" s="47"/>
      <c r="X567" s="47"/>
    </row>
    <row r="568" spans="1:24" x14ac:dyDescent="0.25">
      <c r="A568" s="32"/>
      <c r="B568" s="38"/>
      <c r="C568" s="126"/>
      <c r="D568" s="38"/>
      <c r="E568" s="87"/>
      <c r="F568" s="122"/>
      <c r="G568" s="122"/>
      <c r="H568" s="122"/>
      <c r="I568" s="122"/>
      <c r="J568" s="122"/>
      <c r="K568" s="122"/>
      <c r="L568" s="38"/>
      <c r="M568" s="180"/>
      <c r="N568" s="38"/>
      <c r="O568" s="142"/>
      <c r="P568" s="47"/>
      <c r="Q568" s="47"/>
      <c r="R568" s="47"/>
      <c r="S568" s="47"/>
      <c r="T568" s="47"/>
      <c r="U568" s="47"/>
      <c r="V568" s="47"/>
      <c r="W568" s="47"/>
      <c r="X568" s="47"/>
    </row>
    <row r="569" spans="1:24" x14ac:dyDescent="0.25">
      <c r="A569" s="32"/>
      <c r="B569" s="38"/>
      <c r="C569" s="126"/>
      <c r="D569" s="38"/>
      <c r="E569" s="87"/>
      <c r="F569" s="122"/>
      <c r="G569" s="122"/>
      <c r="H569" s="122"/>
      <c r="I569" s="122"/>
      <c r="J569" s="122"/>
      <c r="K569" s="122"/>
      <c r="L569" s="38"/>
      <c r="M569" s="180"/>
      <c r="N569" s="38"/>
      <c r="O569" s="142"/>
      <c r="P569" s="47"/>
      <c r="Q569" s="47"/>
      <c r="R569" s="47"/>
      <c r="S569" s="47"/>
      <c r="T569" s="47"/>
      <c r="U569" s="47"/>
      <c r="V569" s="47"/>
      <c r="W569" s="47"/>
      <c r="X569" s="47"/>
    </row>
    <row r="570" spans="1:24" x14ac:dyDescent="0.25">
      <c r="A570" s="32"/>
      <c r="B570" s="38"/>
      <c r="C570" s="126"/>
      <c r="D570" s="38"/>
      <c r="E570" s="87"/>
      <c r="F570" s="122"/>
      <c r="G570" s="122"/>
      <c r="H570" s="122"/>
      <c r="I570" s="122"/>
      <c r="J570" s="122"/>
      <c r="K570" s="122"/>
      <c r="L570" s="38"/>
      <c r="M570" s="180"/>
      <c r="N570" s="38"/>
      <c r="O570" s="142"/>
      <c r="P570" s="47"/>
      <c r="Q570" s="47"/>
      <c r="R570" s="47"/>
      <c r="S570" s="47"/>
      <c r="T570" s="47"/>
      <c r="U570" s="47"/>
      <c r="V570" s="47"/>
      <c r="W570" s="47"/>
      <c r="X570" s="47"/>
    </row>
    <row r="571" spans="1:24" x14ac:dyDescent="0.25">
      <c r="A571" s="32"/>
      <c r="B571" s="38"/>
      <c r="C571" s="126"/>
      <c r="D571" s="38"/>
      <c r="E571" s="87"/>
      <c r="F571" s="122"/>
      <c r="G571" s="122"/>
      <c r="H571" s="122"/>
      <c r="I571" s="122"/>
      <c r="J571" s="122"/>
      <c r="K571" s="122"/>
      <c r="L571" s="38"/>
      <c r="M571" s="180"/>
      <c r="N571" s="38"/>
      <c r="O571" s="142"/>
      <c r="P571" s="47"/>
      <c r="Q571" s="47"/>
      <c r="R571" s="47"/>
      <c r="S571" s="47"/>
      <c r="T571" s="47"/>
      <c r="U571" s="47"/>
      <c r="V571" s="47"/>
      <c r="W571" s="47"/>
      <c r="X571" s="47"/>
    </row>
    <row r="572" spans="1:24" x14ac:dyDescent="0.25">
      <c r="A572" s="32"/>
      <c r="B572" s="38"/>
      <c r="C572" s="126"/>
      <c r="D572" s="38"/>
      <c r="E572" s="87"/>
      <c r="F572" s="122"/>
      <c r="G572" s="122"/>
      <c r="H572" s="122"/>
      <c r="I572" s="122"/>
      <c r="J572" s="122"/>
      <c r="K572" s="122"/>
      <c r="L572" s="38"/>
      <c r="M572" s="180"/>
      <c r="N572" s="38"/>
      <c r="O572" s="142"/>
      <c r="P572" s="47"/>
      <c r="Q572" s="47"/>
      <c r="R572" s="47"/>
      <c r="S572" s="47"/>
      <c r="T572" s="47"/>
      <c r="U572" s="47"/>
      <c r="V572" s="47"/>
      <c r="W572" s="47"/>
      <c r="X572" s="47"/>
    </row>
    <row r="573" spans="1:24" x14ac:dyDescent="0.25">
      <c r="A573" s="32"/>
      <c r="B573" s="38"/>
      <c r="C573" s="126"/>
      <c r="D573" s="38"/>
      <c r="E573" s="87"/>
      <c r="F573" s="122"/>
      <c r="G573" s="122"/>
      <c r="H573" s="122"/>
      <c r="I573" s="122"/>
      <c r="J573" s="122"/>
      <c r="K573" s="122"/>
      <c r="L573" s="38"/>
      <c r="M573" s="180"/>
      <c r="N573" s="38"/>
      <c r="O573" s="142"/>
      <c r="P573" s="47"/>
      <c r="Q573" s="47"/>
      <c r="R573" s="47"/>
      <c r="S573" s="47"/>
      <c r="T573" s="47"/>
      <c r="U573" s="47"/>
      <c r="V573" s="47"/>
      <c r="W573" s="47"/>
      <c r="X573" s="47"/>
    </row>
    <row r="574" spans="1:24" x14ac:dyDescent="0.25">
      <c r="A574" s="32"/>
      <c r="B574" s="38"/>
      <c r="C574" s="126"/>
      <c r="D574" s="38"/>
      <c r="E574" s="87"/>
      <c r="F574" s="122"/>
      <c r="G574" s="122"/>
      <c r="H574" s="122"/>
      <c r="I574" s="122"/>
      <c r="J574" s="122"/>
      <c r="K574" s="122"/>
      <c r="L574" s="38"/>
      <c r="M574" s="180"/>
      <c r="N574" s="38"/>
      <c r="O574" s="142"/>
      <c r="P574" s="47"/>
      <c r="Q574" s="47"/>
      <c r="R574" s="47"/>
      <c r="S574" s="47"/>
      <c r="T574" s="47"/>
      <c r="U574" s="47"/>
      <c r="V574" s="47"/>
      <c r="W574" s="47"/>
      <c r="X574" s="47"/>
    </row>
    <row r="575" spans="1:24" x14ac:dyDescent="0.25">
      <c r="A575" s="32"/>
      <c r="B575" s="38"/>
      <c r="C575" s="126"/>
      <c r="D575" s="38"/>
      <c r="E575" s="87"/>
      <c r="F575" s="122"/>
      <c r="G575" s="122"/>
      <c r="H575" s="122"/>
      <c r="I575" s="122"/>
      <c r="J575" s="122"/>
      <c r="K575" s="122"/>
      <c r="L575" s="38"/>
      <c r="M575" s="180"/>
      <c r="N575" s="38"/>
      <c r="O575" s="142"/>
      <c r="P575" s="47"/>
      <c r="Q575" s="47"/>
      <c r="R575" s="47"/>
      <c r="S575" s="47"/>
      <c r="T575" s="47"/>
      <c r="U575" s="47"/>
      <c r="V575" s="47"/>
      <c r="W575" s="47"/>
      <c r="X575" s="47"/>
    </row>
    <row r="576" spans="1:24" x14ac:dyDescent="0.25">
      <c r="A576" s="32"/>
      <c r="B576" s="38"/>
      <c r="C576" s="126"/>
      <c r="D576" s="38"/>
      <c r="E576" s="87"/>
      <c r="F576" s="122"/>
      <c r="G576" s="122"/>
      <c r="H576" s="122"/>
      <c r="I576" s="122"/>
      <c r="J576" s="122"/>
      <c r="K576" s="122"/>
      <c r="L576" s="38"/>
      <c r="M576" s="180"/>
      <c r="N576" s="38"/>
      <c r="O576" s="142"/>
      <c r="P576" s="47"/>
      <c r="Q576" s="47"/>
      <c r="R576" s="47"/>
      <c r="S576" s="47"/>
      <c r="T576" s="47"/>
      <c r="U576" s="47"/>
      <c r="V576" s="47"/>
      <c r="W576" s="47"/>
      <c r="X576" s="47"/>
    </row>
    <row r="577" spans="1:24" x14ac:dyDescent="0.25">
      <c r="A577" s="32"/>
      <c r="B577" s="38"/>
      <c r="C577" s="126"/>
      <c r="D577" s="38"/>
      <c r="E577" s="87"/>
      <c r="F577" s="122"/>
      <c r="G577" s="122"/>
      <c r="H577" s="122"/>
      <c r="I577" s="122"/>
      <c r="J577" s="122"/>
      <c r="K577" s="122"/>
      <c r="L577" s="38"/>
      <c r="M577" s="180"/>
      <c r="N577" s="38"/>
      <c r="O577" s="142"/>
      <c r="P577" s="47"/>
      <c r="Q577" s="47"/>
      <c r="R577" s="47"/>
      <c r="S577" s="47"/>
      <c r="T577" s="47"/>
      <c r="U577" s="47"/>
      <c r="V577" s="47"/>
      <c r="W577" s="47"/>
      <c r="X577" s="47"/>
    </row>
    <row r="578" spans="1:24" x14ac:dyDescent="0.25">
      <c r="A578" s="32"/>
      <c r="B578" s="38"/>
      <c r="C578" s="126"/>
      <c r="D578" s="38"/>
      <c r="E578" s="87"/>
      <c r="F578" s="122"/>
      <c r="G578" s="122"/>
      <c r="H578" s="122"/>
      <c r="I578" s="122"/>
      <c r="J578" s="122"/>
      <c r="K578" s="122"/>
      <c r="L578" s="38"/>
      <c r="M578" s="180"/>
      <c r="N578" s="38"/>
      <c r="O578" s="142"/>
      <c r="P578" s="47"/>
      <c r="Q578" s="47"/>
      <c r="R578" s="47"/>
      <c r="S578" s="47"/>
      <c r="T578" s="47"/>
      <c r="U578" s="47"/>
      <c r="V578" s="47"/>
      <c r="W578" s="47"/>
      <c r="X578" s="47"/>
    </row>
    <row r="579" spans="1:24" x14ac:dyDescent="0.25">
      <c r="A579" s="32"/>
      <c r="B579" s="38"/>
      <c r="C579" s="126"/>
      <c r="D579" s="38"/>
      <c r="E579" s="87"/>
      <c r="F579" s="122"/>
      <c r="G579" s="122"/>
      <c r="H579" s="122"/>
      <c r="I579" s="122"/>
      <c r="J579" s="122"/>
      <c r="K579" s="122"/>
      <c r="L579" s="38"/>
      <c r="M579" s="180"/>
      <c r="N579" s="38"/>
      <c r="O579" s="142"/>
      <c r="P579" s="47"/>
      <c r="Q579" s="47"/>
      <c r="R579" s="47"/>
      <c r="S579" s="47"/>
      <c r="T579" s="47"/>
      <c r="U579" s="47"/>
      <c r="V579" s="47"/>
      <c r="W579" s="47"/>
      <c r="X579" s="47"/>
    </row>
    <row r="580" spans="1:24" x14ac:dyDescent="0.25">
      <c r="A580" s="32"/>
      <c r="B580" s="38"/>
      <c r="C580" s="126"/>
      <c r="D580" s="38"/>
      <c r="E580" s="87"/>
      <c r="F580" s="122"/>
      <c r="G580" s="122"/>
      <c r="H580" s="122"/>
      <c r="I580" s="122"/>
      <c r="J580" s="122"/>
      <c r="K580" s="122"/>
      <c r="L580" s="38"/>
      <c r="M580" s="180"/>
      <c r="N580" s="38"/>
      <c r="O580" s="142"/>
      <c r="P580" s="47"/>
      <c r="Q580" s="47"/>
      <c r="R580" s="47"/>
      <c r="S580" s="47"/>
      <c r="T580" s="47"/>
      <c r="U580" s="47"/>
      <c r="V580" s="47"/>
      <c r="W580" s="47"/>
      <c r="X580" s="47"/>
    </row>
    <row r="581" spans="1:24" x14ac:dyDescent="0.25">
      <c r="A581" s="32"/>
      <c r="B581" s="38"/>
      <c r="C581" s="126"/>
      <c r="D581" s="38"/>
      <c r="E581" s="87"/>
      <c r="F581" s="122"/>
      <c r="G581" s="122"/>
      <c r="H581" s="122"/>
      <c r="I581" s="122"/>
      <c r="J581" s="122"/>
      <c r="K581" s="122"/>
      <c r="L581" s="38"/>
      <c r="M581" s="180"/>
      <c r="N581" s="38"/>
      <c r="O581" s="142"/>
      <c r="P581" s="47"/>
      <c r="Q581" s="47"/>
      <c r="R581" s="47"/>
      <c r="S581" s="47"/>
      <c r="T581" s="47"/>
      <c r="U581" s="47"/>
      <c r="V581" s="47"/>
      <c r="W581" s="47"/>
      <c r="X581" s="47"/>
    </row>
    <row r="582" spans="1:24" x14ac:dyDescent="0.25">
      <c r="A582" s="32"/>
      <c r="B582" s="38"/>
      <c r="C582" s="126"/>
      <c r="D582" s="38"/>
      <c r="E582" s="87"/>
      <c r="F582" s="122"/>
      <c r="G582" s="122"/>
      <c r="H582" s="122"/>
      <c r="I582" s="122"/>
      <c r="J582" s="122"/>
      <c r="K582" s="122"/>
      <c r="L582" s="38"/>
      <c r="M582" s="180"/>
      <c r="N582" s="38"/>
      <c r="O582" s="142"/>
      <c r="P582" s="47"/>
      <c r="Q582" s="47"/>
      <c r="R582" s="47"/>
      <c r="S582" s="47"/>
      <c r="T582" s="47"/>
      <c r="U582" s="47"/>
      <c r="V582" s="47"/>
      <c r="W582" s="47"/>
      <c r="X582" s="47"/>
    </row>
    <row r="583" spans="1:24" x14ac:dyDescent="0.25">
      <c r="A583" s="32"/>
      <c r="B583" s="38"/>
      <c r="C583" s="126"/>
      <c r="D583" s="38"/>
      <c r="E583" s="87"/>
      <c r="F583" s="122"/>
      <c r="G583" s="122"/>
      <c r="H583" s="122"/>
      <c r="I583" s="122"/>
      <c r="J583" s="122"/>
      <c r="K583" s="122"/>
      <c r="L583" s="38"/>
      <c r="M583" s="180"/>
      <c r="N583" s="38"/>
      <c r="O583" s="142"/>
      <c r="P583" s="47"/>
      <c r="Q583" s="47"/>
      <c r="R583" s="47"/>
      <c r="S583" s="47"/>
      <c r="T583" s="47"/>
      <c r="U583" s="47"/>
      <c r="V583" s="47"/>
      <c r="W583" s="47"/>
      <c r="X583" s="47"/>
    </row>
    <row r="584" spans="1:24" x14ac:dyDescent="0.25">
      <c r="A584" s="32"/>
      <c r="B584" s="38"/>
      <c r="C584" s="126"/>
      <c r="D584" s="38"/>
      <c r="E584" s="87"/>
      <c r="F584" s="122"/>
      <c r="G584" s="122"/>
      <c r="H584" s="122"/>
      <c r="I584" s="122"/>
      <c r="J584" s="122"/>
      <c r="K584" s="122"/>
      <c r="L584" s="38"/>
      <c r="M584" s="180"/>
      <c r="N584" s="38"/>
      <c r="O584" s="142"/>
      <c r="P584" s="47"/>
      <c r="Q584" s="47"/>
      <c r="R584" s="47"/>
      <c r="S584" s="47"/>
      <c r="T584" s="47"/>
      <c r="U584" s="47"/>
      <c r="V584" s="47"/>
      <c r="W584" s="47"/>
      <c r="X584" s="47"/>
    </row>
    <row r="585" spans="1:24" x14ac:dyDescent="0.25">
      <c r="A585" s="32"/>
      <c r="B585" s="38"/>
      <c r="C585" s="126"/>
      <c r="D585" s="38"/>
      <c r="E585" s="87"/>
      <c r="F585" s="122"/>
      <c r="G585" s="122"/>
      <c r="H585" s="122"/>
      <c r="I585" s="122"/>
      <c r="J585" s="122"/>
      <c r="K585" s="122"/>
      <c r="L585" s="38"/>
      <c r="M585" s="180"/>
      <c r="N585" s="38"/>
      <c r="O585" s="142"/>
      <c r="P585" s="47"/>
      <c r="Q585" s="47"/>
      <c r="R585" s="47"/>
      <c r="S585" s="47"/>
      <c r="T585" s="47"/>
      <c r="U585" s="47"/>
      <c r="V585" s="47"/>
      <c r="W585" s="47"/>
      <c r="X585" s="47"/>
    </row>
    <row r="586" spans="1:24" x14ac:dyDescent="0.25">
      <c r="A586" s="32"/>
      <c r="B586" s="38"/>
      <c r="C586" s="126"/>
      <c r="D586" s="38"/>
      <c r="E586" s="87"/>
      <c r="F586" s="122"/>
      <c r="G586" s="122"/>
      <c r="H586" s="122"/>
      <c r="I586" s="122"/>
      <c r="J586" s="122"/>
      <c r="K586" s="122"/>
      <c r="L586" s="38"/>
      <c r="M586" s="180"/>
      <c r="N586" s="38"/>
      <c r="O586" s="142"/>
      <c r="P586" s="47"/>
      <c r="Q586" s="47"/>
      <c r="R586" s="47"/>
      <c r="S586" s="47"/>
      <c r="T586" s="47"/>
      <c r="U586" s="47"/>
      <c r="V586" s="47"/>
      <c r="W586" s="47"/>
      <c r="X586" s="47"/>
    </row>
    <row r="587" spans="1:24" x14ac:dyDescent="0.25">
      <c r="A587" s="32"/>
      <c r="B587" s="38"/>
      <c r="C587" s="126"/>
      <c r="D587" s="38"/>
      <c r="E587" s="87"/>
      <c r="F587" s="122"/>
      <c r="G587" s="122"/>
      <c r="H587" s="122"/>
      <c r="I587" s="122"/>
      <c r="J587" s="122"/>
      <c r="K587" s="122"/>
      <c r="L587" s="38"/>
      <c r="M587" s="180"/>
      <c r="N587" s="38"/>
      <c r="O587" s="142"/>
      <c r="P587" s="47"/>
      <c r="Q587" s="47"/>
      <c r="R587" s="47"/>
      <c r="S587" s="47"/>
      <c r="T587" s="47"/>
      <c r="U587" s="47"/>
      <c r="V587" s="47"/>
      <c r="W587" s="47"/>
      <c r="X587" s="47"/>
    </row>
    <row r="588" spans="1:24" x14ac:dyDescent="0.25">
      <c r="A588" s="32"/>
      <c r="B588" s="38"/>
      <c r="C588" s="126"/>
      <c r="D588" s="38"/>
      <c r="E588" s="87"/>
      <c r="F588" s="122"/>
      <c r="G588" s="122"/>
      <c r="H588" s="122"/>
      <c r="I588" s="122"/>
      <c r="J588" s="122"/>
      <c r="K588" s="122"/>
      <c r="L588" s="38"/>
      <c r="M588" s="180"/>
      <c r="N588" s="38"/>
      <c r="O588" s="142"/>
      <c r="P588" s="47"/>
      <c r="Q588" s="47"/>
      <c r="R588" s="47"/>
      <c r="S588" s="47"/>
      <c r="T588" s="47"/>
      <c r="U588" s="47"/>
      <c r="V588" s="47"/>
      <c r="W588" s="47"/>
      <c r="X588" s="47"/>
    </row>
    <row r="589" spans="1:24" x14ac:dyDescent="0.25">
      <c r="A589" s="32"/>
      <c r="B589" s="38"/>
      <c r="C589" s="126"/>
      <c r="D589" s="38"/>
      <c r="E589" s="87"/>
      <c r="F589" s="122"/>
      <c r="G589" s="122"/>
      <c r="H589" s="122"/>
      <c r="I589" s="122"/>
      <c r="J589" s="122"/>
      <c r="K589" s="122"/>
      <c r="L589" s="38"/>
      <c r="M589" s="180"/>
      <c r="N589" s="38"/>
      <c r="O589" s="142"/>
      <c r="P589" s="47"/>
      <c r="Q589" s="47"/>
      <c r="R589" s="47"/>
      <c r="S589" s="47"/>
      <c r="T589" s="47"/>
      <c r="U589" s="47"/>
      <c r="V589" s="47"/>
      <c r="W589" s="47"/>
      <c r="X589" s="47"/>
    </row>
    <row r="590" spans="1:24" x14ac:dyDescent="0.25">
      <c r="A590" s="32"/>
      <c r="B590" s="38"/>
      <c r="C590" s="126"/>
      <c r="D590" s="38"/>
      <c r="E590" s="87"/>
      <c r="F590" s="122"/>
      <c r="G590" s="122"/>
      <c r="H590" s="122"/>
      <c r="I590" s="122"/>
      <c r="J590" s="122"/>
      <c r="K590" s="122"/>
      <c r="L590" s="38"/>
      <c r="M590" s="180"/>
      <c r="N590" s="38"/>
      <c r="O590" s="142"/>
      <c r="P590" s="47"/>
      <c r="Q590" s="47"/>
      <c r="R590" s="47"/>
      <c r="S590" s="47"/>
      <c r="T590" s="47"/>
      <c r="U590" s="47"/>
      <c r="V590" s="47"/>
      <c r="W590" s="47"/>
      <c r="X590" s="47"/>
    </row>
    <row r="591" spans="1:24" x14ac:dyDescent="0.25">
      <c r="A591" s="32"/>
      <c r="B591" s="38"/>
      <c r="C591" s="126"/>
      <c r="D591" s="38"/>
      <c r="E591" s="87"/>
      <c r="F591" s="122"/>
      <c r="G591" s="122"/>
      <c r="H591" s="122"/>
      <c r="I591" s="122"/>
      <c r="J591" s="122"/>
      <c r="K591" s="122"/>
      <c r="L591" s="38"/>
      <c r="M591" s="180"/>
      <c r="N591" s="38"/>
      <c r="O591" s="142"/>
      <c r="P591" s="47"/>
      <c r="Q591" s="47"/>
      <c r="R591" s="47"/>
      <c r="S591" s="47"/>
      <c r="T591" s="47"/>
      <c r="U591" s="47"/>
      <c r="V591" s="47"/>
      <c r="W591" s="47"/>
      <c r="X591" s="47"/>
    </row>
    <row r="592" spans="1:24" x14ac:dyDescent="0.25">
      <c r="A592" s="32"/>
      <c r="B592" s="38"/>
      <c r="C592" s="126"/>
      <c r="D592" s="38"/>
      <c r="E592" s="87"/>
      <c r="F592" s="122"/>
      <c r="G592" s="122"/>
      <c r="H592" s="122"/>
      <c r="I592" s="122"/>
      <c r="J592" s="122"/>
      <c r="K592" s="122"/>
      <c r="L592" s="38"/>
      <c r="M592" s="180"/>
      <c r="N592" s="38"/>
      <c r="O592" s="142"/>
      <c r="P592" s="47"/>
      <c r="Q592" s="47"/>
      <c r="R592" s="47"/>
      <c r="S592" s="47"/>
      <c r="T592" s="47"/>
      <c r="U592" s="47"/>
      <c r="V592" s="47"/>
      <c r="W592" s="47"/>
      <c r="X592" s="47"/>
    </row>
    <row r="593" spans="1:24" x14ac:dyDescent="0.25">
      <c r="A593" s="32"/>
      <c r="B593" s="38"/>
      <c r="C593" s="126"/>
      <c r="D593" s="38"/>
      <c r="E593" s="87"/>
      <c r="F593" s="122"/>
      <c r="G593" s="122"/>
      <c r="H593" s="122"/>
      <c r="I593" s="122"/>
      <c r="J593" s="122"/>
      <c r="K593" s="122"/>
      <c r="L593" s="38"/>
      <c r="M593" s="180"/>
      <c r="N593" s="38"/>
      <c r="O593" s="142"/>
      <c r="P593" s="47"/>
      <c r="Q593" s="47"/>
      <c r="R593" s="47"/>
      <c r="S593" s="47"/>
      <c r="T593" s="47"/>
      <c r="U593" s="47"/>
      <c r="V593" s="47"/>
      <c r="W593" s="47"/>
      <c r="X593" s="47"/>
    </row>
    <row r="594" spans="1:24" x14ac:dyDescent="0.25">
      <c r="A594" s="32"/>
      <c r="B594" s="38"/>
      <c r="C594" s="126"/>
      <c r="D594" s="38"/>
      <c r="E594" s="87"/>
      <c r="F594" s="122"/>
      <c r="G594" s="122"/>
      <c r="H594" s="122"/>
      <c r="I594" s="122"/>
      <c r="J594" s="122"/>
      <c r="K594" s="122"/>
      <c r="L594" s="38"/>
      <c r="M594" s="180"/>
      <c r="N594" s="38"/>
      <c r="O594" s="142"/>
      <c r="P594" s="47"/>
      <c r="Q594" s="47"/>
      <c r="R594" s="47"/>
      <c r="S594" s="47"/>
      <c r="T594" s="47"/>
      <c r="U594" s="47"/>
      <c r="V594" s="47"/>
      <c r="W594" s="47"/>
      <c r="X594" s="47"/>
    </row>
    <row r="595" spans="1:24" x14ac:dyDescent="0.25">
      <c r="A595" s="32"/>
      <c r="B595" s="38"/>
      <c r="C595" s="126"/>
      <c r="D595" s="38"/>
      <c r="E595" s="87"/>
      <c r="F595" s="122"/>
      <c r="G595" s="122"/>
      <c r="H595" s="122"/>
      <c r="I595" s="122"/>
      <c r="J595" s="122"/>
      <c r="K595" s="122"/>
      <c r="L595" s="38"/>
      <c r="M595" s="180"/>
      <c r="N595" s="38"/>
      <c r="O595" s="142"/>
      <c r="P595" s="47"/>
      <c r="Q595" s="47"/>
      <c r="R595" s="47"/>
      <c r="S595" s="47"/>
      <c r="T595" s="47"/>
      <c r="U595" s="47"/>
      <c r="V595" s="47"/>
      <c r="W595" s="47"/>
      <c r="X595" s="47"/>
    </row>
    <row r="596" spans="1:24" x14ac:dyDescent="0.25">
      <c r="A596" s="32"/>
      <c r="B596" s="38"/>
      <c r="C596" s="126"/>
      <c r="D596" s="38"/>
      <c r="E596" s="87"/>
      <c r="F596" s="122"/>
      <c r="G596" s="122"/>
      <c r="H596" s="122"/>
      <c r="I596" s="122"/>
      <c r="J596" s="122"/>
      <c r="K596" s="122"/>
      <c r="L596" s="38"/>
      <c r="M596" s="180"/>
      <c r="N596" s="38"/>
      <c r="O596" s="142"/>
      <c r="P596" s="47"/>
      <c r="Q596" s="47"/>
      <c r="R596" s="47"/>
      <c r="S596" s="47"/>
      <c r="T596" s="47"/>
      <c r="U596" s="47"/>
      <c r="V596" s="47"/>
      <c r="W596" s="47"/>
      <c r="X596" s="47"/>
    </row>
    <row r="597" spans="1:24" x14ac:dyDescent="0.25">
      <c r="A597" s="32"/>
      <c r="B597" s="38"/>
      <c r="C597" s="126"/>
      <c r="D597" s="38"/>
      <c r="E597" s="87"/>
      <c r="F597" s="122"/>
      <c r="G597" s="122"/>
      <c r="H597" s="122"/>
      <c r="I597" s="122"/>
      <c r="J597" s="122"/>
      <c r="K597" s="122"/>
      <c r="L597" s="38"/>
      <c r="M597" s="180"/>
      <c r="N597" s="38"/>
      <c r="O597" s="142"/>
      <c r="P597" s="47"/>
      <c r="Q597" s="47"/>
      <c r="R597" s="47"/>
      <c r="S597" s="47"/>
      <c r="T597" s="47"/>
      <c r="U597" s="47"/>
      <c r="V597" s="47"/>
      <c r="W597" s="47"/>
      <c r="X597" s="47"/>
    </row>
    <row r="598" spans="1:24" x14ac:dyDescent="0.25">
      <c r="A598" s="32"/>
      <c r="B598" s="38"/>
      <c r="C598" s="126"/>
      <c r="D598" s="38"/>
      <c r="E598" s="87"/>
      <c r="F598" s="122"/>
      <c r="G598" s="122"/>
      <c r="H598" s="122"/>
      <c r="I598" s="122"/>
      <c r="J598" s="122"/>
      <c r="K598" s="122"/>
      <c r="L598" s="38"/>
      <c r="M598" s="180"/>
      <c r="N598" s="38"/>
      <c r="O598" s="142"/>
      <c r="P598" s="47"/>
      <c r="Q598" s="47"/>
      <c r="R598" s="47"/>
      <c r="S598" s="47"/>
      <c r="T598" s="47"/>
      <c r="U598" s="47"/>
      <c r="V598" s="47"/>
      <c r="W598" s="47"/>
      <c r="X598" s="47"/>
    </row>
    <row r="599" spans="1:24" x14ac:dyDescent="0.25">
      <c r="A599" s="32"/>
      <c r="B599" s="38"/>
      <c r="C599" s="126"/>
      <c r="D599" s="38"/>
      <c r="E599" s="87"/>
      <c r="F599" s="122"/>
      <c r="G599" s="122"/>
      <c r="H599" s="122"/>
      <c r="I599" s="122"/>
      <c r="J599" s="122"/>
      <c r="K599" s="122"/>
      <c r="L599" s="38"/>
      <c r="M599" s="180"/>
      <c r="N599" s="38"/>
      <c r="O599" s="142"/>
      <c r="P599" s="47"/>
      <c r="Q599" s="47"/>
      <c r="R599" s="47"/>
      <c r="S599" s="47"/>
      <c r="T599" s="47"/>
      <c r="U599" s="47"/>
      <c r="V599" s="47"/>
      <c r="W599" s="47"/>
      <c r="X599" s="47"/>
    </row>
    <row r="600" spans="1:24" x14ac:dyDescent="0.25">
      <c r="A600" s="32"/>
      <c r="B600" s="38"/>
      <c r="C600" s="126"/>
      <c r="D600" s="38"/>
      <c r="E600" s="87"/>
      <c r="F600" s="122"/>
      <c r="G600" s="122"/>
      <c r="H600" s="122"/>
      <c r="I600" s="122"/>
      <c r="J600" s="122"/>
      <c r="K600" s="122"/>
      <c r="L600" s="38"/>
      <c r="M600" s="180"/>
      <c r="N600" s="38"/>
      <c r="O600" s="142"/>
      <c r="P600" s="47"/>
      <c r="Q600" s="47"/>
      <c r="R600" s="47"/>
      <c r="S600" s="47"/>
      <c r="T600" s="47"/>
      <c r="U600" s="47"/>
      <c r="V600" s="47"/>
      <c r="W600" s="47"/>
      <c r="X600" s="47"/>
    </row>
    <row r="601" spans="1:24" x14ac:dyDescent="0.25">
      <c r="A601" s="32"/>
      <c r="B601" s="38"/>
      <c r="C601" s="126"/>
      <c r="D601" s="38"/>
      <c r="E601" s="87"/>
      <c r="F601" s="122"/>
      <c r="G601" s="122"/>
      <c r="H601" s="122"/>
      <c r="I601" s="122"/>
      <c r="J601" s="122"/>
      <c r="K601" s="122"/>
      <c r="L601" s="38"/>
      <c r="M601" s="180"/>
      <c r="N601" s="38"/>
      <c r="O601" s="142"/>
      <c r="P601" s="47"/>
      <c r="Q601" s="47"/>
      <c r="R601" s="47"/>
      <c r="S601" s="47"/>
      <c r="T601" s="47"/>
      <c r="U601" s="47"/>
      <c r="V601" s="47"/>
      <c r="W601" s="47"/>
      <c r="X601" s="47"/>
    </row>
    <row r="602" spans="1:24" x14ac:dyDescent="0.25">
      <c r="A602" s="32"/>
      <c r="B602" s="38"/>
      <c r="C602" s="126"/>
      <c r="D602" s="38"/>
      <c r="E602" s="87"/>
      <c r="F602" s="122"/>
      <c r="G602" s="122"/>
      <c r="H602" s="122"/>
      <c r="I602" s="122"/>
      <c r="J602" s="122"/>
      <c r="K602" s="122"/>
      <c r="L602" s="38"/>
      <c r="M602" s="180"/>
      <c r="N602" s="38"/>
      <c r="O602" s="142"/>
      <c r="P602" s="47"/>
      <c r="Q602" s="47"/>
      <c r="R602" s="47"/>
      <c r="S602" s="47"/>
      <c r="T602" s="47"/>
      <c r="U602" s="47"/>
      <c r="V602" s="47"/>
      <c r="W602" s="47"/>
      <c r="X602" s="47"/>
    </row>
    <row r="603" spans="1:24" x14ac:dyDescent="0.25">
      <c r="A603" s="32"/>
      <c r="B603" s="38"/>
      <c r="C603" s="126"/>
      <c r="D603" s="38"/>
      <c r="E603" s="87"/>
      <c r="F603" s="122"/>
      <c r="G603" s="122"/>
      <c r="H603" s="122"/>
      <c r="I603" s="122"/>
      <c r="J603" s="122"/>
      <c r="K603" s="122"/>
      <c r="L603" s="38"/>
      <c r="M603" s="180"/>
      <c r="N603" s="38"/>
      <c r="O603" s="142"/>
      <c r="P603" s="47"/>
      <c r="Q603" s="47"/>
      <c r="R603" s="47"/>
      <c r="S603" s="47"/>
      <c r="T603" s="47"/>
      <c r="U603" s="47"/>
      <c r="V603" s="47"/>
      <c r="W603" s="47"/>
      <c r="X603" s="47"/>
    </row>
    <row r="604" spans="1:24" x14ac:dyDescent="0.25">
      <c r="A604" s="32"/>
      <c r="B604" s="38"/>
      <c r="C604" s="126"/>
      <c r="D604" s="38"/>
      <c r="E604" s="87"/>
      <c r="F604" s="122"/>
      <c r="G604" s="122"/>
      <c r="H604" s="122"/>
      <c r="I604" s="122"/>
      <c r="J604" s="122"/>
      <c r="K604" s="122"/>
      <c r="L604" s="38"/>
      <c r="M604" s="180"/>
      <c r="N604" s="38"/>
      <c r="O604" s="142"/>
      <c r="P604" s="47"/>
      <c r="Q604" s="47"/>
      <c r="R604" s="47"/>
      <c r="S604" s="47"/>
      <c r="T604" s="47"/>
      <c r="U604" s="47"/>
      <c r="V604" s="47"/>
      <c r="W604" s="47"/>
      <c r="X604" s="47"/>
    </row>
    <row r="605" spans="1:24" x14ac:dyDescent="0.25">
      <c r="A605" s="32"/>
      <c r="B605" s="38"/>
      <c r="C605" s="126"/>
      <c r="D605" s="38"/>
      <c r="E605" s="87"/>
      <c r="F605" s="122"/>
      <c r="G605" s="122"/>
      <c r="H605" s="122"/>
      <c r="I605" s="122"/>
      <c r="J605" s="122"/>
      <c r="K605" s="122"/>
      <c r="L605" s="38"/>
      <c r="M605" s="180"/>
      <c r="N605" s="38"/>
      <c r="O605" s="142"/>
      <c r="P605" s="47"/>
      <c r="Q605" s="47"/>
      <c r="R605" s="47"/>
      <c r="S605" s="47"/>
      <c r="T605" s="47"/>
      <c r="U605" s="47"/>
      <c r="V605" s="47"/>
      <c r="W605" s="47"/>
      <c r="X605" s="47"/>
    </row>
    <row r="606" spans="1:24" x14ac:dyDescent="0.25">
      <c r="A606" s="32"/>
      <c r="B606" s="38"/>
      <c r="C606" s="126"/>
      <c r="D606" s="38"/>
      <c r="E606" s="87"/>
      <c r="F606" s="122"/>
      <c r="G606" s="122"/>
      <c r="H606" s="122"/>
      <c r="I606" s="122"/>
      <c r="J606" s="122"/>
      <c r="K606" s="122"/>
      <c r="L606" s="38"/>
      <c r="M606" s="180"/>
      <c r="N606" s="38"/>
      <c r="O606" s="142"/>
      <c r="P606" s="47"/>
      <c r="Q606" s="47"/>
      <c r="R606" s="47"/>
      <c r="S606" s="47"/>
      <c r="T606" s="47"/>
      <c r="U606" s="47"/>
      <c r="V606" s="47"/>
      <c r="W606" s="47"/>
      <c r="X606" s="47"/>
    </row>
    <row r="607" spans="1:24" x14ac:dyDescent="0.25">
      <c r="A607" s="32"/>
      <c r="B607" s="38"/>
      <c r="C607" s="126"/>
      <c r="D607" s="38"/>
      <c r="E607" s="87"/>
      <c r="F607" s="122"/>
      <c r="G607" s="122"/>
      <c r="H607" s="122"/>
      <c r="I607" s="122"/>
      <c r="J607" s="122"/>
      <c r="K607" s="122"/>
      <c r="L607" s="38"/>
      <c r="M607" s="180"/>
      <c r="N607" s="38"/>
      <c r="O607" s="142"/>
      <c r="P607" s="47"/>
      <c r="Q607" s="47"/>
      <c r="R607" s="47"/>
      <c r="S607" s="47"/>
      <c r="T607" s="47"/>
      <c r="U607" s="47"/>
      <c r="V607" s="47"/>
      <c r="W607" s="47"/>
      <c r="X607" s="47"/>
    </row>
    <row r="608" spans="1:24" x14ac:dyDescent="0.25">
      <c r="A608" s="32"/>
      <c r="B608" s="38"/>
      <c r="C608" s="126"/>
      <c r="D608" s="38"/>
      <c r="E608" s="87"/>
      <c r="F608" s="122"/>
      <c r="G608" s="122"/>
      <c r="H608" s="122"/>
      <c r="I608" s="122"/>
      <c r="J608" s="122"/>
      <c r="K608" s="122"/>
      <c r="L608" s="38"/>
      <c r="M608" s="180"/>
      <c r="N608" s="38"/>
      <c r="O608" s="142"/>
      <c r="P608" s="47"/>
      <c r="Q608" s="47"/>
      <c r="R608" s="47"/>
      <c r="S608" s="47"/>
      <c r="T608" s="47"/>
      <c r="U608" s="47"/>
      <c r="V608" s="47"/>
      <c r="W608" s="47"/>
      <c r="X608" s="47"/>
    </row>
    <row r="609" spans="1:24" x14ac:dyDescent="0.25">
      <c r="A609" s="32"/>
      <c r="B609" s="38"/>
      <c r="C609" s="126"/>
      <c r="D609" s="38"/>
      <c r="E609" s="87"/>
      <c r="F609" s="122"/>
      <c r="G609" s="122"/>
      <c r="H609" s="122"/>
      <c r="I609" s="122"/>
      <c r="J609" s="122"/>
      <c r="K609" s="122"/>
      <c r="L609" s="38"/>
      <c r="M609" s="180"/>
      <c r="N609" s="38"/>
      <c r="O609" s="142"/>
      <c r="P609" s="47"/>
      <c r="Q609" s="47"/>
      <c r="R609" s="47"/>
      <c r="S609" s="47"/>
      <c r="T609" s="47"/>
      <c r="U609" s="47"/>
      <c r="V609" s="47"/>
      <c r="W609" s="47"/>
      <c r="X609" s="47"/>
    </row>
    <row r="610" spans="1:24" x14ac:dyDescent="0.25">
      <c r="A610" s="32"/>
      <c r="B610" s="38"/>
      <c r="C610" s="126"/>
      <c r="D610" s="38"/>
      <c r="E610" s="87"/>
      <c r="F610" s="122"/>
      <c r="G610" s="122"/>
      <c r="H610" s="122"/>
      <c r="I610" s="122"/>
      <c r="J610" s="122"/>
      <c r="K610" s="122"/>
      <c r="L610" s="38"/>
      <c r="M610" s="180"/>
      <c r="N610" s="38"/>
      <c r="O610" s="142"/>
      <c r="P610" s="47"/>
      <c r="Q610" s="47"/>
      <c r="R610" s="47"/>
      <c r="S610" s="47"/>
      <c r="T610" s="47"/>
      <c r="U610" s="47"/>
      <c r="V610" s="47"/>
      <c r="W610" s="47"/>
      <c r="X610" s="47"/>
    </row>
    <row r="611" spans="1:24" x14ac:dyDescent="0.25">
      <c r="A611" s="32"/>
      <c r="B611" s="38"/>
      <c r="C611" s="126"/>
      <c r="D611" s="38"/>
      <c r="E611" s="87"/>
      <c r="F611" s="122"/>
      <c r="G611" s="122"/>
      <c r="H611" s="122"/>
      <c r="I611" s="122"/>
      <c r="J611" s="122"/>
      <c r="K611" s="122"/>
      <c r="L611" s="38"/>
      <c r="M611" s="180"/>
      <c r="N611" s="38"/>
      <c r="O611" s="142"/>
      <c r="P611" s="47"/>
      <c r="Q611" s="47"/>
      <c r="R611" s="47"/>
      <c r="S611" s="47"/>
      <c r="T611" s="47"/>
      <c r="U611" s="47"/>
      <c r="V611" s="47"/>
      <c r="W611" s="47"/>
      <c r="X611" s="47"/>
    </row>
    <row r="612" spans="1:24" x14ac:dyDescent="0.25">
      <c r="A612" s="32"/>
      <c r="B612" s="38"/>
      <c r="C612" s="126"/>
      <c r="D612" s="38"/>
      <c r="E612" s="87"/>
      <c r="F612" s="122"/>
      <c r="G612" s="122"/>
      <c r="H612" s="122"/>
      <c r="I612" s="122"/>
      <c r="J612" s="122"/>
      <c r="K612" s="122"/>
      <c r="L612" s="38"/>
      <c r="M612" s="180"/>
      <c r="N612" s="38"/>
      <c r="O612" s="142"/>
      <c r="P612" s="47"/>
      <c r="Q612" s="47"/>
      <c r="R612" s="47"/>
      <c r="S612" s="47"/>
      <c r="T612" s="47"/>
      <c r="U612" s="47"/>
      <c r="V612" s="47"/>
      <c r="W612" s="47"/>
      <c r="X612" s="47"/>
    </row>
    <row r="613" spans="1:24" x14ac:dyDescent="0.25">
      <c r="A613" s="32"/>
      <c r="B613" s="38"/>
      <c r="C613" s="126"/>
      <c r="D613" s="38"/>
      <c r="E613" s="87"/>
      <c r="F613" s="122"/>
      <c r="G613" s="122"/>
      <c r="H613" s="122"/>
      <c r="I613" s="122"/>
      <c r="J613" s="122"/>
      <c r="K613" s="122"/>
      <c r="L613" s="38"/>
      <c r="M613" s="180"/>
      <c r="N613" s="38"/>
      <c r="O613" s="142"/>
      <c r="P613" s="47"/>
      <c r="Q613" s="47"/>
      <c r="R613" s="47"/>
      <c r="S613" s="47"/>
      <c r="T613" s="47"/>
      <c r="U613" s="47"/>
      <c r="V613" s="47"/>
      <c r="W613" s="47"/>
      <c r="X613" s="47"/>
    </row>
    <row r="614" spans="1:24" x14ac:dyDescent="0.25">
      <c r="A614" s="32"/>
      <c r="B614" s="38"/>
      <c r="C614" s="126"/>
      <c r="D614" s="38"/>
      <c r="E614" s="87"/>
      <c r="F614" s="122"/>
      <c r="G614" s="122"/>
      <c r="H614" s="122"/>
      <c r="I614" s="122"/>
      <c r="J614" s="122"/>
      <c r="K614" s="122"/>
      <c r="L614" s="38"/>
      <c r="M614" s="180"/>
      <c r="N614" s="38"/>
      <c r="O614" s="142"/>
      <c r="P614" s="47"/>
      <c r="Q614" s="47"/>
      <c r="R614" s="47"/>
      <c r="S614" s="47"/>
      <c r="T614" s="47"/>
      <c r="U614" s="47"/>
      <c r="V614" s="47"/>
      <c r="W614" s="47"/>
      <c r="X614" s="47"/>
    </row>
    <row r="615" spans="1:24" x14ac:dyDescent="0.25">
      <c r="A615" s="32"/>
      <c r="B615" s="38"/>
      <c r="C615" s="126"/>
      <c r="D615" s="38"/>
      <c r="E615" s="87"/>
      <c r="F615" s="122"/>
      <c r="G615" s="122"/>
      <c r="H615" s="122"/>
      <c r="I615" s="122"/>
      <c r="J615" s="122"/>
      <c r="K615" s="122"/>
      <c r="L615" s="38"/>
      <c r="M615" s="180"/>
      <c r="N615" s="38"/>
      <c r="O615" s="142"/>
      <c r="P615" s="47"/>
      <c r="Q615" s="47"/>
      <c r="R615" s="47"/>
      <c r="S615" s="47"/>
      <c r="T615" s="47"/>
      <c r="U615" s="47"/>
      <c r="V615" s="47"/>
      <c r="W615" s="47"/>
      <c r="X615" s="47"/>
    </row>
    <row r="616" spans="1:24" x14ac:dyDescent="0.25">
      <c r="A616" s="32"/>
      <c r="B616" s="38"/>
      <c r="C616" s="126"/>
      <c r="D616" s="38"/>
      <c r="E616" s="87"/>
      <c r="F616" s="122"/>
      <c r="G616" s="122"/>
      <c r="H616" s="122"/>
      <c r="I616" s="122"/>
      <c r="J616" s="122"/>
      <c r="K616" s="122"/>
      <c r="L616" s="38"/>
      <c r="M616" s="180"/>
      <c r="N616" s="38"/>
      <c r="O616" s="142"/>
      <c r="P616" s="47"/>
      <c r="Q616" s="47"/>
      <c r="R616" s="47"/>
      <c r="S616" s="47"/>
      <c r="T616" s="47"/>
      <c r="U616" s="47"/>
      <c r="V616" s="47"/>
      <c r="W616" s="47"/>
      <c r="X616" s="47"/>
    </row>
    <row r="617" spans="1:24" x14ac:dyDescent="0.25">
      <c r="A617" s="32"/>
      <c r="B617" s="38"/>
      <c r="C617" s="126"/>
      <c r="D617" s="38"/>
      <c r="E617" s="87"/>
      <c r="F617" s="122"/>
      <c r="G617" s="122"/>
      <c r="H617" s="122"/>
      <c r="I617" s="122"/>
      <c r="J617" s="122"/>
      <c r="K617" s="122"/>
      <c r="L617" s="38"/>
      <c r="M617" s="180"/>
      <c r="N617" s="38"/>
      <c r="O617" s="142"/>
      <c r="P617" s="47"/>
      <c r="Q617" s="47"/>
      <c r="R617" s="47"/>
      <c r="S617" s="47"/>
      <c r="T617" s="47"/>
      <c r="U617" s="47"/>
      <c r="V617" s="47"/>
      <c r="W617" s="47"/>
      <c r="X617" s="47"/>
    </row>
    <row r="618" spans="1:24" x14ac:dyDescent="0.25">
      <c r="A618" s="32"/>
      <c r="B618" s="38"/>
      <c r="C618" s="126"/>
      <c r="D618" s="38"/>
      <c r="E618" s="87"/>
      <c r="F618" s="122"/>
      <c r="G618" s="122"/>
      <c r="H618" s="122"/>
      <c r="I618" s="122"/>
      <c r="J618" s="122"/>
      <c r="K618" s="122"/>
      <c r="L618" s="38"/>
      <c r="M618" s="180"/>
      <c r="N618" s="38"/>
      <c r="O618" s="142"/>
      <c r="P618" s="47"/>
      <c r="Q618" s="47"/>
      <c r="R618" s="47"/>
      <c r="S618" s="47"/>
      <c r="T618" s="47"/>
      <c r="U618" s="47"/>
      <c r="V618" s="47"/>
      <c r="W618" s="47"/>
      <c r="X618" s="47"/>
    </row>
    <row r="619" spans="1:24" x14ac:dyDescent="0.25">
      <c r="A619" s="32"/>
      <c r="B619" s="38"/>
      <c r="C619" s="126"/>
      <c r="D619" s="38"/>
      <c r="E619" s="87"/>
      <c r="F619" s="122"/>
      <c r="G619" s="122"/>
      <c r="H619" s="122"/>
      <c r="I619" s="122"/>
      <c r="J619" s="122"/>
      <c r="K619" s="122"/>
      <c r="L619" s="38"/>
      <c r="M619" s="180"/>
      <c r="N619" s="38"/>
      <c r="O619" s="142"/>
      <c r="P619" s="47"/>
      <c r="Q619" s="47"/>
      <c r="R619" s="47"/>
      <c r="S619" s="47"/>
      <c r="T619" s="47"/>
      <c r="U619" s="47"/>
      <c r="V619" s="47"/>
      <c r="W619" s="47"/>
      <c r="X619" s="47"/>
    </row>
    <row r="620" spans="1:24" x14ac:dyDescent="0.25">
      <c r="A620" s="32"/>
      <c r="B620" s="38"/>
      <c r="C620" s="126"/>
      <c r="D620" s="38"/>
      <c r="E620" s="87"/>
      <c r="F620" s="122"/>
      <c r="G620" s="122"/>
      <c r="H620" s="122"/>
      <c r="I620" s="122"/>
      <c r="J620" s="122"/>
      <c r="K620" s="122"/>
      <c r="L620" s="38"/>
      <c r="M620" s="180"/>
      <c r="N620" s="38"/>
      <c r="O620" s="142"/>
      <c r="P620" s="47"/>
      <c r="Q620" s="47"/>
      <c r="R620" s="47"/>
      <c r="S620" s="47"/>
      <c r="T620" s="47"/>
      <c r="U620" s="47"/>
      <c r="V620" s="47"/>
      <c r="W620" s="47"/>
      <c r="X620" s="47"/>
    </row>
    <row r="621" spans="1:24" x14ac:dyDescent="0.25">
      <c r="A621" s="32"/>
      <c r="B621" s="38"/>
      <c r="C621" s="126"/>
      <c r="D621" s="38"/>
      <c r="E621" s="87"/>
      <c r="F621" s="122"/>
      <c r="G621" s="122"/>
      <c r="H621" s="122"/>
      <c r="I621" s="122"/>
      <c r="J621" s="122"/>
      <c r="K621" s="122"/>
      <c r="L621" s="38"/>
      <c r="M621" s="180"/>
      <c r="N621" s="38"/>
      <c r="O621" s="142"/>
      <c r="P621" s="47"/>
      <c r="Q621" s="47"/>
      <c r="R621" s="47"/>
      <c r="S621" s="47"/>
      <c r="T621" s="47"/>
      <c r="U621" s="47"/>
      <c r="V621" s="47"/>
      <c r="W621" s="47"/>
      <c r="X621" s="47"/>
    </row>
    <row r="622" spans="1:24" x14ac:dyDescent="0.25">
      <c r="A622" s="32"/>
      <c r="B622" s="38"/>
      <c r="C622" s="126"/>
      <c r="D622" s="38"/>
      <c r="E622" s="87"/>
      <c r="F622" s="122"/>
      <c r="G622" s="122"/>
      <c r="H622" s="122"/>
      <c r="I622" s="122"/>
      <c r="J622" s="122"/>
      <c r="K622" s="122"/>
      <c r="L622" s="38"/>
      <c r="M622" s="180"/>
      <c r="N622" s="38"/>
      <c r="O622" s="142"/>
      <c r="P622" s="47"/>
      <c r="Q622" s="47"/>
      <c r="R622" s="47"/>
      <c r="S622" s="47"/>
      <c r="T622" s="47"/>
      <c r="U622" s="47"/>
      <c r="V622" s="47"/>
      <c r="W622" s="47"/>
      <c r="X622" s="47"/>
    </row>
    <row r="623" spans="1:24" x14ac:dyDescent="0.25">
      <c r="A623" s="32"/>
      <c r="B623" s="38"/>
      <c r="C623" s="126"/>
      <c r="D623" s="38"/>
      <c r="E623" s="87"/>
      <c r="F623" s="122"/>
      <c r="G623" s="122"/>
      <c r="H623" s="122"/>
      <c r="I623" s="122"/>
      <c r="J623" s="122"/>
      <c r="K623" s="122"/>
      <c r="L623" s="38"/>
      <c r="M623" s="180"/>
      <c r="N623" s="38"/>
      <c r="O623" s="142"/>
      <c r="P623" s="47"/>
      <c r="Q623" s="47"/>
      <c r="R623" s="47"/>
      <c r="S623" s="47"/>
      <c r="T623" s="47"/>
      <c r="U623" s="47"/>
      <c r="V623" s="47"/>
      <c r="W623" s="47"/>
      <c r="X623" s="47"/>
    </row>
    <row r="624" spans="1:24" x14ac:dyDescent="0.25">
      <c r="A624" s="32"/>
      <c r="B624" s="38"/>
      <c r="C624" s="126"/>
      <c r="D624" s="38"/>
      <c r="E624" s="87"/>
      <c r="F624" s="122"/>
      <c r="G624" s="122"/>
      <c r="H624" s="122"/>
      <c r="I624" s="122"/>
      <c r="J624" s="122"/>
      <c r="K624" s="122"/>
      <c r="L624" s="38"/>
      <c r="M624" s="180"/>
      <c r="N624" s="38"/>
      <c r="O624" s="142"/>
      <c r="P624" s="47"/>
      <c r="Q624" s="47"/>
      <c r="R624" s="47"/>
      <c r="S624" s="47"/>
      <c r="T624" s="47"/>
      <c r="U624" s="47"/>
      <c r="V624" s="47"/>
      <c r="W624" s="47"/>
      <c r="X624" s="47"/>
    </row>
    <row r="625" spans="1:24" x14ac:dyDescent="0.25">
      <c r="A625" s="32"/>
      <c r="B625" s="38"/>
      <c r="C625" s="126"/>
      <c r="D625" s="38"/>
      <c r="E625" s="87"/>
      <c r="F625" s="122"/>
      <c r="G625" s="122"/>
      <c r="H625" s="122"/>
      <c r="I625" s="122"/>
      <c r="J625" s="122"/>
      <c r="K625" s="122"/>
      <c r="L625" s="38"/>
      <c r="M625" s="180"/>
      <c r="N625" s="38"/>
      <c r="O625" s="142"/>
      <c r="P625" s="47"/>
      <c r="Q625" s="47"/>
      <c r="R625" s="47"/>
      <c r="S625" s="47"/>
      <c r="T625" s="47"/>
      <c r="U625" s="47"/>
      <c r="V625" s="47"/>
      <c r="W625" s="47"/>
      <c r="X625" s="47"/>
    </row>
    <row r="626" spans="1:24" x14ac:dyDescent="0.25">
      <c r="A626" s="32"/>
      <c r="B626" s="38"/>
      <c r="C626" s="126"/>
      <c r="D626" s="38"/>
      <c r="E626" s="87"/>
      <c r="F626" s="122"/>
      <c r="G626" s="122"/>
      <c r="H626" s="122"/>
      <c r="I626" s="122"/>
      <c r="J626" s="122"/>
      <c r="K626" s="122"/>
      <c r="L626" s="38"/>
      <c r="M626" s="180"/>
      <c r="N626" s="38"/>
      <c r="O626" s="142"/>
      <c r="P626" s="47"/>
      <c r="Q626" s="47"/>
      <c r="R626" s="47"/>
      <c r="S626" s="47"/>
      <c r="T626" s="47"/>
      <c r="U626" s="47"/>
      <c r="V626" s="47"/>
      <c r="W626" s="47"/>
      <c r="X626" s="47"/>
    </row>
    <row r="627" spans="1:24" x14ac:dyDescent="0.25">
      <c r="A627" s="32"/>
      <c r="B627" s="38"/>
      <c r="C627" s="126"/>
      <c r="D627" s="38"/>
      <c r="E627" s="87"/>
      <c r="F627" s="122"/>
      <c r="G627" s="122"/>
      <c r="H627" s="122"/>
      <c r="I627" s="122"/>
      <c r="J627" s="122"/>
      <c r="K627" s="122"/>
      <c r="L627" s="38"/>
      <c r="M627" s="180"/>
      <c r="N627" s="38"/>
      <c r="O627" s="142"/>
      <c r="P627" s="47"/>
      <c r="Q627" s="47"/>
      <c r="R627" s="47"/>
      <c r="S627" s="47"/>
      <c r="T627" s="47"/>
      <c r="U627" s="47"/>
      <c r="V627" s="47"/>
      <c r="W627" s="47"/>
      <c r="X627" s="47"/>
    </row>
    <row r="628" spans="1:24" x14ac:dyDescent="0.25">
      <c r="A628" s="32"/>
      <c r="B628" s="38"/>
      <c r="C628" s="126"/>
      <c r="D628" s="38"/>
      <c r="E628" s="87"/>
      <c r="F628" s="122"/>
      <c r="G628" s="122"/>
      <c r="H628" s="122"/>
      <c r="I628" s="122"/>
      <c r="J628" s="122"/>
      <c r="K628" s="122"/>
      <c r="L628" s="38"/>
      <c r="M628" s="180"/>
      <c r="N628" s="38"/>
      <c r="O628" s="142"/>
      <c r="P628" s="47"/>
      <c r="Q628" s="47"/>
      <c r="R628" s="47"/>
      <c r="S628" s="47"/>
      <c r="T628" s="47"/>
      <c r="U628" s="47"/>
      <c r="V628" s="47"/>
      <c r="W628" s="47"/>
      <c r="X628" s="47"/>
    </row>
    <row r="629" spans="1:24" x14ac:dyDescent="0.25">
      <c r="A629" s="32"/>
      <c r="B629" s="38"/>
      <c r="C629" s="126"/>
      <c r="D629" s="38"/>
      <c r="E629" s="87"/>
      <c r="F629" s="122"/>
      <c r="G629" s="122"/>
      <c r="H629" s="122"/>
      <c r="I629" s="122"/>
      <c r="J629" s="122"/>
      <c r="K629" s="122"/>
      <c r="L629" s="38"/>
      <c r="M629" s="180"/>
      <c r="N629" s="38"/>
      <c r="O629" s="142"/>
      <c r="P629" s="47"/>
      <c r="Q629" s="47"/>
      <c r="R629" s="47"/>
      <c r="S629" s="47"/>
      <c r="T629" s="47"/>
      <c r="U629" s="47"/>
      <c r="V629" s="47"/>
      <c r="W629" s="47"/>
      <c r="X629" s="47"/>
    </row>
    <row r="630" spans="1:24" x14ac:dyDescent="0.25">
      <c r="A630" s="32"/>
      <c r="B630" s="38"/>
      <c r="C630" s="126"/>
      <c r="D630" s="38"/>
      <c r="E630" s="87"/>
      <c r="F630" s="122"/>
      <c r="G630" s="122"/>
      <c r="H630" s="122"/>
      <c r="I630" s="122"/>
      <c r="J630" s="122"/>
      <c r="K630" s="122"/>
      <c r="L630" s="38"/>
      <c r="M630" s="180"/>
      <c r="N630" s="38"/>
      <c r="O630" s="142"/>
      <c r="P630" s="47"/>
      <c r="Q630" s="47"/>
      <c r="R630" s="47"/>
      <c r="S630" s="47"/>
      <c r="T630" s="47"/>
      <c r="U630" s="47"/>
      <c r="V630" s="47"/>
      <c r="W630" s="47"/>
      <c r="X630" s="47"/>
    </row>
    <row r="631" spans="1:24" x14ac:dyDescent="0.25">
      <c r="A631" s="32"/>
      <c r="B631" s="38"/>
      <c r="C631" s="126"/>
      <c r="D631" s="38"/>
      <c r="E631" s="87"/>
      <c r="F631" s="122"/>
      <c r="G631" s="122"/>
      <c r="H631" s="122"/>
      <c r="I631" s="122"/>
      <c r="J631" s="122"/>
      <c r="K631" s="122"/>
      <c r="L631" s="38"/>
      <c r="M631" s="180"/>
      <c r="N631" s="38"/>
      <c r="O631" s="142"/>
      <c r="P631" s="47"/>
      <c r="Q631" s="47"/>
      <c r="R631" s="47"/>
      <c r="S631" s="47"/>
      <c r="T631" s="47"/>
      <c r="U631" s="47"/>
      <c r="V631" s="47"/>
      <c r="W631" s="47"/>
      <c r="X631" s="47"/>
    </row>
    <row r="632" spans="1:24" x14ac:dyDescent="0.25">
      <c r="A632" s="32"/>
      <c r="B632" s="38"/>
      <c r="C632" s="126"/>
      <c r="D632" s="38"/>
      <c r="E632" s="87"/>
      <c r="F632" s="122"/>
      <c r="G632" s="122"/>
      <c r="H632" s="122"/>
      <c r="I632" s="122"/>
      <c r="J632" s="122"/>
      <c r="K632" s="122"/>
      <c r="L632" s="38"/>
      <c r="M632" s="180"/>
      <c r="N632" s="38"/>
      <c r="O632" s="142"/>
      <c r="P632" s="47"/>
      <c r="Q632" s="47"/>
      <c r="R632" s="47"/>
      <c r="S632" s="47"/>
      <c r="T632" s="47"/>
      <c r="U632" s="47"/>
      <c r="V632" s="47"/>
      <c r="W632" s="47"/>
      <c r="X632" s="47"/>
    </row>
    <row r="633" spans="1:24" x14ac:dyDescent="0.25">
      <c r="A633" s="32"/>
      <c r="B633" s="38"/>
      <c r="C633" s="126"/>
      <c r="D633" s="38"/>
      <c r="E633" s="87"/>
      <c r="F633" s="122"/>
      <c r="G633" s="122"/>
      <c r="H633" s="122"/>
      <c r="I633" s="122"/>
      <c r="J633" s="122"/>
      <c r="K633" s="122"/>
      <c r="L633" s="38"/>
      <c r="M633" s="180"/>
      <c r="N633" s="38"/>
      <c r="O633" s="142"/>
      <c r="P633" s="47"/>
      <c r="Q633" s="47"/>
      <c r="R633" s="47"/>
      <c r="S633" s="47"/>
      <c r="T633" s="47"/>
      <c r="U633" s="47"/>
      <c r="V633" s="47"/>
      <c r="W633" s="47"/>
      <c r="X633" s="47"/>
    </row>
    <row r="634" spans="1:24" x14ac:dyDescent="0.25">
      <c r="A634" s="32"/>
      <c r="B634" s="38"/>
      <c r="C634" s="126"/>
      <c r="D634" s="38"/>
      <c r="E634" s="87"/>
      <c r="F634" s="122"/>
      <c r="G634" s="122"/>
      <c r="H634" s="122"/>
      <c r="I634" s="122"/>
      <c r="J634" s="122"/>
      <c r="K634" s="122"/>
      <c r="L634" s="38"/>
      <c r="M634" s="180"/>
      <c r="N634" s="38"/>
      <c r="O634" s="142"/>
      <c r="P634" s="47"/>
      <c r="Q634" s="47"/>
      <c r="R634" s="47"/>
      <c r="S634" s="47"/>
      <c r="T634" s="47"/>
      <c r="U634" s="47"/>
      <c r="V634" s="47"/>
      <c r="W634" s="47"/>
      <c r="X634" s="47"/>
    </row>
    <row r="635" spans="1:24" x14ac:dyDescent="0.25">
      <c r="A635" s="32"/>
      <c r="B635" s="38"/>
      <c r="C635" s="126"/>
      <c r="D635" s="38"/>
      <c r="E635" s="87"/>
      <c r="F635" s="122"/>
      <c r="G635" s="122"/>
      <c r="H635" s="122"/>
      <c r="I635" s="122"/>
      <c r="J635" s="122"/>
      <c r="K635" s="122"/>
      <c r="L635" s="38"/>
      <c r="M635" s="180"/>
      <c r="N635" s="38"/>
      <c r="O635" s="142"/>
      <c r="P635" s="47"/>
      <c r="Q635" s="47"/>
      <c r="R635" s="47"/>
      <c r="S635" s="47"/>
      <c r="T635" s="47"/>
      <c r="U635" s="47"/>
      <c r="V635" s="47"/>
      <c r="W635" s="47"/>
      <c r="X635" s="47"/>
    </row>
    <row r="636" spans="1:24" x14ac:dyDescent="0.25">
      <c r="A636" s="32"/>
      <c r="B636" s="38"/>
      <c r="C636" s="126"/>
      <c r="D636" s="38"/>
      <c r="E636" s="87"/>
      <c r="F636" s="122"/>
      <c r="G636" s="122"/>
      <c r="H636" s="122"/>
      <c r="I636" s="122"/>
      <c r="J636" s="122"/>
      <c r="K636" s="122"/>
      <c r="L636" s="38"/>
      <c r="M636" s="180"/>
      <c r="N636" s="38"/>
      <c r="O636" s="142"/>
      <c r="P636" s="47"/>
      <c r="Q636" s="47"/>
      <c r="R636" s="47"/>
      <c r="S636" s="47"/>
      <c r="T636" s="47"/>
      <c r="U636" s="47"/>
      <c r="V636" s="47"/>
      <c r="W636" s="47"/>
      <c r="X636" s="47"/>
    </row>
    <row r="637" spans="1:24" x14ac:dyDescent="0.25">
      <c r="A637" s="32"/>
      <c r="B637" s="38"/>
      <c r="C637" s="126"/>
      <c r="D637" s="38"/>
      <c r="E637" s="87"/>
      <c r="F637" s="122"/>
      <c r="G637" s="122"/>
      <c r="H637" s="122"/>
      <c r="I637" s="122"/>
      <c r="J637" s="122"/>
      <c r="K637" s="122"/>
      <c r="L637" s="38"/>
      <c r="M637" s="180"/>
      <c r="N637" s="38"/>
      <c r="O637" s="142"/>
      <c r="P637" s="47"/>
      <c r="Q637" s="47"/>
      <c r="R637" s="47"/>
      <c r="S637" s="47"/>
      <c r="T637" s="47"/>
      <c r="U637" s="47"/>
      <c r="V637" s="47"/>
      <c r="W637" s="47"/>
      <c r="X637" s="47"/>
    </row>
    <row r="638" spans="1:24" x14ac:dyDescent="0.25">
      <c r="A638" s="32"/>
      <c r="B638" s="38"/>
      <c r="C638" s="126"/>
      <c r="D638" s="38"/>
      <c r="E638" s="87"/>
      <c r="F638" s="122"/>
      <c r="G638" s="122"/>
      <c r="H638" s="122"/>
      <c r="I638" s="122"/>
      <c r="J638" s="122"/>
      <c r="K638" s="122"/>
      <c r="L638" s="38"/>
      <c r="M638" s="180"/>
      <c r="N638" s="38"/>
      <c r="O638" s="142"/>
      <c r="P638" s="47"/>
      <c r="Q638" s="47"/>
      <c r="R638" s="47"/>
      <c r="S638" s="47"/>
      <c r="T638" s="47"/>
      <c r="U638" s="47"/>
      <c r="V638" s="47"/>
      <c r="W638" s="47"/>
      <c r="X638" s="47"/>
    </row>
    <row r="639" spans="1:24" x14ac:dyDescent="0.25">
      <c r="A639" s="32"/>
      <c r="B639" s="38"/>
      <c r="C639" s="126"/>
      <c r="D639" s="38"/>
      <c r="E639" s="87"/>
      <c r="F639" s="122"/>
      <c r="G639" s="122"/>
      <c r="H639" s="122"/>
      <c r="I639" s="122"/>
      <c r="J639" s="122"/>
      <c r="K639" s="122"/>
      <c r="L639" s="38"/>
      <c r="M639" s="180"/>
      <c r="N639" s="38"/>
      <c r="O639" s="142"/>
      <c r="P639" s="47"/>
      <c r="Q639" s="47"/>
      <c r="R639" s="47"/>
      <c r="S639" s="47"/>
      <c r="T639" s="47"/>
      <c r="U639" s="47"/>
      <c r="V639" s="47"/>
      <c r="W639" s="47"/>
      <c r="X639" s="47"/>
    </row>
    <row r="640" spans="1:24" x14ac:dyDescent="0.25">
      <c r="A640" s="32"/>
      <c r="B640" s="38"/>
      <c r="C640" s="126"/>
      <c r="D640" s="38"/>
      <c r="E640" s="87"/>
      <c r="F640" s="122"/>
      <c r="G640" s="122"/>
      <c r="H640" s="122"/>
      <c r="I640" s="122"/>
      <c r="J640" s="122"/>
      <c r="K640" s="122"/>
      <c r="L640" s="38"/>
      <c r="M640" s="180"/>
      <c r="N640" s="38"/>
      <c r="O640" s="142"/>
      <c r="P640" s="47"/>
      <c r="Q640" s="47"/>
      <c r="R640" s="47"/>
      <c r="S640" s="47"/>
      <c r="T640" s="47"/>
      <c r="U640" s="47"/>
      <c r="V640" s="47"/>
      <c r="W640" s="47"/>
      <c r="X640" s="47"/>
    </row>
    <row r="641" spans="1:24" x14ac:dyDescent="0.25">
      <c r="A641" s="32"/>
      <c r="B641" s="38"/>
      <c r="C641" s="126"/>
      <c r="D641" s="38"/>
      <c r="E641" s="87"/>
      <c r="F641" s="122"/>
      <c r="G641" s="122"/>
      <c r="H641" s="122"/>
      <c r="I641" s="122"/>
      <c r="J641" s="122"/>
      <c r="K641" s="122"/>
      <c r="L641" s="38"/>
      <c r="M641" s="180"/>
      <c r="N641" s="38"/>
      <c r="O641" s="142"/>
      <c r="P641" s="47"/>
      <c r="Q641" s="47"/>
      <c r="R641" s="47"/>
      <c r="S641" s="47"/>
      <c r="T641" s="47"/>
      <c r="U641" s="47"/>
      <c r="V641" s="47"/>
      <c r="W641" s="47"/>
      <c r="X641" s="47"/>
    </row>
    <row r="642" spans="1:24" x14ac:dyDescent="0.25">
      <c r="A642" s="32"/>
      <c r="B642" s="38"/>
      <c r="C642" s="126"/>
      <c r="D642" s="38"/>
      <c r="E642" s="87"/>
      <c r="F642" s="122"/>
      <c r="G642" s="122"/>
      <c r="H642" s="122"/>
      <c r="I642" s="122"/>
      <c r="J642" s="122"/>
      <c r="K642" s="122"/>
      <c r="L642" s="38"/>
      <c r="M642" s="180"/>
      <c r="N642" s="38"/>
      <c r="O642" s="142"/>
      <c r="P642" s="47"/>
      <c r="Q642" s="47"/>
      <c r="R642" s="47"/>
      <c r="S642" s="47"/>
      <c r="T642" s="47"/>
      <c r="U642" s="47"/>
      <c r="V642" s="47"/>
      <c r="W642" s="47"/>
      <c r="X642" s="47"/>
    </row>
    <row r="643" spans="1:24" x14ac:dyDescent="0.25">
      <c r="A643" s="32"/>
      <c r="B643" s="38"/>
      <c r="C643" s="126"/>
      <c r="D643" s="38"/>
      <c r="E643" s="87"/>
      <c r="F643" s="122"/>
      <c r="G643" s="122"/>
      <c r="H643" s="122"/>
      <c r="I643" s="122"/>
      <c r="J643" s="122"/>
      <c r="K643" s="122"/>
      <c r="L643" s="38"/>
      <c r="M643" s="180"/>
      <c r="N643" s="38"/>
      <c r="O643" s="142"/>
      <c r="P643" s="47"/>
      <c r="Q643" s="47"/>
      <c r="R643" s="47"/>
      <c r="S643" s="47"/>
      <c r="T643" s="47"/>
      <c r="U643" s="47"/>
      <c r="V643" s="47"/>
      <c r="W643" s="47"/>
      <c r="X643" s="47"/>
    </row>
    <row r="644" spans="1:24" x14ac:dyDescent="0.25">
      <c r="A644" s="32"/>
      <c r="B644" s="38"/>
      <c r="C644" s="126"/>
      <c r="D644" s="38"/>
      <c r="E644" s="87"/>
      <c r="F644" s="122"/>
      <c r="G644" s="122"/>
      <c r="H644" s="122"/>
      <c r="I644" s="122"/>
      <c r="J644" s="122"/>
      <c r="K644" s="122"/>
      <c r="L644" s="38"/>
      <c r="M644" s="180"/>
      <c r="N644" s="38"/>
      <c r="O644" s="142"/>
      <c r="P644" s="47"/>
      <c r="Q644" s="47"/>
      <c r="R644" s="47"/>
      <c r="S644" s="47"/>
      <c r="T644" s="47"/>
      <c r="U644" s="47"/>
      <c r="V644" s="47"/>
      <c r="W644" s="47"/>
      <c r="X644" s="47"/>
    </row>
    <row r="645" spans="1:24" x14ac:dyDescent="0.25">
      <c r="A645" s="32"/>
      <c r="B645" s="38"/>
      <c r="C645" s="126"/>
      <c r="D645" s="38"/>
      <c r="E645" s="87"/>
      <c r="F645" s="122"/>
      <c r="G645" s="122"/>
      <c r="H645" s="122"/>
      <c r="I645" s="122"/>
      <c r="J645" s="122"/>
      <c r="K645" s="122"/>
      <c r="L645" s="38"/>
      <c r="M645" s="180"/>
      <c r="N645" s="38"/>
      <c r="O645" s="142"/>
      <c r="P645" s="47"/>
      <c r="Q645" s="47"/>
      <c r="R645" s="47"/>
      <c r="S645" s="47"/>
      <c r="T645" s="47"/>
      <c r="U645" s="47"/>
      <c r="V645" s="47"/>
      <c r="W645" s="47"/>
      <c r="X645" s="47"/>
    </row>
    <row r="646" spans="1:24" x14ac:dyDescent="0.25">
      <c r="A646" s="32"/>
      <c r="B646" s="38"/>
      <c r="C646" s="126"/>
      <c r="D646" s="38"/>
      <c r="E646" s="87"/>
      <c r="F646" s="122"/>
      <c r="G646" s="122"/>
      <c r="H646" s="122"/>
      <c r="I646" s="122"/>
      <c r="J646" s="122"/>
      <c r="K646" s="122"/>
      <c r="L646" s="38"/>
      <c r="M646" s="180"/>
      <c r="N646" s="38"/>
      <c r="O646" s="142"/>
      <c r="P646" s="47"/>
      <c r="Q646" s="47"/>
      <c r="R646" s="47"/>
      <c r="S646" s="47"/>
      <c r="T646" s="47"/>
      <c r="U646" s="47"/>
      <c r="V646" s="47"/>
      <c r="W646" s="47"/>
      <c r="X646" s="47"/>
    </row>
    <row r="647" spans="1:24" x14ac:dyDescent="0.25">
      <c r="A647" s="32"/>
      <c r="B647" s="38"/>
      <c r="C647" s="126"/>
      <c r="D647" s="38"/>
      <c r="E647" s="87"/>
      <c r="F647" s="122"/>
      <c r="G647" s="122"/>
      <c r="H647" s="122"/>
      <c r="I647" s="122"/>
      <c r="J647" s="122"/>
      <c r="K647" s="122"/>
      <c r="L647" s="38"/>
      <c r="M647" s="180"/>
      <c r="N647" s="38"/>
      <c r="O647" s="142"/>
      <c r="P647" s="47"/>
      <c r="Q647" s="47"/>
      <c r="R647" s="47"/>
      <c r="S647" s="47"/>
      <c r="T647" s="47"/>
      <c r="U647" s="47"/>
      <c r="V647" s="47"/>
      <c r="W647" s="47"/>
      <c r="X647" s="47"/>
    </row>
    <row r="648" spans="1:24" x14ac:dyDescent="0.25">
      <c r="A648" s="32"/>
      <c r="B648" s="38"/>
      <c r="C648" s="126"/>
      <c r="D648" s="38"/>
      <c r="E648" s="87"/>
      <c r="F648" s="122"/>
      <c r="G648" s="122"/>
      <c r="H648" s="122"/>
      <c r="I648" s="122"/>
      <c r="J648" s="122"/>
      <c r="K648" s="122"/>
      <c r="L648" s="38"/>
      <c r="M648" s="180"/>
      <c r="N648" s="38"/>
      <c r="O648" s="142"/>
      <c r="P648" s="47"/>
      <c r="Q648" s="47"/>
      <c r="R648" s="47"/>
      <c r="S648" s="47"/>
      <c r="T648" s="47"/>
      <c r="U648" s="47"/>
      <c r="V648" s="47"/>
      <c r="W648" s="47"/>
      <c r="X648" s="47"/>
    </row>
    <row r="649" spans="1:24" x14ac:dyDescent="0.25">
      <c r="A649" s="32"/>
      <c r="B649" s="38"/>
      <c r="C649" s="126"/>
      <c r="D649" s="38"/>
      <c r="E649" s="87"/>
      <c r="F649" s="122"/>
      <c r="G649" s="122"/>
      <c r="H649" s="122"/>
      <c r="I649" s="122"/>
      <c r="J649" s="122"/>
      <c r="K649" s="122"/>
      <c r="L649" s="38"/>
      <c r="M649" s="180"/>
      <c r="N649" s="38"/>
      <c r="O649" s="142"/>
      <c r="P649" s="47"/>
      <c r="Q649" s="47"/>
      <c r="R649" s="47"/>
      <c r="S649" s="47"/>
      <c r="T649" s="47"/>
      <c r="U649" s="47"/>
      <c r="V649" s="47"/>
      <c r="W649" s="47"/>
      <c r="X649" s="47"/>
    </row>
    <row r="650" spans="1:24" x14ac:dyDescent="0.25">
      <c r="A650" s="32"/>
      <c r="B650" s="38"/>
      <c r="C650" s="126"/>
      <c r="D650" s="38"/>
      <c r="E650" s="87"/>
      <c r="F650" s="122"/>
      <c r="G650" s="122"/>
      <c r="H650" s="122"/>
      <c r="I650" s="122"/>
      <c r="J650" s="122"/>
      <c r="K650" s="122"/>
      <c r="L650" s="38"/>
      <c r="M650" s="180"/>
      <c r="N650" s="38"/>
      <c r="O650" s="142"/>
      <c r="P650" s="47"/>
      <c r="Q650" s="47"/>
      <c r="R650" s="47"/>
      <c r="S650" s="47"/>
      <c r="T650" s="47"/>
      <c r="U650" s="47"/>
      <c r="V650" s="47"/>
      <c r="W650" s="47"/>
      <c r="X650" s="47"/>
    </row>
    <row r="651" spans="1:24" x14ac:dyDescent="0.25">
      <c r="A651" s="32"/>
      <c r="B651" s="38"/>
      <c r="C651" s="126"/>
      <c r="D651" s="38"/>
      <c r="E651" s="87"/>
      <c r="F651" s="122"/>
      <c r="G651" s="122"/>
      <c r="H651" s="122"/>
      <c r="I651" s="122"/>
      <c r="J651" s="122"/>
      <c r="K651" s="122"/>
      <c r="L651" s="38"/>
      <c r="M651" s="180"/>
      <c r="N651" s="38"/>
      <c r="O651" s="142"/>
      <c r="P651" s="47"/>
      <c r="Q651" s="47"/>
      <c r="R651" s="47"/>
      <c r="S651" s="47"/>
      <c r="T651" s="47"/>
      <c r="U651" s="47"/>
      <c r="V651" s="47"/>
      <c r="W651" s="47"/>
      <c r="X651" s="47"/>
    </row>
    <row r="652" spans="1:24" x14ac:dyDescent="0.25">
      <c r="A652" s="32"/>
      <c r="B652" s="38"/>
      <c r="C652" s="126"/>
      <c r="D652" s="38"/>
      <c r="E652" s="87"/>
      <c r="F652" s="122"/>
      <c r="G652" s="122"/>
      <c r="H652" s="122"/>
      <c r="I652" s="122"/>
      <c r="J652" s="122"/>
      <c r="K652" s="122"/>
      <c r="L652" s="38"/>
      <c r="M652" s="180"/>
      <c r="N652" s="38"/>
      <c r="O652" s="142"/>
      <c r="P652" s="47"/>
      <c r="Q652" s="47"/>
      <c r="R652" s="47"/>
      <c r="S652" s="47"/>
      <c r="T652" s="47"/>
      <c r="U652" s="47"/>
      <c r="V652" s="47"/>
      <c r="W652" s="47"/>
      <c r="X652" s="47"/>
    </row>
    <row r="653" spans="1:24" x14ac:dyDescent="0.25">
      <c r="A653" s="32"/>
      <c r="B653" s="38"/>
      <c r="C653" s="126"/>
      <c r="D653" s="38"/>
      <c r="E653" s="87"/>
      <c r="F653" s="122"/>
      <c r="G653" s="122"/>
      <c r="H653" s="122"/>
      <c r="I653" s="122"/>
      <c r="J653" s="122"/>
      <c r="K653" s="122"/>
      <c r="L653" s="38"/>
      <c r="M653" s="180"/>
      <c r="N653" s="38"/>
      <c r="O653" s="142"/>
      <c r="P653" s="47"/>
      <c r="Q653" s="47"/>
      <c r="R653" s="47"/>
      <c r="S653" s="47"/>
      <c r="T653" s="47"/>
      <c r="U653" s="47"/>
      <c r="V653" s="47"/>
      <c r="W653" s="47"/>
      <c r="X653" s="47"/>
    </row>
    <row r="654" spans="1:24" x14ac:dyDescent="0.25">
      <c r="A654" s="32"/>
      <c r="B654" s="38"/>
      <c r="C654" s="126"/>
      <c r="D654" s="38"/>
      <c r="E654" s="87"/>
      <c r="F654" s="122"/>
      <c r="G654" s="122"/>
      <c r="H654" s="122"/>
      <c r="I654" s="122"/>
      <c r="J654" s="122"/>
      <c r="K654" s="122"/>
      <c r="L654" s="38"/>
      <c r="M654" s="180"/>
      <c r="N654" s="38"/>
      <c r="O654" s="142"/>
      <c r="P654" s="47"/>
      <c r="Q654" s="47"/>
      <c r="R654" s="47"/>
      <c r="S654" s="47"/>
      <c r="T654" s="47"/>
      <c r="U654" s="47"/>
      <c r="V654" s="47"/>
      <c r="W654" s="47"/>
      <c r="X654" s="47"/>
    </row>
    <row r="655" spans="1:24" x14ac:dyDescent="0.25">
      <c r="A655" s="32"/>
      <c r="B655" s="38"/>
      <c r="C655" s="126"/>
      <c r="D655" s="38"/>
      <c r="E655" s="87"/>
      <c r="F655" s="122"/>
      <c r="G655" s="122"/>
      <c r="H655" s="122"/>
      <c r="I655" s="122"/>
      <c r="J655" s="122"/>
      <c r="K655" s="122"/>
      <c r="L655" s="38"/>
      <c r="M655" s="180"/>
      <c r="N655" s="38"/>
      <c r="O655" s="142"/>
      <c r="P655" s="47"/>
      <c r="Q655" s="47"/>
      <c r="R655" s="47"/>
      <c r="S655" s="47"/>
      <c r="T655" s="47"/>
      <c r="U655" s="47"/>
      <c r="V655" s="47"/>
      <c r="W655" s="47"/>
      <c r="X655" s="47"/>
    </row>
    <row r="656" spans="1:24" x14ac:dyDescent="0.25">
      <c r="A656" s="32"/>
      <c r="B656" s="38"/>
      <c r="C656" s="126"/>
      <c r="D656" s="38"/>
      <c r="E656" s="87"/>
      <c r="F656" s="122"/>
      <c r="G656" s="122"/>
      <c r="H656" s="122"/>
      <c r="I656" s="122"/>
      <c r="J656" s="122"/>
      <c r="K656" s="122"/>
      <c r="L656" s="38"/>
      <c r="M656" s="180"/>
      <c r="N656" s="38"/>
      <c r="O656" s="142"/>
      <c r="P656" s="47"/>
      <c r="Q656" s="47"/>
      <c r="R656" s="47"/>
      <c r="S656" s="47"/>
      <c r="T656" s="47"/>
      <c r="U656" s="47"/>
      <c r="V656" s="47"/>
      <c r="W656" s="47"/>
      <c r="X656" s="47"/>
    </row>
    <row r="657" spans="1:24" x14ac:dyDescent="0.25">
      <c r="A657" s="32"/>
      <c r="B657" s="38"/>
      <c r="C657" s="126"/>
      <c r="D657" s="38"/>
      <c r="E657" s="87"/>
      <c r="F657" s="122"/>
      <c r="G657" s="122"/>
      <c r="H657" s="122"/>
      <c r="I657" s="122"/>
      <c r="J657" s="122"/>
      <c r="K657" s="122"/>
      <c r="L657" s="38"/>
      <c r="M657" s="180"/>
      <c r="N657" s="38"/>
      <c r="O657" s="142"/>
      <c r="P657" s="47"/>
      <c r="Q657" s="47"/>
      <c r="R657" s="47"/>
      <c r="S657" s="47"/>
      <c r="T657" s="47"/>
      <c r="U657" s="47"/>
      <c r="V657" s="47"/>
      <c r="W657" s="47"/>
      <c r="X657" s="47"/>
    </row>
    <row r="658" spans="1:24" x14ac:dyDescent="0.25">
      <c r="A658" s="32"/>
      <c r="B658" s="38"/>
      <c r="C658" s="126"/>
      <c r="D658" s="38"/>
      <c r="E658" s="87"/>
      <c r="F658" s="122"/>
      <c r="G658" s="122"/>
      <c r="H658" s="122"/>
      <c r="I658" s="122"/>
      <c r="J658" s="122"/>
      <c r="K658" s="122"/>
      <c r="L658" s="38"/>
      <c r="M658" s="180"/>
      <c r="N658" s="38"/>
      <c r="O658" s="142"/>
      <c r="P658" s="47"/>
      <c r="Q658" s="47"/>
      <c r="R658" s="47"/>
      <c r="S658" s="47"/>
      <c r="T658" s="47"/>
      <c r="U658" s="47"/>
      <c r="V658" s="47"/>
      <c r="W658" s="47"/>
      <c r="X658" s="47"/>
    </row>
    <row r="659" spans="1:24" x14ac:dyDescent="0.25">
      <c r="A659" s="32"/>
      <c r="B659" s="38"/>
      <c r="C659" s="126"/>
      <c r="D659" s="38"/>
      <c r="E659" s="87"/>
      <c r="F659" s="122"/>
      <c r="G659" s="122"/>
      <c r="H659" s="122"/>
      <c r="I659" s="122"/>
      <c r="J659" s="122"/>
      <c r="K659" s="122"/>
      <c r="L659" s="38"/>
      <c r="M659" s="180"/>
      <c r="N659" s="38"/>
      <c r="O659" s="142"/>
      <c r="P659" s="47"/>
      <c r="Q659" s="47"/>
      <c r="R659" s="47"/>
      <c r="S659" s="47"/>
      <c r="T659" s="47"/>
      <c r="U659" s="47"/>
      <c r="V659" s="47"/>
      <c r="W659" s="47"/>
      <c r="X659" s="47"/>
    </row>
    <row r="660" spans="1:24" x14ac:dyDescent="0.25">
      <c r="A660" s="32"/>
      <c r="B660" s="38"/>
      <c r="C660" s="126"/>
      <c r="D660" s="38"/>
      <c r="E660" s="87"/>
      <c r="F660" s="122"/>
      <c r="G660" s="122"/>
      <c r="H660" s="122"/>
      <c r="I660" s="122"/>
      <c r="J660" s="122"/>
      <c r="K660" s="122"/>
      <c r="L660" s="38"/>
      <c r="M660" s="180"/>
      <c r="N660" s="38"/>
      <c r="O660" s="142"/>
      <c r="P660" s="47"/>
      <c r="Q660" s="47"/>
      <c r="R660" s="47"/>
      <c r="S660" s="47"/>
      <c r="T660" s="47"/>
      <c r="U660" s="47"/>
      <c r="V660" s="47"/>
      <c r="W660" s="47"/>
      <c r="X660" s="47"/>
    </row>
    <row r="661" spans="1:24" x14ac:dyDescent="0.25">
      <c r="A661" s="32"/>
      <c r="B661" s="38"/>
      <c r="C661" s="126"/>
      <c r="D661" s="38"/>
      <c r="E661" s="87"/>
      <c r="F661" s="122"/>
      <c r="G661" s="122"/>
      <c r="H661" s="122"/>
      <c r="I661" s="122"/>
      <c r="J661" s="122"/>
      <c r="K661" s="122"/>
      <c r="L661" s="38"/>
      <c r="M661" s="180"/>
      <c r="N661" s="38"/>
      <c r="O661" s="142"/>
      <c r="P661" s="47"/>
      <c r="Q661" s="47"/>
      <c r="R661" s="47"/>
      <c r="S661" s="47"/>
      <c r="T661" s="47"/>
      <c r="U661" s="47"/>
      <c r="V661" s="47"/>
      <c r="W661" s="47"/>
      <c r="X661" s="47"/>
    </row>
    <row r="662" spans="1:24" x14ac:dyDescent="0.25">
      <c r="A662" s="32"/>
      <c r="B662" s="38"/>
      <c r="C662" s="126"/>
      <c r="D662" s="38"/>
      <c r="E662" s="87"/>
      <c r="F662" s="122"/>
      <c r="G662" s="122"/>
      <c r="H662" s="122"/>
      <c r="I662" s="122"/>
      <c r="J662" s="122"/>
      <c r="K662" s="122"/>
      <c r="L662" s="38"/>
      <c r="M662" s="180"/>
      <c r="N662" s="38"/>
      <c r="O662" s="142"/>
      <c r="P662" s="47"/>
      <c r="Q662" s="47"/>
      <c r="R662" s="47"/>
      <c r="S662" s="47"/>
      <c r="T662" s="47"/>
      <c r="U662" s="47"/>
      <c r="V662" s="47"/>
      <c r="W662" s="47"/>
      <c r="X662" s="47"/>
    </row>
    <row r="663" spans="1:24" x14ac:dyDescent="0.25">
      <c r="A663" s="32"/>
      <c r="B663" s="38"/>
      <c r="C663" s="126"/>
      <c r="D663" s="38"/>
      <c r="E663" s="87"/>
      <c r="F663" s="122"/>
      <c r="G663" s="122"/>
      <c r="H663" s="122"/>
      <c r="I663" s="122"/>
      <c r="J663" s="122"/>
      <c r="K663" s="122"/>
      <c r="L663" s="38"/>
      <c r="M663" s="180"/>
      <c r="N663" s="38"/>
      <c r="O663" s="142"/>
      <c r="P663" s="47"/>
      <c r="Q663" s="47"/>
      <c r="R663" s="47"/>
      <c r="S663" s="47"/>
      <c r="T663" s="47"/>
      <c r="U663" s="47"/>
      <c r="V663" s="47"/>
      <c r="W663" s="47"/>
      <c r="X663" s="47"/>
    </row>
    <row r="664" spans="1:24" x14ac:dyDescent="0.25">
      <c r="A664" s="32"/>
      <c r="B664" s="38"/>
      <c r="C664" s="126"/>
      <c r="D664" s="38"/>
      <c r="E664" s="87"/>
      <c r="F664" s="122"/>
      <c r="G664" s="122"/>
      <c r="H664" s="122"/>
      <c r="I664" s="122"/>
      <c r="J664" s="122"/>
      <c r="K664" s="122"/>
      <c r="L664" s="38"/>
      <c r="M664" s="180"/>
      <c r="N664" s="38"/>
      <c r="O664" s="142"/>
      <c r="P664" s="47"/>
      <c r="Q664" s="47"/>
      <c r="R664" s="47"/>
      <c r="S664" s="47"/>
      <c r="T664" s="47"/>
      <c r="U664" s="47"/>
      <c r="V664" s="47"/>
      <c r="W664" s="47"/>
      <c r="X664" s="47"/>
    </row>
    <row r="665" spans="1:24" x14ac:dyDescent="0.25">
      <c r="A665" s="32"/>
      <c r="B665" s="38"/>
      <c r="C665" s="126"/>
      <c r="D665" s="38"/>
      <c r="E665" s="87"/>
      <c r="F665" s="122"/>
      <c r="G665" s="122"/>
      <c r="H665" s="122"/>
      <c r="I665" s="122"/>
      <c r="J665" s="122"/>
      <c r="K665" s="122"/>
      <c r="L665" s="38"/>
      <c r="M665" s="180"/>
      <c r="N665" s="38"/>
      <c r="O665" s="142"/>
      <c r="P665" s="47"/>
      <c r="Q665" s="47"/>
      <c r="R665" s="47"/>
      <c r="S665" s="47"/>
      <c r="T665" s="47"/>
      <c r="U665" s="47"/>
      <c r="V665" s="47"/>
      <c r="W665" s="47"/>
      <c r="X665" s="47"/>
    </row>
    <row r="666" spans="1:24" x14ac:dyDescent="0.25">
      <c r="A666" s="32"/>
      <c r="B666" s="38"/>
      <c r="C666" s="126"/>
      <c r="D666" s="38"/>
      <c r="E666" s="87"/>
      <c r="F666" s="122"/>
      <c r="G666" s="122"/>
      <c r="H666" s="122"/>
      <c r="I666" s="122"/>
      <c r="J666" s="122"/>
      <c r="K666" s="122"/>
      <c r="L666" s="38"/>
      <c r="M666" s="180"/>
      <c r="N666" s="38"/>
      <c r="O666" s="142"/>
      <c r="P666" s="47"/>
      <c r="Q666" s="47"/>
      <c r="R666" s="47"/>
      <c r="S666" s="47"/>
      <c r="T666" s="47"/>
      <c r="U666" s="47"/>
      <c r="V666" s="47"/>
      <c r="W666" s="47"/>
      <c r="X666" s="47"/>
    </row>
    <row r="667" spans="1:24" x14ac:dyDescent="0.25">
      <c r="A667" s="32"/>
      <c r="B667" s="38"/>
      <c r="C667" s="126"/>
      <c r="D667" s="38"/>
      <c r="E667" s="87"/>
      <c r="F667" s="122"/>
      <c r="G667" s="122"/>
      <c r="H667" s="122"/>
      <c r="I667" s="122"/>
      <c r="J667" s="122"/>
      <c r="K667" s="122"/>
      <c r="L667" s="38"/>
      <c r="M667" s="180"/>
      <c r="N667" s="38"/>
      <c r="O667" s="142"/>
      <c r="P667" s="47"/>
      <c r="Q667" s="47"/>
      <c r="R667" s="47"/>
      <c r="S667" s="47"/>
      <c r="T667" s="47"/>
      <c r="U667" s="47"/>
      <c r="V667" s="47"/>
      <c r="W667" s="47"/>
      <c r="X667" s="47"/>
    </row>
    <row r="668" spans="1:24" x14ac:dyDescent="0.25">
      <c r="A668" s="32"/>
      <c r="B668" s="38"/>
      <c r="C668" s="126"/>
      <c r="D668" s="38"/>
      <c r="E668" s="87"/>
      <c r="F668" s="122"/>
      <c r="G668" s="122"/>
      <c r="H668" s="122"/>
      <c r="I668" s="122"/>
      <c r="J668" s="122"/>
      <c r="K668" s="122"/>
      <c r="L668" s="38"/>
      <c r="M668" s="180"/>
      <c r="N668" s="38"/>
      <c r="O668" s="142"/>
      <c r="P668" s="47"/>
      <c r="Q668" s="47"/>
      <c r="R668" s="47"/>
      <c r="S668" s="47"/>
      <c r="T668" s="47"/>
      <c r="U668" s="47"/>
      <c r="V668" s="47"/>
      <c r="W668" s="47"/>
      <c r="X668" s="47"/>
    </row>
    <row r="669" spans="1:24" x14ac:dyDescent="0.25">
      <c r="A669" s="32"/>
      <c r="B669" s="38"/>
      <c r="C669" s="126"/>
      <c r="D669" s="38"/>
      <c r="E669" s="87"/>
      <c r="F669" s="122"/>
      <c r="G669" s="122"/>
      <c r="H669" s="122"/>
      <c r="I669" s="122"/>
      <c r="J669" s="122"/>
      <c r="K669" s="122"/>
      <c r="L669" s="38"/>
      <c r="M669" s="180"/>
      <c r="N669" s="38"/>
      <c r="O669" s="142"/>
      <c r="P669" s="47"/>
      <c r="Q669" s="47"/>
      <c r="R669" s="47"/>
      <c r="S669" s="47"/>
      <c r="T669" s="47"/>
      <c r="U669" s="47"/>
      <c r="V669" s="47"/>
      <c r="W669" s="47"/>
      <c r="X669" s="47"/>
    </row>
    <row r="670" spans="1:24" x14ac:dyDescent="0.25">
      <c r="A670" s="32"/>
      <c r="B670" s="38"/>
      <c r="C670" s="126"/>
      <c r="D670" s="38"/>
      <c r="E670" s="87"/>
      <c r="F670" s="122"/>
      <c r="G670" s="122"/>
      <c r="H670" s="122"/>
      <c r="I670" s="122"/>
      <c r="J670" s="122"/>
      <c r="K670" s="122"/>
      <c r="L670" s="38"/>
      <c r="M670" s="180"/>
      <c r="N670" s="38"/>
      <c r="O670" s="142"/>
      <c r="P670" s="47"/>
      <c r="Q670" s="47"/>
      <c r="R670" s="47"/>
      <c r="S670" s="47"/>
      <c r="T670" s="47"/>
      <c r="U670" s="47"/>
      <c r="V670" s="47"/>
      <c r="W670" s="47"/>
      <c r="X670" s="47"/>
    </row>
    <row r="671" spans="1:24" x14ac:dyDescent="0.25">
      <c r="A671" s="32"/>
      <c r="B671" s="38"/>
      <c r="C671" s="126"/>
      <c r="D671" s="38"/>
      <c r="E671" s="87"/>
      <c r="F671" s="122"/>
      <c r="G671" s="122"/>
      <c r="H671" s="122"/>
      <c r="I671" s="122"/>
      <c r="J671" s="122"/>
      <c r="K671" s="122"/>
      <c r="L671" s="38"/>
      <c r="M671" s="180"/>
      <c r="N671" s="38"/>
      <c r="O671" s="142"/>
      <c r="P671" s="47"/>
      <c r="Q671" s="47"/>
      <c r="R671" s="47"/>
      <c r="S671" s="47"/>
      <c r="T671" s="47"/>
      <c r="U671" s="47"/>
      <c r="V671" s="47"/>
      <c r="W671" s="47"/>
      <c r="X671" s="47"/>
    </row>
    <row r="672" spans="1:24" x14ac:dyDescent="0.25">
      <c r="A672" s="32"/>
      <c r="B672" s="38"/>
      <c r="C672" s="126"/>
      <c r="D672" s="38"/>
      <c r="E672" s="87"/>
      <c r="F672" s="122"/>
      <c r="G672" s="122"/>
      <c r="H672" s="122"/>
      <c r="I672" s="122"/>
      <c r="J672" s="122"/>
      <c r="K672" s="122"/>
      <c r="L672" s="38"/>
      <c r="M672" s="180"/>
      <c r="N672" s="38"/>
      <c r="O672" s="142"/>
      <c r="P672" s="47"/>
      <c r="Q672" s="47"/>
      <c r="R672" s="47"/>
      <c r="S672" s="47"/>
      <c r="T672" s="47"/>
      <c r="U672" s="47"/>
      <c r="V672" s="47"/>
      <c r="W672" s="47"/>
      <c r="X672" s="47"/>
    </row>
    <row r="673" spans="1:24" x14ac:dyDescent="0.25">
      <c r="A673" s="32"/>
      <c r="B673" s="38"/>
      <c r="C673" s="126"/>
      <c r="D673" s="38"/>
      <c r="E673" s="87"/>
      <c r="F673" s="122"/>
      <c r="G673" s="122"/>
      <c r="H673" s="122"/>
      <c r="I673" s="122"/>
      <c r="J673" s="122"/>
      <c r="K673" s="122"/>
      <c r="L673" s="38"/>
      <c r="M673" s="180"/>
      <c r="N673" s="38"/>
      <c r="O673" s="142"/>
      <c r="P673" s="47"/>
      <c r="Q673" s="47"/>
      <c r="R673" s="47"/>
      <c r="S673" s="47"/>
      <c r="T673" s="47"/>
      <c r="U673" s="47"/>
      <c r="V673" s="47"/>
      <c r="W673" s="47"/>
      <c r="X673" s="47"/>
    </row>
    <row r="674" spans="1:24" x14ac:dyDescent="0.25">
      <c r="A674" s="32"/>
      <c r="B674" s="38"/>
      <c r="C674" s="126"/>
      <c r="D674" s="38"/>
      <c r="E674" s="87"/>
      <c r="F674" s="122"/>
      <c r="G674" s="122"/>
      <c r="H674" s="122"/>
      <c r="I674" s="122"/>
      <c r="J674" s="122"/>
      <c r="K674" s="122"/>
      <c r="L674" s="38"/>
      <c r="M674" s="180"/>
      <c r="N674" s="38"/>
      <c r="O674" s="142"/>
      <c r="P674" s="47"/>
      <c r="Q674" s="47"/>
      <c r="R674" s="47"/>
      <c r="S674" s="47"/>
      <c r="T674" s="47"/>
      <c r="U674" s="47"/>
      <c r="V674" s="47"/>
      <c r="W674" s="47"/>
      <c r="X674" s="47"/>
    </row>
    <row r="675" spans="1:24" x14ac:dyDescent="0.25">
      <c r="A675" s="32"/>
      <c r="B675" s="38"/>
      <c r="C675" s="126"/>
      <c r="D675" s="38"/>
      <c r="E675" s="87"/>
      <c r="F675" s="122"/>
      <c r="G675" s="122"/>
      <c r="H675" s="122"/>
      <c r="I675" s="122"/>
      <c r="J675" s="122"/>
      <c r="K675" s="122"/>
      <c r="L675" s="38"/>
      <c r="M675" s="180"/>
      <c r="N675" s="38"/>
      <c r="O675" s="142"/>
      <c r="P675" s="47"/>
      <c r="Q675" s="47"/>
      <c r="R675" s="47"/>
      <c r="S675" s="47"/>
      <c r="T675" s="47"/>
      <c r="U675" s="47"/>
      <c r="V675" s="47"/>
      <c r="W675" s="47"/>
      <c r="X675" s="47"/>
    </row>
    <row r="676" spans="1:24" x14ac:dyDescent="0.25">
      <c r="A676" s="32"/>
      <c r="B676" s="38"/>
      <c r="C676" s="126"/>
      <c r="D676" s="38"/>
      <c r="E676" s="87"/>
      <c r="F676" s="122"/>
      <c r="G676" s="122"/>
      <c r="H676" s="122"/>
      <c r="I676" s="122"/>
      <c r="J676" s="122"/>
      <c r="K676" s="122"/>
      <c r="L676" s="38"/>
      <c r="M676" s="180"/>
      <c r="N676" s="38"/>
      <c r="O676" s="142"/>
      <c r="P676" s="47"/>
      <c r="Q676" s="47"/>
      <c r="R676" s="47"/>
      <c r="S676" s="47"/>
      <c r="T676" s="47"/>
      <c r="U676" s="47"/>
      <c r="V676" s="47"/>
      <c r="W676" s="47"/>
      <c r="X676" s="47"/>
    </row>
    <row r="677" spans="1:24" x14ac:dyDescent="0.25">
      <c r="A677" s="32"/>
      <c r="B677" s="38"/>
      <c r="C677" s="126"/>
      <c r="D677" s="38"/>
      <c r="E677" s="87"/>
      <c r="F677" s="122"/>
      <c r="G677" s="122"/>
      <c r="H677" s="122"/>
      <c r="I677" s="122"/>
      <c r="J677" s="122"/>
      <c r="K677" s="122"/>
      <c r="L677" s="38"/>
      <c r="M677" s="180"/>
      <c r="N677" s="38"/>
      <c r="O677" s="142"/>
      <c r="P677" s="47"/>
      <c r="Q677" s="47"/>
      <c r="R677" s="47"/>
      <c r="S677" s="47"/>
      <c r="T677" s="47"/>
      <c r="U677" s="47"/>
      <c r="V677" s="47"/>
      <c r="W677" s="47"/>
      <c r="X677" s="47"/>
    </row>
    <row r="678" spans="1:24" x14ac:dyDescent="0.25">
      <c r="A678" s="32"/>
      <c r="B678" s="38"/>
      <c r="C678" s="126"/>
      <c r="D678" s="38"/>
      <c r="E678" s="87"/>
      <c r="F678" s="122"/>
      <c r="G678" s="122"/>
      <c r="H678" s="122"/>
      <c r="I678" s="122"/>
      <c r="J678" s="122"/>
      <c r="K678" s="122"/>
      <c r="L678" s="38"/>
      <c r="M678" s="180"/>
      <c r="N678" s="38"/>
      <c r="O678" s="142"/>
      <c r="P678" s="47"/>
      <c r="Q678" s="47"/>
      <c r="R678" s="47"/>
      <c r="S678" s="47"/>
      <c r="T678" s="47"/>
      <c r="U678" s="47"/>
      <c r="V678" s="47"/>
      <c r="W678" s="47"/>
      <c r="X678" s="47"/>
    </row>
    <row r="679" spans="1:24" x14ac:dyDescent="0.25">
      <c r="A679" s="32"/>
      <c r="B679" s="38"/>
      <c r="C679" s="126"/>
      <c r="D679" s="38"/>
      <c r="E679" s="87"/>
      <c r="F679" s="122"/>
      <c r="G679" s="122"/>
      <c r="H679" s="122"/>
      <c r="I679" s="122"/>
      <c r="J679" s="122"/>
      <c r="K679" s="122"/>
      <c r="L679" s="38"/>
      <c r="M679" s="180"/>
      <c r="N679" s="38"/>
      <c r="O679" s="142"/>
      <c r="P679" s="47"/>
      <c r="Q679" s="47"/>
      <c r="R679" s="47"/>
      <c r="S679" s="47"/>
      <c r="T679" s="47"/>
      <c r="U679" s="47"/>
      <c r="V679" s="47"/>
      <c r="W679" s="47"/>
      <c r="X679" s="47"/>
    </row>
    <row r="680" spans="1:24" x14ac:dyDescent="0.25">
      <c r="A680" s="32"/>
      <c r="B680" s="38"/>
      <c r="C680" s="126"/>
      <c r="D680" s="38"/>
      <c r="E680" s="87"/>
      <c r="F680" s="122"/>
      <c r="G680" s="122"/>
      <c r="H680" s="122"/>
      <c r="I680" s="122"/>
      <c r="J680" s="122"/>
      <c r="K680" s="122"/>
      <c r="L680" s="38"/>
      <c r="M680" s="180"/>
      <c r="N680" s="38"/>
      <c r="O680" s="142"/>
      <c r="P680" s="47"/>
      <c r="Q680" s="47"/>
      <c r="R680" s="47"/>
      <c r="S680" s="47"/>
      <c r="T680" s="47"/>
      <c r="U680" s="47"/>
      <c r="V680" s="47"/>
      <c r="W680" s="47"/>
      <c r="X680" s="47"/>
    </row>
    <row r="681" spans="1:24" x14ac:dyDescent="0.25">
      <c r="A681" s="32"/>
      <c r="B681" s="38"/>
      <c r="C681" s="126"/>
      <c r="D681" s="38"/>
      <c r="E681" s="87"/>
      <c r="F681" s="122"/>
      <c r="G681" s="122"/>
      <c r="H681" s="122"/>
      <c r="I681" s="122"/>
      <c r="J681" s="122"/>
      <c r="K681" s="122"/>
      <c r="L681" s="38"/>
      <c r="M681" s="180"/>
      <c r="N681" s="38"/>
      <c r="O681" s="142"/>
      <c r="P681" s="47"/>
      <c r="Q681" s="47"/>
      <c r="R681" s="47"/>
      <c r="S681" s="47"/>
      <c r="T681" s="47"/>
      <c r="U681" s="47"/>
      <c r="V681" s="47"/>
      <c r="W681" s="47"/>
      <c r="X681" s="47"/>
    </row>
    <row r="682" spans="1:24" x14ac:dyDescent="0.25">
      <c r="A682" s="32"/>
      <c r="B682" s="38"/>
      <c r="C682" s="126"/>
      <c r="D682" s="38"/>
      <c r="E682" s="87"/>
      <c r="F682" s="122"/>
      <c r="G682" s="122"/>
      <c r="H682" s="122"/>
      <c r="I682" s="122"/>
      <c r="J682" s="122"/>
      <c r="K682" s="122"/>
      <c r="L682" s="38"/>
      <c r="M682" s="180"/>
      <c r="N682" s="38"/>
      <c r="O682" s="142"/>
      <c r="P682" s="47"/>
      <c r="Q682" s="47"/>
      <c r="R682" s="47"/>
      <c r="S682" s="47"/>
      <c r="T682" s="47"/>
      <c r="U682" s="47"/>
      <c r="V682" s="47"/>
      <c r="W682" s="47"/>
      <c r="X682" s="47"/>
    </row>
    <row r="683" spans="1:24" x14ac:dyDescent="0.25">
      <c r="A683" s="32"/>
      <c r="B683" s="38"/>
      <c r="C683" s="126"/>
      <c r="D683" s="38"/>
      <c r="E683" s="87"/>
      <c r="F683" s="122"/>
      <c r="G683" s="122"/>
      <c r="H683" s="122"/>
      <c r="I683" s="122"/>
      <c r="J683" s="122"/>
      <c r="K683" s="122"/>
      <c r="L683" s="38"/>
      <c r="M683" s="180"/>
      <c r="N683" s="38"/>
      <c r="O683" s="142"/>
      <c r="P683" s="47"/>
      <c r="Q683" s="47"/>
      <c r="R683" s="47"/>
      <c r="S683" s="47"/>
      <c r="T683" s="47"/>
      <c r="U683" s="47"/>
      <c r="V683" s="47"/>
      <c r="W683" s="47"/>
      <c r="X683" s="47"/>
    </row>
    <row r="684" spans="1:24" x14ac:dyDescent="0.25">
      <c r="A684" s="32"/>
      <c r="B684" s="38"/>
      <c r="C684" s="126"/>
      <c r="D684" s="38"/>
      <c r="E684" s="87"/>
      <c r="F684" s="122"/>
      <c r="G684" s="122"/>
      <c r="H684" s="122"/>
      <c r="I684" s="122"/>
      <c r="J684" s="122"/>
      <c r="K684" s="122"/>
      <c r="L684" s="38"/>
      <c r="M684" s="180"/>
      <c r="N684" s="38"/>
      <c r="O684" s="142"/>
      <c r="P684" s="47"/>
      <c r="Q684" s="47"/>
      <c r="R684" s="47"/>
      <c r="S684" s="47"/>
      <c r="T684" s="47"/>
      <c r="U684" s="47"/>
      <c r="V684" s="47"/>
      <c r="W684" s="47"/>
      <c r="X684" s="47"/>
    </row>
    <row r="685" spans="1:24" x14ac:dyDescent="0.25">
      <c r="A685" s="32"/>
      <c r="B685" s="38"/>
      <c r="C685" s="126"/>
      <c r="D685" s="38"/>
      <c r="E685" s="87"/>
      <c r="F685" s="122"/>
      <c r="G685" s="122"/>
      <c r="H685" s="122"/>
      <c r="I685" s="122"/>
      <c r="J685" s="122"/>
      <c r="K685" s="122"/>
      <c r="L685" s="38"/>
      <c r="M685" s="180"/>
      <c r="N685" s="38"/>
      <c r="O685" s="142"/>
      <c r="P685" s="47"/>
      <c r="Q685" s="47"/>
      <c r="R685" s="47"/>
      <c r="S685" s="47"/>
      <c r="T685" s="47"/>
      <c r="U685" s="47"/>
      <c r="V685" s="47"/>
      <c r="W685" s="47"/>
      <c r="X685" s="47"/>
    </row>
    <row r="686" spans="1:24" x14ac:dyDescent="0.25">
      <c r="A686" s="32"/>
      <c r="B686" s="38"/>
      <c r="C686" s="126"/>
      <c r="D686" s="38"/>
      <c r="E686" s="87"/>
      <c r="F686" s="122"/>
      <c r="G686" s="122"/>
      <c r="H686" s="122"/>
      <c r="I686" s="122"/>
      <c r="J686" s="122"/>
      <c r="K686" s="122"/>
      <c r="L686" s="38"/>
      <c r="M686" s="180"/>
      <c r="N686" s="38"/>
      <c r="O686" s="142"/>
      <c r="P686" s="47"/>
      <c r="Q686" s="47"/>
      <c r="R686" s="47"/>
      <c r="S686" s="47"/>
      <c r="T686" s="47"/>
      <c r="U686" s="47"/>
      <c r="V686" s="47"/>
      <c r="W686" s="47"/>
      <c r="X686" s="47"/>
    </row>
    <row r="687" spans="1:24" x14ac:dyDescent="0.25">
      <c r="A687" s="32"/>
      <c r="B687" s="38"/>
      <c r="C687" s="126"/>
      <c r="D687" s="38"/>
      <c r="E687" s="87"/>
      <c r="F687" s="122"/>
      <c r="G687" s="122"/>
      <c r="H687" s="122"/>
      <c r="I687" s="122"/>
      <c r="J687" s="122"/>
      <c r="K687" s="122"/>
      <c r="L687" s="38"/>
      <c r="M687" s="180"/>
      <c r="N687" s="38"/>
      <c r="O687" s="142"/>
      <c r="P687" s="47"/>
      <c r="Q687" s="47"/>
      <c r="R687" s="47"/>
      <c r="S687" s="47"/>
      <c r="T687" s="47"/>
      <c r="U687" s="47"/>
      <c r="V687" s="47"/>
      <c r="W687" s="47"/>
      <c r="X687" s="47"/>
    </row>
    <row r="688" spans="1:24" x14ac:dyDescent="0.25">
      <c r="A688" s="32"/>
      <c r="B688" s="38"/>
      <c r="C688" s="126"/>
      <c r="D688" s="38"/>
      <c r="E688" s="87"/>
      <c r="F688" s="122"/>
      <c r="G688" s="122"/>
      <c r="H688" s="122"/>
      <c r="I688" s="122"/>
      <c r="J688" s="122"/>
      <c r="K688" s="122"/>
      <c r="L688" s="38"/>
      <c r="M688" s="180"/>
      <c r="N688" s="38"/>
      <c r="O688" s="142"/>
      <c r="P688" s="47"/>
      <c r="Q688" s="47"/>
      <c r="R688" s="47"/>
      <c r="S688" s="47"/>
      <c r="T688" s="47"/>
      <c r="U688" s="47"/>
      <c r="V688" s="47"/>
      <c r="W688" s="47"/>
      <c r="X688" s="47"/>
    </row>
    <row r="689" spans="1:24" x14ac:dyDescent="0.25">
      <c r="A689" s="32"/>
      <c r="B689" s="38"/>
      <c r="C689" s="126"/>
      <c r="D689" s="38"/>
      <c r="E689" s="87"/>
      <c r="F689" s="122"/>
      <c r="G689" s="122"/>
      <c r="H689" s="122"/>
      <c r="I689" s="122"/>
      <c r="J689" s="122"/>
      <c r="K689" s="122"/>
      <c r="L689" s="38"/>
      <c r="M689" s="180"/>
      <c r="N689" s="38"/>
      <c r="O689" s="142"/>
      <c r="P689" s="47"/>
      <c r="Q689" s="47"/>
      <c r="R689" s="47"/>
      <c r="S689" s="47"/>
      <c r="T689" s="47"/>
      <c r="U689" s="47"/>
      <c r="V689" s="47"/>
      <c r="W689" s="47"/>
      <c r="X689" s="47"/>
    </row>
    <row r="690" spans="1:24" x14ac:dyDescent="0.25">
      <c r="A690" s="32"/>
      <c r="B690" s="38"/>
      <c r="C690" s="126"/>
      <c r="D690" s="38"/>
      <c r="E690" s="87"/>
      <c r="F690" s="122"/>
      <c r="G690" s="122"/>
      <c r="H690" s="122"/>
      <c r="I690" s="122"/>
      <c r="J690" s="122"/>
      <c r="K690" s="122"/>
      <c r="L690" s="38"/>
      <c r="M690" s="180"/>
      <c r="N690" s="38"/>
      <c r="O690" s="142"/>
      <c r="P690" s="47"/>
      <c r="Q690" s="47"/>
      <c r="R690" s="47"/>
      <c r="S690" s="47"/>
      <c r="T690" s="47"/>
      <c r="U690" s="47"/>
      <c r="V690" s="47"/>
      <c r="W690" s="47"/>
      <c r="X690" s="47"/>
    </row>
    <row r="691" spans="1:24" x14ac:dyDescent="0.25">
      <c r="A691" s="32"/>
      <c r="B691" s="38"/>
      <c r="C691" s="126"/>
      <c r="D691" s="38"/>
      <c r="E691" s="87"/>
      <c r="F691" s="122"/>
      <c r="G691" s="122"/>
      <c r="H691" s="122"/>
      <c r="I691" s="122"/>
      <c r="J691" s="122"/>
      <c r="K691" s="122"/>
      <c r="L691" s="38"/>
      <c r="M691" s="180"/>
      <c r="N691" s="38"/>
      <c r="O691" s="142"/>
      <c r="P691" s="47"/>
      <c r="Q691" s="47"/>
      <c r="R691" s="47"/>
      <c r="S691" s="47"/>
      <c r="T691" s="47"/>
      <c r="U691" s="47"/>
      <c r="V691" s="47"/>
      <c r="W691" s="47"/>
      <c r="X691" s="47"/>
    </row>
    <row r="692" spans="1:24" x14ac:dyDescent="0.25">
      <c r="A692" s="32"/>
      <c r="B692" s="38"/>
      <c r="C692" s="126"/>
      <c r="D692" s="38"/>
      <c r="E692" s="87"/>
      <c r="F692" s="122"/>
      <c r="G692" s="122"/>
      <c r="H692" s="122"/>
      <c r="I692" s="122"/>
      <c r="J692" s="122"/>
      <c r="K692" s="122"/>
      <c r="L692" s="38"/>
      <c r="M692" s="180"/>
      <c r="N692" s="38"/>
      <c r="O692" s="142"/>
      <c r="P692" s="47"/>
      <c r="Q692" s="47"/>
      <c r="R692" s="47"/>
      <c r="S692" s="47"/>
      <c r="T692" s="47"/>
      <c r="U692" s="47"/>
      <c r="V692" s="47"/>
      <c r="W692" s="47"/>
      <c r="X692" s="47"/>
    </row>
    <row r="693" spans="1:24" x14ac:dyDescent="0.25">
      <c r="A693" s="32"/>
      <c r="B693" s="38"/>
      <c r="C693" s="126"/>
      <c r="D693" s="38"/>
      <c r="E693" s="87"/>
      <c r="F693" s="122"/>
      <c r="G693" s="122"/>
      <c r="H693" s="122"/>
      <c r="I693" s="122"/>
      <c r="J693" s="122"/>
      <c r="K693" s="122"/>
      <c r="L693" s="38"/>
      <c r="M693" s="180"/>
      <c r="N693" s="38"/>
      <c r="O693" s="142"/>
      <c r="P693" s="47"/>
      <c r="Q693" s="47"/>
      <c r="R693" s="47"/>
      <c r="S693" s="47"/>
      <c r="T693" s="47"/>
      <c r="U693" s="47"/>
      <c r="V693" s="47"/>
      <c r="W693" s="47"/>
      <c r="X693" s="47"/>
    </row>
    <row r="694" spans="1:24" x14ac:dyDescent="0.25">
      <c r="A694" s="32"/>
      <c r="B694" s="38"/>
      <c r="C694" s="126"/>
      <c r="D694" s="38"/>
      <c r="E694" s="87"/>
      <c r="F694" s="122"/>
      <c r="G694" s="122"/>
      <c r="H694" s="122"/>
      <c r="I694" s="122"/>
      <c r="J694" s="122"/>
      <c r="K694" s="122"/>
      <c r="L694" s="38"/>
      <c r="M694" s="180"/>
      <c r="N694" s="38"/>
      <c r="O694" s="142"/>
      <c r="P694" s="47"/>
      <c r="Q694" s="47"/>
      <c r="R694" s="47"/>
      <c r="S694" s="47"/>
      <c r="T694" s="47"/>
      <c r="U694" s="47"/>
      <c r="V694" s="47"/>
      <c r="W694" s="47"/>
      <c r="X694" s="47"/>
    </row>
    <row r="695" spans="1:24" x14ac:dyDescent="0.25">
      <c r="A695" s="32"/>
      <c r="B695" s="38"/>
      <c r="C695" s="126"/>
      <c r="D695" s="38"/>
      <c r="E695" s="87"/>
      <c r="F695" s="122"/>
      <c r="G695" s="122"/>
      <c r="H695" s="122"/>
      <c r="I695" s="122"/>
      <c r="J695" s="122"/>
      <c r="K695" s="122"/>
      <c r="L695" s="38"/>
      <c r="M695" s="180"/>
      <c r="N695" s="38"/>
      <c r="O695" s="142"/>
      <c r="P695" s="47"/>
      <c r="Q695" s="47"/>
      <c r="R695" s="47"/>
      <c r="S695" s="47"/>
      <c r="T695" s="47"/>
      <c r="U695" s="47"/>
      <c r="V695" s="47"/>
      <c r="W695" s="47"/>
      <c r="X695" s="47"/>
    </row>
    <row r="696" spans="1:24" x14ac:dyDescent="0.25">
      <c r="A696" s="32"/>
      <c r="B696" s="38"/>
      <c r="C696" s="126"/>
      <c r="D696" s="38"/>
      <c r="E696" s="87"/>
      <c r="F696" s="122"/>
      <c r="G696" s="122"/>
      <c r="H696" s="122"/>
      <c r="I696" s="122"/>
      <c r="J696" s="122"/>
      <c r="K696" s="122"/>
      <c r="L696" s="38"/>
      <c r="M696" s="180"/>
      <c r="N696" s="38"/>
      <c r="O696" s="142"/>
      <c r="P696" s="47"/>
      <c r="Q696" s="47"/>
      <c r="R696" s="47"/>
      <c r="S696" s="47"/>
      <c r="T696" s="47"/>
      <c r="U696" s="47"/>
      <c r="V696" s="47"/>
      <c r="W696" s="47"/>
      <c r="X696" s="47"/>
    </row>
    <row r="697" spans="1:24" x14ac:dyDescent="0.25">
      <c r="A697" s="32"/>
      <c r="B697" s="38"/>
      <c r="C697" s="126"/>
      <c r="D697" s="38"/>
      <c r="E697" s="87"/>
      <c r="F697" s="122"/>
      <c r="G697" s="122"/>
      <c r="H697" s="122"/>
      <c r="I697" s="122"/>
      <c r="J697" s="122"/>
      <c r="K697" s="122"/>
      <c r="L697" s="38"/>
      <c r="M697" s="180"/>
      <c r="N697" s="38"/>
      <c r="O697" s="142"/>
      <c r="P697" s="47"/>
      <c r="Q697" s="47"/>
      <c r="R697" s="47"/>
      <c r="S697" s="47"/>
      <c r="T697" s="47"/>
      <c r="U697" s="47"/>
      <c r="V697" s="47"/>
      <c r="W697" s="47"/>
      <c r="X697" s="47"/>
    </row>
    <row r="698" spans="1:24" x14ac:dyDescent="0.25">
      <c r="A698" s="32"/>
      <c r="B698" s="38"/>
      <c r="C698" s="126"/>
      <c r="D698" s="38"/>
      <c r="E698" s="87"/>
      <c r="F698" s="122"/>
      <c r="G698" s="122"/>
      <c r="H698" s="122"/>
      <c r="I698" s="122"/>
      <c r="J698" s="122"/>
      <c r="K698" s="122"/>
      <c r="L698" s="38"/>
      <c r="M698" s="180"/>
      <c r="N698" s="38"/>
      <c r="O698" s="142"/>
      <c r="P698" s="47"/>
      <c r="Q698" s="47"/>
      <c r="R698" s="47"/>
      <c r="S698" s="47"/>
      <c r="T698" s="47"/>
      <c r="U698" s="47"/>
      <c r="V698" s="47"/>
      <c r="W698" s="47"/>
      <c r="X698" s="47"/>
    </row>
    <row r="699" spans="1:24" x14ac:dyDescent="0.25">
      <c r="A699" s="32"/>
      <c r="B699" s="38"/>
      <c r="C699" s="126"/>
      <c r="D699" s="38"/>
      <c r="E699" s="87"/>
      <c r="F699" s="122"/>
      <c r="G699" s="122"/>
      <c r="H699" s="122"/>
      <c r="I699" s="122"/>
      <c r="J699" s="122"/>
      <c r="K699" s="122"/>
      <c r="L699" s="38"/>
      <c r="M699" s="180"/>
      <c r="N699" s="38"/>
      <c r="O699" s="142"/>
      <c r="P699" s="47"/>
      <c r="Q699" s="47"/>
      <c r="R699" s="47"/>
      <c r="S699" s="47"/>
      <c r="T699" s="47"/>
      <c r="U699" s="47"/>
      <c r="V699" s="47"/>
      <c r="W699" s="47"/>
      <c r="X699" s="47"/>
    </row>
    <row r="700" spans="1:24" x14ac:dyDescent="0.25">
      <c r="A700" s="32"/>
      <c r="B700" s="38"/>
      <c r="C700" s="126"/>
      <c r="D700" s="38"/>
      <c r="E700" s="87"/>
      <c r="F700" s="122"/>
      <c r="G700" s="122"/>
      <c r="H700" s="122"/>
      <c r="I700" s="122"/>
      <c r="J700" s="122"/>
      <c r="K700" s="122"/>
      <c r="L700" s="38"/>
      <c r="M700" s="180"/>
      <c r="N700" s="38"/>
      <c r="O700" s="142"/>
      <c r="P700" s="47"/>
      <c r="Q700" s="47"/>
      <c r="R700" s="47"/>
      <c r="S700" s="47"/>
      <c r="T700" s="47"/>
      <c r="U700" s="47"/>
      <c r="V700" s="47"/>
      <c r="W700" s="47"/>
      <c r="X700" s="47"/>
    </row>
    <row r="701" spans="1:24" x14ac:dyDescent="0.25">
      <c r="A701" s="32"/>
      <c r="B701" s="38"/>
      <c r="C701" s="126"/>
      <c r="D701" s="38"/>
      <c r="E701" s="87"/>
      <c r="F701" s="122"/>
      <c r="G701" s="122"/>
      <c r="H701" s="122"/>
      <c r="I701" s="122"/>
      <c r="J701" s="122"/>
      <c r="K701" s="122"/>
      <c r="L701" s="38"/>
      <c r="M701" s="180"/>
      <c r="N701" s="38"/>
      <c r="O701" s="142"/>
      <c r="P701" s="47"/>
      <c r="Q701" s="47"/>
      <c r="R701" s="47"/>
      <c r="S701" s="47"/>
      <c r="T701" s="47"/>
      <c r="U701" s="47"/>
      <c r="V701" s="47"/>
      <c r="W701" s="47"/>
      <c r="X701" s="47"/>
    </row>
    <row r="702" spans="1:24" x14ac:dyDescent="0.25">
      <c r="A702" s="32"/>
      <c r="B702" s="38"/>
      <c r="C702" s="126"/>
      <c r="D702" s="38"/>
      <c r="E702" s="87"/>
      <c r="F702" s="122"/>
      <c r="G702" s="122"/>
      <c r="H702" s="122"/>
      <c r="I702" s="122"/>
      <c r="J702" s="122"/>
      <c r="K702" s="122"/>
      <c r="L702" s="38"/>
      <c r="M702" s="180"/>
      <c r="N702" s="38"/>
      <c r="O702" s="142"/>
      <c r="P702" s="47"/>
      <c r="Q702" s="47"/>
      <c r="R702" s="47"/>
      <c r="S702" s="47"/>
      <c r="T702" s="47"/>
      <c r="U702" s="47"/>
      <c r="V702" s="47"/>
      <c r="W702" s="47"/>
      <c r="X702" s="47"/>
    </row>
    <row r="703" spans="1:24" x14ac:dyDescent="0.25">
      <c r="A703" s="32"/>
      <c r="B703" s="38"/>
      <c r="C703" s="126"/>
      <c r="D703" s="38"/>
      <c r="E703" s="87"/>
      <c r="F703" s="122"/>
      <c r="G703" s="122"/>
      <c r="H703" s="122"/>
      <c r="I703" s="122"/>
      <c r="J703" s="122"/>
      <c r="K703" s="122"/>
      <c r="L703" s="38"/>
      <c r="M703" s="180"/>
      <c r="N703" s="38"/>
      <c r="O703" s="142"/>
      <c r="P703" s="47"/>
      <c r="Q703" s="47"/>
      <c r="R703" s="47"/>
      <c r="S703" s="47"/>
      <c r="T703" s="47"/>
      <c r="U703" s="47"/>
      <c r="V703" s="47"/>
      <c r="W703" s="47"/>
      <c r="X703" s="47"/>
    </row>
    <row r="704" spans="1:24" x14ac:dyDescent="0.25">
      <c r="A704" s="32"/>
      <c r="B704" s="38"/>
      <c r="C704" s="126"/>
      <c r="D704" s="38"/>
      <c r="E704" s="87"/>
      <c r="F704" s="122"/>
      <c r="G704" s="122"/>
      <c r="H704" s="122"/>
      <c r="I704" s="122"/>
      <c r="J704" s="122"/>
      <c r="K704" s="122"/>
      <c r="L704" s="38"/>
      <c r="M704" s="180"/>
      <c r="N704" s="38"/>
      <c r="O704" s="142"/>
      <c r="P704" s="47"/>
      <c r="Q704" s="47"/>
      <c r="R704" s="47"/>
      <c r="S704" s="47"/>
      <c r="T704" s="47"/>
      <c r="U704" s="47"/>
      <c r="V704" s="47"/>
      <c r="W704" s="47"/>
      <c r="X704" s="47"/>
    </row>
    <row r="705" spans="1:24" x14ac:dyDescent="0.25">
      <c r="A705" s="32"/>
      <c r="B705" s="38"/>
      <c r="C705" s="126"/>
      <c r="D705" s="38"/>
      <c r="E705" s="87"/>
      <c r="F705" s="122"/>
      <c r="G705" s="122"/>
      <c r="H705" s="122"/>
      <c r="I705" s="122"/>
      <c r="J705" s="122"/>
      <c r="K705" s="122"/>
      <c r="L705" s="38"/>
      <c r="M705" s="180"/>
      <c r="N705" s="38"/>
      <c r="O705" s="142"/>
      <c r="P705" s="47"/>
      <c r="Q705" s="47"/>
      <c r="R705" s="47"/>
      <c r="S705" s="47"/>
      <c r="T705" s="47"/>
      <c r="U705" s="47"/>
      <c r="V705" s="47"/>
      <c r="W705" s="47"/>
      <c r="X705" s="47"/>
    </row>
    <row r="706" spans="1:24" x14ac:dyDescent="0.25">
      <c r="A706" s="32"/>
      <c r="B706" s="38"/>
      <c r="C706" s="126"/>
      <c r="D706" s="38"/>
      <c r="E706" s="87"/>
      <c r="F706" s="122"/>
      <c r="G706" s="122"/>
      <c r="H706" s="122"/>
      <c r="I706" s="122"/>
      <c r="J706" s="122"/>
      <c r="K706" s="122"/>
      <c r="L706" s="38"/>
      <c r="M706" s="180"/>
      <c r="N706" s="38"/>
      <c r="O706" s="142"/>
      <c r="P706" s="47"/>
      <c r="Q706" s="47"/>
      <c r="R706" s="47"/>
      <c r="S706" s="47"/>
      <c r="T706" s="47"/>
      <c r="U706" s="47"/>
      <c r="V706" s="47"/>
      <c r="W706" s="47"/>
      <c r="X706" s="47"/>
    </row>
    <row r="707" spans="1:24" x14ac:dyDescent="0.25">
      <c r="A707" s="32"/>
      <c r="B707" s="38"/>
      <c r="C707" s="126"/>
      <c r="D707" s="38"/>
      <c r="E707" s="87"/>
      <c r="F707" s="122"/>
      <c r="G707" s="122"/>
      <c r="H707" s="122"/>
      <c r="I707" s="122"/>
      <c r="J707" s="122"/>
      <c r="K707" s="122"/>
      <c r="L707" s="38"/>
      <c r="M707" s="180"/>
      <c r="N707" s="38"/>
      <c r="O707" s="142"/>
      <c r="P707" s="47"/>
      <c r="Q707" s="47"/>
      <c r="R707" s="47"/>
      <c r="S707" s="47"/>
      <c r="T707" s="47"/>
      <c r="U707" s="47"/>
      <c r="V707" s="47"/>
      <c r="W707" s="47"/>
      <c r="X707" s="47"/>
    </row>
    <row r="708" spans="1:24" x14ac:dyDescent="0.25">
      <c r="A708" s="32"/>
      <c r="B708" s="38"/>
      <c r="C708" s="126"/>
      <c r="D708" s="38"/>
      <c r="E708" s="87"/>
      <c r="F708" s="122"/>
      <c r="G708" s="122"/>
      <c r="H708" s="122"/>
      <c r="I708" s="122"/>
      <c r="J708" s="122"/>
      <c r="K708" s="122"/>
      <c r="L708" s="38"/>
      <c r="M708" s="180"/>
      <c r="N708" s="38"/>
      <c r="O708" s="142"/>
      <c r="P708" s="47"/>
      <c r="Q708" s="47"/>
      <c r="R708" s="47"/>
      <c r="S708" s="47"/>
      <c r="T708" s="47"/>
      <c r="U708" s="47"/>
      <c r="V708" s="47"/>
      <c r="W708" s="47"/>
      <c r="X708" s="47"/>
    </row>
    <row r="709" spans="1:24" x14ac:dyDescent="0.25">
      <c r="A709" s="32"/>
      <c r="B709" s="38"/>
      <c r="C709" s="126"/>
      <c r="D709" s="38"/>
      <c r="E709" s="87"/>
      <c r="F709" s="122"/>
      <c r="G709" s="122"/>
      <c r="H709" s="122"/>
      <c r="I709" s="122"/>
      <c r="J709" s="122"/>
      <c r="K709" s="122"/>
      <c r="L709" s="38"/>
      <c r="M709" s="180"/>
      <c r="N709" s="38"/>
      <c r="O709" s="142"/>
      <c r="P709" s="47"/>
      <c r="Q709" s="47"/>
      <c r="R709" s="47"/>
      <c r="S709" s="47"/>
      <c r="T709" s="47"/>
      <c r="U709" s="47"/>
      <c r="V709" s="47"/>
      <c r="W709" s="47"/>
      <c r="X709" s="47"/>
    </row>
    <row r="710" spans="1:24" x14ac:dyDescent="0.25">
      <c r="A710" s="32"/>
      <c r="B710" s="38"/>
      <c r="C710" s="126"/>
      <c r="D710" s="38"/>
      <c r="E710" s="87"/>
      <c r="F710" s="122"/>
      <c r="G710" s="122"/>
      <c r="H710" s="122"/>
      <c r="I710" s="122"/>
      <c r="J710" s="122"/>
      <c r="K710" s="122"/>
      <c r="L710" s="38"/>
      <c r="M710" s="180"/>
      <c r="N710" s="38"/>
      <c r="O710" s="142"/>
      <c r="P710" s="47"/>
      <c r="Q710" s="47"/>
      <c r="R710" s="47"/>
      <c r="S710" s="47"/>
      <c r="T710" s="47"/>
      <c r="U710" s="47"/>
      <c r="V710" s="47"/>
      <c r="W710" s="47"/>
      <c r="X710" s="47"/>
    </row>
    <row r="711" spans="1:24" x14ac:dyDescent="0.25">
      <c r="A711" s="32"/>
      <c r="B711" s="38"/>
      <c r="C711" s="126"/>
      <c r="D711" s="38"/>
      <c r="E711" s="87"/>
      <c r="F711" s="122"/>
      <c r="G711" s="122"/>
      <c r="H711" s="122"/>
      <c r="I711" s="122"/>
      <c r="J711" s="122"/>
      <c r="K711" s="122"/>
      <c r="L711" s="38"/>
      <c r="M711" s="180"/>
      <c r="N711" s="38"/>
      <c r="O711" s="142"/>
      <c r="P711" s="47"/>
      <c r="Q711" s="47"/>
      <c r="R711" s="47"/>
      <c r="S711" s="47"/>
      <c r="T711" s="47"/>
      <c r="U711" s="47"/>
      <c r="V711" s="47"/>
      <c r="W711" s="47"/>
      <c r="X711" s="47"/>
    </row>
    <row r="712" spans="1:24" x14ac:dyDescent="0.25">
      <c r="A712" s="32"/>
      <c r="B712" s="38"/>
      <c r="C712" s="126"/>
      <c r="D712" s="38"/>
      <c r="E712" s="87"/>
      <c r="F712" s="122"/>
      <c r="G712" s="122"/>
      <c r="H712" s="122"/>
      <c r="I712" s="122"/>
      <c r="J712" s="122"/>
      <c r="K712" s="122"/>
      <c r="L712" s="38"/>
      <c r="M712" s="180"/>
      <c r="N712" s="38"/>
      <c r="O712" s="142"/>
      <c r="P712" s="47"/>
      <c r="Q712" s="47"/>
      <c r="R712" s="47"/>
      <c r="S712" s="47"/>
      <c r="T712" s="47"/>
      <c r="U712" s="47"/>
      <c r="V712" s="47"/>
      <c r="W712" s="47"/>
      <c r="X712" s="47"/>
    </row>
    <row r="713" spans="1:24" x14ac:dyDescent="0.25">
      <c r="A713" s="32"/>
      <c r="B713" s="38"/>
      <c r="C713" s="126"/>
      <c r="D713" s="38"/>
      <c r="E713" s="87"/>
      <c r="F713" s="122"/>
      <c r="G713" s="122"/>
      <c r="H713" s="122"/>
      <c r="I713" s="122"/>
      <c r="J713" s="122"/>
      <c r="K713" s="122"/>
      <c r="L713" s="38"/>
      <c r="M713" s="180"/>
      <c r="N713" s="38"/>
      <c r="O713" s="142"/>
      <c r="P713" s="47"/>
      <c r="Q713" s="47"/>
      <c r="R713" s="47"/>
      <c r="S713" s="47"/>
      <c r="T713" s="47"/>
      <c r="U713" s="47"/>
      <c r="V713" s="47"/>
      <c r="W713" s="47"/>
      <c r="X713" s="47"/>
    </row>
    <row r="714" spans="1:24" x14ac:dyDescent="0.25">
      <c r="A714" s="32"/>
      <c r="B714" s="38"/>
      <c r="C714" s="126"/>
      <c r="D714" s="38"/>
      <c r="E714" s="87"/>
      <c r="F714" s="122"/>
      <c r="G714" s="122"/>
      <c r="H714" s="122"/>
      <c r="I714" s="122"/>
      <c r="J714" s="122"/>
      <c r="K714" s="122"/>
      <c r="L714" s="38"/>
      <c r="M714" s="180"/>
      <c r="N714" s="38"/>
      <c r="O714" s="142"/>
      <c r="P714" s="47"/>
      <c r="Q714" s="47"/>
      <c r="R714" s="47"/>
      <c r="S714" s="47"/>
      <c r="T714" s="47"/>
      <c r="U714" s="47"/>
      <c r="V714" s="47"/>
      <c r="W714" s="47"/>
      <c r="X714" s="47"/>
    </row>
    <row r="715" spans="1:24" x14ac:dyDescent="0.25">
      <c r="A715" s="32"/>
      <c r="B715" s="38"/>
      <c r="C715" s="126"/>
      <c r="D715" s="38"/>
      <c r="E715" s="87"/>
      <c r="F715" s="122"/>
      <c r="G715" s="122"/>
      <c r="H715" s="122"/>
      <c r="I715" s="122"/>
      <c r="J715" s="122"/>
      <c r="K715" s="122"/>
      <c r="L715" s="38"/>
      <c r="M715" s="180"/>
      <c r="N715" s="38"/>
      <c r="O715" s="142"/>
      <c r="P715" s="47"/>
      <c r="Q715" s="47"/>
      <c r="R715" s="47"/>
      <c r="S715" s="47"/>
      <c r="T715" s="47"/>
      <c r="U715" s="47"/>
      <c r="V715" s="47"/>
      <c r="W715" s="47"/>
      <c r="X715" s="47"/>
    </row>
    <row r="716" spans="1:24" x14ac:dyDescent="0.25">
      <c r="A716" s="32"/>
      <c r="B716" s="38"/>
      <c r="C716" s="126"/>
      <c r="D716" s="38"/>
      <c r="E716" s="87"/>
      <c r="F716" s="122"/>
      <c r="G716" s="122"/>
      <c r="H716" s="122"/>
      <c r="I716" s="122"/>
      <c r="J716" s="122"/>
      <c r="K716" s="122"/>
      <c r="L716" s="38"/>
      <c r="M716" s="180"/>
      <c r="N716" s="38"/>
      <c r="O716" s="142"/>
      <c r="P716" s="47"/>
      <c r="Q716" s="47"/>
      <c r="R716" s="47"/>
      <c r="S716" s="47"/>
      <c r="T716" s="47"/>
      <c r="U716" s="47"/>
      <c r="V716" s="47"/>
      <c r="W716" s="47"/>
      <c r="X716" s="47"/>
    </row>
    <row r="717" spans="1:24" x14ac:dyDescent="0.25">
      <c r="A717" s="32"/>
      <c r="B717" s="38"/>
      <c r="C717" s="126"/>
      <c r="D717" s="38"/>
      <c r="E717" s="87"/>
      <c r="F717" s="122"/>
      <c r="G717" s="122"/>
      <c r="H717" s="122"/>
      <c r="I717" s="122"/>
      <c r="J717" s="122"/>
      <c r="K717" s="122"/>
      <c r="L717" s="38"/>
      <c r="M717" s="180"/>
      <c r="N717" s="38"/>
      <c r="O717" s="142"/>
      <c r="P717" s="47"/>
      <c r="Q717" s="47"/>
      <c r="R717" s="47"/>
      <c r="S717" s="47"/>
      <c r="T717" s="47"/>
      <c r="U717" s="47"/>
      <c r="V717" s="47"/>
      <c r="W717" s="47"/>
      <c r="X717" s="47"/>
    </row>
    <row r="718" spans="1:24" x14ac:dyDescent="0.25">
      <c r="A718" s="32"/>
      <c r="B718" s="38"/>
      <c r="C718" s="126"/>
      <c r="D718" s="38"/>
      <c r="E718" s="87"/>
      <c r="F718" s="122"/>
      <c r="G718" s="122"/>
      <c r="H718" s="122"/>
      <c r="I718" s="122"/>
      <c r="J718" s="122"/>
      <c r="K718" s="122"/>
      <c r="L718" s="38"/>
      <c r="M718" s="180"/>
      <c r="N718" s="38"/>
      <c r="O718" s="142"/>
      <c r="P718" s="47"/>
      <c r="Q718" s="47"/>
      <c r="R718" s="47"/>
      <c r="S718" s="47"/>
      <c r="T718" s="47"/>
      <c r="U718" s="47"/>
      <c r="V718" s="47"/>
      <c r="W718" s="47"/>
      <c r="X718" s="47"/>
    </row>
    <row r="719" spans="1:24" x14ac:dyDescent="0.25">
      <c r="A719" s="32"/>
      <c r="B719" s="38"/>
      <c r="C719" s="126"/>
      <c r="D719" s="38"/>
      <c r="E719" s="87"/>
      <c r="F719" s="122"/>
      <c r="G719" s="122"/>
      <c r="H719" s="122"/>
      <c r="I719" s="122"/>
      <c r="J719" s="122"/>
      <c r="K719" s="122"/>
      <c r="L719" s="38"/>
      <c r="M719" s="180"/>
      <c r="N719" s="38"/>
      <c r="O719" s="142"/>
      <c r="P719" s="47"/>
      <c r="Q719" s="47"/>
      <c r="R719" s="47"/>
      <c r="S719" s="47"/>
      <c r="T719" s="47"/>
      <c r="U719" s="47"/>
      <c r="V719" s="47"/>
      <c r="W719" s="47"/>
      <c r="X719" s="47"/>
    </row>
    <row r="720" spans="1:24" x14ac:dyDescent="0.25">
      <c r="A720" s="32"/>
      <c r="B720" s="38"/>
      <c r="C720" s="126"/>
      <c r="D720" s="38"/>
      <c r="E720" s="87"/>
      <c r="F720" s="122"/>
      <c r="G720" s="122"/>
      <c r="H720" s="122"/>
      <c r="I720" s="122"/>
      <c r="J720" s="122"/>
      <c r="K720" s="122"/>
      <c r="L720" s="38"/>
      <c r="M720" s="180"/>
      <c r="N720" s="38"/>
      <c r="O720" s="142"/>
      <c r="P720" s="47"/>
      <c r="Q720" s="47"/>
      <c r="R720" s="47"/>
      <c r="S720" s="47"/>
      <c r="T720" s="47"/>
      <c r="U720" s="47"/>
      <c r="V720" s="47"/>
      <c r="W720" s="47"/>
      <c r="X720" s="47"/>
    </row>
    <row r="721" spans="1:24" x14ac:dyDescent="0.25">
      <c r="A721" s="32"/>
      <c r="B721" s="38"/>
      <c r="C721" s="126"/>
      <c r="D721" s="38"/>
      <c r="E721" s="87"/>
      <c r="F721" s="122"/>
      <c r="G721" s="122"/>
      <c r="H721" s="122"/>
      <c r="I721" s="122"/>
      <c r="J721" s="122"/>
      <c r="K721" s="122"/>
      <c r="L721" s="38"/>
      <c r="M721" s="180"/>
      <c r="N721" s="38"/>
      <c r="O721" s="142"/>
      <c r="P721" s="47"/>
      <c r="Q721" s="47"/>
      <c r="R721" s="47"/>
      <c r="S721" s="47"/>
      <c r="T721" s="47"/>
      <c r="U721" s="47"/>
      <c r="V721" s="47"/>
      <c r="W721" s="47"/>
      <c r="X721" s="47"/>
    </row>
    <row r="722" spans="1:24" x14ac:dyDescent="0.25">
      <c r="A722" s="32"/>
      <c r="B722" s="38"/>
      <c r="C722" s="126"/>
      <c r="D722" s="38"/>
      <c r="E722" s="87"/>
      <c r="F722" s="122"/>
      <c r="G722" s="122"/>
      <c r="H722" s="122"/>
      <c r="I722" s="122"/>
      <c r="J722" s="122"/>
      <c r="K722" s="122"/>
      <c r="L722" s="38"/>
      <c r="M722" s="180"/>
      <c r="N722" s="38"/>
      <c r="O722" s="142"/>
      <c r="P722" s="47"/>
      <c r="Q722" s="47"/>
      <c r="R722" s="47"/>
      <c r="S722" s="47"/>
      <c r="T722" s="47"/>
      <c r="U722" s="47"/>
      <c r="V722" s="47"/>
      <c r="W722" s="47"/>
      <c r="X722" s="47"/>
    </row>
    <row r="723" spans="1:24" x14ac:dyDescent="0.25">
      <c r="A723" s="32"/>
      <c r="B723" s="38"/>
      <c r="C723" s="126"/>
      <c r="D723" s="38"/>
      <c r="E723" s="87"/>
      <c r="F723" s="122"/>
      <c r="G723" s="122"/>
      <c r="H723" s="122"/>
      <c r="I723" s="122"/>
      <c r="J723" s="122"/>
      <c r="K723" s="122"/>
      <c r="L723" s="38"/>
      <c r="M723" s="180"/>
      <c r="N723" s="38"/>
      <c r="O723" s="142"/>
      <c r="P723" s="47"/>
      <c r="Q723" s="47"/>
      <c r="R723" s="47"/>
      <c r="S723" s="47"/>
      <c r="T723" s="47"/>
      <c r="U723" s="47"/>
      <c r="V723" s="47"/>
      <c r="W723" s="47"/>
      <c r="X723" s="47"/>
    </row>
    <row r="724" spans="1:24" x14ac:dyDescent="0.25">
      <c r="A724" s="32"/>
      <c r="B724" s="38"/>
      <c r="C724" s="126"/>
      <c r="D724" s="38"/>
      <c r="E724" s="87"/>
      <c r="F724" s="122"/>
      <c r="G724" s="122"/>
      <c r="H724" s="122"/>
      <c r="I724" s="122"/>
      <c r="J724" s="122"/>
      <c r="K724" s="122"/>
      <c r="L724" s="38"/>
      <c r="M724" s="180"/>
      <c r="N724" s="38"/>
      <c r="O724" s="142"/>
      <c r="P724" s="47"/>
      <c r="Q724" s="47"/>
      <c r="R724" s="47"/>
      <c r="S724" s="47"/>
      <c r="T724" s="47"/>
      <c r="U724" s="47"/>
      <c r="V724" s="47"/>
      <c r="W724" s="47"/>
      <c r="X724" s="47"/>
    </row>
    <row r="725" spans="1:24" x14ac:dyDescent="0.25">
      <c r="A725" s="32"/>
      <c r="B725" s="38"/>
      <c r="C725" s="126"/>
      <c r="D725" s="38"/>
      <c r="E725" s="87"/>
      <c r="F725" s="122"/>
      <c r="G725" s="122"/>
      <c r="H725" s="122"/>
      <c r="I725" s="122"/>
      <c r="J725" s="122"/>
      <c r="K725" s="122"/>
      <c r="L725" s="38"/>
      <c r="M725" s="180"/>
      <c r="N725" s="38"/>
      <c r="O725" s="142"/>
      <c r="P725" s="47"/>
      <c r="Q725" s="47"/>
      <c r="R725" s="47"/>
      <c r="S725" s="47"/>
      <c r="T725" s="47"/>
      <c r="U725" s="47"/>
      <c r="V725" s="47"/>
      <c r="W725" s="47"/>
      <c r="X725" s="47"/>
    </row>
    <row r="726" spans="1:24" x14ac:dyDescent="0.25">
      <c r="A726" s="32"/>
      <c r="B726" s="38"/>
      <c r="C726" s="126"/>
      <c r="D726" s="38"/>
      <c r="E726" s="87"/>
      <c r="F726" s="122"/>
      <c r="G726" s="122"/>
      <c r="H726" s="122"/>
      <c r="I726" s="122"/>
      <c r="J726" s="122"/>
      <c r="K726" s="122"/>
      <c r="L726" s="38"/>
      <c r="M726" s="180"/>
      <c r="N726" s="38"/>
      <c r="O726" s="142"/>
      <c r="P726" s="47"/>
      <c r="Q726" s="47"/>
      <c r="R726" s="47"/>
      <c r="S726" s="47"/>
      <c r="T726" s="47"/>
      <c r="U726" s="47"/>
      <c r="V726" s="47"/>
      <c r="W726" s="47"/>
      <c r="X726" s="47"/>
    </row>
    <row r="727" spans="1:24" x14ac:dyDescent="0.25">
      <c r="A727" s="32"/>
      <c r="B727" s="38"/>
      <c r="C727" s="126"/>
      <c r="D727" s="38"/>
      <c r="E727" s="87"/>
      <c r="F727" s="122"/>
      <c r="G727" s="122"/>
      <c r="H727" s="122"/>
      <c r="I727" s="122"/>
      <c r="J727" s="122"/>
      <c r="K727" s="122"/>
      <c r="L727" s="38"/>
      <c r="M727" s="180"/>
      <c r="N727" s="38"/>
      <c r="O727" s="142"/>
      <c r="P727" s="47"/>
      <c r="Q727" s="47"/>
      <c r="R727" s="47"/>
      <c r="S727" s="47"/>
      <c r="T727" s="47"/>
      <c r="U727" s="47"/>
      <c r="V727" s="47"/>
      <c r="W727" s="47"/>
      <c r="X727" s="47"/>
    </row>
    <row r="728" spans="1:24" x14ac:dyDescent="0.25">
      <c r="A728" s="32"/>
      <c r="B728" s="38"/>
      <c r="C728" s="126"/>
      <c r="D728" s="38"/>
      <c r="E728" s="87"/>
      <c r="F728" s="122"/>
      <c r="G728" s="122"/>
      <c r="H728" s="122"/>
      <c r="I728" s="122"/>
      <c r="J728" s="122"/>
      <c r="K728" s="122"/>
      <c r="L728" s="38"/>
      <c r="M728" s="180"/>
      <c r="N728" s="38"/>
      <c r="O728" s="142"/>
      <c r="P728" s="47"/>
      <c r="Q728" s="47"/>
      <c r="R728" s="47"/>
      <c r="S728" s="47"/>
      <c r="T728" s="47"/>
      <c r="U728" s="47"/>
      <c r="V728" s="47"/>
      <c r="W728" s="47"/>
      <c r="X728" s="47"/>
    </row>
    <row r="729" spans="1:24" x14ac:dyDescent="0.25">
      <c r="A729" s="32"/>
      <c r="B729" s="38"/>
      <c r="C729" s="126"/>
      <c r="D729" s="38"/>
      <c r="E729" s="87"/>
      <c r="F729" s="122"/>
      <c r="G729" s="122"/>
      <c r="H729" s="122"/>
      <c r="I729" s="122"/>
      <c r="J729" s="122"/>
      <c r="K729" s="122"/>
      <c r="L729" s="38"/>
      <c r="M729" s="180"/>
      <c r="N729" s="38"/>
      <c r="O729" s="142"/>
      <c r="P729" s="47"/>
      <c r="Q729" s="47"/>
      <c r="R729" s="47"/>
      <c r="S729" s="47"/>
      <c r="T729" s="47"/>
      <c r="U729" s="47"/>
      <c r="V729" s="47"/>
      <c r="W729" s="47"/>
      <c r="X729" s="47"/>
    </row>
    <row r="730" spans="1:24" x14ac:dyDescent="0.25">
      <c r="A730" s="32"/>
      <c r="B730" s="38"/>
      <c r="C730" s="126"/>
      <c r="D730" s="38"/>
      <c r="E730" s="87"/>
      <c r="F730" s="122"/>
      <c r="G730" s="122"/>
      <c r="H730" s="122"/>
      <c r="I730" s="122"/>
      <c r="J730" s="122"/>
      <c r="K730" s="122"/>
      <c r="L730" s="38"/>
      <c r="M730" s="180"/>
      <c r="N730" s="38"/>
      <c r="O730" s="142"/>
      <c r="P730" s="47"/>
      <c r="Q730" s="47"/>
      <c r="R730" s="47"/>
      <c r="S730" s="47"/>
      <c r="T730" s="47"/>
      <c r="U730" s="47"/>
      <c r="V730" s="47"/>
      <c r="W730" s="47"/>
      <c r="X730" s="47"/>
    </row>
    <row r="731" spans="1:24" x14ac:dyDescent="0.25">
      <c r="A731" s="32"/>
      <c r="B731" s="38"/>
      <c r="C731" s="126"/>
      <c r="D731" s="38"/>
      <c r="E731" s="87"/>
      <c r="F731" s="122"/>
      <c r="G731" s="122"/>
      <c r="H731" s="122"/>
      <c r="I731" s="122"/>
      <c r="J731" s="122"/>
      <c r="K731" s="122"/>
      <c r="L731" s="38"/>
      <c r="M731" s="180"/>
      <c r="N731" s="38"/>
      <c r="O731" s="142"/>
      <c r="P731" s="47"/>
      <c r="Q731" s="47"/>
      <c r="R731" s="47"/>
      <c r="S731" s="47"/>
      <c r="T731" s="47"/>
      <c r="U731" s="47"/>
      <c r="V731" s="47"/>
      <c r="W731" s="47"/>
      <c r="X731" s="47"/>
    </row>
    <row r="732" spans="1:24" x14ac:dyDescent="0.25">
      <c r="A732" s="32"/>
      <c r="B732" s="38"/>
      <c r="C732" s="126"/>
      <c r="D732" s="38"/>
      <c r="E732" s="87"/>
      <c r="F732" s="122"/>
      <c r="G732" s="122"/>
      <c r="H732" s="122"/>
      <c r="I732" s="122"/>
      <c r="J732" s="122"/>
      <c r="K732" s="122"/>
      <c r="L732" s="38"/>
      <c r="M732" s="180"/>
      <c r="N732" s="38"/>
      <c r="O732" s="142"/>
      <c r="P732" s="47"/>
      <c r="Q732" s="47"/>
      <c r="R732" s="47"/>
      <c r="S732" s="47"/>
      <c r="T732" s="47"/>
      <c r="U732" s="47"/>
      <c r="V732" s="47"/>
      <c r="W732" s="47"/>
      <c r="X732" s="47"/>
    </row>
    <row r="733" spans="1:24" x14ac:dyDescent="0.25">
      <c r="A733" s="32"/>
      <c r="B733" s="38"/>
      <c r="C733" s="126"/>
      <c r="D733" s="38"/>
      <c r="E733" s="87"/>
      <c r="F733" s="122"/>
      <c r="G733" s="122"/>
      <c r="H733" s="122"/>
      <c r="I733" s="122"/>
      <c r="J733" s="122"/>
      <c r="K733" s="122"/>
      <c r="L733" s="38"/>
      <c r="M733" s="180"/>
      <c r="N733" s="38"/>
      <c r="O733" s="142"/>
      <c r="P733" s="47"/>
      <c r="Q733" s="47"/>
      <c r="R733" s="47"/>
      <c r="S733" s="47"/>
      <c r="T733" s="47"/>
      <c r="U733" s="47"/>
      <c r="V733" s="47"/>
      <c r="W733" s="47"/>
      <c r="X733" s="47"/>
    </row>
    <row r="734" spans="1:24" x14ac:dyDescent="0.25">
      <c r="A734" s="32"/>
      <c r="B734" s="38"/>
      <c r="C734" s="126"/>
      <c r="D734" s="38"/>
      <c r="E734" s="87"/>
      <c r="F734" s="122"/>
      <c r="G734" s="122"/>
      <c r="H734" s="122"/>
      <c r="I734" s="122"/>
      <c r="J734" s="122"/>
      <c r="K734" s="122"/>
      <c r="L734" s="38"/>
      <c r="M734" s="180"/>
      <c r="N734" s="38"/>
      <c r="O734" s="142"/>
      <c r="P734" s="47"/>
      <c r="Q734" s="47"/>
      <c r="R734" s="47"/>
      <c r="S734" s="47"/>
      <c r="T734" s="47"/>
      <c r="U734" s="47"/>
      <c r="V734" s="47"/>
      <c r="W734" s="47"/>
      <c r="X734" s="47"/>
    </row>
    <row r="735" spans="1:24" x14ac:dyDescent="0.25">
      <c r="A735" s="32"/>
      <c r="B735" s="38"/>
      <c r="C735" s="126"/>
      <c r="D735" s="38"/>
      <c r="E735" s="87"/>
      <c r="F735" s="122"/>
      <c r="G735" s="122"/>
      <c r="H735" s="122"/>
      <c r="I735" s="122"/>
      <c r="J735" s="122"/>
      <c r="K735" s="122"/>
      <c r="L735" s="38"/>
      <c r="M735" s="180"/>
      <c r="N735" s="38"/>
      <c r="O735" s="142"/>
      <c r="P735" s="47"/>
      <c r="Q735" s="47"/>
      <c r="R735" s="47"/>
      <c r="S735" s="47"/>
      <c r="T735" s="47"/>
      <c r="U735" s="47"/>
      <c r="V735" s="47"/>
      <c r="W735" s="47"/>
      <c r="X735" s="47"/>
    </row>
    <row r="736" spans="1:24" x14ac:dyDescent="0.25">
      <c r="A736" s="32"/>
      <c r="B736" s="38"/>
      <c r="C736" s="126"/>
      <c r="D736" s="38"/>
      <c r="E736" s="87"/>
      <c r="F736" s="122"/>
      <c r="G736" s="122"/>
      <c r="H736" s="122"/>
      <c r="I736" s="122"/>
      <c r="J736" s="122"/>
      <c r="K736" s="122"/>
      <c r="L736" s="38"/>
      <c r="M736" s="180"/>
      <c r="N736" s="38"/>
      <c r="O736" s="142"/>
      <c r="P736" s="47"/>
      <c r="Q736" s="47"/>
      <c r="R736" s="47"/>
      <c r="S736" s="47"/>
      <c r="T736" s="47"/>
      <c r="U736" s="47"/>
      <c r="V736" s="47"/>
      <c r="W736" s="47"/>
      <c r="X736" s="47"/>
    </row>
    <row r="737" spans="1:24" x14ac:dyDescent="0.25">
      <c r="A737" s="32"/>
      <c r="B737" s="38"/>
      <c r="C737" s="126"/>
      <c r="D737" s="38"/>
      <c r="E737" s="87"/>
      <c r="F737" s="122"/>
      <c r="G737" s="122"/>
      <c r="H737" s="122"/>
      <c r="I737" s="122"/>
      <c r="J737" s="122"/>
      <c r="K737" s="122"/>
      <c r="L737" s="38"/>
      <c r="M737" s="180"/>
      <c r="N737" s="38"/>
      <c r="O737" s="142"/>
      <c r="P737" s="47"/>
      <c r="Q737" s="47"/>
      <c r="R737" s="47"/>
      <c r="S737" s="47"/>
      <c r="T737" s="47"/>
      <c r="U737" s="47"/>
      <c r="V737" s="47"/>
      <c r="W737" s="47"/>
      <c r="X737" s="47"/>
    </row>
    <row r="738" spans="1:24" x14ac:dyDescent="0.25">
      <c r="A738" s="32"/>
      <c r="B738" s="38"/>
      <c r="C738" s="126"/>
      <c r="D738" s="38"/>
      <c r="E738" s="87"/>
      <c r="F738" s="122"/>
      <c r="G738" s="122"/>
      <c r="H738" s="122"/>
      <c r="I738" s="122"/>
      <c r="J738" s="122"/>
      <c r="K738" s="122"/>
      <c r="L738" s="38"/>
      <c r="M738" s="180"/>
      <c r="N738" s="38"/>
      <c r="O738" s="142"/>
      <c r="P738" s="47"/>
      <c r="Q738" s="47"/>
      <c r="R738" s="47"/>
      <c r="S738" s="47"/>
      <c r="T738" s="47"/>
      <c r="U738" s="47"/>
      <c r="V738" s="47"/>
      <c r="W738" s="47"/>
      <c r="X738" s="47"/>
    </row>
    <row r="739" spans="1:24" x14ac:dyDescent="0.25">
      <c r="A739" s="32"/>
      <c r="B739" s="38"/>
      <c r="C739" s="126"/>
      <c r="D739" s="38"/>
      <c r="E739" s="87"/>
      <c r="F739" s="122"/>
      <c r="G739" s="122"/>
      <c r="H739" s="122"/>
      <c r="I739" s="122"/>
      <c r="J739" s="122"/>
      <c r="K739" s="122"/>
      <c r="L739" s="38"/>
      <c r="M739" s="180"/>
      <c r="N739" s="38"/>
      <c r="O739" s="142"/>
      <c r="P739" s="47"/>
      <c r="Q739" s="47"/>
      <c r="R739" s="47"/>
      <c r="S739" s="47"/>
      <c r="T739" s="47"/>
      <c r="U739" s="47"/>
      <c r="V739" s="47"/>
      <c r="W739" s="47"/>
      <c r="X739" s="47"/>
    </row>
    <row r="740" spans="1:24" x14ac:dyDescent="0.25">
      <c r="A740" s="32"/>
      <c r="B740" s="38"/>
      <c r="C740" s="126"/>
      <c r="D740" s="38"/>
      <c r="E740" s="87"/>
      <c r="F740" s="122"/>
      <c r="G740" s="122"/>
      <c r="H740" s="122"/>
      <c r="I740" s="122"/>
      <c r="J740" s="122"/>
      <c r="K740" s="122"/>
      <c r="L740" s="38"/>
      <c r="M740" s="180"/>
      <c r="N740" s="38"/>
      <c r="O740" s="142"/>
      <c r="P740" s="47"/>
      <c r="Q740" s="47"/>
      <c r="R740" s="47"/>
      <c r="S740" s="47"/>
      <c r="T740" s="47"/>
      <c r="U740" s="47"/>
      <c r="V740" s="47"/>
      <c r="W740" s="47"/>
      <c r="X740" s="47"/>
    </row>
    <row r="741" spans="1:24" x14ac:dyDescent="0.25">
      <c r="A741" s="32"/>
      <c r="B741" s="38"/>
      <c r="C741" s="126"/>
      <c r="D741" s="38"/>
      <c r="E741" s="87"/>
      <c r="F741" s="122"/>
      <c r="G741" s="122"/>
      <c r="H741" s="122"/>
      <c r="I741" s="122"/>
      <c r="J741" s="122"/>
      <c r="K741" s="122"/>
      <c r="L741" s="38"/>
      <c r="M741" s="180"/>
      <c r="N741" s="38"/>
      <c r="O741" s="142"/>
      <c r="P741" s="47"/>
      <c r="Q741" s="47"/>
      <c r="R741" s="47"/>
      <c r="S741" s="47"/>
      <c r="T741" s="47"/>
      <c r="U741" s="47"/>
      <c r="V741" s="47"/>
      <c r="W741" s="47"/>
      <c r="X741" s="47"/>
    </row>
    <row r="742" spans="1:24" x14ac:dyDescent="0.25">
      <c r="A742" s="32"/>
      <c r="B742" s="38"/>
      <c r="C742" s="126"/>
      <c r="D742" s="38"/>
      <c r="E742" s="87"/>
      <c r="F742" s="122"/>
      <c r="G742" s="122"/>
      <c r="H742" s="122"/>
      <c r="I742" s="122"/>
      <c r="J742" s="122"/>
      <c r="K742" s="122"/>
      <c r="L742" s="38"/>
      <c r="M742" s="180"/>
      <c r="N742" s="38"/>
      <c r="O742" s="142"/>
      <c r="P742" s="47"/>
      <c r="Q742" s="47"/>
      <c r="R742" s="47"/>
      <c r="S742" s="47"/>
      <c r="T742" s="47"/>
      <c r="U742" s="47"/>
      <c r="V742" s="47"/>
      <c r="W742" s="47"/>
      <c r="X742" s="47"/>
    </row>
    <row r="743" spans="1:24" x14ac:dyDescent="0.25">
      <c r="A743" s="32"/>
      <c r="B743" s="38"/>
      <c r="C743" s="126"/>
      <c r="D743" s="38"/>
      <c r="E743" s="87"/>
      <c r="F743" s="122"/>
      <c r="G743" s="122"/>
      <c r="H743" s="122"/>
      <c r="I743" s="122"/>
      <c r="J743" s="122"/>
      <c r="K743" s="122"/>
      <c r="L743" s="38"/>
      <c r="M743" s="180"/>
      <c r="N743" s="38"/>
      <c r="O743" s="142"/>
      <c r="P743" s="47"/>
      <c r="Q743" s="47"/>
      <c r="R743" s="47"/>
      <c r="S743" s="47"/>
      <c r="T743" s="47"/>
      <c r="U743" s="47"/>
      <c r="V743" s="47"/>
      <c r="W743" s="47"/>
      <c r="X743" s="47"/>
    </row>
    <row r="744" spans="1:24" x14ac:dyDescent="0.25">
      <c r="A744" s="32"/>
      <c r="B744" s="38"/>
      <c r="C744" s="126"/>
      <c r="D744" s="38"/>
      <c r="E744" s="87"/>
      <c r="F744" s="122"/>
      <c r="G744" s="122"/>
      <c r="H744" s="122"/>
      <c r="I744" s="122"/>
      <c r="J744" s="122"/>
      <c r="K744" s="122"/>
      <c r="L744" s="38"/>
      <c r="M744" s="180"/>
      <c r="N744" s="38"/>
      <c r="O744" s="142"/>
      <c r="P744" s="47"/>
      <c r="Q744" s="47"/>
      <c r="R744" s="47"/>
      <c r="S744" s="47"/>
      <c r="T744" s="47"/>
      <c r="U744" s="47"/>
      <c r="V744" s="47"/>
      <c r="W744" s="47"/>
      <c r="X744" s="47"/>
    </row>
    <row r="745" spans="1:24" x14ac:dyDescent="0.25">
      <c r="A745" s="32"/>
      <c r="B745" s="38"/>
      <c r="C745" s="126"/>
      <c r="D745" s="38"/>
      <c r="E745" s="87"/>
      <c r="F745" s="122"/>
      <c r="G745" s="122"/>
      <c r="H745" s="122"/>
      <c r="I745" s="122"/>
      <c r="J745" s="122"/>
      <c r="K745" s="122"/>
      <c r="L745" s="38"/>
      <c r="M745" s="180"/>
      <c r="N745" s="38"/>
      <c r="O745" s="142"/>
      <c r="P745" s="47"/>
      <c r="Q745" s="47"/>
      <c r="R745" s="47"/>
      <c r="S745" s="47"/>
      <c r="T745" s="47"/>
      <c r="U745" s="47"/>
      <c r="V745" s="47"/>
      <c r="W745" s="47"/>
      <c r="X745" s="47"/>
    </row>
    <row r="746" spans="1:24" x14ac:dyDescent="0.25">
      <c r="A746" s="32"/>
      <c r="B746" s="38"/>
      <c r="C746" s="126"/>
      <c r="D746" s="38"/>
      <c r="E746" s="87"/>
      <c r="F746" s="122"/>
      <c r="G746" s="122"/>
      <c r="H746" s="122"/>
      <c r="I746" s="122"/>
      <c r="J746" s="122"/>
      <c r="K746" s="122"/>
      <c r="L746" s="38"/>
      <c r="M746" s="180"/>
      <c r="N746" s="38"/>
      <c r="O746" s="142"/>
      <c r="P746" s="47"/>
      <c r="Q746" s="47"/>
      <c r="R746" s="47"/>
      <c r="S746" s="47"/>
      <c r="T746" s="47"/>
      <c r="U746" s="47"/>
      <c r="V746" s="47"/>
      <c r="W746" s="47"/>
      <c r="X746" s="47"/>
    </row>
    <row r="747" spans="1:24" x14ac:dyDescent="0.25">
      <c r="A747" s="32"/>
      <c r="B747" s="38"/>
      <c r="C747" s="126"/>
      <c r="D747" s="38"/>
      <c r="E747" s="87"/>
      <c r="F747" s="122"/>
      <c r="G747" s="122"/>
      <c r="H747" s="122"/>
      <c r="I747" s="122"/>
      <c r="J747" s="122"/>
      <c r="K747" s="122"/>
      <c r="L747" s="38"/>
      <c r="M747" s="180"/>
      <c r="N747" s="38"/>
      <c r="O747" s="142"/>
      <c r="P747" s="47"/>
      <c r="Q747" s="47"/>
      <c r="R747" s="47"/>
      <c r="S747" s="47"/>
      <c r="T747" s="47"/>
      <c r="U747" s="47"/>
      <c r="V747" s="47"/>
      <c r="W747" s="47"/>
      <c r="X747" s="47"/>
    </row>
    <row r="748" spans="1:24" x14ac:dyDescent="0.25">
      <c r="A748" s="32"/>
      <c r="B748" s="38"/>
      <c r="C748" s="126"/>
      <c r="D748" s="38"/>
      <c r="E748" s="87"/>
      <c r="F748" s="122"/>
      <c r="G748" s="122"/>
      <c r="H748" s="122"/>
      <c r="I748" s="122"/>
      <c r="J748" s="122"/>
      <c r="K748" s="122"/>
      <c r="L748" s="38"/>
      <c r="M748" s="180"/>
      <c r="N748" s="38"/>
      <c r="O748" s="142"/>
      <c r="P748" s="47"/>
      <c r="Q748" s="47"/>
      <c r="R748" s="47"/>
      <c r="S748" s="47"/>
      <c r="T748" s="47"/>
      <c r="U748" s="47"/>
      <c r="V748" s="47"/>
      <c r="W748" s="47"/>
      <c r="X748" s="47"/>
    </row>
    <row r="749" spans="1:24" x14ac:dyDescent="0.25">
      <c r="A749" s="32"/>
      <c r="B749" s="38"/>
      <c r="C749" s="126"/>
      <c r="D749" s="38"/>
      <c r="E749" s="87"/>
      <c r="F749" s="122"/>
      <c r="G749" s="122"/>
      <c r="H749" s="122"/>
      <c r="I749" s="122"/>
      <c r="J749" s="122"/>
      <c r="K749" s="122"/>
      <c r="L749" s="38"/>
      <c r="M749" s="180"/>
      <c r="N749" s="38"/>
      <c r="O749" s="142"/>
      <c r="P749" s="47"/>
      <c r="Q749" s="47"/>
      <c r="R749" s="47"/>
      <c r="S749" s="47"/>
      <c r="T749" s="47"/>
      <c r="U749" s="47"/>
      <c r="V749" s="47"/>
      <c r="W749" s="47"/>
      <c r="X749" s="47"/>
    </row>
    <row r="750" spans="1:24" x14ac:dyDescent="0.25">
      <c r="A750" s="32"/>
      <c r="B750" s="38"/>
      <c r="C750" s="126"/>
      <c r="D750" s="38"/>
      <c r="E750" s="87"/>
      <c r="F750" s="122"/>
      <c r="G750" s="122"/>
      <c r="H750" s="122"/>
      <c r="I750" s="122"/>
      <c r="J750" s="122"/>
      <c r="K750" s="122"/>
      <c r="L750" s="38"/>
      <c r="M750" s="180"/>
      <c r="N750" s="38"/>
      <c r="O750" s="142"/>
      <c r="P750" s="47"/>
      <c r="Q750" s="47"/>
      <c r="R750" s="47"/>
      <c r="S750" s="47"/>
      <c r="T750" s="47"/>
      <c r="U750" s="47"/>
      <c r="V750" s="47"/>
      <c r="W750" s="47"/>
      <c r="X750" s="47"/>
    </row>
    <row r="751" spans="1:24" x14ac:dyDescent="0.25">
      <c r="A751" s="32"/>
      <c r="B751" s="38"/>
      <c r="C751" s="126"/>
      <c r="D751" s="38"/>
      <c r="E751" s="87"/>
      <c r="F751" s="122"/>
      <c r="G751" s="122"/>
      <c r="H751" s="122"/>
      <c r="I751" s="122"/>
      <c r="J751" s="122"/>
      <c r="K751" s="122"/>
      <c r="L751" s="38"/>
      <c r="M751" s="180"/>
      <c r="N751" s="38"/>
      <c r="O751" s="142"/>
      <c r="P751" s="47"/>
      <c r="Q751" s="47"/>
      <c r="R751" s="47"/>
      <c r="S751" s="47"/>
      <c r="T751" s="47"/>
      <c r="U751" s="47"/>
      <c r="V751" s="47"/>
      <c r="W751" s="47"/>
      <c r="X751" s="47"/>
    </row>
    <row r="752" spans="1:24" x14ac:dyDescent="0.25">
      <c r="A752" s="32"/>
      <c r="B752" s="38"/>
      <c r="C752" s="126"/>
      <c r="D752" s="38"/>
      <c r="E752" s="87"/>
      <c r="F752" s="122"/>
      <c r="G752" s="122"/>
      <c r="H752" s="122"/>
      <c r="I752" s="122"/>
      <c r="J752" s="122"/>
      <c r="K752" s="122"/>
      <c r="L752" s="38"/>
      <c r="M752" s="180"/>
      <c r="N752" s="38"/>
      <c r="O752" s="142"/>
      <c r="P752" s="47"/>
      <c r="Q752" s="47"/>
      <c r="R752" s="47"/>
      <c r="S752" s="47"/>
      <c r="T752" s="47"/>
      <c r="U752" s="47"/>
      <c r="V752" s="47"/>
      <c r="W752" s="47"/>
      <c r="X752" s="47"/>
    </row>
    <row r="753" spans="1:24" x14ac:dyDescent="0.25">
      <c r="A753" s="32"/>
      <c r="B753" s="38"/>
      <c r="C753" s="126"/>
      <c r="D753" s="38"/>
      <c r="E753" s="87"/>
      <c r="F753" s="122"/>
      <c r="G753" s="122"/>
      <c r="H753" s="122"/>
      <c r="I753" s="122"/>
      <c r="J753" s="122"/>
      <c r="K753" s="122"/>
      <c r="L753" s="38"/>
      <c r="M753" s="180"/>
      <c r="N753" s="38"/>
      <c r="O753" s="142"/>
      <c r="P753" s="47"/>
      <c r="Q753" s="47"/>
      <c r="R753" s="47"/>
      <c r="S753" s="47"/>
      <c r="T753" s="47"/>
      <c r="U753" s="47"/>
      <c r="V753" s="47"/>
      <c r="W753" s="47"/>
      <c r="X753" s="47"/>
    </row>
    <row r="754" spans="1:24" x14ac:dyDescent="0.25">
      <c r="A754" s="32"/>
      <c r="B754" s="38"/>
      <c r="C754" s="126"/>
      <c r="D754" s="38"/>
      <c r="E754" s="87"/>
      <c r="F754" s="122"/>
      <c r="G754" s="122"/>
      <c r="H754" s="122"/>
      <c r="I754" s="122"/>
      <c r="J754" s="122"/>
      <c r="K754" s="122"/>
      <c r="L754" s="38"/>
      <c r="M754" s="180"/>
      <c r="N754" s="38"/>
      <c r="O754" s="142"/>
      <c r="P754" s="47"/>
      <c r="Q754" s="47"/>
      <c r="R754" s="47"/>
      <c r="S754" s="47"/>
      <c r="T754" s="47"/>
      <c r="U754" s="47"/>
      <c r="V754" s="47"/>
      <c r="W754" s="47"/>
      <c r="X754" s="47"/>
    </row>
    <row r="755" spans="1:24" x14ac:dyDescent="0.25">
      <c r="A755" s="32"/>
      <c r="B755" s="38"/>
      <c r="C755" s="126"/>
      <c r="D755" s="38"/>
      <c r="E755" s="87"/>
      <c r="F755" s="122"/>
      <c r="G755" s="122"/>
      <c r="H755" s="122"/>
      <c r="I755" s="122"/>
      <c r="J755" s="122"/>
      <c r="K755" s="122"/>
      <c r="L755" s="38"/>
      <c r="M755" s="180"/>
      <c r="N755" s="38"/>
      <c r="O755" s="142"/>
      <c r="P755" s="47"/>
      <c r="Q755" s="47"/>
      <c r="R755" s="47"/>
      <c r="S755" s="47"/>
      <c r="T755" s="47"/>
      <c r="U755" s="47"/>
      <c r="V755" s="47"/>
      <c r="W755" s="47"/>
      <c r="X755" s="47"/>
    </row>
    <row r="756" spans="1:24" x14ac:dyDescent="0.25">
      <c r="A756" s="32"/>
      <c r="B756" s="38"/>
      <c r="C756" s="126"/>
      <c r="D756" s="38"/>
      <c r="E756" s="87"/>
      <c r="F756" s="122"/>
      <c r="G756" s="122"/>
      <c r="H756" s="122"/>
      <c r="I756" s="122"/>
      <c r="J756" s="122"/>
      <c r="K756" s="122"/>
      <c r="L756" s="38"/>
      <c r="M756" s="180"/>
      <c r="N756" s="38"/>
      <c r="O756" s="142"/>
      <c r="P756" s="47"/>
      <c r="Q756" s="47"/>
      <c r="R756" s="47"/>
      <c r="S756" s="47"/>
      <c r="T756" s="47"/>
      <c r="U756" s="47"/>
      <c r="V756" s="47"/>
      <c r="W756" s="47"/>
      <c r="X756" s="47"/>
    </row>
    <row r="757" spans="1:24" x14ac:dyDescent="0.25">
      <c r="A757" s="32"/>
      <c r="B757" s="38"/>
      <c r="C757" s="126"/>
      <c r="D757" s="38"/>
      <c r="E757" s="87"/>
      <c r="F757" s="122"/>
      <c r="G757" s="122"/>
      <c r="H757" s="122"/>
      <c r="I757" s="122"/>
      <c r="J757" s="122"/>
      <c r="K757" s="122"/>
      <c r="L757" s="38"/>
      <c r="M757" s="180"/>
      <c r="N757" s="38"/>
      <c r="O757" s="142"/>
      <c r="P757" s="47"/>
      <c r="Q757" s="47"/>
      <c r="R757" s="47"/>
      <c r="S757" s="47"/>
      <c r="T757" s="47"/>
      <c r="U757" s="47"/>
      <c r="V757" s="47"/>
      <c r="W757" s="47"/>
      <c r="X757" s="47"/>
    </row>
    <row r="758" spans="1:24" x14ac:dyDescent="0.25">
      <c r="A758" s="32"/>
      <c r="B758" s="38"/>
      <c r="C758" s="126"/>
      <c r="D758" s="38"/>
      <c r="E758" s="87"/>
      <c r="F758" s="122"/>
      <c r="G758" s="122"/>
      <c r="H758" s="122"/>
      <c r="I758" s="122"/>
      <c r="J758" s="122"/>
      <c r="K758" s="122"/>
      <c r="L758" s="38"/>
      <c r="M758" s="180"/>
      <c r="N758" s="38"/>
      <c r="O758" s="142"/>
      <c r="P758" s="47"/>
      <c r="Q758" s="47"/>
      <c r="R758" s="47"/>
      <c r="S758" s="47"/>
      <c r="T758" s="47"/>
      <c r="U758" s="47"/>
      <c r="V758" s="47"/>
      <c r="W758" s="47"/>
      <c r="X758" s="47"/>
    </row>
    <row r="759" spans="1:24" x14ac:dyDescent="0.25">
      <c r="A759" s="32"/>
      <c r="B759" s="38"/>
      <c r="C759" s="126"/>
      <c r="D759" s="38"/>
      <c r="E759" s="87"/>
      <c r="F759" s="122"/>
      <c r="G759" s="122"/>
      <c r="H759" s="122"/>
      <c r="I759" s="122"/>
      <c r="J759" s="122"/>
      <c r="K759" s="122"/>
      <c r="L759" s="38"/>
      <c r="M759" s="180"/>
      <c r="N759" s="38"/>
      <c r="O759" s="142"/>
      <c r="P759" s="47"/>
      <c r="Q759" s="47"/>
      <c r="R759" s="47"/>
      <c r="S759" s="47"/>
      <c r="T759" s="47"/>
      <c r="U759" s="47"/>
      <c r="V759" s="47"/>
      <c r="W759" s="47"/>
      <c r="X759" s="47"/>
    </row>
    <row r="760" spans="1:24" x14ac:dyDescent="0.25">
      <c r="A760" s="32"/>
      <c r="B760" s="38"/>
      <c r="C760" s="126"/>
      <c r="D760" s="38"/>
      <c r="E760" s="87"/>
      <c r="F760" s="122"/>
      <c r="G760" s="122"/>
      <c r="H760" s="122"/>
      <c r="I760" s="122"/>
      <c r="J760" s="122"/>
      <c r="K760" s="122"/>
      <c r="L760" s="38"/>
      <c r="M760" s="180"/>
      <c r="N760" s="38"/>
      <c r="O760" s="142"/>
      <c r="P760" s="47"/>
      <c r="Q760" s="47"/>
      <c r="R760" s="47"/>
      <c r="S760" s="47"/>
      <c r="T760" s="47"/>
      <c r="U760" s="47"/>
      <c r="V760" s="47"/>
      <c r="W760" s="47"/>
      <c r="X760" s="47"/>
    </row>
    <row r="761" spans="1:24" x14ac:dyDescent="0.25">
      <c r="A761" s="32"/>
      <c r="B761" s="38"/>
      <c r="C761" s="126"/>
      <c r="D761" s="38"/>
      <c r="E761" s="87"/>
      <c r="F761" s="122"/>
      <c r="G761" s="122"/>
      <c r="H761" s="122"/>
      <c r="I761" s="122"/>
      <c r="J761" s="122"/>
      <c r="K761" s="122"/>
      <c r="L761" s="38"/>
      <c r="M761" s="180"/>
      <c r="N761" s="38"/>
      <c r="O761" s="142"/>
      <c r="P761" s="47"/>
      <c r="Q761" s="47"/>
      <c r="R761" s="47"/>
      <c r="S761" s="47"/>
      <c r="T761" s="47"/>
      <c r="U761" s="47"/>
      <c r="V761" s="47"/>
      <c r="W761" s="47"/>
      <c r="X761" s="47"/>
    </row>
    <row r="762" spans="1:24" x14ac:dyDescent="0.25">
      <c r="A762" s="32"/>
      <c r="B762" s="38"/>
      <c r="C762" s="126"/>
      <c r="D762" s="38"/>
      <c r="E762" s="87"/>
      <c r="F762" s="122"/>
      <c r="G762" s="122"/>
      <c r="H762" s="122"/>
      <c r="I762" s="122"/>
      <c r="J762" s="122"/>
      <c r="K762" s="122"/>
      <c r="L762" s="38"/>
      <c r="M762" s="180"/>
      <c r="N762" s="38"/>
      <c r="O762" s="142"/>
      <c r="P762" s="47"/>
      <c r="Q762" s="47"/>
      <c r="R762" s="47"/>
      <c r="S762" s="47"/>
      <c r="T762" s="47"/>
      <c r="U762" s="47"/>
      <c r="V762" s="47"/>
      <c r="W762" s="47"/>
      <c r="X762" s="47"/>
    </row>
    <row r="763" spans="1:24" x14ac:dyDescent="0.25">
      <c r="A763" s="32"/>
      <c r="B763" s="38"/>
      <c r="C763" s="126"/>
      <c r="D763" s="38"/>
      <c r="E763" s="87"/>
      <c r="F763" s="122"/>
      <c r="G763" s="122"/>
      <c r="H763" s="122"/>
      <c r="I763" s="122"/>
      <c r="J763" s="122"/>
      <c r="K763" s="122"/>
      <c r="L763" s="38"/>
      <c r="M763" s="180"/>
      <c r="N763" s="38"/>
      <c r="O763" s="142"/>
      <c r="P763" s="47"/>
      <c r="Q763" s="47"/>
      <c r="R763" s="47"/>
      <c r="S763" s="47"/>
      <c r="T763" s="47"/>
      <c r="U763" s="47"/>
      <c r="V763" s="47"/>
      <c r="W763" s="47"/>
      <c r="X763" s="47"/>
    </row>
    <row r="764" spans="1:24" x14ac:dyDescent="0.25">
      <c r="A764" s="32"/>
      <c r="B764" s="38"/>
      <c r="C764" s="126"/>
      <c r="D764" s="38"/>
      <c r="E764" s="87"/>
      <c r="F764" s="122"/>
      <c r="G764" s="122"/>
      <c r="H764" s="122"/>
      <c r="I764" s="122"/>
      <c r="J764" s="122"/>
      <c r="K764" s="122"/>
      <c r="L764" s="38"/>
      <c r="M764" s="180"/>
      <c r="N764" s="38"/>
      <c r="O764" s="142"/>
      <c r="P764" s="47"/>
      <c r="Q764" s="47"/>
      <c r="R764" s="47"/>
      <c r="S764" s="47"/>
      <c r="T764" s="47"/>
      <c r="U764" s="47"/>
      <c r="V764" s="47"/>
      <c r="W764" s="47"/>
      <c r="X764" s="47"/>
    </row>
    <row r="765" spans="1:24" x14ac:dyDescent="0.25">
      <c r="A765" s="32"/>
      <c r="B765" s="38"/>
      <c r="C765" s="126"/>
      <c r="D765" s="38"/>
      <c r="E765" s="87"/>
      <c r="F765" s="122"/>
      <c r="G765" s="122"/>
      <c r="H765" s="122"/>
      <c r="I765" s="122"/>
      <c r="J765" s="122"/>
      <c r="K765" s="122"/>
      <c r="L765" s="38"/>
      <c r="M765" s="180"/>
      <c r="N765" s="38"/>
      <c r="O765" s="142"/>
      <c r="P765" s="47"/>
      <c r="Q765" s="47"/>
      <c r="R765" s="47"/>
      <c r="S765" s="47"/>
      <c r="T765" s="47"/>
      <c r="U765" s="47"/>
      <c r="V765" s="47"/>
      <c r="W765" s="47"/>
      <c r="X765" s="47"/>
    </row>
    <row r="766" spans="1:24" x14ac:dyDescent="0.25">
      <c r="A766" s="32"/>
      <c r="B766" s="38"/>
      <c r="C766" s="126"/>
      <c r="D766" s="38"/>
      <c r="E766" s="87"/>
      <c r="F766" s="122"/>
      <c r="G766" s="122"/>
      <c r="H766" s="122"/>
      <c r="I766" s="122"/>
      <c r="J766" s="122"/>
      <c r="K766" s="122"/>
      <c r="L766" s="38"/>
      <c r="M766" s="180"/>
      <c r="N766" s="38"/>
      <c r="O766" s="142"/>
      <c r="P766" s="47"/>
      <c r="Q766" s="47"/>
      <c r="R766" s="47"/>
      <c r="S766" s="47"/>
      <c r="T766" s="47"/>
      <c r="U766" s="47"/>
      <c r="V766" s="47"/>
      <c r="W766" s="47"/>
      <c r="X766" s="47"/>
    </row>
    <row r="767" spans="1:24" x14ac:dyDescent="0.25">
      <c r="A767" s="32"/>
      <c r="B767" s="38"/>
      <c r="C767" s="126"/>
      <c r="D767" s="38"/>
      <c r="E767" s="87"/>
      <c r="F767" s="122"/>
      <c r="G767" s="122"/>
      <c r="H767" s="122"/>
      <c r="I767" s="122"/>
      <c r="J767" s="122"/>
      <c r="K767" s="122"/>
      <c r="L767" s="38"/>
      <c r="M767" s="180"/>
      <c r="N767" s="38"/>
      <c r="O767" s="142"/>
      <c r="P767" s="47"/>
      <c r="Q767" s="47"/>
      <c r="R767" s="47"/>
      <c r="S767" s="47"/>
      <c r="T767" s="47"/>
      <c r="U767" s="47"/>
      <c r="V767" s="47"/>
      <c r="W767" s="47"/>
      <c r="X767" s="47"/>
    </row>
    <row r="768" spans="1:24" x14ac:dyDescent="0.25">
      <c r="A768" s="32"/>
      <c r="B768" s="38"/>
      <c r="C768" s="126"/>
      <c r="D768" s="38"/>
      <c r="E768" s="87"/>
      <c r="F768" s="122"/>
      <c r="G768" s="122"/>
      <c r="H768" s="122"/>
      <c r="I768" s="122"/>
      <c r="J768" s="122"/>
      <c r="K768" s="122"/>
      <c r="L768" s="38"/>
      <c r="M768" s="180"/>
      <c r="N768" s="38"/>
      <c r="O768" s="142"/>
      <c r="P768" s="47"/>
      <c r="Q768" s="47"/>
      <c r="R768" s="47"/>
      <c r="S768" s="47"/>
      <c r="T768" s="47"/>
      <c r="U768" s="47"/>
      <c r="V768" s="47"/>
      <c r="W768" s="47"/>
      <c r="X768" s="47"/>
    </row>
    <row r="769" spans="1:24" x14ac:dyDescent="0.25">
      <c r="A769" s="32"/>
      <c r="B769" s="38"/>
      <c r="C769" s="126"/>
      <c r="D769" s="38"/>
      <c r="E769" s="87"/>
      <c r="F769" s="122"/>
      <c r="G769" s="122"/>
      <c r="H769" s="122"/>
      <c r="I769" s="122"/>
      <c r="J769" s="122"/>
      <c r="K769" s="122"/>
      <c r="L769" s="38"/>
      <c r="M769" s="180"/>
      <c r="N769" s="38"/>
      <c r="O769" s="142"/>
      <c r="P769" s="47"/>
      <c r="Q769" s="47"/>
      <c r="R769" s="47"/>
      <c r="S769" s="47"/>
      <c r="T769" s="47"/>
      <c r="U769" s="47"/>
      <c r="V769" s="47"/>
      <c r="W769" s="47"/>
      <c r="X769" s="47"/>
    </row>
    <row r="770" spans="1:24" x14ac:dyDescent="0.25">
      <c r="A770" s="32"/>
      <c r="B770" s="38"/>
      <c r="C770" s="126"/>
      <c r="D770" s="38"/>
      <c r="E770" s="87"/>
      <c r="F770" s="122"/>
      <c r="G770" s="122"/>
      <c r="H770" s="122"/>
      <c r="I770" s="122"/>
      <c r="J770" s="122"/>
      <c r="K770" s="122"/>
      <c r="L770" s="38"/>
      <c r="M770" s="180"/>
      <c r="N770" s="38"/>
      <c r="O770" s="142"/>
      <c r="P770" s="47"/>
      <c r="Q770" s="47"/>
      <c r="R770" s="47"/>
      <c r="S770" s="47"/>
      <c r="T770" s="47"/>
      <c r="U770" s="47"/>
      <c r="V770" s="47"/>
      <c r="W770" s="47"/>
      <c r="X770" s="47"/>
    </row>
    <row r="771" spans="1:24" x14ac:dyDescent="0.25">
      <c r="A771" s="32"/>
      <c r="B771" s="38"/>
      <c r="C771" s="126"/>
      <c r="D771" s="38"/>
      <c r="E771" s="87"/>
      <c r="F771" s="122"/>
      <c r="G771" s="122"/>
      <c r="H771" s="122"/>
      <c r="I771" s="122"/>
      <c r="J771" s="122"/>
      <c r="K771" s="122"/>
      <c r="L771" s="38"/>
      <c r="M771" s="180"/>
      <c r="N771" s="38"/>
      <c r="O771" s="142"/>
      <c r="P771" s="47"/>
      <c r="Q771" s="47"/>
      <c r="R771" s="47"/>
      <c r="S771" s="47"/>
      <c r="T771" s="47"/>
      <c r="U771" s="47"/>
      <c r="V771" s="47"/>
      <c r="W771" s="47"/>
      <c r="X771" s="47"/>
    </row>
    <row r="772" spans="1:24" x14ac:dyDescent="0.25">
      <c r="A772" s="32"/>
      <c r="B772" s="38"/>
      <c r="C772" s="126"/>
      <c r="D772" s="38"/>
      <c r="E772" s="87"/>
      <c r="F772" s="122"/>
      <c r="G772" s="122"/>
      <c r="H772" s="122"/>
      <c r="I772" s="122"/>
      <c r="J772" s="122"/>
      <c r="K772" s="122"/>
      <c r="L772" s="38"/>
      <c r="M772" s="180"/>
      <c r="N772" s="38"/>
      <c r="O772" s="142"/>
      <c r="P772" s="47"/>
      <c r="Q772" s="47"/>
      <c r="R772" s="47"/>
      <c r="S772" s="47"/>
      <c r="T772" s="47"/>
      <c r="U772" s="47"/>
      <c r="V772" s="47"/>
      <c r="W772" s="47"/>
      <c r="X772" s="47"/>
    </row>
    <row r="773" spans="1:24" x14ac:dyDescent="0.25">
      <c r="A773" s="32"/>
      <c r="B773" s="38"/>
      <c r="C773" s="126"/>
      <c r="D773" s="38"/>
      <c r="E773" s="87"/>
      <c r="F773" s="122"/>
      <c r="G773" s="122"/>
      <c r="H773" s="122"/>
      <c r="I773" s="122"/>
      <c r="J773" s="122"/>
      <c r="K773" s="122"/>
      <c r="L773" s="38"/>
      <c r="M773" s="180"/>
      <c r="N773" s="38"/>
      <c r="O773" s="142"/>
      <c r="P773" s="47"/>
      <c r="Q773" s="47"/>
      <c r="R773" s="47"/>
      <c r="S773" s="47"/>
      <c r="T773" s="47"/>
      <c r="U773" s="47"/>
      <c r="V773" s="47"/>
      <c r="W773" s="47"/>
      <c r="X773" s="47"/>
    </row>
    <row r="774" spans="1:24" x14ac:dyDescent="0.25">
      <c r="A774" s="32"/>
      <c r="B774" s="38"/>
      <c r="C774" s="126"/>
      <c r="D774" s="38"/>
      <c r="E774" s="87"/>
      <c r="F774" s="122"/>
      <c r="G774" s="122"/>
      <c r="H774" s="122"/>
      <c r="I774" s="122"/>
      <c r="J774" s="122"/>
      <c r="K774" s="122"/>
      <c r="L774" s="38"/>
      <c r="M774" s="180"/>
      <c r="N774" s="38"/>
      <c r="O774" s="142"/>
      <c r="P774" s="47"/>
      <c r="Q774" s="47"/>
      <c r="R774" s="47"/>
      <c r="S774" s="47"/>
      <c r="T774" s="47"/>
      <c r="U774" s="47"/>
      <c r="V774" s="47"/>
      <c r="W774" s="47"/>
      <c r="X774" s="47"/>
    </row>
    <row r="775" spans="1:24" x14ac:dyDescent="0.25">
      <c r="A775" s="32"/>
      <c r="B775" s="38"/>
      <c r="C775" s="126"/>
      <c r="D775" s="38"/>
      <c r="E775" s="87"/>
      <c r="F775" s="122"/>
      <c r="G775" s="122"/>
      <c r="H775" s="122"/>
      <c r="I775" s="122"/>
      <c r="J775" s="122"/>
      <c r="K775" s="122"/>
      <c r="L775" s="38"/>
      <c r="M775" s="180"/>
      <c r="N775" s="38"/>
      <c r="O775" s="142"/>
      <c r="P775" s="47"/>
      <c r="Q775" s="47"/>
      <c r="R775" s="47"/>
      <c r="S775" s="47"/>
      <c r="T775" s="47"/>
      <c r="U775" s="47"/>
      <c r="V775" s="47"/>
      <c r="W775" s="47"/>
      <c r="X775" s="47"/>
    </row>
    <row r="776" spans="1:24" x14ac:dyDescent="0.25">
      <c r="A776" s="32"/>
      <c r="B776" s="38"/>
      <c r="C776" s="126"/>
      <c r="D776" s="38"/>
      <c r="E776" s="87"/>
      <c r="F776" s="122"/>
      <c r="G776" s="122"/>
      <c r="H776" s="122"/>
      <c r="I776" s="122"/>
      <c r="J776" s="122"/>
      <c r="K776" s="122"/>
      <c r="L776" s="38"/>
      <c r="M776" s="180"/>
      <c r="N776" s="38"/>
      <c r="O776" s="142"/>
      <c r="P776" s="47"/>
      <c r="Q776" s="47"/>
      <c r="R776" s="47"/>
      <c r="S776" s="47"/>
      <c r="T776" s="47"/>
      <c r="U776" s="47"/>
      <c r="V776" s="47"/>
      <c r="W776" s="47"/>
      <c r="X776" s="47"/>
    </row>
    <row r="777" spans="1:24" x14ac:dyDescent="0.25">
      <c r="A777" s="32"/>
      <c r="B777" s="38"/>
      <c r="C777" s="126"/>
      <c r="D777" s="38"/>
      <c r="E777" s="87"/>
      <c r="F777" s="122"/>
      <c r="G777" s="122"/>
      <c r="H777" s="122"/>
      <c r="I777" s="122"/>
      <c r="J777" s="122"/>
      <c r="K777" s="122"/>
      <c r="L777" s="38"/>
      <c r="M777" s="180"/>
      <c r="N777" s="38"/>
      <c r="O777" s="142"/>
      <c r="P777" s="47"/>
      <c r="Q777" s="47"/>
      <c r="R777" s="47"/>
      <c r="S777" s="47"/>
      <c r="T777" s="47"/>
      <c r="U777" s="47"/>
      <c r="V777" s="47"/>
      <c r="W777" s="47"/>
      <c r="X777" s="47"/>
    </row>
    <row r="778" spans="1:24" x14ac:dyDescent="0.25">
      <c r="A778" s="32"/>
      <c r="B778" s="38"/>
      <c r="C778" s="126"/>
      <c r="D778" s="38"/>
      <c r="E778" s="87"/>
      <c r="F778" s="122"/>
      <c r="G778" s="122"/>
      <c r="H778" s="122"/>
      <c r="I778" s="122"/>
      <c r="J778" s="122"/>
      <c r="K778" s="122"/>
      <c r="L778" s="38"/>
      <c r="M778" s="180"/>
      <c r="N778" s="38"/>
      <c r="O778" s="142"/>
      <c r="P778" s="47"/>
      <c r="Q778" s="47"/>
      <c r="R778" s="47"/>
      <c r="S778" s="47"/>
      <c r="T778" s="47"/>
      <c r="U778" s="47"/>
      <c r="V778" s="47"/>
      <c r="W778" s="47"/>
      <c r="X778" s="47"/>
    </row>
    <row r="779" spans="1:24" x14ac:dyDescent="0.25">
      <c r="A779" s="32"/>
      <c r="B779" s="38"/>
      <c r="C779" s="126"/>
      <c r="D779" s="38"/>
      <c r="E779" s="87"/>
      <c r="F779" s="122"/>
      <c r="G779" s="122"/>
      <c r="H779" s="122"/>
      <c r="I779" s="122"/>
      <c r="J779" s="122"/>
      <c r="K779" s="122"/>
      <c r="L779" s="38"/>
      <c r="M779" s="180"/>
      <c r="N779" s="38"/>
      <c r="O779" s="142"/>
      <c r="P779" s="47"/>
      <c r="Q779" s="47"/>
      <c r="R779" s="47"/>
      <c r="S779" s="47"/>
      <c r="T779" s="47"/>
      <c r="U779" s="47"/>
      <c r="V779" s="47"/>
      <c r="W779" s="47"/>
      <c r="X779" s="47"/>
    </row>
    <row r="780" spans="1:24" x14ac:dyDescent="0.25">
      <c r="A780" s="32"/>
      <c r="B780" s="38"/>
      <c r="C780" s="126"/>
      <c r="D780" s="38"/>
      <c r="E780" s="87"/>
      <c r="F780" s="122"/>
      <c r="G780" s="122"/>
      <c r="H780" s="122"/>
      <c r="I780" s="122"/>
      <c r="J780" s="122"/>
      <c r="K780" s="122"/>
      <c r="L780" s="38"/>
      <c r="M780" s="180"/>
      <c r="N780" s="38"/>
      <c r="O780" s="142"/>
      <c r="P780" s="47"/>
      <c r="Q780" s="47"/>
      <c r="R780" s="47"/>
      <c r="S780" s="47"/>
      <c r="T780" s="47"/>
      <c r="U780" s="47"/>
      <c r="V780" s="47"/>
      <c r="W780" s="47"/>
      <c r="X780" s="47"/>
    </row>
    <row r="781" spans="1:24" x14ac:dyDescent="0.25">
      <c r="A781" s="32"/>
      <c r="B781" s="38"/>
      <c r="C781" s="126"/>
      <c r="D781" s="38"/>
      <c r="E781" s="87"/>
      <c r="F781" s="122"/>
      <c r="G781" s="122"/>
      <c r="H781" s="122"/>
      <c r="I781" s="122"/>
      <c r="J781" s="122"/>
      <c r="K781" s="122"/>
      <c r="L781" s="38"/>
      <c r="M781" s="180"/>
      <c r="N781" s="38"/>
      <c r="O781" s="142"/>
      <c r="P781" s="47"/>
      <c r="Q781" s="47"/>
      <c r="R781" s="47"/>
      <c r="S781" s="47"/>
      <c r="T781" s="47"/>
      <c r="U781" s="47"/>
      <c r="V781" s="47"/>
      <c r="W781" s="47"/>
      <c r="X781" s="47"/>
    </row>
    <row r="782" spans="1:24" x14ac:dyDescent="0.25">
      <c r="A782" s="32"/>
      <c r="B782" s="38"/>
      <c r="C782" s="126"/>
      <c r="D782" s="38"/>
      <c r="E782" s="87"/>
      <c r="F782" s="122"/>
      <c r="G782" s="122"/>
      <c r="H782" s="122"/>
      <c r="I782" s="122"/>
      <c r="J782" s="122"/>
      <c r="K782" s="122"/>
      <c r="L782" s="38"/>
      <c r="M782" s="180"/>
      <c r="N782" s="38"/>
      <c r="O782" s="142"/>
      <c r="P782" s="47"/>
      <c r="Q782" s="47"/>
      <c r="R782" s="47"/>
      <c r="S782" s="47"/>
      <c r="T782" s="47"/>
      <c r="U782" s="47"/>
      <c r="V782" s="47"/>
      <c r="W782" s="47"/>
      <c r="X782" s="47"/>
    </row>
    <row r="783" spans="1:24" x14ac:dyDescent="0.25">
      <c r="A783" s="32"/>
      <c r="B783" s="38"/>
      <c r="C783" s="126"/>
      <c r="D783" s="38"/>
      <c r="E783" s="87"/>
      <c r="F783" s="122"/>
      <c r="G783" s="122"/>
      <c r="H783" s="122"/>
      <c r="I783" s="122"/>
      <c r="J783" s="122"/>
      <c r="K783" s="122"/>
      <c r="L783" s="38"/>
      <c r="M783" s="180"/>
      <c r="N783" s="38"/>
      <c r="O783" s="142"/>
      <c r="P783" s="47"/>
      <c r="Q783" s="47"/>
      <c r="R783" s="47"/>
      <c r="S783" s="47"/>
      <c r="T783" s="47"/>
      <c r="U783" s="47"/>
      <c r="V783" s="47"/>
      <c r="W783" s="47"/>
      <c r="X783" s="47"/>
    </row>
    <row r="784" spans="1:24" x14ac:dyDescent="0.25">
      <c r="A784" s="32"/>
      <c r="B784" s="38"/>
      <c r="C784" s="126"/>
      <c r="D784" s="38"/>
      <c r="E784" s="87"/>
      <c r="F784" s="122"/>
      <c r="G784" s="122"/>
      <c r="H784" s="122"/>
      <c r="I784" s="122"/>
      <c r="J784" s="122"/>
      <c r="K784" s="122"/>
      <c r="L784" s="38"/>
      <c r="M784" s="180"/>
      <c r="N784" s="38"/>
      <c r="O784" s="142"/>
      <c r="P784" s="47"/>
      <c r="Q784" s="47"/>
      <c r="R784" s="47"/>
      <c r="S784" s="47"/>
      <c r="T784" s="47"/>
      <c r="U784" s="47"/>
      <c r="V784" s="47"/>
      <c r="W784" s="47"/>
      <c r="X784" s="47"/>
    </row>
    <row r="785" spans="1:24" x14ac:dyDescent="0.25">
      <c r="A785" s="32"/>
      <c r="B785" s="38"/>
      <c r="C785" s="126"/>
      <c r="D785" s="38"/>
      <c r="E785" s="87"/>
      <c r="F785" s="122"/>
      <c r="G785" s="122"/>
      <c r="H785" s="122"/>
      <c r="I785" s="122"/>
      <c r="J785" s="122"/>
      <c r="K785" s="122"/>
      <c r="L785" s="38"/>
      <c r="M785" s="180"/>
      <c r="N785" s="38"/>
      <c r="O785" s="142"/>
      <c r="P785" s="47"/>
      <c r="Q785" s="47"/>
      <c r="R785" s="47"/>
      <c r="S785" s="47"/>
      <c r="T785" s="47"/>
      <c r="U785" s="47"/>
      <c r="V785" s="47"/>
      <c r="W785" s="47"/>
      <c r="X785" s="47"/>
    </row>
    <row r="786" spans="1:24" x14ac:dyDescent="0.25">
      <c r="A786" s="32"/>
      <c r="B786" s="38"/>
      <c r="C786" s="126"/>
      <c r="D786" s="38"/>
      <c r="E786" s="87"/>
      <c r="F786" s="122"/>
      <c r="G786" s="122"/>
      <c r="H786" s="122"/>
      <c r="I786" s="122"/>
      <c r="J786" s="122"/>
      <c r="K786" s="122"/>
      <c r="L786" s="38"/>
      <c r="M786" s="180"/>
      <c r="N786" s="38"/>
      <c r="O786" s="142"/>
      <c r="P786" s="47"/>
      <c r="Q786" s="47"/>
      <c r="R786" s="47"/>
      <c r="S786" s="47"/>
      <c r="T786" s="47"/>
      <c r="U786" s="47"/>
      <c r="V786" s="47"/>
      <c r="W786" s="47"/>
      <c r="X786" s="47"/>
    </row>
    <row r="787" spans="1:24" x14ac:dyDescent="0.25">
      <c r="A787" s="32"/>
      <c r="B787" s="38"/>
      <c r="C787" s="126"/>
      <c r="D787" s="38"/>
      <c r="E787" s="87"/>
      <c r="F787" s="122"/>
      <c r="G787" s="122"/>
      <c r="H787" s="122"/>
      <c r="I787" s="122"/>
      <c r="J787" s="122"/>
      <c r="K787" s="122"/>
      <c r="L787" s="38"/>
      <c r="M787" s="180"/>
      <c r="N787" s="38"/>
      <c r="O787" s="142"/>
      <c r="P787" s="47"/>
      <c r="Q787" s="47"/>
      <c r="R787" s="47"/>
      <c r="S787" s="47"/>
      <c r="T787" s="47"/>
      <c r="U787" s="47"/>
      <c r="V787" s="47"/>
      <c r="W787" s="47"/>
      <c r="X787" s="47"/>
    </row>
    <row r="788" spans="1:24" x14ac:dyDescent="0.25">
      <c r="A788" s="32"/>
      <c r="B788" s="38"/>
      <c r="C788" s="126"/>
      <c r="D788" s="38"/>
      <c r="E788" s="87"/>
      <c r="F788" s="122"/>
      <c r="G788" s="122"/>
      <c r="H788" s="122"/>
      <c r="I788" s="122"/>
      <c r="J788" s="122"/>
      <c r="K788" s="122"/>
      <c r="L788" s="38"/>
      <c r="M788" s="180"/>
      <c r="N788" s="38"/>
      <c r="O788" s="142"/>
      <c r="P788" s="47"/>
      <c r="Q788" s="47"/>
      <c r="R788" s="47"/>
      <c r="S788" s="47"/>
      <c r="T788" s="47"/>
      <c r="U788" s="47"/>
      <c r="V788" s="47"/>
      <c r="W788" s="47"/>
      <c r="X788" s="47"/>
    </row>
    <row r="789" spans="1:24" x14ac:dyDescent="0.25">
      <c r="A789" s="32"/>
      <c r="B789" s="38"/>
      <c r="C789" s="126"/>
      <c r="D789" s="38"/>
      <c r="E789" s="87"/>
      <c r="F789" s="122"/>
      <c r="G789" s="122"/>
      <c r="H789" s="122"/>
      <c r="I789" s="122"/>
      <c r="J789" s="122"/>
      <c r="K789" s="122"/>
      <c r="L789" s="38"/>
      <c r="M789" s="180"/>
      <c r="N789" s="38"/>
      <c r="O789" s="142"/>
      <c r="P789" s="47"/>
      <c r="Q789" s="47"/>
      <c r="R789" s="47"/>
      <c r="S789" s="47"/>
      <c r="T789" s="47"/>
      <c r="U789" s="47"/>
      <c r="V789" s="47"/>
      <c r="W789" s="47"/>
      <c r="X789" s="47"/>
    </row>
    <row r="790" spans="1:24" x14ac:dyDescent="0.25">
      <c r="A790" s="32"/>
      <c r="B790" s="38"/>
      <c r="C790" s="126"/>
      <c r="D790" s="38"/>
      <c r="E790" s="87"/>
      <c r="F790" s="122"/>
      <c r="G790" s="122"/>
      <c r="H790" s="122"/>
      <c r="I790" s="122"/>
      <c r="J790" s="122"/>
      <c r="K790" s="122"/>
      <c r="L790" s="38"/>
      <c r="M790" s="180"/>
      <c r="N790" s="38"/>
      <c r="O790" s="142"/>
      <c r="P790" s="47"/>
      <c r="Q790" s="47"/>
      <c r="R790" s="47"/>
      <c r="S790" s="47"/>
      <c r="T790" s="47"/>
      <c r="U790" s="47"/>
      <c r="V790" s="47"/>
      <c r="W790" s="47"/>
      <c r="X790" s="47"/>
    </row>
    <row r="791" spans="1:24" x14ac:dyDescent="0.25">
      <c r="A791" s="32"/>
      <c r="B791" s="38"/>
      <c r="C791" s="126"/>
      <c r="D791" s="38"/>
      <c r="E791" s="87"/>
      <c r="F791" s="122"/>
      <c r="G791" s="122"/>
      <c r="H791" s="122"/>
      <c r="I791" s="122"/>
      <c r="J791" s="122"/>
      <c r="K791" s="122"/>
      <c r="L791" s="38"/>
      <c r="M791" s="180"/>
      <c r="N791" s="38"/>
      <c r="O791" s="142"/>
      <c r="P791" s="47"/>
      <c r="Q791" s="47"/>
      <c r="R791" s="47"/>
      <c r="S791" s="47"/>
      <c r="T791" s="47"/>
      <c r="U791" s="47"/>
      <c r="V791" s="47"/>
      <c r="W791" s="47"/>
      <c r="X791" s="47"/>
    </row>
    <row r="792" spans="1:24" x14ac:dyDescent="0.25">
      <c r="A792" s="32"/>
      <c r="B792" s="38"/>
      <c r="C792" s="126"/>
      <c r="D792" s="38"/>
      <c r="E792" s="87"/>
      <c r="F792" s="122"/>
      <c r="G792" s="122"/>
      <c r="H792" s="122"/>
      <c r="I792" s="122"/>
      <c r="J792" s="122"/>
      <c r="K792" s="122"/>
      <c r="L792" s="38"/>
      <c r="M792" s="180"/>
      <c r="N792" s="38"/>
      <c r="O792" s="142"/>
      <c r="P792" s="47"/>
      <c r="Q792" s="47"/>
      <c r="R792" s="47"/>
      <c r="S792" s="47"/>
      <c r="T792" s="47"/>
      <c r="U792" s="47"/>
      <c r="V792" s="47"/>
      <c r="W792" s="47"/>
      <c r="X792" s="47"/>
    </row>
    <row r="793" spans="1:24" x14ac:dyDescent="0.25">
      <c r="A793" s="32"/>
      <c r="B793" s="38"/>
      <c r="C793" s="126"/>
      <c r="D793" s="38"/>
      <c r="E793" s="87"/>
      <c r="F793" s="122"/>
      <c r="G793" s="122"/>
      <c r="H793" s="122"/>
      <c r="I793" s="122"/>
      <c r="J793" s="122"/>
      <c r="K793" s="122"/>
      <c r="L793" s="38"/>
      <c r="M793" s="180"/>
      <c r="N793" s="38"/>
      <c r="O793" s="142"/>
      <c r="P793" s="47"/>
      <c r="Q793" s="47"/>
      <c r="R793" s="47"/>
      <c r="S793" s="47"/>
      <c r="T793" s="47"/>
      <c r="U793" s="47"/>
      <c r="V793" s="47"/>
      <c r="W793" s="47"/>
      <c r="X793" s="47"/>
    </row>
    <row r="794" spans="1:24" x14ac:dyDescent="0.25">
      <c r="A794" s="32"/>
      <c r="B794" s="38"/>
      <c r="C794" s="126"/>
      <c r="D794" s="38"/>
      <c r="E794" s="87"/>
      <c r="F794" s="122"/>
      <c r="G794" s="122"/>
      <c r="H794" s="122"/>
      <c r="I794" s="122"/>
      <c r="J794" s="122"/>
      <c r="K794" s="122"/>
      <c r="L794" s="38"/>
      <c r="M794" s="180"/>
      <c r="N794" s="38"/>
      <c r="O794" s="142"/>
      <c r="P794" s="47"/>
      <c r="Q794" s="47"/>
      <c r="R794" s="47"/>
      <c r="S794" s="47"/>
      <c r="T794" s="47"/>
      <c r="U794" s="47"/>
      <c r="V794" s="47"/>
      <c r="W794" s="47"/>
      <c r="X794" s="47"/>
    </row>
    <row r="795" spans="1:24" x14ac:dyDescent="0.25">
      <c r="A795" s="32"/>
      <c r="B795" s="38"/>
      <c r="C795" s="126"/>
      <c r="D795" s="38"/>
      <c r="E795" s="87"/>
      <c r="F795" s="122"/>
      <c r="G795" s="122"/>
      <c r="H795" s="122"/>
      <c r="I795" s="122"/>
      <c r="J795" s="122"/>
      <c r="K795" s="122"/>
      <c r="L795" s="38"/>
      <c r="M795" s="180"/>
      <c r="N795" s="38"/>
      <c r="O795" s="142"/>
      <c r="P795" s="47"/>
      <c r="Q795" s="47"/>
      <c r="R795" s="47"/>
      <c r="S795" s="47"/>
      <c r="T795" s="47"/>
      <c r="U795" s="47"/>
      <c r="V795" s="47"/>
      <c r="W795" s="47"/>
      <c r="X795" s="47"/>
    </row>
    <row r="796" spans="1:24" x14ac:dyDescent="0.25">
      <c r="A796" s="32"/>
      <c r="B796" s="38"/>
      <c r="C796" s="126"/>
      <c r="D796" s="38"/>
      <c r="E796" s="87"/>
      <c r="F796" s="122"/>
      <c r="G796" s="122"/>
      <c r="H796" s="122"/>
      <c r="I796" s="122"/>
      <c r="J796" s="122"/>
      <c r="K796" s="122"/>
      <c r="L796" s="38"/>
      <c r="M796" s="180"/>
      <c r="N796" s="38"/>
      <c r="O796" s="142"/>
      <c r="P796" s="47"/>
      <c r="Q796" s="47"/>
      <c r="R796" s="47"/>
      <c r="S796" s="47"/>
      <c r="T796" s="47"/>
      <c r="U796" s="47"/>
      <c r="V796" s="47"/>
      <c r="W796" s="47"/>
      <c r="X796" s="47"/>
    </row>
    <row r="797" spans="1:24" x14ac:dyDescent="0.25">
      <c r="A797" s="32"/>
      <c r="B797" s="38"/>
      <c r="C797" s="126"/>
      <c r="D797" s="38"/>
      <c r="E797" s="87"/>
      <c r="F797" s="122"/>
      <c r="G797" s="122"/>
      <c r="H797" s="122"/>
      <c r="I797" s="122"/>
      <c r="J797" s="122"/>
      <c r="K797" s="122"/>
      <c r="L797" s="38"/>
      <c r="M797" s="180"/>
      <c r="N797" s="38"/>
      <c r="O797" s="142"/>
      <c r="P797" s="47"/>
      <c r="Q797" s="47"/>
      <c r="R797" s="47"/>
      <c r="S797" s="47"/>
      <c r="T797" s="47"/>
      <c r="U797" s="47"/>
      <c r="V797" s="47"/>
      <c r="W797" s="47"/>
      <c r="X797" s="47"/>
    </row>
    <row r="798" spans="1:24" x14ac:dyDescent="0.25">
      <c r="A798" s="32"/>
      <c r="B798" s="38"/>
      <c r="C798" s="126"/>
      <c r="D798" s="38"/>
      <c r="E798" s="87"/>
      <c r="F798" s="122"/>
      <c r="G798" s="122"/>
      <c r="H798" s="122"/>
      <c r="I798" s="122"/>
      <c r="J798" s="122"/>
      <c r="K798" s="122"/>
      <c r="L798" s="38"/>
      <c r="M798" s="180"/>
      <c r="N798" s="38"/>
      <c r="O798" s="142"/>
      <c r="P798" s="47"/>
      <c r="Q798" s="47"/>
      <c r="R798" s="47"/>
      <c r="S798" s="47"/>
      <c r="T798" s="47"/>
      <c r="U798" s="47"/>
      <c r="V798" s="47"/>
      <c r="W798" s="47"/>
      <c r="X798" s="47"/>
    </row>
    <row r="799" spans="1:24" x14ac:dyDescent="0.25">
      <c r="A799" s="32"/>
      <c r="B799" s="38"/>
      <c r="C799" s="126"/>
      <c r="D799" s="38"/>
      <c r="E799" s="87"/>
      <c r="F799" s="122"/>
      <c r="G799" s="122"/>
      <c r="H799" s="122"/>
      <c r="I799" s="122"/>
      <c r="J799" s="122"/>
      <c r="K799" s="122"/>
      <c r="L799" s="38"/>
      <c r="M799" s="180"/>
      <c r="N799" s="38"/>
      <c r="O799" s="142"/>
      <c r="P799" s="47"/>
      <c r="Q799" s="47"/>
      <c r="R799" s="47"/>
      <c r="S799" s="47"/>
      <c r="T799" s="47"/>
      <c r="U799" s="47"/>
      <c r="V799" s="47"/>
      <c r="W799" s="47"/>
      <c r="X799" s="47"/>
    </row>
    <row r="800" spans="1:24" x14ac:dyDescent="0.25">
      <c r="A800" s="32"/>
      <c r="B800" s="38"/>
      <c r="C800" s="126"/>
      <c r="D800" s="38"/>
      <c r="E800" s="87"/>
      <c r="F800" s="122"/>
      <c r="G800" s="122"/>
      <c r="H800" s="122"/>
      <c r="I800" s="122"/>
      <c r="J800" s="122"/>
      <c r="K800" s="122"/>
      <c r="L800" s="38"/>
      <c r="M800" s="180"/>
      <c r="N800" s="38"/>
      <c r="O800" s="142"/>
      <c r="P800" s="47"/>
      <c r="Q800" s="47"/>
      <c r="R800" s="47"/>
      <c r="S800" s="47"/>
      <c r="T800" s="47"/>
      <c r="U800" s="47"/>
      <c r="V800" s="47"/>
      <c r="W800" s="47"/>
      <c r="X800" s="47"/>
    </row>
    <row r="801" spans="1:24" x14ac:dyDescent="0.25">
      <c r="A801" s="32"/>
      <c r="B801" s="38"/>
      <c r="C801" s="126"/>
      <c r="D801" s="38"/>
      <c r="E801" s="87"/>
      <c r="F801" s="122"/>
      <c r="G801" s="122"/>
      <c r="H801" s="122"/>
      <c r="I801" s="122"/>
      <c r="J801" s="122"/>
      <c r="K801" s="122"/>
      <c r="L801" s="38"/>
      <c r="M801" s="180"/>
      <c r="N801" s="38"/>
      <c r="O801" s="142"/>
      <c r="P801" s="47"/>
      <c r="Q801" s="47"/>
      <c r="R801" s="47"/>
      <c r="S801" s="47"/>
      <c r="T801" s="47"/>
      <c r="U801" s="47"/>
      <c r="V801" s="47"/>
      <c r="W801" s="47"/>
      <c r="X801" s="47"/>
    </row>
    <row r="802" spans="1:24" x14ac:dyDescent="0.25">
      <c r="A802" s="32"/>
      <c r="B802" s="38"/>
      <c r="C802" s="126"/>
      <c r="D802" s="38"/>
      <c r="E802" s="87"/>
      <c r="F802" s="122"/>
      <c r="G802" s="122"/>
      <c r="H802" s="122"/>
      <c r="I802" s="122"/>
      <c r="J802" s="122"/>
      <c r="K802" s="122"/>
      <c r="L802" s="38"/>
      <c r="M802" s="180"/>
      <c r="N802" s="38"/>
      <c r="O802" s="142"/>
      <c r="P802" s="47"/>
      <c r="Q802" s="47"/>
      <c r="R802" s="47"/>
      <c r="S802" s="47"/>
      <c r="T802" s="47"/>
      <c r="U802" s="47"/>
      <c r="V802" s="47"/>
      <c r="W802" s="47"/>
      <c r="X802" s="47"/>
    </row>
    <row r="803" spans="1:24" x14ac:dyDescent="0.25">
      <c r="A803" s="32"/>
      <c r="B803" s="38"/>
      <c r="C803" s="126"/>
      <c r="D803" s="38"/>
      <c r="E803" s="87"/>
      <c r="F803" s="122"/>
      <c r="G803" s="122"/>
      <c r="H803" s="122"/>
      <c r="I803" s="122"/>
      <c r="J803" s="122"/>
      <c r="K803" s="122"/>
      <c r="L803" s="38"/>
      <c r="M803" s="180"/>
      <c r="N803" s="38"/>
      <c r="O803" s="142"/>
      <c r="P803" s="47"/>
      <c r="Q803" s="47"/>
      <c r="R803" s="47"/>
      <c r="S803" s="47"/>
      <c r="T803" s="47"/>
      <c r="U803" s="47"/>
      <c r="V803" s="47"/>
      <c r="W803" s="47"/>
      <c r="X803" s="47"/>
    </row>
    <row r="804" spans="1:24" x14ac:dyDescent="0.25">
      <c r="A804" s="32"/>
      <c r="B804" s="38"/>
      <c r="C804" s="126"/>
      <c r="D804" s="38"/>
      <c r="E804" s="87"/>
      <c r="F804" s="122"/>
      <c r="G804" s="122"/>
      <c r="H804" s="122"/>
      <c r="I804" s="122"/>
      <c r="J804" s="122"/>
      <c r="K804" s="122"/>
      <c r="L804" s="38"/>
      <c r="M804" s="180"/>
      <c r="N804" s="38"/>
      <c r="O804" s="142"/>
      <c r="P804" s="47"/>
      <c r="Q804" s="47"/>
      <c r="R804" s="47"/>
      <c r="S804" s="47"/>
      <c r="T804" s="47"/>
      <c r="U804" s="47"/>
      <c r="V804" s="47"/>
      <c r="W804" s="47"/>
      <c r="X804" s="47"/>
    </row>
    <row r="805" spans="1:24" x14ac:dyDescent="0.25">
      <c r="A805" s="32"/>
      <c r="B805" s="38"/>
      <c r="C805" s="126"/>
      <c r="D805" s="38"/>
      <c r="E805" s="87"/>
      <c r="F805" s="122"/>
      <c r="G805" s="122"/>
      <c r="H805" s="122"/>
      <c r="I805" s="122"/>
      <c r="J805" s="122"/>
      <c r="K805" s="122"/>
      <c r="L805" s="38"/>
      <c r="M805" s="180"/>
      <c r="N805" s="38"/>
      <c r="O805" s="142"/>
      <c r="P805" s="47"/>
      <c r="Q805" s="47"/>
      <c r="R805" s="47"/>
      <c r="S805" s="47"/>
      <c r="T805" s="47"/>
      <c r="U805" s="47"/>
      <c r="V805" s="47"/>
      <c r="W805" s="47"/>
      <c r="X805" s="47"/>
    </row>
    <row r="806" spans="1:24" x14ac:dyDescent="0.25">
      <c r="A806" s="32"/>
      <c r="B806" s="38"/>
      <c r="C806" s="126"/>
      <c r="D806" s="38"/>
      <c r="E806" s="87"/>
      <c r="F806" s="122"/>
      <c r="G806" s="122"/>
      <c r="H806" s="122"/>
      <c r="I806" s="122"/>
      <c r="J806" s="122"/>
      <c r="K806" s="122"/>
      <c r="L806" s="38"/>
      <c r="M806" s="180"/>
      <c r="N806" s="38"/>
      <c r="O806" s="142"/>
      <c r="P806" s="47"/>
      <c r="Q806" s="47"/>
      <c r="R806" s="47"/>
      <c r="S806" s="47"/>
      <c r="T806" s="47"/>
      <c r="U806" s="47"/>
      <c r="V806" s="47"/>
      <c r="W806" s="47"/>
      <c r="X806" s="47"/>
    </row>
    <row r="807" spans="1:24" x14ac:dyDescent="0.25">
      <c r="A807" s="32"/>
      <c r="B807" s="38"/>
      <c r="C807" s="126"/>
      <c r="D807" s="38"/>
      <c r="E807" s="87"/>
      <c r="F807" s="122"/>
      <c r="G807" s="122"/>
      <c r="H807" s="122"/>
      <c r="I807" s="122"/>
      <c r="J807" s="122"/>
      <c r="K807" s="122"/>
      <c r="L807" s="38"/>
      <c r="M807" s="180"/>
      <c r="N807" s="38"/>
      <c r="O807" s="142"/>
      <c r="P807" s="47"/>
      <c r="Q807" s="47"/>
      <c r="R807" s="47"/>
      <c r="S807" s="47"/>
      <c r="T807" s="47"/>
      <c r="U807" s="47"/>
      <c r="V807" s="47"/>
      <c r="W807" s="47"/>
      <c r="X807" s="47"/>
    </row>
    <row r="808" spans="1:24" x14ac:dyDescent="0.25">
      <c r="A808" s="32"/>
      <c r="B808" s="38"/>
      <c r="C808" s="126"/>
      <c r="D808" s="38"/>
      <c r="E808" s="87"/>
      <c r="F808" s="122"/>
      <c r="G808" s="122"/>
      <c r="H808" s="122"/>
      <c r="I808" s="122"/>
      <c r="J808" s="122"/>
      <c r="K808" s="122"/>
      <c r="L808" s="38"/>
      <c r="M808" s="180"/>
      <c r="N808" s="38"/>
      <c r="O808" s="142"/>
      <c r="P808" s="47"/>
      <c r="Q808" s="47"/>
      <c r="R808" s="47"/>
      <c r="S808" s="47"/>
      <c r="T808" s="47"/>
      <c r="U808" s="47"/>
      <c r="V808" s="47"/>
      <c r="W808" s="47"/>
      <c r="X808" s="47"/>
    </row>
    <row r="809" spans="1:24" x14ac:dyDescent="0.25">
      <c r="A809" s="32"/>
      <c r="B809" s="38"/>
      <c r="C809" s="126"/>
      <c r="D809" s="38"/>
      <c r="E809" s="87"/>
      <c r="F809" s="122"/>
      <c r="G809" s="122"/>
      <c r="H809" s="122"/>
      <c r="I809" s="122"/>
      <c r="J809" s="122"/>
      <c r="K809" s="122"/>
      <c r="L809" s="38"/>
      <c r="M809" s="180"/>
      <c r="N809" s="38"/>
      <c r="O809" s="142"/>
      <c r="P809" s="47"/>
      <c r="Q809" s="47"/>
      <c r="R809" s="47"/>
      <c r="S809" s="47"/>
      <c r="T809" s="47"/>
      <c r="U809" s="47"/>
      <c r="V809" s="47"/>
      <c r="W809" s="47"/>
      <c r="X809" s="47"/>
    </row>
    <row r="810" spans="1:24" x14ac:dyDescent="0.25">
      <c r="A810" s="32"/>
      <c r="B810" s="38"/>
      <c r="C810" s="126"/>
      <c r="D810" s="38"/>
      <c r="E810" s="87"/>
      <c r="F810" s="122"/>
      <c r="G810" s="122"/>
      <c r="H810" s="122"/>
      <c r="I810" s="122"/>
      <c r="J810" s="122"/>
      <c r="K810" s="122"/>
      <c r="L810" s="38"/>
      <c r="M810" s="180"/>
      <c r="N810" s="38"/>
      <c r="O810" s="142"/>
      <c r="P810" s="47"/>
      <c r="Q810" s="47"/>
      <c r="R810" s="47"/>
      <c r="S810" s="47"/>
      <c r="T810" s="47"/>
      <c r="U810" s="47"/>
      <c r="V810" s="47"/>
      <c r="W810" s="47"/>
      <c r="X810" s="47"/>
    </row>
    <row r="811" spans="1:24" x14ac:dyDescent="0.25">
      <c r="A811" s="32"/>
      <c r="B811" s="38"/>
      <c r="C811" s="126"/>
      <c r="D811" s="38"/>
      <c r="E811" s="87"/>
      <c r="F811" s="122"/>
      <c r="G811" s="122"/>
      <c r="H811" s="122"/>
      <c r="I811" s="122"/>
      <c r="J811" s="122"/>
      <c r="K811" s="122"/>
      <c r="L811" s="38"/>
      <c r="M811" s="180"/>
      <c r="N811" s="38"/>
      <c r="O811" s="142"/>
      <c r="P811" s="47"/>
      <c r="Q811" s="47"/>
      <c r="R811" s="47"/>
      <c r="S811" s="47"/>
      <c r="T811" s="47"/>
      <c r="U811" s="47"/>
      <c r="V811" s="47"/>
      <c r="W811" s="47"/>
      <c r="X811" s="47"/>
    </row>
    <row r="812" spans="1:24" x14ac:dyDescent="0.25">
      <c r="A812" s="32"/>
      <c r="B812" s="38"/>
      <c r="C812" s="126"/>
      <c r="D812" s="38"/>
      <c r="E812" s="87"/>
      <c r="F812" s="122"/>
      <c r="G812" s="122"/>
      <c r="H812" s="122"/>
      <c r="I812" s="122"/>
      <c r="J812" s="122"/>
      <c r="K812" s="122"/>
      <c r="L812" s="38"/>
      <c r="M812" s="180"/>
      <c r="N812" s="38"/>
      <c r="O812" s="142"/>
      <c r="P812" s="47"/>
      <c r="Q812" s="47"/>
      <c r="R812" s="47"/>
      <c r="S812" s="47"/>
      <c r="T812" s="47"/>
      <c r="U812" s="47"/>
      <c r="V812" s="47"/>
      <c r="W812" s="47"/>
      <c r="X812" s="47"/>
    </row>
    <row r="813" spans="1:24" x14ac:dyDescent="0.25">
      <c r="A813" s="32"/>
      <c r="B813" s="38"/>
      <c r="C813" s="126"/>
      <c r="D813" s="38"/>
      <c r="E813" s="87"/>
      <c r="F813" s="122"/>
      <c r="G813" s="122"/>
      <c r="H813" s="122"/>
      <c r="I813" s="122"/>
      <c r="J813" s="122"/>
      <c r="K813" s="122"/>
      <c r="L813" s="38"/>
      <c r="M813" s="180"/>
      <c r="N813" s="38"/>
      <c r="O813" s="142"/>
      <c r="P813" s="47"/>
      <c r="Q813" s="47"/>
      <c r="R813" s="47"/>
      <c r="S813" s="47"/>
      <c r="T813" s="47"/>
      <c r="U813" s="47"/>
      <c r="V813" s="47"/>
      <c r="W813" s="47"/>
      <c r="X813" s="47"/>
    </row>
    <row r="814" spans="1:24" x14ac:dyDescent="0.25">
      <c r="A814" s="32"/>
      <c r="B814" s="38"/>
      <c r="C814" s="126"/>
      <c r="D814" s="38"/>
      <c r="E814" s="87"/>
      <c r="F814" s="122"/>
      <c r="G814" s="122"/>
      <c r="H814" s="122"/>
      <c r="I814" s="122"/>
      <c r="J814" s="122"/>
      <c r="K814" s="122"/>
      <c r="L814" s="38"/>
      <c r="M814" s="180"/>
      <c r="N814" s="38"/>
      <c r="O814" s="142"/>
      <c r="P814" s="47"/>
      <c r="Q814" s="47"/>
      <c r="R814" s="47"/>
      <c r="S814" s="47"/>
      <c r="T814" s="47"/>
      <c r="U814" s="47"/>
      <c r="V814" s="47"/>
      <c r="W814" s="47"/>
      <c r="X814" s="47"/>
    </row>
    <row r="815" spans="1:24" x14ac:dyDescent="0.25">
      <c r="A815" s="32"/>
      <c r="B815" s="38"/>
      <c r="C815" s="126"/>
      <c r="D815" s="38"/>
      <c r="E815" s="87"/>
      <c r="F815" s="122"/>
      <c r="G815" s="122"/>
      <c r="H815" s="122"/>
      <c r="I815" s="122"/>
      <c r="J815" s="122"/>
      <c r="K815" s="122"/>
      <c r="L815" s="38"/>
      <c r="M815" s="180"/>
      <c r="N815" s="38"/>
      <c r="O815" s="142"/>
      <c r="P815" s="47"/>
      <c r="Q815" s="47"/>
      <c r="R815" s="47"/>
      <c r="S815" s="47"/>
      <c r="T815" s="47"/>
      <c r="U815" s="47"/>
      <c r="V815" s="47"/>
      <c r="W815" s="47"/>
      <c r="X815" s="47"/>
    </row>
    <row r="816" spans="1:24" x14ac:dyDescent="0.25">
      <c r="A816" s="32"/>
      <c r="B816" s="38"/>
      <c r="C816" s="126"/>
      <c r="D816" s="38"/>
      <c r="E816" s="87"/>
      <c r="F816" s="122"/>
      <c r="G816" s="122"/>
      <c r="H816" s="122"/>
      <c r="I816" s="122"/>
      <c r="J816" s="122"/>
      <c r="K816" s="122"/>
      <c r="L816" s="38"/>
      <c r="M816" s="180"/>
      <c r="N816" s="38"/>
      <c r="O816" s="142"/>
      <c r="P816" s="47"/>
      <c r="Q816" s="47"/>
      <c r="R816" s="47"/>
      <c r="S816" s="47"/>
      <c r="T816" s="47"/>
      <c r="U816" s="47"/>
      <c r="V816" s="47"/>
      <c r="W816" s="47"/>
      <c r="X816" s="47"/>
    </row>
    <row r="817" spans="1:24" x14ac:dyDescent="0.25">
      <c r="A817" s="32"/>
      <c r="B817" s="38"/>
      <c r="C817" s="126"/>
      <c r="D817" s="38"/>
      <c r="E817" s="87"/>
      <c r="F817" s="122"/>
      <c r="G817" s="122"/>
      <c r="H817" s="122"/>
      <c r="I817" s="122"/>
      <c r="J817" s="122"/>
      <c r="K817" s="122"/>
      <c r="L817" s="38"/>
      <c r="M817" s="180"/>
      <c r="N817" s="38"/>
      <c r="O817" s="142"/>
      <c r="P817" s="47"/>
      <c r="Q817" s="47"/>
      <c r="R817" s="47"/>
      <c r="S817" s="47"/>
      <c r="T817" s="47"/>
      <c r="U817" s="47"/>
      <c r="V817" s="47"/>
      <c r="W817" s="47"/>
      <c r="X817" s="47"/>
    </row>
    <row r="818" spans="1:24" x14ac:dyDescent="0.25">
      <c r="A818" s="32"/>
      <c r="B818" s="38"/>
      <c r="C818" s="126"/>
      <c r="D818" s="38"/>
      <c r="E818" s="87"/>
      <c r="F818" s="122"/>
      <c r="G818" s="122"/>
      <c r="H818" s="122"/>
      <c r="I818" s="122"/>
      <c r="J818" s="122"/>
      <c r="K818" s="122"/>
      <c r="L818" s="38"/>
      <c r="M818" s="180"/>
      <c r="N818" s="38"/>
      <c r="O818" s="142"/>
      <c r="P818" s="47"/>
      <c r="Q818" s="47"/>
      <c r="R818" s="47"/>
      <c r="S818" s="47"/>
      <c r="T818" s="47"/>
      <c r="U818" s="47"/>
      <c r="V818" s="47"/>
      <c r="W818" s="47"/>
      <c r="X818" s="47"/>
    </row>
    <row r="819" spans="1:24" x14ac:dyDescent="0.25">
      <c r="A819" s="32"/>
      <c r="B819" s="38"/>
      <c r="C819" s="126"/>
      <c r="D819" s="38"/>
      <c r="E819" s="87"/>
      <c r="F819" s="122"/>
      <c r="G819" s="122"/>
      <c r="H819" s="122"/>
      <c r="I819" s="122"/>
      <c r="J819" s="122"/>
      <c r="K819" s="122"/>
      <c r="L819" s="38"/>
      <c r="M819" s="180"/>
      <c r="N819" s="38"/>
      <c r="O819" s="142"/>
      <c r="P819" s="47"/>
      <c r="Q819" s="47"/>
      <c r="R819" s="47"/>
      <c r="S819" s="47"/>
      <c r="T819" s="47"/>
      <c r="U819" s="47"/>
      <c r="V819" s="47"/>
      <c r="W819" s="47"/>
      <c r="X819" s="47"/>
    </row>
    <row r="820" spans="1:24" x14ac:dyDescent="0.25">
      <c r="A820" s="32"/>
      <c r="B820" s="38"/>
      <c r="C820" s="126"/>
      <c r="D820" s="38"/>
      <c r="E820" s="87"/>
      <c r="F820" s="122"/>
      <c r="G820" s="122"/>
      <c r="H820" s="122"/>
      <c r="I820" s="122"/>
      <c r="J820" s="122"/>
      <c r="K820" s="122"/>
      <c r="L820" s="38"/>
      <c r="M820" s="180"/>
      <c r="N820" s="38"/>
      <c r="O820" s="142"/>
      <c r="P820" s="47"/>
      <c r="Q820" s="47"/>
      <c r="R820" s="47"/>
      <c r="S820" s="47"/>
      <c r="T820" s="47"/>
      <c r="U820" s="47"/>
      <c r="V820" s="47"/>
      <c r="W820" s="47"/>
      <c r="X820" s="47"/>
    </row>
    <row r="821" spans="1:24" x14ac:dyDescent="0.25">
      <c r="A821" s="32"/>
      <c r="B821" s="38"/>
      <c r="C821" s="126"/>
      <c r="D821" s="38"/>
      <c r="E821" s="87"/>
      <c r="F821" s="122"/>
      <c r="G821" s="122"/>
      <c r="H821" s="122"/>
      <c r="I821" s="122"/>
      <c r="J821" s="122"/>
      <c r="K821" s="122"/>
      <c r="L821" s="38"/>
      <c r="M821" s="180"/>
      <c r="N821" s="38"/>
      <c r="O821" s="142"/>
      <c r="P821" s="47"/>
      <c r="Q821" s="47"/>
      <c r="R821" s="47"/>
      <c r="S821" s="47"/>
      <c r="T821" s="47"/>
      <c r="U821" s="47"/>
      <c r="V821" s="47"/>
      <c r="W821" s="47"/>
      <c r="X821" s="47"/>
    </row>
    <row r="822" spans="1:24" x14ac:dyDescent="0.25">
      <c r="A822" s="32"/>
      <c r="B822" s="38"/>
      <c r="C822" s="126"/>
      <c r="D822" s="38"/>
      <c r="E822" s="87"/>
      <c r="F822" s="122"/>
      <c r="G822" s="122"/>
      <c r="H822" s="122"/>
      <c r="I822" s="122"/>
      <c r="J822" s="122"/>
      <c r="K822" s="122"/>
      <c r="L822" s="38"/>
      <c r="M822" s="180"/>
      <c r="N822" s="38"/>
      <c r="O822" s="142"/>
      <c r="P822" s="47"/>
      <c r="Q822" s="47"/>
      <c r="R822" s="47"/>
      <c r="S822" s="47"/>
      <c r="T822" s="47"/>
      <c r="U822" s="47"/>
      <c r="V822" s="47"/>
      <c r="W822" s="47"/>
      <c r="X822" s="47"/>
    </row>
    <row r="823" spans="1:24" x14ac:dyDescent="0.25">
      <c r="A823" s="32"/>
      <c r="B823" s="38"/>
      <c r="C823" s="126"/>
      <c r="D823" s="38"/>
      <c r="E823" s="87"/>
      <c r="F823" s="122"/>
      <c r="G823" s="122"/>
      <c r="H823" s="122"/>
      <c r="I823" s="122"/>
      <c r="J823" s="122"/>
      <c r="K823" s="122"/>
      <c r="L823" s="38"/>
      <c r="M823" s="180"/>
      <c r="N823" s="38"/>
      <c r="O823" s="142"/>
      <c r="P823" s="47"/>
      <c r="Q823" s="47"/>
      <c r="R823" s="47"/>
      <c r="S823" s="47"/>
      <c r="T823" s="47"/>
      <c r="U823" s="47"/>
      <c r="V823" s="47"/>
      <c r="W823" s="47"/>
      <c r="X823" s="47"/>
    </row>
    <row r="824" spans="1:24" x14ac:dyDescent="0.25">
      <c r="A824" s="32"/>
      <c r="B824" s="38"/>
      <c r="C824" s="126"/>
      <c r="D824" s="38"/>
      <c r="E824" s="87"/>
      <c r="F824" s="122"/>
      <c r="G824" s="122"/>
      <c r="H824" s="122"/>
      <c r="I824" s="122"/>
      <c r="J824" s="122"/>
      <c r="K824" s="122"/>
      <c r="L824" s="38"/>
      <c r="M824" s="180"/>
      <c r="N824" s="38"/>
      <c r="O824" s="142"/>
      <c r="P824" s="47"/>
      <c r="Q824" s="47"/>
      <c r="R824" s="47"/>
      <c r="S824" s="47"/>
      <c r="T824" s="47"/>
      <c r="U824" s="47"/>
      <c r="V824" s="47"/>
      <c r="W824" s="47"/>
      <c r="X824" s="47"/>
    </row>
    <row r="825" spans="1:24" x14ac:dyDescent="0.25">
      <c r="A825" s="32"/>
      <c r="B825" s="38"/>
      <c r="C825" s="126"/>
      <c r="D825" s="38"/>
      <c r="E825" s="87"/>
      <c r="F825" s="122"/>
      <c r="G825" s="122"/>
      <c r="H825" s="122"/>
      <c r="I825" s="122"/>
      <c r="J825" s="122"/>
      <c r="K825" s="122"/>
      <c r="L825" s="38"/>
      <c r="M825" s="180"/>
      <c r="N825" s="38"/>
      <c r="O825" s="142"/>
      <c r="P825" s="47"/>
      <c r="Q825" s="47"/>
      <c r="R825" s="47"/>
      <c r="S825" s="47"/>
      <c r="T825" s="47"/>
      <c r="U825" s="47"/>
      <c r="V825" s="47"/>
      <c r="W825" s="47"/>
      <c r="X825" s="47"/>
    </row>
    <row r="826" spans="1:24" x14ac:dyDescent="0.25">
      <c r="A826" s="32"/>
      <c r="B826" s="38"/>
      <c r="C826" s="126"/>
      <c r="D826" s="38"/>
      <c r="E826" s="87"/>
      <c r="F826" s="122"/>
      <c r="G826" s="122"/>
      <c r="H826" s="122"/>
      <c r="I826" s="122"/>
      <c r="J826" s="122"/>
      <c r="K826" s="122"/>
      <c r="L826" s="38"/>
      <c r="M826" s="180"/>
      <c r="N826" s="38"/>
      <c r="O826" s="142"/>
      <c r="P826" s="47"/>
      <c r="Q826" s="47"/>
      <c r="R826" s="47"/>
      <c r="S826" s="47"/>
      <c r="T826" s="47"/>
      <c r="U826" s="47"/>
      <c r="V826" s="47"/>
      <c r="W826" s="47"/>
      <c r="X826" s="47"/>
    </row>
    <row r="827" spans="1:24" x14ac:dyDescent="0.25">
      <c r="A827" s="32"/>
      <c r="B827" s="38"/>
      <c r="C827" s="126"/>
      <c r="D827" s="38"/>
      <c r="E827" s="87"/>
      <c r="F827" s="122"/>
      <c r="G827" s="122"/>
      <c r="H827" s="122"/>
      <c r="I827" s="122"/>
      <c r="J827" s="122"/>
      <c r="K827" s="122"/>
      <c r="L827" s="38"/>
      <c r="M827" s="180"/>
      <c r="N827" s="38"/>
      <c r="O827" s="142"/>
      <c r="P827" s="47"/>
      <c r="Q827" s="47"/>
      <c r="R827" s="47"/>
      <c r="S827" s="47"/>
      <c r="T827" s="47"/>
      <c r="U827" s="47"/>
      <c r="V827" s="47"/>
      <c r="W827" s="47"/>
      <c r="X827" s="47"/>
    </row>
    <row r="828" spans="1:24" x14ac:dyDescent="0.25">
      <c r="A828" s="32"/>
      <c r="B828" s="38"/>
      <c r="C828" s="126"/>
      <c r="D828" s="38"/>
      <c r="E828" s="87"/>
      <c r="F828" s="122"/>
      <c r="G828" s="122"/>
      <c r="H828" s="122"/>
      <c r="I828" s="122"/>
      <c r="J828" s="122"/>
      <c r="K828" s="122"/>
      <c r="L828" s="38"/>
      <c r="M828" s="180"/>
      <c r="N828" s="38"/>
      <c r="O828" s="142"/>
      <c r="P828" s="47"/>
      <c r="Q828" s="47"/>
      <c r="R828" s="47"/>
      <c r="S828" s="47"/>
      <c r="T828" s="47"/>
      <c r="U828" s="47"/>
      <c r="V828" s="47"/>
      <c r="W828" s="47"/>
      <c r="X828" s="47"/>
    </row>
    <row r="829" spans="1:24" x14ac:dyDescent="0.25">
      <c r="A829" s="32"/>
      <c r="B829" s="38"/>
      <c r="C829" s="126"/>
      <c r="D829" s="38"/>
      <c r="E829" s="87"/>
      <c r="F829" s="122"/>
      <c r="G829" s="122"/>
      <c r="H829" s="122"/>
      <c r="I829" s="122"/>
      <c r="J829" s="122"/>
      <c r="K829" s="122"/>
      <c r="L829" s="38"/>
      <c r="M829" s="180"/>
      <c r="N829" s="38"/>
      <c r="O829" s="142"/>
      <c r="P829" s="47"/>
      <c r="Q829" s="47"/>
      <c r="R829" s="47"/>
      <c r="S829" s="47"/>
      <c r="T829" s="47"/>
      <c r="U829" s="47"/>
      <c r="V829" s="47"/>
      <c r="W829" s="47"/>
      <c r="X829" s="47"/>
    </row>
    <row r="830" spans="1:24" x14ac:dyDescent="0.25">
      <c r="A830" s="32"/>
      <c r="B830" s="38"/>
      <c r="C830" s="126"/>
      <c r="D830" s="38"/>
      <c r="E830" s="87"/>
      <c r="F830" s="122"/>
      <c r="G830" s="122"/>
      <c r="H830" s="122"/>
      <c r="I830" s="122"/>
      <c r="J830" s="122"/>
      <c r="K830" s="122"/>
      <c r="L830" s="38"/>
      <c r="M830" s="180"/>
      <c r="N830" s="38"/>
      <c r="O830" s="142"/>
      <c r="P830" s="47"/>
      <c r="Q830" s="47"/>
      <c r="R830" s="47"/>
      <c r="S830" s="47"/>
      <c r="T830" s="47"/>
      <c r="U830" s="47"/>
      <c r="V830" s="47"/>
      <c r="W830" s="47"/>
      <c r="X830" s="47"/>
    </row>
    <row r="831" spans="1:24" x14ac:dyDescent="0.25">
      <c r="A831" s="32"/>
      <c r="B831" s="38"/>
      <c r="C831" s="126"/>
      <c r="D831" s="38"/>
      <c r="E831" s="87"/>
      <c r="F831" s="122"/>
      <c r="G831" s="122"/>
      <c r="H831" s="122"/>
      <c r="I831" s="122"/>
      <c r="J831" s="122"/>
      <c r="K831" s="122"/>
      <c r="L831" s="38"/>
      <c r="M831" s="180"/>
      <c r="N831" s="38"/>
      <c r="O831" s="142"/>
      <c r="P831" s="47"/>
      <c r="Q831" s="47"/>
      <c r="R831" s="47"/>
      <c r="S831" s="47"/>
      <c r="T831" s="47"/>
      <c r="U831" s="47"/>
      <c r="V831" s="47"/>
      <c r="W831" s="47"/>
      <c r="X831" s="47"/>
    </row>
    <row r="832" spans="1:24" x14ac:dyDescent="0.25">
      <c r="A832" s="32"/>
      <c r="B832" s="38"/>
      <c r="C832" s="126"/>
      <c r="D832" s="38"/>
      <c r="E832" s="87"/>
      <c r="F832" s="122"/>
      <c r="G832" s="122"/>
      <c r="H832" s="122"/>
      <c r="I832" s="122"/>
      <c r="J832" s="122"/>
      <c r="K832" s="122"/>
      <c r="L832" s="38"/>
      <c r="M832" s="180"/>
      <c r="N832" s="38"/>
      <c r="O832" s="142"/>
      <c r="P832" s="47"/>
      <c r="Q832" s="47"/>
      <c r="R832" s="47"/>
      <c r="S832" s="47"/>
      <c r="T832" s="47"/>
      <c r="U832" s="47"/>
      <c r="V832" s="47"/>
      <c r="W832" s="47"/>
      <c r="X832" s="47"/>
    </row>
    <row r="833" spans="1:24" x14ac:dyDescent="0.25">
      <c r="A833" s="32"/>
      <c r="B833" s="38"/>
      <c r="C833" s="126"/>
      <c r="D833" s="38"/>
      <c r="E833" s="87"/>
      <c r="F833" s="122"/>
      <c r="G833" s="122"/>
      <c r="H833" s="122"/>
      <c r="I833" s="122"/>
      <c r="J833" s="122"/>
      <c r="K833" s="122"/>
      <c r="L833" s="38"/>
      <c r="M833" s="180"/>
      <c r="N833" s="38"/>
      <c r="O833" s="142"/>
      <c r="P833" s="47"/>
      <c r="Q833" s="47"/>
      <c r="R833" s="47"/>
      <c r="S833" s="47"/>
      <c r="T833" s="47"/>
      <c r="U833" s="47"/>
      <c r="V833" s="47"/>
      <c r="W833" s="47"/>
      <c r="X833" s="47"/>
    </row>
    <row r="834" spans="1:24" x14ac:dyDescent="0.25">
      <c r="A834" s="32"/>
      <c r="B834" s="38"/>
      <c r="C834" s="126"/>
      <c r="D834" s="38"/>
      <c r="E834" s="87"/>
      <c r="F834" s="122"/>
      <c r="G834" s="122"/>
      <c r="H834" s="122"/>
      <c r="I834" s="122"/>
      <c r="J834" s="122"/>
      <c r="K834" s="122"/>
      <c r="L834" s="38"/>
      <c r="M834" s="180"/>
      <c r="N834" s="38"/>
      <c r="O834" s="142"/>
      <c r="P834" s="47"/>
      <c r="Q834" s="47"/>
      <c r="R834" s="47"/>
      <c r="S834" s="47"/>
      <c r="T834" s="47"/>
      <c r="U834" s="47"/>
      <c r="V834" s="47"/>
      <c r="W834" s="47"/>
      <c r="X834" s="47"/>
    </row>
    <row r="835" spans="1:24" x14ac:dyDescent="0.25">
      <c r="A835" s="32"/>
      <c r="B835" s="38"/>
      <c r="C835" s="126"/>
      <c r="D835" s="38"/>
      <c r="E835" s="87"/>
      <c r="F835" s="122"/>
      <c r="G835" s="122"/>
      <c r="H835" s="122"/>
      <c r="I835" s="122"/>
      <c r="J835" s="122"/>
      <c r="K835" s="122"/>
      <c r="L835" s="38"/>
      <c r="M835" s="180"/>
      <c r="N835" s="38"/>
      <c r="O835" s="142"/>
      <c r="P835" s="47"/>
      <c r="Q835" s="47"/>
      <c r="R835" s="47"/>
      <c r="S835" s="47"/>
      <c r="T835" s="47"/>
      <c r="U835" s="47"/>
      <c r="V835" s="47"/>
      <c r="W835" s="47"/>
      <c r="X835" s="47"/>
    </row>
    <row r="836" spans="1:24" x14ac:dyDescent="0.25">
      <c r="A836" s="32"/>
      <c r="B836" s="38"/>
      <c r="C836" s="126"/>
      <c r="D836" s="38"/>
      <c r="E836" s="87"/>
      <c r="F836" s="122"/>
      <c r="G836" s="122"/>
      <c r="H836" s="122"/>
      <c r="I836" s="122"/>
      <c r="J836" s="122"/>
      <c r="K836" s="122"/>
      <c r="L836" s="38"/>
      <c r="M836" s="180"/>
      <c r="N836" s="38"/>
      <c r="O836" s="142"/>
      <c r="P836" s="47"/>
      <c r="Q836" s="47"/>
      <c r="R836" s="47"/>
      <c r="S836" s="47"/>
      <c r="T836" s="47"/>
      <c r="U836" s="47"/>
      <c r="V836" s="47"/>
      <c r="W836" s="47"/>
      <c r="X836" s="47"/>
    </row>
    <row r="837" spans="1:24" x14ac:dyDescent="0.25">
      <c r="A837" s="32"/>
      <c r="B837" s="38"/>
      <c r="C837" s="126"/>
      <c r="D837" s="38"/>
      <c r="E837" s="87"/>
      <c r="F837" s="122"/>
      <c r="G837" s="122"/>
      <c r="H837" s="122"/>
      <c r="I837" s="122"/>
      <c r="J837" s="122"/>
      <c r="K837" s="122"/>
      <c r="L837" s="38"/>
      <c r="M837" s="180"/>
      <c r="N837" s="38"/>
      <c r="O837" s="142"/>
      <c r="P837" s="47"/>
      <c r="Q837" s="47"/>
      <c r="R837" s="47"/>
      <c r="S837" s="47"/>
      <c r="T837" s="47"/>
      <c r="U837" s="47"/>
      <c r="V837" s="47"/>
      <c r="W837" s="47"/>
      <c r="X837" s="47"/>
    </row>
    <row r="838" spans="1:24" x14ac:dyDescent="0.25">
      <c r="A838" s="32"/>
      <c r="B838" s="38"/>
      <c r="C838" s="126"/>
      <c r="D838" s="38"/>
      <c r="E838" s="87"/>
      <c r="F838" s="122"/>
      <c r="G838" s="122"/>
      <c r="H838" s="122"/>
      <c r="I838" s="122"/>
      <c r="J838" s="122"/>
      <c r="K838" s="122"/>
      <c r="L838" s="38"/>
      <c r="M838" s="180"/>
      <c r="N838" s="38"/>
      <c r="O838" s="142"/>
      <c r="P838" s="47"/>
      <c r="Q838" s="47"/>
      <c r="R838" s="47"/>
      <c r="S838" s="47"/>
      <c r="T838" s="47"/>
      <c r="U838" s="47"/>
      <c r="V838" s="47"/>
      <c r="W838" s="47"/>
      <c r="X838" s="47"/>
    </row>
    <row r="839" spans="1:24" x14ac:dyDescent="0.25">
      <c r="A839" s="32"/>
      <c r="B839" s="38"/>
      <c r="C839" s="126"/>
      <c r="D839" s="38"/>
      <c r="E839" s="87"/>
      <c r="F839" s="122"/>
      <c r="G839" s="122"/>
      <c r="H839" s="122"/>
      <c r="I839" s="122"/>
      <c r="J839" s="122"/>
      <c r="K839" s="122"/>
      <c r="L839" s="38"/>
      <c r="M839" s="180"/>
      <c r="N839" s="38"/>
      <c r="O839" s="142"/>
      <c r="P839" s="47"/>
      <c r="Q839" s="47"/>
      <c r="R839" s="47"/>
      <c r="S839" s="47"/>
      <c r="T839" s="47"/>
      <c r="U839" s="47"/>
      <c r="V839" s="47"/>
      <c r="W839" s="47"/>
      <c r="X839" s="47"/>
    </row>
    <row r="840" spans="1:24" x14ac:dyDescent="0.25">
      <c r="A840" s="32"/>
      <c r="B840" s="38"/>
      <c r="C840" s="126"/>
      <c r="D840" s="38"/>
      <c r="E840" s="87"/>
      <c r="F840" s="122"/>
      <c r="G840" s="122"/>
      <c r="H840" s="122"/>
      <c r="I840" s="122"/>
      <c r="J840" s="122"/>
      <c r="K840" s="122"/>
      <c r="L840" s="38"/>
      <c r="M840" s="180"/>
      <c r="N840" s="38"/>
      <c r="O840" s="142"/>
      <c r="P840" s="47"/>
      <c r="Q840" s="47"/>
      <c r="R840" s="47"/>
      <c r="S840" s="47"/>
      <c r="T840" s="47"/>
      <c r="U840" s="47"/>
      <c r="V840" s="47"/>
      <c r="W840" s="47"/>
      <c r="X840" s="47"/>
    </row>
    <row r="841" spans="1:24" x14ac:dyDescent="0.25">
      <c r="A841" s="32"/>
      <c r="B841" s="38"/>
      <c r="C841" s="126"/>
      <c r="D841" s="38"/>
      <c r="E841" s="87"/>
      <c r="F841" s="122"/>
      <c r="G841" s="122"/>
      <c r="H841" s="122"/>
      <c r="I841" s="122"/>
      <c r="J841" s="122"/>
      <c r="K841" s="122"/>
      <c r="L841" s="38"/>
      <c r="M841" s="180"/>
      <c r="N841" s="38"/>
      <c r="O841" s="142"/>
      <c r="P841" s="47"/>
      <c r="Q841" s="47"/>
      <c r="R841" s="47"/>
      <c r="S841" s="47"/>
      <c r="T841" s="47"/>
      <c r="U841" s="47"/>
      <c r="V841" s="47"/>
      <c r="W841" s="47"/>
      <c r="X841" s="47"/>
    </row>
    <row r="842" spans="1:24" x14ac:dyDescent="0.25">
      <c r="A842" s="32"/>
      <c r="B842" s="38"/>
      <c r="C842" s="126"/>
      <c r="D842" s="38"/>
      <c r="E842" s="87"/>
      <c r="F842" s="122"/>
      <c r="G842" s="122"/>
      <c r="H842" s="122"/>
      <c r="I842" s="122"/>
      <c r="J842" s="122"/>
      <c r="K842" s="122"/>
      <c r="L842" s="38"/>
      <c r="M842" s="180"/>
      <c r="N842" s="38"/>
      <c r="O842" s="142"/>
      <c r="P842" s="47"/>
      <c r="Q842" s="47"/>
      <c r="R842" s="47"/>
      <c r="S842" s="47"/>
      <c r="T842" s="47"/>
      <c r="U842" s="47"/>
      <c r="V842" s="47"/>
      <c r="W842" s="47"/>
      <c r="X842" s="47"/>
    </row>
    <row r="843" spans="1:24" x14ac:dyDescent="0.25">
      <c r="A843" s="32"/>
      <c r="B843" s="38"/>
      <c r="C843" s="126"/>
      <c r="D843" s="38"/>
      <c r="E843" s="87"/>
      <c r="F843" s="122"/>
      <c r="G843" s="122"/>
      <c r="H843" s="122"/>
      <c r="I843" s="122"/>
      <c r="J843" s="122"/>
      <c r="K843" s="122"/>
      <c r="L843" s="38"/>
      <c r="M843" s="180"/>
      <c r="N843" s="38"/>
      <c r="O843" s="142"/>
      <c r="P843" s="47"/>
      <c r="Q843" s="47"/>
      <c r="R843" s="47"/>
      <c r="S843" s="47"/>
      <c r="T843" s="47"/>
      <c r="U843" s="47"/>
      <c r="V843" s="47"/>
      <c r="W843" s="47"/>
      <c r="X843" s="47"/>
    </row>
    <row r="844" spans="1:24" x14ac:dyDescent="0.25">
      <c r="A844" s="32"/>
      <c r="B844" s="38"/>
      <c r="C844" s="126"/>
      <c r="D844" s="38"/>
      <c r="E844" s="87"/>
      <c r="F844" s="122"/>
      <c r="G844" s="122"/>
      <c r="H844" s="122"/>
      <c r="I844" s="122"/>
      <c r="J844" s="122"/>
      <c r="K844" s="122"/>
      <c r="L844" s="38"/>
      <c r="M844" s="180"/>
      <c r="N844" s="38"/>
      <c r="O844" s="142"/>
      <c r="P844" s="47"/>
      <c r="Q844" s="47"/>
      <c r="R844" s="47"/>
      <c r="S844" s="47"/>
      <c r="T844" s="47"/>
      <c r="U844" s="47"/>
      <c r="V844" s="47"/>
      <c r="W844" s="47"/>
      <c r="X844" s="47"/>
    </row>
    <row r="845" spans="1:24" x14ac:dyDescent="0.25">
      <c r="A845" s="32"/>
      <c r="B845" s="38"/>
      <c r="C845" s="126"/>
      <c r="D845" s="38"/>
      <c r="E845" s="87"/>
      <c r="F845" s="122"/>
      <c r="G845" s="122"/>
      <c r="H845" s="122"/>
      <c r="I845" s="122"/>
      <c r="J845" s="122"/>
      <c r="K845" s="122"/>
      <c r="L845" s="38"/>
      <c r="M845" s="180"/>
      <c r="N845" s="38"/>
      <c r="O845" s="142"/>
      <c r="P845" s="47"/>
      <c r="Q845" s="47"/>
      <c r="R845" s="47"/>
      <c r="S845" s="47"/>
      <c r="T845" s="47"/>
      <c r="U845" s="47"/>
      <c r="V845" s="47"/>
      <c r="W845" s="47"/>
      <c r="X845" s="47"/>
    </row>
    <row r="846" spans="1:24" x14ac:dyDescent="0.25">
      <c r="A846" s="32"/>
      <c r="B846" s="38"/>
      <c r="C846" s="126"/>
      <c r="D846" s="38"/>
      <c r="E846" s="87"/>
      <c r="F846" s="122"/>
      <c r="G846" s="122"/>
      <c r="H846" s="122"/>
      <c r="I846" s="122"/>
      <c r="J846" s="122"/>
      <c r="K846" s="122"/>
      <c r="L846" s="38"/>
      <c r="M846" s="180"/>
      <c r="N846" s="38"/>
      <c r="O846" s="142"/>
      <c r="P846" s="47"/>
      <c r="Q846" s="47"/>
      <c r="R846" s="47"/>
      <c r="S846" s="47"/>
      <c r="T846" s="47"/>
      <c r="U846" s="47"/>
      <c r="V846" s="47"/>
      <c r="W846" s="47"/>
      <c r="X846" s="47"/>
    </row>
    <row r="847" spans="1:24" x14ac:dyDescent="0.25">
      <c r="A847" s="32"/>
      <c r="B847" s="38"/>
      <c r="C847" s="126"/>
      <c r="D847" s="38"/>
      <c r="E847" s="87"/>
      <c r="F847" s="122"/>
      <c r="G847" s="122"/>
      <c r="H847" s="122"/>
      <c r="I847" s="122"/>
      <c r="J847" s="122"/>
      <c r="K847" s="122"/>
      <c r="L847" s="38"/>
      <c r="M847" s="180"/>
      <c r="N847" s="38"/>
      <c r="O847" s="142"/>
      <c r="P847" s="47"/>
      <c r="Q847" s="47"/>
      <c r="R847" s="47"/>
      <c r="S847" s="47"/>
      <c r="T847" s="47"/>
      <c r="U847" s="47"/>
      <c r="V847" s="47"/>
      <c r="W847" s="47"/>
      <c r="X847" s="47"/>
    </row>
    <row r="848" spans="1:24" x14ac:dyDescent="0.25">
      <c r="A848" s="32"/>
      <c r="B848" s="38"/>
      <c r="C848" s="126"/>
      <c r="D848" s="38"/>
      <c r="E848" s="87"/>
      <c r="F848" s="122"/>
      <c r="G848" s="122"/>
      <c r="H848" s="122"/>
      <c r="I848" s="122"/>
      <c r="J848" s="122"/>
      <c r="K848" s="122"/>
      <c r="L848" s="38"/>
      <c r="M848" s="180"/>
      <c r="N848" s="38"/>
      <c r="O848" s="142"/>
      <c r="P848" s="47"/>
      <c r="Q848" s="47"/>
      <c r="R848" s="47"/>
      <c r="S848" s="47"/>
      <c r="T848" s="47"/>
      <c r="U848" s="47"/>
      <c r="V848" s="47"/>
      <c r="W848" s="47"/>
      <c r="X848" s="47"/>
    </row>
    <row r="849" spans="1:24" x14ac:dyDescent="0.25">
      <c r="A849" s="32"/>
      <c r="B849" s="38"/>
      <c r="C849" s="126"/>
      <c r="D849" s="38"/>
      <c r="E849" s="87"/>
      <c r="F849" s="122"/>
      <c r="G849" s="122"/>
      <c r="H849" s="122"/>
      <c r="I849" s="122"/>
      <c r="J849" s="122"/>
      <c r="K849" s="122"/>
      <c r="L849" s="38"/>
      <c r="M849" s="180"/>
      <c r="N849" s="38"/>
      <c r="O849" s="142"/>
      <c r="P849" s="47"/>
      <c r="Q849" s="47"/>
      <c r="R849" s="47"/>
      <c r="S849" s="47"/>
      <c r="T849" s="47"/>
      <c r="U849" s="47"/>
      <c r="V849" s="47"/>
      <c r="W849" s="47"/>
      <c r="X849" s="47"/>
    </row>
    <row r="850" spans="1:24" x14ac:dyDescent="0.25">
      <c r="A850" s="32"/>
      <c r="B850" s="38"/>
      <c r="C850" s="126"/>
      <c r="D850" s="38"/>
      <c r="E850" s="87"/>
      <c r="F850" s="122"/>
      <c r="G850" s="122"/>
      <c r="H850" s="122"/>
      <c r="I850" s="122"/>
      <c r="J850" s="122"/>
      <c r="K850" s="122"/>
      <c r="L850" s="38"/>
      <c r="M850" s="180"/>
      <c r="N850" s="38"/>
      <c r="O850" s="142"/>
      <c r="P850" s="47"/>
      <c r="Q850" s="47"/>
      <c r="R850" s="47"/>
      <c r="S850" s="47"/>
      <c r="T850" s="47"/>
      <c r="U850" s="47"/>
      <c r="V850" s="47"/>
      <c r="W850" s="47"/>
      <c r="X850" s="47"/>
    </row>
    <row r="851" spans="1:24" x14ac:dyDescent="0.25">
      <c r="A851" s="32"/>
      <c r="B851" s="38"/>
      <c r="C851" s="126"/>
      <c r="D851" s="38"/>
      <c r="E851" s="87"/>
      <c r="F851" s="122"/>
      <c r="G851" s="122"/>
      <c r="H851" s="122"/>
      <c r="I851" s="122"/>
      <c r="J851" s="122"/>
      <c r="K851" s="122"/>
      <c r="L851" s="38"/>
      <c r="M851" s="180"/>
      <c r="N851" s="38"/>
      <c r="O851" s="142"/>
      <c r="P851" s="47"/>
      <c r="Q851" s="47"/>
      <c r="R851" s="47"/>
      <c r="S851" s="47"/>
      <c r="T851" s="47"/>
      <c r="U851" s="47"/>
      <c r="V851" s="47"/>
      <c r="W851" s="47"/>
      <c r="X851" s="47"/>
    </row>
    <row r="852" spans="1:24" x14ac:dyDescent="0.25">
      <c r="A852" s="32"/>
      <c r="B852" s="38"/>
      <c r="C852" s="126"/>
      <c r="D852" s="38"/>
      <c r="E852" s="87"/>
      <c r="F852" s="122"/>
      <c r="G852" s="122"/>
      <c r="H852" s="122"/>
      <c r="I852" s="122"/>
      <c r="J852" s="122"/>
      <c r="K852" s="122"/>
      <c r="L852" s="38"/>
      <c r="M852" s="180"/>
      <c r="N852" s="38"/>
      <c r="O852" s="142"/>
      <c r="P852" s="47"/>
      <c r="Q852" s="47"/>
      <c r="R852" s="47"/>
      <c r="S852" s="47"/>
      <c r="T852" s="47"/>
      <c r="U852" s="47"/>
      <c r="V852" s="47"/>
      <c r="W852" s="47"/>
      <c r="X852" s="47"/>
    </row>
    <row r="853" spans="1:24" x14ac:dyDescent="0.25">
      <c r="A853" s="32"/>
      <c r="B853" s="38"/>
      <c r="C853" s="126"/>
      <c r="D853" s="38"/>
      <c r="E853" s="87"/>
      <c r="F853" s="122"/>
      <c r="G853" s="122"/>
      <c r="H853" s="122"/>
      <c r="I853" s="122"/>
      <c r="J853" s="122"/>
      <c r="K853" s="122"/>
      <c r="L853" s="38"/>
      <c r="M853" s="180"/>
      <c r="N853" s="38"/>
      <c r="O853" s="142"/>
      <c r="P853" s="47"/>
      <c r="Q853" s="47"/>
      <c r="R853" s="47"/>
      <c r="S853" s="47"/>
      <c r="T853" s="47"/>
      <c r="U853" s="47"/>
      <c r="V853" s="47"/>
      <c r="W853" s="47"/>
      <c r="X853" s="47"/>
    </row>
    <row r="854" spans="1:24" x14ac:dyDescent="0.25">
      <c r="A854" s="32"/>
      <c r="B854" s="38"/>
      <c r="C854" s="126"/>
      <c r="D854" s="38"/>
      <c r="E854" s="87"/>
      <c r="F854" s="122"/>
      <c r="G854" s="122"/>
      <c r="H854" s="122"/>
      <c r="I854" s="122"/>
      <c r="J854" s="122"/>
      <c r="K854" s="122"/>
      <c r="L854" s="38"/>
      <c r="M854" s="180"/>
      <c r="N854" s="38"/>
      <c r="O854" s="142"/>
      <c r="P854" s="47"/>
      <c r="Q854" s="47"/>
      <c r="R854" s="47"/>
      <c r="S854" s="47"/>
      <c r="T854" s="47"/>
      <c r="U854" s="47"/>
      <c r="V854" s="47"/>
      <c r="W854" s="47"/>
      <c r="X854" s="47"/>
    </row>
    <row r="855" spans="1:24" x14ac:dyDescent="0.25">
      <c r="A855" s="32"/>
      <c r="B855" s="38"/>
      <c r="C855" s="126"/>
      <c r="D855" s="38"/>
      <c r="E855" s="87"/>
      <c r="F855" s="122"/>
      <c r="G855" s="122"/>
      <c r="H855" s="122"/>
      <c r="I855" s="122"/>
      <c r="J855" s="122"/>
      <c r="K855" s="122"/>
      <c r="L855" s="38"/>
      <c r="M855" s="180"/>
      <c r="N855" s="38"/>
      <c r="O855" s="142"/>
      <c r="P855" s="47"/>
      <c r="Q855" s="47"/>
      <c r="R855" s="47"/>
      <c r="S855" s="47"/>
      <c r="T855" s="47"/>
      <c r="U855" s="47"/>
      <c r="V855" s="47"/>
      <c r="W855" s="47"/>
      <c r="X855" s="47"/>
    </row>
    <row r="856" spans="1:24" x14ac:dyDescent="0.25">
      <c r="A856" s="32"/>
      <c r="B856" s="38"/>
      <c r="C856" s="126"/>
      <c r="D856" s="38"/>
      <c r="E856" s="87"/>
      <c r="F856" s="122"/>
      <c r="G856" s="122"/>
      <c r="H856" s="122"/>
      <c r="I856" s="122"/>
      <c r="J856" s="122"/>
      <c r="K856" s="122"/>
      <c r="L856" s="38"/>
      <c r="M856" s="180"/>
      <c r="N856" s="38"/>
      <c r="O856" s="142"/>
      <c r="P856" s="47"/>
      <c r="Q856" s="47"/>
      <c r="R856" s="47"/>
      <c r="S856" s="47"/>
      <c r="T856" s="47"/>
      <c r="U856" s="47"/>
      <c r="V856" s="47"/>
      <c r="W856" s="47"/>
      <c r="X856" s="47"/>
    </row>
    <row r="857" spans="1:24" x14ac:dyDescent="0.25">
      <c r="A857" s="32"/>
      <c r="B857" s="38"/>
      <c r="C857" s="126"/>
      <c r="D857" s="38"/>
      <c r="E857" s="87"/>
      <c r="F857" s="122"/>
      <c r="G857" s="122"/>
      <c r="H857" s="122"/>
      <c r="I857" s="122"/>
      <c r="J857" s="122"/>
      <c r="K857" s="122"/>
      <c r="L857" s="38"/>
      <c r="M857" s="180"/>
      <c r="N857" s="38"/>
      <c r="O857" s="142"/>
      <c r="P857" s="47"/>
      <c r="Q857" s="47"/>
      <c r="R857" s="47"/>
      <c r="S857" s="47"/>
      <c r="T857" s="47"/>
      <c r="U857" s="47"/>
      <c r="V857" s="47"/>
      <c r="W857" s="47"/>
      <c r="X857" s="47"/>
    </row>
    <row r="858" spans="1:24" x14ac:dyDescent="0.25">
      <c r="A858" s="32"/>
      <c r="B858" s="38"/>
      <c r="C858" s="126"/>
      <c r="D858" s="38"/>
      <c r="E858" s="87"/>
      <c r="F858" s="122"/>
      <c r="G858" s="122"/>
      <c r="H858" s="122"/>
      <c r="I858" s="122"/>
      <c r="J858" s="122"/>
      <c r="K858" s="122"/>
      <c r="L858" s="38"/>
      <c r="M858" s="180"/>
      <c r="N858" s="38"/>
      <c r="O858" s="142"/>
      <c r="P858" s="47"/>
      <c r="Q858" s="47"/>
      <c r="R858" s="47"/>
      <c r="S858" s="47"/>
      <c r="T858" s="47"/>
      <c r="U858" s="47"/>
      <c r="V858" s="47"/>
      <c r="W858" s="47"/>
      <c r="X858" s="47"/>
    </row>
    <row r="859" spans="1:24" x14ac:dyDescent="0.25">
      <c r="A859" s="32"/>
      <c r="B859" s="38"/>
      <c r="C859" s="126"/>
      <c r="D859" s="38"/>
      <c r="E859" s="87"/>
      <c r="F859" s="122"/>
      <c r="G859" s="122"/>
      <c r="H859" s="122"/>
      <c r="I859" s="122"/>
      <c r="J859" s="122"/>
      <c r="K859" s="122"/>
      <c r="L859" s="38"/>
      <c r="M859" s="180"/>
      <c r="N859" s="38"/>
      <c r="O859" s="142"/>
      <c r="P859" s="47"/>
      <c r="Q859" s="47"/>
      <c r="R859" s="47"/>
      <c r="S859" s="47"/>
      <c r="T859" s="47"/>
      <c r="U859" s="47"/>
      <c r="V859" s="47"/>
      <c r="W859" s="47"/>
      <c r="X859" s="47"/>
    </row>
    <row r="860" spans="1:24" x14ac:dyDescent="0.25">
      <c r="A860" s="32"/>
      <c r="B860" s="38"/>
      <c r="C860" s="126"/>
      <c r="D860" s="38"/>
      <c r="E860" s="87"/>
      <c r="F860" s="122"/>
      <c r="G860" s="122"/>
      <c r="H860" s="122"/>
      <c r="I860" s="122"/>
      <c r="J860" s="122"/>
      <c r="K860" s="122"/>
      <c r="L860" s="38"/>
      <c r="M860" s="180"/>
      <c r="N860" s="38"/>
      <c r="O860" s="142"/>
      <c r="P860" s="47"/>
      <c r="Q860" s="47"/>
      <c r="R860" s="47"/>
      <c r="S860" s="47"/>
      <c r="T860" s="47"/>
      <c r="U860" s="47"/>
      <c r="V860" s="47"/>
      <c r="W860" s="47"/>
      <c r="X860" s="47"/>
    </row>
    <row r="861" spans="1:24" x14ac:dyDescent="0.25">
      <c r="A861" s="32"/>
      <c r="B861" s="38"/>
      <c r="C861" s="126"/>
      <c r="D861" s="38"/>
      <c r="E861" s="87"/>
      <c r="F861" s="122"/>
      <c r="G861" s="122"/>
      <c r="H861" s="122"/>
      <c r="I861" s="122"/>
      <c r="J861" s="122"/>
      <c r="K861" s="122"/>
      <c r="L861" s="38"/>
      <c r="M861" s="180"/>
      <c r="N861" s="38"/>
      <c r="O861" s="142"/>
      <c r="P861" s="47"/>
      <c r="Q861" s="47"/>
      <c r="R861" s="47"/>
      <c r="S861" s="47"/>
      <c r="T861" s="47"/>
      <c r="U861" s="47"/>
      <c r="V861" s="47"/>
      <c r="W861" s="47"/>
      <c r="X861" s="47"/>
    </row>
    <row r="862" spans="1:24" x14ac:dyDescent="0.25">
      <c r="A862" s="32"/>
      <c r="B862" s="38"/>
      <c r="C862" s="126"/>
      <c r="D862" s="38"/>
      <c r="E862" s="87"/>
      <c r="F862" s="122"/>
      <c r="G862" s="122"/>
      <c r="H862" s="122"/>
      <c r="I862" s="122"/>
      <c r="J862" s="122"/>
      <c r="K862" s="122"/>
      <c r="L862" s="38"/>
      <c r="M862" s="180"/>
      <c r="N862" s="38"/>
      <c r="O862" s="142"/>
      <c r="P862" s="47"/>
      <c r="Q862" s="47"/>
      <c r="R862" s="47"/>
      <c r="S862" s="47"/>
      <c r="T862" s="47"/>
      <c r="U862" s="47"/>
      <c r="V862" s="47"/>
      <c r="W862" s="47"/>
      <c r="X862" s="47"/>
    </row>
    <row r="863" spans="1:24" x14ac:dyDescent="0.25">
      <c r="A863" s="32"/>
      <c r="B863" s="38"/>
      <c r="C863" s="126"/>
      <c r="D863" s="38"/>
      <c r="E863" s="87"/>
      <c r="F863" s="122"/>
      <c r="G863" s="122"/>
      <c r="H863" s="122"/>
      <c r="I863" s="122"/>
      <c r="J863" s="122"/>
      <c r="K863" s="122"/>
      <c r="L863" s="38"/>
      <c r="M863" s="180"/>
      <c r="N863" s="38"/>
      <c r="O863" s="142"/>
      <c r="P863" s="47"/>
      <c r="Q863" s="47"/>
      <c r="R863" s="47"/>
      <c r="S863" s="47"/>
      <c r="T863" s="47"/>
      <c r="U863" s="47"/>
      <c r="V863" s="47"/>
      <c r="W863" s="47"/>
      <c r="X863" s="47"/>
    </row>
    <row r="864" spans="1:24" x14ac:dyDescent="0.25">
      <c r="A864" s="32"/>
      <c r="B864" s="38"/>
      <c r="C864" s="126"/>
      <c r="D864" s="38"/>
      <c r="E864" s="87"/>
      <c r="F864" s="122"/>
      <c r="G864" s="122"/>
      <c r="H864" s="122"/>
      <c r="I864" s="122"/>
      <c r="J864" s="122"/>
      <c r="K864" s="122"/>
      <c r="L864" s="38"/>
      <c r="M864" s="180"/>
      <c r="N864" s="38"/>
      <c r="O864" s="142"/>
      <c r="P864" s="47"/>
      <c r="Q864" s="47"/>
      <c r="R864" s="47"/>
      <c r="S864" s="47"/>
      <c r="T864" s="47"/>
      <c r="U864" s="47"/>
      <c r="V864" s="47"/>
      <c r="W864" s="47"/>
      <c r="X864" s="47"/>
    </row>
    <row r="865" spans="1:24" x14ac:dyDescent="0.25">
      <c r="A865" s="32"/>
      <c r="B865" s="38"/>
      <c r="C865" s="126"/>
      <c r="D865" s="38"/>
      <c r="E865" s="87"/>
      <c r="F865" s="122"/>
      <c r="G865" s="122"/>
      <c r="H865" s="122"/>
      <c r="I865" s="122"/>
      <c r="J865" s="122"/>
      <c r="K865" s="122"/>
      <c r="L865" s="38"/>
      <c r="M865" s="180"/>
      <c r="N865" s="38"/>
      <c r="O865" s="142"/>
      <c r="P865" s="47"/>
      <c r="Q865" s="47"/>
      <c r="R865" s="47"/>
      <c r="S865" s="47"/>
      <c r="T865" s="47"/>
      <c r="U865" s="47"/>
      <c r="V865" s="47"/>
      <c r="W865" s="47"/>
      <c r="X865" s="47"/>
    </row>
    <row r="866" spans="1:24" x14ac:dyDescent="0.25">
      <c r="A866" s="32"/>
      <c r="B866" s="38"/>
      <c r="C866" s="126"/>
      <c r="D866" s="38"/>
      <c r="E866" s="87"/>
      <c r="F866" s="122"/>
      <c r="G866" s="122"/>
      <c r="H866" s="122"/>
      <c r="I866" s="122"/>
      <c r="J866" s="122"/>
      <c r="K866" s="122"/>
      <c r="L866" s="38"/>
      <c r="M866" s="180"/>
      <c r="N866" s="38"/>
      <c r="O866" s="142"/>
      <c r="P866" s="47"/>
      <c r="Q866" s="47"/>
      <c r="R866" s="47"/>
      <c r="S866" s="47"/>
      <c r="T866" s="47"/>
      <c r="U866" s="47"/>
      <c r="V866" s="47"/>
      <c r="W866" s="47"/>
      <c r="X866" s="47"/>
    </row>
    <row r="867" spans="1:24" x14ac:dyDescent="0.25">
      <c r="A867" s="32"/>
      <c r="B867" s="38"/>
      <c r="C867" s="126"/>
      <c r="D867" s="38"/>
      <c r="E867" s="87"/>
      <c r="F867" s="122"/>
      <c r="G867" s="122"/>
      <c r="H867" s="122"/>
      <c r="I867" s="122"/>
      <c r="J867" s="122"/>
      <c r="K867" s="122"/>
      <c r="L867" s="38"/>
      <c r="M867" s="180"/>
      <c r="N867" s="38"/>
      <c r="O867" s="142"/>
      <c r="P867" s="47"/>
      <c r="Q867" s="47"/>
      <c r="R867" s="47"/>
      <c r="S867" s="47"/>
      <c r="T867" s="47"/>
      <c r="U867" s="47"/>
      <c r="V867" s="47"/>
      <c r="W867" s="47"/>
      <c r="X867" s="47"/>
    </row>
    <row r="868" spans="1:24" x14ac:dyDescent="0.25">
      <c r="A868" s="32"/>
      <c r="B868" s="38"/>
      <c r="C868" s="126"/>
      <c r="D868" s="38"/>
      <c r="E868" s="87"/>
      <c r="F868" s="122"/>
      <c r="G868" s="122"/>
      <c r="H868" s="122"/>
      <c r="I868" s="122"/>
      <c r="J868" s="122"/>
      <c r="K868" s="122"/>
      <c r="L868" s="38"/>
      <c r="M868" s="180"/>
      <c r="N868" s="38"/>
      <c r="O868" s="142"/>
      <c r="P868" s="47"/>
      <c r="Q868" s="47"/>
      <c r="R868" s="47"/>
      <c r="S868" s="47"/>
      <c r="T868" s="47"/>
      <c r="U868" s="47"/>
      <c r="V868" s="47"/>
      <c r="W868" s="47"/>
      <c r="X868" s="47"/>
    </row>
    <row r="869" spans="1:24" x14ac:dyDescent="0.25">
      <c r="A869" s="32"/>
      <c r="B869" s="38"/>
      <c r="C869" s="126"/>
      <c r="D869" s="38"/>
      <c r="E869" s="87"/>
      <c r="F869" s="122"/>
      <c r="G869" s="122"/>
      <c r="H869" s="122"/>
      <c r="I869" s="122"/>
      <c r="J869" s="122"/>
      <c r="K869" s="122"/>
      <c r="L869" s="38"/>
      <c r="M869" s="180"/>
      <c r="N869" s="38"/>
      <c r="O869" s="142"/>
      <c r="P869" s="47"/>
      <c r="Q869" s="47"/>
      <c r="R869" s="47"/>
      <c r="S869" s="47"/>
      <c r="T869" s="47"/>
      <c r="U869" s="47"/>
      <c r="V869" s="47"/>
      <c r="W869" s="47"/>
      <c r="X869" s="47"/>
    </row>
    <row r="870" spans="1:24" x14ac:dyDescent="0.25">
      <c r="A870" s="32"/>
      <c r="B870" s="38"/>
      <c r="C870" s="126"/>
      <c r="D870" s="38"/>
      <c r="E870" s="87"/>
      <c r="F870" s="122"/>
      <c r="G870" s="122"/>
      <c r="H870" s="122"/>
      <c r="I870" s="122"/>
      <c r="J870" s="122"/>
      <c r="K870" s="122"/>
      <c r="L870" s="38"/>
      <c r="M870" s="180"/>
      <c r="N870" s="38"/>
      <c r="O870" s="142"/>
      <c r="P870" s="47"/>
      <c r="Q870" s="47"/>
      <c r="R870" s="47"/>
      <c r="S870" s="47"/>
      <c r="T870" s="47"/>
      <c r="U870" s="47"/>
      <c r="V870" s="47"/>
      <c r="W870" s="47"/>
      <c r="X870" s="47"/>
    </row>
    <row r="871" spans="1:24" x14ac:dyDescent="0.25">
      <c r="A871" s="32"/>
      <c r="B871" s="38"/>
      <c r="C871" s="126"/>
      <c r="D871" s="38"/>
      <c r="E871" s="87"/>
      <c r="F871" s="122"/>
      <c r="G871" s="122"/>
      <c r="H871" s="122"/>
      <c r="I871" s="122"/>
      <c r="J871" s="122"/>
      <c r="K871" s="122"/>
      <c r="L871" s="38"/>
      <c r="M871" s="180"/>
      <c r="N871" s="38"/>
      <c r="O871" s="142"/>
      <c r="P871" s="47"/>
      <c r="Q871" s="47"/>
      <c r="R871" s="47"/>
      <c r="S871" s="47"/>
      <c r="T871" s="47"/>
      <c r="U871" s="47"/>
      <c r="V871" s="47"/>
      <c r="W871" s="47"/>
      <c r="X871" s="47"/>
    </row>
    <row r="872" spans="1:24" x14ac:dyDescent="0.25">
      <c r="A872" s="32"/>
      <c r="B872" s="38"/>
      <c r="C872" s="126"/>
      <c r="D872" s="38"/>
      <c r="E872" s="87"/>
      <c r="F872" s="122"/>
      <c r="G872" s="122"/>
      <c r="H872" s="122"/>
      <c r="I872" s="122"/>
      <c r="J872" s="122"/>
      <c r="K872" s="122"/>
      <c r="L872" s="38"/>
      <c r="M872" s="180"/>
      <c r="N872" s="38"/>
      <c r="O872" s="142"/>
      <c r="P872" s="47"/>
      <c r="Q872" s="47"/>
      <c r="R872" s="47"/>
      <c r="S872" s="47"/>
      <c r="T872" s="47"/>
      <c r="U872" s="47"/>
      <c r="V872" s="47"/>
      <c r="W872" s="47"/>
      <c r="X872" s="47"/>
    </row>
    <row r="873" spans="1:24" x14ac:dyDescent="0.25">
      <c r="A873" s="32"/>
      <c r="B873" s="38"/>
      <c r="C873" s="126"/>
      <c r="D873" s="38"/>
      <c r="E873" s="87"/>
      <c r="F873" s="122"/>
      <c r="G873" s="122"/>
      <c r="H873" s="122"/>
      <c r="I873" s="122"/>
      <c r="J873" s="122"/>
      <c r="K873" s="122"/>
      <c r="L873" s="38"/>
      <c r="M873" s="180"/>
      <c r="N873" s="38"/>
      <c r="O873" s="142"/>
      <c r="P873" s="47"/>
      <c r="Q873" s="47"/>
      <c r="R873" s="47"/>
      <c r="S873" s="47"/>
      <c r="T873" s="47"/>
      <c r="U873" s="47"/>
      <c r="V873" s="47"/>
      <c r="W873" s="47"/>
      <c r="X873" s="47"/>
    </row>
    <row r="874" spans="1:24" x14ac:dyDescent="0.25">
      <c r="A874" s="32"/>
      <c r="B874" s="38"/>
      <c r="C874" s="126"/>
      <c r="D874" s="38"/>
      <c r="E874" s="87"/>
      <c r="F874" s="122"/>
      <c r="G874" s="122"/>
      <c r="H874" s="122"/>
      <c r="I874" s="122"/>
      <c r="J874" s="122"/>
      <c r="K874" s="122"/>
      <c r="L874" s="38"/>
      <c r="M874" s="180"/>
      <c r="N874" s="38"/>
      <c r="O874" s="142"/>
      <c r="P874" s="47"/>
      <c r="Q874" s="47"/>
      <c r="R874" s="47"/>
      <c r="S874" s="47"/>
      <c r="T874" s="47"/>
      <c r="U874" s="47"/>
      <c r="V874" s="47"/>
      <c r="W874" s="47"/>
      <c r="X874" s="47"/>
    </row>
    <row r="875" spans="1:24" x14ac:dyDescent="0.25">
      <c r="A875" s="32"/>
      <c r="B875" s="38"/>
      <c r="C875" s="126"/>
      <c r="D875" s="38"/>
      <c r="E875" s="87"/>
      <c r="F875" s="122"/>
      <c r="G875" s="122"/>
      <c r="H875" s="122"/>
      <c r="I875" s="122"/>
      <c r="J875" s="122"/>
      <c r="K875" s="122"/>
      <c r="L875" s="38"/>
      <c r="M875" s="180"/>
      <c r="N875" s="38"/>
      <c r="O875" s="142"/>
      <c r="P875" s="47"/>
      <c r="Q875" s="47"/>
      <c r="R875" s="47"/>
      <c r="S875" s="47"/>
      <c r="T875" s="47"/>
      <c r="U875" s="47"/>
      <c r="V875" s="47"/>
      <c r="W875" s="47"/>
      <c r="X875" s="47"/>
    </row>
    <row r="876" spans="1:24" x14ac:dyDescent="0.25">
      <c r="A876" s="32"/>
      <c r="B876" s="38"/>
      <c r="C876" s="126"/>
      <c r="D876" s="38"/>
      <c r="E876" s="87"/>
      <c r="F876" s="122"/>
      <c r="G876" s="122"/>
      <c r="H876" s="122"/>
      <c r="I876" s="122"/>
      <c r="J876" s="122"/>
      <c r="K876" s="122"/>
      <c r="L876" s="38"/>
      <c r="M876" s="180"/>
      <c r="N876" s="38"/>
      <c r="O876" s="142"/>
      <c r="P876" s="47"/>
      <c r="Q876" s="47"/>
      <c r="R876" s="47"/>
      <c r="S876" s="47"/>
      <c r="T876" s="47"/>
      <c r="U876" s="47"/>
      <c r="V876" s="47"/>
      <c r="W876" s="47"/>
      <c r="X876" s="47"/>
    </row>
    <row r="877" spans="1:24" x14ac:dyDescent="0.25">
      <c r="A877" s="32"/>
      <c r="B877" s="38"/>
      <c r="C877" s="126"/>
      <c r="D877" s="38"/>
      <c r="E877" s="87"/>
      <c r="F877" s="122"/>
      <c r="G877" s="122"/>
      <c r="H877" s="122"/>
      <c r="I877" s="122"/>
      <c r="J877" s="122"/>
      <c r="K877" s="122"/>
      <c r="L877" s="38"/>
      <c r="M877" s="180"/>
      <c r="N877" s="38"/>
      <c r="O877" s="142"/>
      <c r="P877" s="47"/>
      <c r="Q877" s="47"/>
      <c r="R877" s="47"/>
      <c r="S877" s="47"/>
      <c r="T877" s="47"/>
      <c r="U877" s="47"/>
      <c r="V877" s="47"/>
      <c r="W877" s="47"/>
      <c r="X877" s="47"/>
    </row>
    <row r="878" spans="1:24" x14ac:dyDescent="0.25">
      <c r="A878" s="32"/>
      <c r="B878" s="38"/>
      <c r="C878" s="126"/>
      <c r="D878" s="38"/>
      <c r="E878" s="87"/>
      <c r="F878" s="122"/>
      <c r="G878" s="122"/>
      <c r="H878" s="122"/>
      <c r="I878" s="122"/>
      <c r="J878" s="122"/>
      <c r="K878" s="122"/>
      <c r="L878" s="38"/>
      <c r="M878" s="180"/>
      <c r="N878" s="38"/>
      <c r="O878" s="142"/>
      <c r="P878" s="47"/>
      <c r="Q878" s="47"/>
      <c r="R878" s="47"/>
      <c r="S878" s="47"/>
      <c r="T878" s="47"/>
      <c r="U878" s="47"/>
      <c r="V878" s="47"/>
      <c r="W878" s="47"/>
      <c r="X878" s="47"/>
    </row>
    <row r="879" spans="1:24" x14ac:dyDescent="0.25">
      <c r="A879" s="32"/>
      <c r="B879" s="38"/>
      <c r="C879" s="126"/>
      <c r="D879" s="38"/>
      <c r="E879" s="87"/>
      <c r="F879" s="122"/>
      <c r="G879" s="122"/>
      <c r="H879" s="122"/>
      <c r="I879" s="122"/>
      <c r="J879" s="122"/>
      <c r="K879" s="122"/>
      <c r="L879" s="38"/>
      <c r="M879" s="180"/>
      <c r="N879" s="38"/>
      <c r="O879" s="142"/>
      <c r="P879" s="47"/>
      <c r="Q879" s="47"/>
      <c r="R879" s="47"/>
      <c r="S879" s="47"/>
      <c r="T879" s="47"/>
      <c r="U879" s="47"/>
      <c r="V879" s="47"/>
      <c r="W879" s="47"/>
      <c r="X879" s="47"/>
    </row>
    <row r="880" spans="1:24" x14ac:dyDescent="0.25">
      <c r="A880" s="32"/>
      <c r="B880" s="38"/>
      <c r="C880" s="126"/>
      <c r="D880" s="38"/>
      <c r="E880" s="87"/>
      <c r="F880" s="122"/>
      <c r="G880" s="122"/>
      <c r="H880" s="122"/>
      <c r="I880" s="122"/>
      <c r="J880" s="122"/>
      <c r="K880" s="122"/>
      <c r="L880" s="38"/>
      <c r="M880" s="180"/>
      <c r="N880" s="38"/>
      <c r="O880" s="142"/>
      <c r="P880" s="47"/>
      <c r="Q880" s="47"/>
      <c r="R880" s="47"/>
      <c r="S880" s="47"/>
      <c r="T880" s="47"/>
      <c r="U880" s="47"/>
      <c r="V880" s="47"/>
      <c r="W880" s="47"/>
      <c r="X880" s="47"/>
    </row>
    <row r="881" spans="1:24" x14ac:dyDescent="0.25">
      <c r="A881" s="32"/>
      <c r="B881" s="38"/>
      <c r="C881" s="126"/>
      <c r="D881" s="38"/>
      <c r="E881" s="87"/>
      <c r="F881" s="122"/>
      <c r="G881" s="122"/>
      <c r="H881" s="122"/>
      <c r="I881" s="122"/>
      <c r="J881" s="122"/>
      <c r="K881" s="122"/>
      <c r="L881" s="38"/>
      <c r="M881" s="180"/>
      <c r="N881" s="38"/>
      <c r="O881" s="142"/>
      <c r="P881" s="47"/>
      <c r="Q881" s="47"/>
      <c r="R881" s="47"/>
      <c r="S881" s="47"/>
      <c r="T881" s="47"/>
      <c r="U881" s="47"/>
      <c r="V881" s="47"/>
      <c r="W881" s="47"/>
      <c r="X881" s="47"/>
    </row>
    <row r="882" spans="1:24" x14ac:dyDescent="0.25">
      <c r="A882" s="32"/>
      <c r="B882" s="38"/>
      <c r="C882" s="126"/>
      <c r="D882" s="38"/>
      <c r="E882" s="87"/>
      <c r="F882" s="122"/>
      <c r="G882" s="122"/>
      <c r="H882" s="122"/>
      <c r="I882" s="122"/>
      <c r="J882" s="122"/>
      <c r="K882" s="122"/>
      <c r="L882" s="38"/>
      <c r="M882" s="180"/>
      <c r="N882" s="38"/>
      <c r="O882" s="142"/>
      <c r="P882" s="47"/>
      <c r="Q882" s="47"/>
      <c r="R882" s="47"/>
      <c r="S882" s="47"/>
      <c r="T882" s="47"/>
      <c r="U882" s="47"/>
      <c r="V882" s="47"/>
      <c r="W882" s="47"/>
      <c r="X882" s="47"/>
    </row>
    <row r="883" spans="1:24" x14ac:dyDescent="0.25">
      <c r="A883" s="32"/>
      <c r="B883" s="38"/>
      <c r="C883" s="126"/>
      <c r="D883" s="38"/>
      <c r="E883" s="87"/>
      <c r="F883" s="122"/>
      <c r="G883" s="122"/>
      <c r="H883" s="122"/>
      <c r="I883" s="122"/>
      <c r="J883" s="122"/>
      <c r="K883" s="122"/>
      <c r="L883" s="38"/>
      <c r="M883" s="180"/>
      <c r="N883" s="38"/>
      <c r="O883" s="142"/>
      <c r="P883" s="47"/>
      <c r="Q883" s="47"/>
      <c r="R883" s="47"/>
      <c r="S883" s="47"/>
      <c r="T883" s="47"/>
      <c r="U883" s="47"/>
      <c r="V883" s="47"/>
      <c r="W883" s="47"/>
      <c r="X883" s="47"/>
    </row>
    <row r="884" spans="1:24" x14ac:dyDescent="0.25">
      <c r="A884" s="32"/>
      <c r="B884" s="38"/>
      <c r="C884" s="126"/>
      <c r="D884" s="38"/>
      <c r="E884" s="87"/>
      <c r="F884" s="122"/>
      <c r="G884" s="122"/>
      <c r="H884" s="122"/>
      <c r="I884" s="122"/>
      <c r="J884" s="122"/>
      <c r="K884" s="122"/>
      <c r="L884" s="38"/>
      <c r="M884" s="180"/>
      <c r="N884" s="38"/>
      <c r="O884" s="142"/>
      <c r="P884" s="47"/>
      <c r="Q884" s="47"/>
      <c r="R884" s="47"/>
      <c r="S884" s="47"/>
      <c r="T884" s="47"/>
      <c r="U884" s="47"/>
      <c r="V884" s="47"/>
      <c r="W884" s="47"/>
      <c r="X884" s="47"/>
    </row>
    <row r="885" spans="1:24" x14ac:dyDescent="0.25">
      <c r="A885" s="32"/>
      <c r="B885" s="38"/>
      <c r="C885" s="126"/>
      <c r="D885" s="38"/>
      <c r="E885" s="87"/>
      <c r="F885" s="122"/>
      <c r="G885" s="122"/>
      <c r="H885" s="122"/>
      <c r="I885" s="122"/>
      <c r="J885" s="122"/>
      <c r="K885" s="122"/>
      <c r="L885" s="38"/>
      <c r="M885" s="180"/>
      <c r="N885" s="38"/>
      <c r="O885" s="142"/>
      <c r="P885" s="47"/>
      <c r="Q885" s="47"/>
      <c r="R885" s="47"/>
      <c r="S885" s="47"/>
      <c r="T885" s="47"/>
      <c r="U885" s="47"/>
      <c r="V885" s="47"/>
      <c r="W885" s="47"/>
      <c r="X885" s="47"/>
    </row>
    <row r="886" spans="1:24" x14ac:dyDescent="0.25">
      <c r="A886" s="32"/>
      <c r="B886" s="38"/>
      <c r="C886" s="126"/>
      <c r="D886" s="38"/>
      <c r="E886" s="87"/>
      <c r="F886" s="122"/>
      <c r="G886" s="122"/>
      <c r="H886" s="122"/>
      <c r="I886" s="122"/>
      <c r="J886" s="122"/>
      <c r="K886" s="122"/>
      <c r="L886" s="38"/>
      <c r="M886" s="180"/>
      <c r="N886" s="38"/>
      <c r="O886" s="142"/>
      <c r="P886" s="47"/>
      <c r="Q886" s="47"/>
      <c r="R886" s="47"/>
      <c r="S886" s="47"/>
      <c r="T886" s="47"/>
      <c r="U886" s="47"/>
      <c r="V886" s="47"/>
      <c r="W886" s="47"/>
      <c r="X886" s="47"/>
    </row>
    <row r="887" spans="1:24" x14ac:dyDescent="0.25">
      <c r="A887" s="32"/>
      <c r="B887" s="38"/>
      <c r="C887" s="126"/>
      <c r="D887" s="38"/>
      <c r="E887" s="87"/>
      <c r="F887" s="122"/>
      <c r="G887" s="122"/>
      <c r="H887" s="122"/>
      <c r="I887" s="122"/>
      <c r="J887" s="122"/>
      <c r="K887" s="122"/>
      <c r="L887" s="38"/>
      <c r="M887" s="180"/>
      <c r="N887" s="38"/>
      <c r="O887" s="142"/>
      <c r="P887" s="47"/>
      <c r="Q887" s="47"/>
      <c r="R887" s="47"/>
      <c r="S887" s="47"/>
      <c r="T887" s="47"/>
      <c r="U887" s="47"/>
      <c r="V887" s="47"/>
      <c r="W887" s="47"/>
      <c r="X887" s="47"/>
    </row>
    <row r="888" spans="1:24" x14ac:dyDescent="0.25">
      <c r="A888" s="32"/>
      <c r="B888" s="38"/>
      <c r="C888" s="126"/>
      <c r="D888" s="38"/>
      <c r="E888" s="87"/>
      <c r="F888" s="122"/>
      <c r="G888" s="122"/>
      <c r="H888" s="122"/>
      <c r="I888" s="122"/>
      <c r="J888" s="122"/>
      <c r="K888" s="122"/>
      <c r="L888" s="38"/>
      <c r="M888" s="180"/>
      <c r="N888" s="38"/>
      <c r="O888" s="142"/>
      <c r="P888" s="47"/>
      <c r="Q888" s="47"/>
      <c r="R888" s="47"/>
      <c r="S888" s="47"/>
      <c r="T888" s="47"/>
      <c r="U888" s="47"/>
      <c r="V888" s="47"/>
      <c r="W888" s="47"/>
      <c r="X888" s="47"/>
    </row>
    <row r="889" spans="1:24" x14ac:dyDescent="0.25">
      <c r="A889" s="32"/>
      <c r="B889" s="38"/>
      <c r="C889" s="126"/>
      <c r="D889" s="38"/>
      <c r="E889" s="87"/>
      <c r="F889" s="122"/>
      <c r="G889" s="122"/>
      <c r="H889" s="122"/>
      <c r="I889" s="122"/>
      <c r="J889" s="122"/>
      <c r="K889" s="122"/>
      <c r="L889" s="38"/>
      <c r="M889" s="180"/>
      <c r="N889" s="38"/>
      <c r="O889" s="142"/>
      <c r="P889" s="47"/>
      <c r="Q889" s="47"/>
      <c r="R889" s="47"/>
      <c r="S889" s="47"/>
      <c r="T889" s="47"/>
      <c r="U889" s="47"/>
      <c r="V889" s="47"/>
      <c r="W889" s="47"/>
      <c r="X889" s="47"/>
    </row>
    <row r="890" spans="1:24" x14ac:dyDescent="0.25">
      <c r="A890" s="32"/>
      <c r="B890" s="38"/>
      <c r="C890" s="126"/>
      <c r="D890" s="38"/>
      <c r="E890" s="87"/>
      <c r="F890" s="122"/>
      <c r="G890" s="122"/>
      <c r="H890" s="122"/>
      <c r="I890" s="122"/>
      <c r="J890" s="122"/>
      <c r="K890" s="122"/>
      <c r="L890" s="38"/>
      <c r="M890" s="180"/>
      <c r="N890" s="38"/>
      <c r="O890" s="142"/>
      <c r="P890" s="47"/>
      <c r="Q890" s="47"/>
      <c r="R890" s="47"/>
      <c r="S890" s="47"/>
      <c r="T890" s="47"/>
      <c r="U890" s="47"/>
      <c r="V890" s="47"/>
      <c r="W890" s="47"/>
      <c r="X890" s="47"/>
    </row>
    <row r="891" spans="1:24" x14ac:dyDescent="0.25">
      <c r="A891" s="32"/>
      <c r="B891" s="38"/>
      <c r="C891" s="126"/>
      <c r="D891" s="38"/>
      <c r="E891" s="87"/>
      <c r="F891" s="122"/>
      <c r="G891" s="122"/>
      <c r="H891" s="122"/>
      <c r="I891" s="122"/>
      <c r="J891" s="122"/>
      <c r="K891" s="122"/>
      <c r="L891" s="38"/>
      <c r="M891" s="180"/>
      <c r="N891" s="38"/>
      <c r="O891" s="142"/>
      <c r="P891" s="47"/>
      <c r="Q891" s="47"/>
      <c r="R891" s="47"/>
      <c r="S891" s="47"/>
      <c r="T891" s="47"/>
      <c r="U891" s="47"/>
      <c r="V891" s="47"/>
      <c r="W891" s="47"/>
      <c r="X891" s="47"/>
    </row>
    <row r="892" spans="1:24" x14ac:dyDescent="0.25">
      <c r="A892" s="32"/>
      <c r="B892" s="38"/>
      <c r="C892" s="126"/>
      <c r="D892" s="38"/>
      <c r="E892" s="87"/>
      <c r="F892" s="122"/>
      <c r="G892" s="122"/>
      <c r="H892" s="122"/>
      <c r="I892" s="122"/>
      <c r="J892" s="122"/>
      <c r="K892" s="122"/>
      <c r="L892" s="38"/>
      <c r="M892" s="180"/>
      <c r="N892" s="38"/>
      <c r="O892" s="142"/>
      <c r="P892" s="47"/>
      <c r="Q892" s="47"/>
      <c r="R892" s="47"/>
      <c r="S892" s="47"/>
      <c r="T892" s="47"/>
      <c r="U892" s="47"/>
      <c r="V892" s="47"/>
      <c r="W892" s="47"/>
      <c r="X892" s="47"/>
    </row>
    <row r="893" spans="1:24" x14ac:dyDescent="0.25">
      <c r="A893" s="32"/>
      <c r="B893" s="38"/>
      <c r="C893" s="126"/>
      <c r="D893" s="38"/>
      <c r="E893" s="87"/>
      <c r="F893" s="122"/>
      <c r="G893" s="122"/>
      <c r="H893" s="122"/>
      <c r="I893" s="122"/>
      <c r="J893" s="122"/>
      <c r="K893" s="122"/>
      <c r="L893" s="38"/>
      <c r="M893" s="180"/>
      <c r="N893" s="38"/>
      <c r="O893" s="142"/>
      <c r="P893" s="47"/>
      <c r="Q893" s="47"/>
      <c r="R893" s="47"/>
      <c r="S893" s="47"/>
      <c r="T893" s="47"/>
      <c r="U893" s="47"/>
      <c r="V893" s="47"/>
      <c r="W893" s="47"/>
      <c r="X893" s="47"/>
    </row>
    <row r="894" spans="1:24" x14ac:dyDescent="0.25">
      <c r="A894" s="32"/>
      <c r="B894" s="38"/>
      <c r="C894" s="126"/>
      <c r="D894" s="38"/>
      <c r="E894" s="87"/>
      <c r="F894" s="122"/>
      <c r="G894" s="122"/>
      <c r="H894" s="122"/>
      <c r="I894" s="122"/>
      <c r="J894" s="122"/>
      <c r="K894" s="122"/>
      <c r="L894" s="38"/>
      <c r="M894" s="180"/>
      <c r="N894" s="38"/>
      <c r="O894" s="142"/>
      <c r="P894" s="47"/>
      <c r="Q894" s="47"/>
      <c r="R894" s="47"/>
      <c r="S894" s="47"/>
      <c r="T894" s="47"/>
      <c r="U894" s="47"/>
      <c r="V894" s="47"/>
      <c r="W894" s="47"/>
      <c r="X894" s="47"/>
    </row>
    <row r="895" spans="1:24" x14ac:dyDescent="0.25">
      <c r="A895" s="32"/>
      <c r="B895" s="38"/>
      <c r="C895" s="126"/>
      <c r="D895" s="38"/>
      <c r="E895" s="87"/>
      <c r="F895" s="122"/>
      <c r="G895" s="122"/>
      <c r="H895" s="122"/>
      <c r="I895" s="122"/>
      <c r="J895" s="122"/>
      <c r="K895" s="122"/>
      <c r="L895" s="38"/>
      <c r="M895" s="180"/>
      <c r="N895" s="38"/>
      <c r="O895" s="142"/>
      <c r="P895" s="47"/>
      <c r="Q895" s="47"/>
      <c r="R895" s="47"/>
      <c r="S895" s="47"/>
      <c r="T895" s="47"/>
      <c r="U895" s="47"/>
      <c r="V895" s="47"/>
      <c r="W895" s="47"/>
      <c r="X895" s="47"/>
    </row>
    <row r="896" spans="1:24" x14ac:dyDescent="0.25">
      <c r="A896" s="32"/>
      <c r="B896" s="38"/>
      <c r="C896" s="126"/>
      <c r="D896" s="38"/>
      <c r="E896" s="87"/>
      <c r="F896" s="122"/>
      <c r="G896" s="122"/>
      <c r="H896" s="122"/>
      <c r="I896" s="122"/>
      <c r="J896" s="122"/>
      <c r="K896" s="122"/>
      <c r="L896" s="38"/>
      <c r="M896" s="180"/>
      <c r="N896" s="38"/>
      <c r="O896" s="142"/>
      <c r="P896" s="47"/>
      <c r="Q896" s="47"/>
      <c r="R896" s="47"/>
      <c r="S896" s="47"/>
      <c r="T896" s="47"/>
      <c r="U896" s="47"/>
      <c r="V896" s="47"/>
      <c r="W896" s="47"/>
      <c r="X896" s="47"/>
    </row>
    <row r="897" spans="1:24" x14ac:dyDescent="0.25">
      <c r="A897" s="32"/>
      <c r="B897" s="38"/>
      <c r="C897" s="126"/>
      <c r="D897" s="38"/>
      <c r="E897" s="87"/>
      <c r="F897" s="122"/>
      <c r="G897" s="122"/>
      <c r="H897" s="122"/>
      <c r="I897" s="122"/>
      <c r="J897" s="122"/>
      <c r="K897" s="122"/>
      <c r="L897" s="38"/>
      <c r="M897" s="180"/>
      <c r="N897" s="38"/>
      <c r="O897" s="142"/>
      <c r="P897" s="47"/>
      <c r="Q897" s="47"/>
      <c r="R897" s="47"/>
      <c r="S897" s="47"/>
      <c r="T897" s="47"/>
      <c r="U897" s="47"/>
      <c r="V897" s="47"/>
      <c r="W897" s="47"/>
      <c r="X897" s="47"/>
    </row>
    <row r="898" spans="1:24" x14ac:dyDescent="0.25">
      <c r="A898" s="32"/>
      <c r="B898" s="38"/>
      <c r="C898" s="126"/>
      <c r="D898" s="38"/>
      <c r="E898" s="87"/>
      <c r="F898" s="122"/>
      <c r="G898" s="122"/>
      <c r="H898" s="122"/>
      <c r="I898" s="122"/>
      <c r="J898" s="122"/>
      <c r="K898" s="122"/>
      <c r="L898" s="38"/>
      <c r="M898" s="180"/>
      <c r="N898" s="38"/>
      <c r="O898" s="142"/>
      <c r="P898" s="47"/>
      <c r="Q898" s="47"/>
      <c r="R898" s="47"/>
      <c r="S898" s="47"/>
      <c r="T898" s="47"/>
      <c r="U898" s="47"/>
      <c r="V898" s="47"/>
      <c r="W898" s="47"/>
      <c r="X898" s="47"/>
    </row>
    <row r="899" spans="1:24" x14ac:dyDescent="0.25">
      <c r="A899" s="32"/>
      <c r="B899" s="38"/>
      <c r="C899" s="126"/>
      <c r="D899" s="38"/>
      <c r="E899" s="87"/>
      <c r="F899" s="122"/>
      <c r="G899" s="122"/>
      <c r="H899" s="122"/>
      <c r="I899" s="122"/>
      <c r="J899" s="122"/>
      <c r="K899" s="122"/>
      <c r="L899" s="38"/>
      <c r="M899" s="180"/>
      <c r="N899" s="38"/>
      <c r="O899" s="142"/>
      <c r="P899" s="47"/>
      <c r="Q899" s="47"/>
      <c r="R899" s="47"/>
      <c r="S899" s="47"/>
      <c r="T899" s="47"/>
      <c r="U899" s="47"/>
      <c r="V899" s="47"/>
      <c r="W899" s="47"/>
      <c r="X899" s="47"/>
    </row>
    <row r="900" spans="1:24" x14ac:dyDescent="0.25">
      <c r="A900" s="32"/>
      <c r="B900" s="38"/>
      <c r="C900" s="126"/>
      <c r="D900" s="38"/>
      <c r="E900" s="87"/>
      <c r="F900" s="122"/>
      <c r="G900" s="122"/>
      <c r="H900" s="122"/>
      <c r="I900" s="122"/>
      <c r="J900" s="122"/>
      <c r="K900" s="122"/>
      <c r="L900" s="38"/>
      <c r="M900" s="180"/>
      <c r="N900" s="38"/>
      <c r="O900" s="142"/>
      <c r="P900" s="47"/>
      <c r="Q900" s="47"/>
      <c r="R900" s="47"/>
      <c r="S900" s="47"/>
      <c r="T900" s="47"/>
      <c r="U900" s="47"/>
      <c r="V900" s="47"/>
      <c r="W900" s="47"/>
      <c r="X900" s="47"/>
    </row>
    <row r="901" spans="1:24" x14ac:dyDescent="0.25">
      <c r="A901" s="32"/>
      <c r="B901" s="38"/>
      <c r="C901" s="126"/>
      <c r="D901" s="38"/>
      <c r="E901" s="87"/>
      <c r="F901" s="122"/>
      <c r="G901" s="122"/>
      <c r="H901" s="122"/>
      <c r="I901" s="122"/>
      <c r="J901" s="122"/>
      <c r="K901" s="122"/>
      <c r="L901" s="38"/>
      <c r="M901" s="180"/>
      <c r="N901" s="38"/>
      <c r="O901" s="142"/>
      <c r="P901" s="47"/>
      <c r="Q901" s="47"/>
      <c r="R901" s="47"/>
      <c r="S901" s="47"/>
      <c r="T901" s="47"/>
      <c r="U901" s="47"/>
      <c r="V901" s="47"/>
      <c r="W901" s="47"/>
      <c r="X901" s="47"/>
    </row>
    <row r="902" spans="1:24" x14ac:dyDescent="0.25">
      <c r="A902" s="32"/>
      <c r="B902" s="38"/>
      <c r="C902" s="126"/>
      <c r="D902" s="38"/>
      <c r="E902" s="87"/>
      <c r="F902" s="122"/>
      <c r="G902" s="122"/>
      <c r="H902" s="122"/>
      <c r="I902" s="122"/>
      <c r="J902" s="122"/>
      <c r="K902" s="122"/>
      <c r="L902" s="38"/>
      <c r="M902" s="180"/>
      <c r="N902" s="38"/>
      <c r="O902" s="142"/>
      <c r="P902" s="47"/>
      <c r="Q902" s="47"/>
      <c r="R902" s="47"/>
      <c r="S902" s="47"/>
      <c r="T902" s="47"/>
      <c r="U902" s="47"/>
      <c r="V902" s="47"/>
      <c r="W902" s="47"/>
      <c r="X902" s="47"/>
    </row>
    <row r="903" spans="1:24" x14ac:dyDescent="0.25">
      <c r="A903" s="32"/>
      <c r="B903" s="38"/>
      <c r="C903" s="126"/>
      <c r="D903" s="38"/>
      <c r="E903" s="87"/>
      <c r="F903" s="122"/>
      <c r="G903" s="122"/>
      <c r="H903" s="122"/>
      <c r="I903" s="122"/>
      <c r="J903" s="122"/>
      <c r="K903" s="122"/>
      <c r="L903" s="38"/>
      <c r="M903" s="180"/>
      <c r="N903" s="38"/>
      <c r="O903" s="142"/>
      <c r="P903" s="47"/>
      <c r="Q903" s="47"/>
      <c r="R903" s="47"/>
      <c r="S903" s="47"/>
      <c r="T903" s="47"/>
      <c r="U903" s="47"/>
      <c r="V903" s="47"/>
      <c r="W903" s="47"/>
      <c r="X903" s="47"/>
    </row>
    <row r="904" spans="1:24" x14ac:dyDescent="0.25">
      <c r="A904" s="32"/>
      <c r="B904" s="38"/>
      <c r="C904" s="126"/>
      <c r="D904" s="38"/>
      <c r="E904" s="87"/>
      <c r="F904" s="122"/>
      <c r="G904" s="122"/>
      <c r="H904" s="122"/>
      <c r="I904" s="122"/>
      <c r="J904" s="122"/>
      <c r="K904" s="122"/>
      <c r="L904" s="38"/>
      <c r="M904" s="180"/>
      <c r="N904" s="38"/>
      <c r="O904" s="142"/>
      <c r="P904" s="47"/>
      <c r="Q904" s="47"/>
      <c r="R904" s="47"/>
      <c r="S904" s="47"/>
      <c r="T904" s="47"/>
      <c r="U904" s="47"/>
      <c r="V904" s="47"/>
      <c r="W904" s="47"/>
      <c r="X904" s="47"/>
    </row>
    <row r="905" spans="1:24" x14ac:dyDescent="0.25">
      <c r="A905" s="32"/>
      <c r="B905" s="38"/>
      <c r="C905" s="126"/>
      <c r="D905" s="38"/>
      <c r="E905" s="87"/>
      <c r="F905" s="122"/>
      <c r="G905" s="122"/>
      <c r="H905" s="122"/>
      <c r="I905" s="122"/>
      <c r="J905" s="122"/>
      <c r="K905" s="122"/>
      <c r="L905" s="38"/>
      <c r="M905" s="180"/>
      <c r="N905" s="38"/>
      <c r="O905" s="142"/>
      <c r="P905" s="47"/>
      <c r="Q905" s="47"/>
      <c r="R905" s="47"/>
      <c r="S905" s="47"/>
      <c r="T905" s="47"/>
      <c r="U905" s="47"/>
      <c r="V905" s="47"/>
      <c r="W905" s="47"/>
      <c r="X905" s="47"/>
    </row>
    <row r="906" spans="1:24" x14ac:dyDescent="0.25">
      <c r="A906" s="32"/>
      <c r="B906" s="38"/>
      <c r="C906" s="126"/>
      <c r="D906" s="38"/>
      <c r="E906" s="87"/>
      <c r="F906" s="122"/>
      <c r="G906" s="122"/>
      <c r="H906" s="122"/>
      <c r="I906" s="122"/>
      <c r="J906" s="122"/>
      <c r="K906" s="122"/>
      <c r="L906" s="38"/>
      <c r="M906" s="180"/>
      <c r="N906" s="38"/>
      <c r="O906" s="142"/>
      <c r="P906" s="47"/>
      <c r="Q906" s="47"/>
      <c r="R906" s="47"/>
      <c r="S906" s="47"/>
      <c r="T906" s="47"/>
      <c r="U906" s="47"/>
      <c r="V906" s="47"/>
      <c r="W906" s="47"/>
      <c r="X906" s="47"/>
    </row>
    <row r="907" spans="1:24" x14ac:dyDescent="0.25">
      <c r="A907" s="32"/>
      <c r="B907" s="38"/>
      <c r="C907" s="126"/>
      <c r="D907" s="38"/>
      <c r="E907" s="87"/>
      <c r="F907" s="122"/>
      <c r="G907" s="122"/>
      <c r="H907" s="122"/>
      <c r="I907" s="122"/>
      <c r="J907" s="122"/>
      <c r="K907" s="122"/>
      <c r="L907" s="38"/>
      <c r="M907" s="180"/>
      <c r="N907" s="38"/>
      <c r="O907" s="142"/>
      <c r="P907" s="47"/>
      <c r="Q907" s="47"/>
      <c r="R907" s="47"/>
      <c r="S907" s="47"/>
      <c r="T907" s="47"/>
      <c r="U907" s="47"/>
      <c r="V907" s="47"/>
      <c r="W907" s="47"/>
      <c r="X907" s="47"/>
    </row>
    <row r="908" spans="1:24" x14ac:dyDescent="0.25">
      <c r="A908" s="32"/>
      <c r="B908" s="38"/>
      <c r="C908" s="126"/>
      <c r="D908" s="38"/>
      <c r="E908" s="87"/>
      <c r="F908" s="122"/>
      <c r="G908" s="122"/>
      <c r="H908" s="122"/>
      <c r="I908" s="122"/>
      <c r="J908" s="122"/>
      <c r="K908" s="122"/>
      <c r="L908" s="38"/>
      <c r="M908" s="180"/>
      <c r="N908" s="38"/>
      <c r="O908" s="142"/>
      <c r="P908" s="47"/>
      <c r="Q908" s="47"/>
      <c r="R908" s="47"/>
      <c r="S908" s="47"/>
      <c r="T908" s="47"/>
      <c r="U908" s="47"/>
      <c r="V908" s="47"/>
      <c r="W908" s="47"/>
      <c r="X908" s="47"/>
    </row>
    <row r="909" spans="1:24" x14ac:dyDescent="0.25">
      <c r="A909" s="32"/>
      <c r="B909" s="38"/>
      <c r="C909" s="126"/>
      <c r="D909" s="38"/>
      <c r="E909" s="87"/>
      <c r="F909" s="122"/>
      <c r="G909" s="122"/>
      <c r="H909" s="122"/>
      <c r="I909" s="122"/>
      <c r="J909" s="122"/>
      <c r="K909" s="122"/>
      <c r="L909" s="38"/>
      <c r="M909" s="180"/>
      <c r="N909" s="38"/>
      <c r="O909" s="142"/>
      <c r="P909" s="47"/>
      <c r="Q909" s="47"/>
      <c r="R909" s="47"/>
      <c r="S909" s="47"/>
      <c r="T909" s="47"/>
      <c r="U909" s="47"/>
      <c r="V909" s="47"/>
      <c r="W909" s="47"/>
      <c r="X909" s="47"/>
    </row>
    <row r="910" spans="1:24" x14ac:dyDescent="0.25">
      <c r="A910" s="32"/>
      <c r="B910" s="38"/>
      <c r="C910" s="126"/>
      <c r="D910" s="38"/>
      <c r="E910" s="87"/>
      <c r="F910" s="122"/>
      <c r="G910" s="122"/>
      <c r="H910" s="122"/>
      <c r="I910" s="122"/>
      <c r="J910" s="122"/>
      <c r="K910" s="122"/>
      <c r="L910" s="38"/>
      <c r="M910" s="180"/>
      <c r="N910" s="38"/>
      <c r="O910" s="142"/>
      <c r="P910" s="47"/>
      <c r="Q910" s="47"/>
      <c r="R910" s="47"/>
      <c r="S910" s="47"/>
      <c r="T910" s="47"/>
      <c r="U910" s="47"/>
      <c r="V910" s="47"/>
      <c r="W910" s="47"/>
      <c r="X910" s="47"/>
    </row>
    <row r="911" spans="1:24" x14ac:dyDescent="0.25">
      <c r="A911" s="32"/>
      <c r="B911" s="38"/>
      <c r="C911" s="126"/>
      <c r="D911" s="38"/>
      <c r="E911" s="87"/>
      <c r="F911" s="122"/>
      <c r="G911" s="122"/>
      <c r="H911" s="122"/>
      <c r="I911" s="122"/>
      <c r="J911" s="122"/>
      <c r="K911" s="122"/>
      <c r="L911" s="38"/>
      <c r="M911" s="180"/>
      <c r="N911" s="38"/>
      <c r="O911" s="142"/>
      <c r="P911" s="47"/>
      <c r="Q911" s="47"/>
      <c r="R911" s="47"/>
      <c r="S911" s="47"/>
      <c r="T911" s="47"/>
      <c r="U911" s="47"/>
      <c r="V911" s="47"/>
      <c r="W911" s="47"/>
      <c r="X911" s="47"/>
    </row>
    <row r="912" spans="1:24" x14ac:dyDescent="0.25">
      <c r="A912" s="32"/>
      <c r="B912" s="38"/>
      <c r="C912" s="126"/>
      <c r="D912" s="38"/>
      <c r="E912" s="87"/>
      <c r="F912" s="122"/>
      <c r="G912" s="122"/>
      <c r="H912" s="122"/>
      <c r="I912" s="122"/>
      <c r="J912" s="122"/>
      <c r="K912" s="122"/>
      <c r="L912" s="38"/>
      <c r="M912" s="180"/>
      <c r="N912" s="38"/>
      <c r="O912" s="142"/>
      <c r="P912" s="47"/>
      <c r="Q912" s="47"/>
      <c r="R912" s="47"/>
      <c r="S912" s="47"/>
      <c r="T912" s="47"/>
      <c r="U912" s="47"/>
      <c r="V912" s="47"/>
      <c r="W912" s="47"/>
      <c r="X912" s="47"/>
    </row>
    <row r="913" spans="1:24" x14ac:dyDescent="0.25">
      <c r="A913" s="32"/>
      <c r="B913" s="38"/>
      <c r="C913" s="126"/>
      <c r="D913" s="38"/>
      <c r="E913" s="87"/>
      <c r="F913" s="122"/>
      <c r="G913" s="122"/>
      <c r="H913" s="122"/>
      <c r="I913" s="122"/>
      <c r="J913" s="122"/>
      <c r="K913" s="122"/>
      <c r="L913" s="38"/>
      <c r="M913" s="180"/>
      <c r="N913" s="38"/>
      <c r="O913" s="142"/>
      <c r="P913" s="47"/>
      <c r="Q913" s="47"/>
      <c r="R913" s="47"/>
      <c r="S913" s="47"/>
      <c r="T913" s="47"/>
      <c r="U913" s="47"/>
      <c r="V913" s="47"/>
      <c r="W913" s="47"/>
      <c r="X913" s="47"/>
    </row>
    <row r="914" spans="1:24" x14ac:dyDescent="0.25">
      <c r="A914" s="32"/>
      <c r="B914" s="38"/>
      <c r="C914" s="126"/>
      <c r="D914" s="38"/>
      <c r="E914" s="87"/>
      <c r="F914" s="122"/>
      <c r="G914" s="122"/>
      <c r="H914" s="122"/>
      <c r="I914" s="122"/>
      <c r="J914" s="122"/>
      <c r="K914" s="122"/>
      <c r="L914" s="38"/>
      <c r="M914" s="180"/>
      <c r="N914" s="38"/>
      <c r="O914" s="142"/>
      <c r="P914" s="47"/>
      <c r="Q914" s="47"/>
      <c r="R914" s="47"/>
      <c r="S914" s="47"/>
      <c r="T914" s="47"/>
      <c r="U914" s="47"/>
      <c r="V914" s="47"/>
      <c r="W914" s="47"/>
      <c r="X914" s="47"/>
    </row>
    <row r="915" spans="1:24" x14ac:dyDescent="0.25">
      <c r="A915" s="32"/>
      <c r="B915" s="38"/>
      <c r="C915" s="126"/>
      <c r="D915" s="38"/>
      <c r="E915" s="87"/>
      <c r="F915" s="122"/>
      <c r="G915" s="122"/>
      <c r="H915" s="122"/>
      <c r="I915" s="122"/>
      <c r="J915" s="122"/>
      <c r="K915" s="122"/>
      <c r="L915" s="38"/>
      <c r="M915" s="180"/>
      <c r="N915" s="38"/>
      <c r="O915" s="142"/>
      <c r="P915" s="47"/>
      <c r="Q915" s="47"/>
      <c r="R915" s="47"/>
      <c r="S915" s="47"/>
      <c r="T915" s="47"/>
      <c r="U915" s="47"/>
      <c r="V915" s="47"/>
      <c r="W915" s="47"/>
      <c r="X915" s="47"/>
    </row>
    <row r="916" spans="1:24" x14ac:dyDescent="0.25">
      <c r="A916" s="32"/>
      <c r="B916" s="38"/>
      <c r="C916" s="126"/>
      <c r="D916" s="38"/>
      <c r="E916" s="87"/>
      <c r="F916" s="122"/>
      <c r="G916" s="122"/>
      <c r="H916" s="122"/>
      <c r="I916" s="122"/>
      <c r="J916" s="122"/>
      <c r="K916" s="122"/>
      <c r="L916" s="38"/>
      <c r="M916" s="180"/>
      <c r="N916" s="38"/>
      <c r="O916" s="142"/>
      <c r="P916" s="47"/>
      <c r="Q916" s="47"/>
      <c r="R916" s="47"/>
      <c r="S916" s="47"/>
      <c r="T916" s="47"/>
      <c r="U916" s="47"/>
      <c r="V916" s="47"/>
      <c r="W916" s="47"/>
      <c r="X916" s="47"/>
    </row>
    <row r="917" spans="1:24" x14ac:dyDescent="0.25">
      <c r="A917" s="32"/>
      <c r="B917" s="38"/>
      <c r="C917" s="126"/>
      <c r="D917" s="38"/>
      <c r="E917" s="87"/>
      <c r="F917" s="122"/>
      <c r="G917" s="122"/>
      <c r="H917" s="122"/>
      <c r="I917" s="122"/>
      <c r="J917" s="122"/>
      <c r="K917" s="122"/>
      <c r="L917" s="38"/>
      <c r="M917" s="180"/>
      <c r="N917" s="38"/>
      <c r="O917" s="142"/>
      <c r="P917" s="47"/>
      <c r="Q917" s="47"/>
      <c r="R917" s="47"/>
      <c r="S917" s="47"/>
      <c r="T917" s="47"/>
      <c r="U917" s="47"/>
      <c r="V917" s="47"/>
      <c r="W917" s="47"/>
      <c r="X917" s="47"/>
    </row>
    <row r="918" spans="1:24" x14ac:dyDescent="0.25">
      <c r="A918" s="32"/>
      <c r="B918" s="38"/>
      <c r="C918" s="126"/>
      <c r="D918" s="38"/>
      <c r="E918" s="87"/>
      <c r="F918" s="122"/>
      <c r="G918" s="122"/>
      <c r="H918" s="122"/>
      <c r="I918" s="122"/>
      <c r="J918" s="122"/>
      <c r="K918" s="122"/>
      <c r="L918" s="38"/>
      <c r="M918" s="180"/>
      <c r="N918" s="38"/>
      <c r="O918" s="142"/>
      <c r="P918" s="47"/>
      <c r="Q918" s="47"/>
      <c r="R918" s="47"/>
      <c r="S918" s="47"/>
      <c r="T918" s="47"/>
      <c r="U918" s="47"/>
      <c r="V918" s="47"/>
      <c r="W918" s="47"/>
      <c r="X918" s="47"/>
    </row>
    <row r="919" spans="1:24" x14ac:dyDescent="0.25">
      <c r="A919" s="32"/>
      <c r="B919" s="38"/>
      <c r="C919" s="126"/>
      <c r="D919" s="38"/>
      <c r="E919" s="87"/>
      <c r="F919" s="122"/>
      <c r="G919" s="122"/>
      <c r="H919" s="122"/>
      <c r="I919" s="122"/>
      <c r="J919" s="122"/>
      <c r="K919" s="122"/>
      <c r="L919" s="38"/>
      <c r="M919" s="180"/>
      <c r="N919" s="38"/>
      <c r="O919" s="142"/>
      <c r="P919" s="47"/>
      <c r="Q919" s="47"/>
      <c r="R919" s="47"/>
      <c r="S919" s="47"/>
      <c r="T919" s="47"/>
      <c r="U919" s="47"/>
      <c r="V919" s="47"/>
      <c r="W919" s="47"/>
      <c r="X919" s="47"/>
    </row>
    <row r="920" spans="1:24" x14ac:dyDescent="0.25">
      <c r="A920" s="32"/>
      <c r="B920" s="38"/>
      <c r="C920" s="126"/>
      <c r="D920" s="38"/>
      <c r="E920" s="87"/>
      <c r="F920" s="122"/>
      <c r="G920" s="122"/>
      <c r="H920" s="122"/>
      <c r="I920" s="122"/>
      <c r="J920" s="122"/>
      <c r="K920" s="122"/>
      <c r="L920" s="38"/>
      <c r="M920" s="180"/>
      <c r="N920" s="38"/>
      <c r="O920" s="142"/>
      <c r="P920" s="47"/>
      <c r="Q920" s="47"/>
      <c r="R920" s="47"/>
      <c r="S920" s="47"/>
      <c r="T920" s="47"/>
      <c r="U920" s="47"/>
      <c r="V920" s="47"/>
      <c r="W920" s="47"/>
      <c r="X920" s="47"/>
    </row>
    <row r="921" spans="1:24" x14ac:dyDescent="0.25">
      <c r="A921" s="32"/>
      <c r="B921" s="38"/>
      <c r="C921" s="126"/>
      <c r="D921" s="38"/>
      <c r="E921" s="87"/>
      <c r="F921" s="122"/>
      <c r="G921" s="122"/>
      <c r="H921" s="122"/>
      <c r="I921" s="122"/>
      <c r="J921" s="122"/>
      <c r="K921" s="122"/>
      <c r="L921" s="38"/>
      <c r="M921" s="180"/>
      <c r="N921" s="38"/>
      <c r="O921" s="142"/>
      <c r="P921" s="47"/>
      <c r="Q921" s="47"/>
      <c r="R921" s="47"/>
      <c r="S921" s="47"/>
      <c r="T921" s="47"/>
      <c r="U921" s="47"/>
      <c r="V921" s="47"/>
      <c r="W921" s="47"/>
      <c r="X921" s="47"/>
    </row>
    <row r="922" spans="1:24" x14ac:dyDescent="0.25">
      <c r="A922" s="32"/>
      <c r="B922" s="38"/>
      <c r="C922" s="126"/>
      <c r="D922" s="38"/>
      <c r="E922" s="87"/>
      <c r="F922" s="122"/>
      <c r="G922" s="122"/>
      <c r="H922" s="122"/>
      <c r="I922" s="122"/>
      <c r="J922" s="122"/>
      <c r="K922" s="122"/>
      <c r="L922" s="38"/>
      <c r="M922" s="180"/>
      <c r="N922" s="38"/>
      <c r="O922" s="142"/>
      <c r="P922" s="47"/>
      <c r="Q922" s="47"/>
      <c r="R922" s="47"/>
      <c r="S922" s="47"/>
      <c r="T922" s="47"/>
      <c r="U922" s="47"/>
      <c r="V922" s="47"/>
      <c r="W922" s="47"/>
      <c r="X922" s="47"/>
    </row>
    <row r="923" spans="1:24" x14ac:dyDescent="0.25">
      <c r="A923" s="32"/>
      <c r="B923" s="38"/>
      <c r="C923" s="126"/>
      <c r="D923" s="38"/>
      <c r="E923" s="87"/>
      <c r="F923" s="122"/>
      <c r="G923" s="122"/>
      <c r="H923" s="122"/>
      <c r="I923" s="122"/>
      <c r="J923" s="122"/>
      <c r="K923" s="122"/>
      <c r="L923" s="38"/>
      <c r="M923" s="180"/>
      <c r="N923" s="38"/>
      <c r="O923" s="142"/>
      <c r="P923" s="47"/>
      <c r="Q923" s="47"/>
      <c r="R923" s="47"/>
      <c r="S923" s="47"/>
      <c r="T923" s="47"/>
      <c r="U923" s="47"/>
      <c r="V923" s="47"/>
      <c r="W923" s="47"/>
      <c r="X923" s="47"/>
    </row>
    <row r="924" spans="1:24" x14ac:dyDescent="0.25">
      <c r="A924" s="32"/>
      <c r="B924" s="38"/>
      <c r="C924" s="126"/>
      <c r="D924" s="38"/>
      <c r="E924" s="87"/>
      <c r="F924" s="122"/>
      <c r="G924" s="122"/>
      <c r="H924" s="122"/>
      <c r="I924" s="122"/>
      <c r="J924" s="122"/>
      <c r="K924" s="122"/>
      <c r="L924" s="38"/>
      <c r="M924" s="180"/>
      <c r="N924" s="38"/>
      <c r="O924" s="142"/>
      <c r="P924" s="47"/>
      <c r="Q924" s="47"/>
      <c r="R924" s="47"/>
      <c r="S924" s="47"/>
      <c r="T924" s="47"/>
      <c r="U924" s="47"/>
      <c r="V924" s="47"/>
      <c r="W924" s="47"/>
      <c r="X924" s="47"/>
    </row>
    <row r="925" spans="1:24" x14ac:dyDescent="0.25">
      <c r="A925" s="32"/>
      <c r="B925" s="38"/>
      <c r="C925" s="126"/>
      <c r="D925" s="38"/>
      <c r="E925" s="87"/>
      <c r="F925" s="122"/>
      <c r="G925" s="122"/>
      <c r="H925" s="122"/>
      <c r="I925" s="122"/>
      <c r="J925" s="122"/>
      <c r="K925" s="122"/>
      <c r="L925" s="38"/>
      <c r="M925" s="180"/>
      <c r="N925" s="38"/>
      <c r="O925" s="142"/>
      <c r="P925" s="47"/>
      <c r="Q925" s="47"/>
      <c r="R925" s="47"/>
      <c r="S925" s="47"/>
      <c r="T925" s="47"/>
      <c r="U925" s="47"/>
      <c r="V925" s="47"/>
      <c r="W925" s="47"/>
      <c r="X925" s="47"/>
    </row>
    <row r="926" spans="1:24" x14ac:dyDescent="0.25">
      <c r="A926" s="32"/>
      <c r="B926" s="38"/>
      <c r="C926" s="126"/>
      <c r="D926" s="38"/>
      <c r="E926" s="87"/>
      <c r="F926" s="122"/>
      <c r="G926" s="122"/>
      <c r="H926" s="122"/>
      <c r="I926" s="122"/>
      <c r="J926" s="122"/>
      <c r="K926" s="122"/>
      <c r="L926" s="38"/>
      <c r="M926" s="180"/>
      <c r="N926" s="38"/>
      <c r="O926" s="142"/>
      <c r="P926" s="47"/>
      <c r="Q926" s="47"/>
      <c r="R926" s="47"/>
      <c r="S926" s="47"/>
      <c r="T926" s="47"/>
      <c r="U926" s="47"/>
      <c r="V926" s="47"/>
      <c r="W926" s="47"/>
      <c r="X926" s="47"/>
    </row>
    <row r="927" spans="1:24" x14ac:dyDescent="0.25">
      <c r="A927" s="32"/>
      <c r="B927" s="38"/>
      <c r="C927" s="80"/>
      <c r="D927" s="68"/>
      <c r="E927" s="94"/>
      <c r="F927" s="122"/>
      <c r="G927" s="122"/>
      <c r="H927" s="122"/>
      <c r="I927" s="122"/>
      <c r="J927" s="122"/>
      <c r="K927" s="122"/>
      <c r="L927" s="38"/>
      <c r="M927" s="180"/>
      <c r="N927" s="38"/>
      <c r="O927" s="142"/>
      <c r="P927" s="47"/>
      <c r="Q927" s="47"/>
      <c r="R927" s="47"/>
      <c r="S927" s="47"/>
      <c r="T927" s="47"/>
      <c r="U927" s="47"/>
      <c r="V927" s="47"/>
      <c r="W927" s="47"/>
      <c r="X927" s="47"/>
    </row>
    <row r="928" spans="1:24" x14ac:dyDescent="0.25">
      <c r="A928" s="32"/>
      <c r="B928" s="38"/>
      <c r="C928" s="80"/>
      <c r="D928" s="68"/>
      <c r="E928" s="94"/>
      <c r="F928" s="122"/>
      <c r="G928" s="122"/>
      <c r="H928" s="122"/>
      <c r="I928" s="122"/>
      <c r="J928" s="122"/>
      <c r="K928" s="122"/>
      <c r="L928" s="38"/>
      <c r="M928" s="180"/>
      <c r="N928" s="38"/>
      <c r="O928" s="142"/>
      <c r="P928" s="47"/>
      <c r="Q928" s="47"/>
      <c r="R928" s="47"/>
      <c r="S928" s="47"/>
      <c r="T928" s="47"/>
      <c r="U928" s="47"/>
      <c r="V928" s="47"/>
      <c r="W928" s="47"/>
      <c r="X928" s="47"/>
    </row>
    <row r="929" spans="6:15" x14ac:dyDescent="0.25">
      <c r="F929" s="122"/>
      <c r="G929" s="122"/>
      <c r="H929" s="122"/>
      <c r="I929" s="122"/>
      <c r="J929" s="122"/>
      <c r="K929" s="122"/>
      <c r="L929" s="38"/>
      <c r="M929" s="180"/>
      <c r="N929" s="38"/>
      <c r="O929" s="142"/>
    </row>
    <row r="930" spans="6:15" x14ac:dyDescent="0.25">
      <c r="F930" s="122"/>
      <c r="G930" s="122"/>
      <c r="H930" s="122"/>
      <c r="I930" s="122"/>
      <c r="J930" s="122"/>
      <c r="K930" s="122"/>
      <c r="L930" s="38"/>
      <c r="M930" s="180"/>
      <c r="N930" s="38"/>
      <c r="O930" s="142"/>
    </row>
    <row r="931" spans="6:15" x14ac:dyDescent="0.25">
      <c r="F931" s="122"/>
      <c r="G931" s="122"/>
      <c r="H931" s="122"/>
      <c r="I931" s="122"/>
      <c r="J931" s="122"/>
      <c r="K931" s="122"/>
      <c r="L931" s="38"/>
      <c r="M931" s="180"/>
      <c r="N931" s="38"/>
      <c r="O931" s="142"/>
    </row>
    <row r="932" spans="6:15" x14ac:dyDescent="0.25">
      <c r="F932" s="122"/>
      <c r="G932" s="122"/>
      <c r="H932" s="122"/>
      <c r="I932" s="122"/>
      <c r="J932" s="122"/>
      <c r="K932" s="122"/>
      <c r="L932" s="38"/>
      <c r="M932" s="180"/>
      <c r="N932" s="38"/>
      <c r="O932" s="142"/>
    </row>
    <row r="933" spans="6:15" x14ac:dyDescent="0.25">
      <c r="F933" s="122"/>
      <c r="G933" s="122"/>
      <c r="H933" s="122"/>
      <c r="I933" s="122"/>
      <c r="J933" s="122"/>
      <c r="K933" s="122"/>
      <c r="L933" s="38"/>
      <c r="M933" s="180"/>
      <c r="N933" s="38"/>
      <c r="O933" s="142"/>
    </row>
    <row r="934" spans="6:15" x14ac:dyDescent="0.25">
      <c r="F934" s="122"/>
      <c r="G934" s="122"/>
      <c r="H934" s="122"/>
      <c r="I934" s="122"/>
      <c r="J934" s="122"/>
      <c r="K934" s="122"/>
      <c r="L934" s="38"/>
      <c r="M934" s="180"/>
      <c r="N934" s="38"/>
      <c r="O934" s="142"/>
    </row>
    <row r="935" spans="6:15" x14ac:dyDescent="0.25">
      <c r="F935" s="122"/>
      <c r="G935" s="122"/>
      <c r="H935" s="122"/>
      <c r="I935" s="122"/>
      <c r="J935" s="122"/>
      <c r="K935" s="122"/>
      <c r="L935" s="38"/>
      <c r="M935" s="180"/>
      <c r="N935" s="38"/>
      <c r="O935" s="142"/>
    </row>
    <row r="936" spans="6:15" x14ac:dyDescent="0.25">
      <c r="F936" s="122"/>
      <c r="G936" s="122"/>
      <c r="H936" s="122"/>
      <c r="I936" s="122"/>
      <c r="J936" s="122"/>
      <c r="K936" s="122"/>
      <c r="L936" s="38"/>
      <c r="M936" s="180"/>
      <c r="N936" s="38"/>
      <c r="O936" s="142"/>
    </row>
    <row r="937" spans="6:15" x14ac:dyDescent="0.25">
      <c r="F937" s="122"/>
      <c r="G937" s="122"/>
      <c r="H937" s="122"/>
      <c r="I937" s="122"/>
      <c r="J937" s="122"/>
      <c r="K937" s="122"/>
      <c r="L937" s="38"/>
      <c r="M937" s="180"/>
      <c r="N937" s="38"/>
      <c r="O937" s="142"/>
    </row>
    <row r="938" spans="6:15" x14ac:dyDescent="0.25">
      <c r="F938" s="122"/>
      <c r="G938" s="122"/>
      <c r="H938" s="122"/>
      <c r="I938" s="122"/>
      <c r="J938" s="122"/>
      <c r="K938" s="122"/>
      <c r="L938" s="38"/>
      <c r="M938" s="180"/>
      <c r="N938" s="38"/>
      <c r="O938" s="142"/>
    </row>
    <row r="939" spans="6:15" x14ac:dyDescent="0.25">
      <c r="F939" s="122"/>
      <c r="G939" s="122"/>
      <c r="H939" s="122"/>
      <c r="I939" s="122"/>
      <c r="J939" s="122"/>
      <c r="K939" s="122"/>
      <c r="L939" s="38"/>
      <c r="M939" s="180"/>
      <c r="N939" s="38"/>
      <c r="O939" s="142"/>
    </row>
    <row r="940" spans="6:15" x14ac:dyDescent="0.25">
      <c r="F940" s="122"/>
      <c r="G940" s="122"/>
      <c r="H940" s="122"/>
      <c r="I940" s="122"/>
      <c r="J940" s="122"/>
      <c r="K940" s="122"/>
      <c r="L940" s="38"/>
      <c r="M940" s="180"/>
      <c r="N940" s="38"/>
      <c r="O940" s="142"/>
    </row>
    <row r="941" spans="6:15" x14ac:dyDescent="0.25">
      <c r="F941" s="122"/>
      <c r="G941" s="122"/>
      <c r="H941" s="122"/>
      <c r="I941" s="122"/>
      <c r="J941" s="122"/>
      <c r="K941" s="122"/>
      <c r="L941" s="38"/>
      <c r="M941" s="180"/>
      <c r="N941" s="38"/>
      <c r="O941" s="142"/>
    </row>
    <row r="942" spans="6:15" x14ac:dyDescent="0.25">
      <c r="F942" s="122"/>
      <c r="G942" s="122"/>
      <c r="H942" s="122"/>
      <c r="I942" s="122"/>
      <c r="J942" s="122"/>
      <c r="K942" s="122"/>
      <c r="L942" s="38"/>
      <c r="M942" s="180"/>
      <c r="N942" s="38"/>
      <c r="O942" s="142"/>
    </row>
    <row r="943" spans="6:15" x14ac:dyDescent="0.25">
      <c r="F943" s="122"/>
      <c r="G943" s="122"/>
      <c r="H943" s="122"/>
      <c r="I943" s="122"/>
      <c r="J943" s="122"/>
      <c r="K943" s="122"/>
      <c r="L943" s="38"/>
      <c r="M943" s="180"/>
      <c r="N943" s="38"/>
      <c r="O943" s="142"/>
    </row>
    <row r="944" spans="6:15" x14ac:dyDescent="0.25">
      <c r="F944" s="122"/>
      <c r="G944" s="122"/>
      <c r="H944" s="122"/>
      <c r="I944" s="122"/>
      <c r="J944" s="122"/>
      <c r="K944" s="122"/>
      <c r="L944" s="38"/>
      <c r="M944" s="180"/>
      <c r="N944" s="38"/>
      <c r="O944" s="142"/>
    </row>
    <row r="945" spans="6:15" x14ac:dyDescent="0.25">
      <c r="F945" s="122"/>
      <c r="G945" s="122"/>
      <c r="H945" s="122"/>
      <c r="I945" s="122"/>
      <c r="J945" s="122"/>
      <c r="K945" s="122"/>
      <c r="L945" s="38"/>
      <c r="M945" s="180"/>
      <c r="N945" s="38"/>
      <c r="O945" s="142"/>
    </row>
    <row r="946" spans="6:15" x14ac:dyDescent="0.25">
      <c r="F946" s="122"/>
      <c r="G946" s="122"/>
      <c r="H946" s="122"/>
      <c r="I946" s="122"/>
      <c r="J946" s="122"/>
      <c r="K946" s="122"/>
      <c r="L946" s="38"/>
      <c r="M946" s="180"/>
      <c r="N946" s="38"/>
      <c r="O946" s="142"/>
    </row>
    <row r="947" spans="6:15" x14ac:dyDescent="0.25">
      <c r="F947" s="122"/>
      <c r="G947" s="122"/>
      <c r="H947" s="122"/>
      <c r="I947" s="122"/>
      <c r="J947" s="122"/>
      <c r="K947" s="122"/>
      <c r="L947" s="38"/>
      <c r="M947" s="180"/>
      <c r="N947" s="38"/>
      <c r="O947" s="142"/>
    </row>
    <row r="948" spans="6:15" x14ac:dyDescent="0.25">
      <c r="F948" s="122"/>
      <c r="G948" s="122"/>
      <c r="H948" s="122"/>
      <c r="I948" s="122"/>
      <c r="J948" s="122"/>
      <c r="K948" s="122"/>
      <c r="L948" s="38"/>
      <c r="M948" s="180"/>
      <c r="N948" s="38"/>
      <c r="O948" s="142"/>
    </row>
    <row r="949" spans="6:15" x14ac:dyDescent="0.25">
      <c r="F949" s="122"/>
      <c r="G949" s="122"/>
      <c r="H949" s="122"/>
      <c r="I949" s="122"/>
      <c r="J949" s="122"/>
      <c r="K949" s="122"/>
      <c r="L949" s="38"/>
      <c r="M949" s="180"/>
      <c r="N949" s="38"/>
      <c r="O949" s="142"/>
    </row>
    <row r="950" spans="6:15" x14ac:dyDescent="0.25">
      <c r="F950" s="122"/>
      <c r="G950" s="122"/>
      <c r="H950" s="122"/>
      <c r="I950" s="122"/>
      <c r="J950" s="122"/>
      <c r="K950" s="122"/>
      <c r="L950" s="38"/>
      <c r="M950" s="180"/>
      <c r="N950" s="38"/>
      <c r="O950" s="142"/>
    </row>
    <row r="951" spans="6:15" x14ac:dyDescent="0.25">
      <c r="F951" s="122"/>
      <c r="G951" s="122"/>
      <c r="H951" s="122"/>
      <c r="I951" s="122"/>
      <c r="J951" s="122"/>
      <c r="K951" s="122"/>
      <c r="L951" s="38"/>
      <c r="M951" s="180"/>
      <c r="N951" s="38"/>
      <c r="O951" s="142"/>
    </row>
    <row r="952" spans="6:15" x14ac:dyDescent="0.25">
      <c r="F952" s="122"/>
      <c r="G952" s="122"/>
      <c r="H952" s="122"/>
      <c r="I952" s="122"/>
      <c r="J952" s="122"/>
      <c r="K952" s="122"/>
      <c r="L952" s="38"/>
      <c r="M952" s="180"/>
      <c r="N952" s="38"/>
      <c r="O952" s="142"/>
    </row>
    <row r="953" spans="6:15" x14ac:dyDescent="0.25">
      <c r="F953" s="122"/>
      <c r="G953" s="122"/>
      <c r="H953" s="122"/>
      <c r="I953" s="122"/>
      <c r="J953" s="122"/>
      <c r="K953" s="122"/>
      <c r="L953" s="38"/>
      <c r="M953" s="180"/>
      <c r="N953" s="38"/>
      <c r="O953" s="142"/>
    </row>
    <row r="954" spans="6:15" x14ac:dyDescent="0.25">
      <c r="F954" s="122"/>
      <c r="G954" s="122"/>
      <c r="H954" s="122"/>
      <c r="I954" s="122"/>
      <c r="J954" s="122"/>
      <c r="K954" s="122"/>
      <c r="L954" s="38"/>
      <c r="M954" s="180"/>
      <c r="N954" s="38"/>
      <c r="O954" s="142"/>
    </row>
    <row r="955" spans="6:15" x14ac:dyDescent="0.25">
      <c r="F955" s="122"/>
      <c r="G955" s="122"/>
      <c r="H955" s="122"/>
      <c r="I955" s="122"/>
      <c r="J955" s="122"/>
      <c r="K955" s="122"/>
      <c r="L955" s="38"/>
      <c r="M955" s="180"/>
      <c r="N955" s="38"/>
      <c r="O955" s="142"/>
    </row>
    <row r="956" spans="6:15" x14ac:dyDescent="0.25">
      <c r="F956" s="122"/>
      <c r="G956" s="122"/>
      <c r="H956" s="122"/>
      <c r="I956" s="122"/>
      <c r="J956" s="122"/>
      <c r="K956" s="122"/>
      <c r="L956" s="38"/>
      <c r="M956" s="180"/>
      <c r="N956" s="38"/>
      <c r="O956" s="142"/>
    </row>
    <row r="957" spans="6:15" x14ac:dyDescent="0.25">
      <c r="F957" s="122"/>
      <c r="G957" s="122"/>
      <c r="H957" s="122"/>
      <c r="I957" s="122"/>
      <c r="J957" s="122"/>
      <c r="K957" s="122"/>
      <c r="L957" s="38"/>
      <c r="M957" s="180"/>
      <c r="N957" s="38"/>
      <c r="O957" s="142"/>
    </row>
    <row r="958" spans="6:15" x14ac:dyDescent="0.25">
      <c r="F958" s="122"/>
      <c r="G958" s="122"/>
      <c r="H958" s="122"/>
      <c r="I958" s="122"/>
      <c r="J958" s="122"/>
      <c r="K958" s="122"/>
      <c r="L958" s="38"/>
      <c r="M958" s="180"/>
      <c r="N958" s="38"/>
      <c r="O958" s="142"/>
    </row>
    <row r="959" spans="6:15" x14ac:dyDescent="0.25">
      <c r="F959" s="122"/>
      <c r="G959" s="122"/>
      <c r="H959" s="122"/>
      <c r="I959" s="122"/>
      <c r="J959" s="122"/>
      <c r="K959" s="122"/>
      <c r="L959" s="38"/>
      <c r="M959" s="180"/>
      <c r="N959" s="38"/>
      <c r="O959" s="142"/>
    </row>
    <row r="960" spans="6:15" x14ac:dyDescent="0.25">
      <c r="F960" s="122"/>
      <c r="G960" s="122"/>
      <c r="H960" s="122"/>
      <c r="I960" s="122"/>
      <c r="J960" s="122"/>
      <c r="K960" s="122"/>
      <c r="L960" s="38"/>
      <c r="M960" s="180"/>
      <c r="N960" s="38"/>
      <c r="O960" s="142"/>
    </row>
    <row r="961" spans="6:15" x14ac:dyDescent="0.25">
      <c r="F961" s="122"/>
      <c r="G961" s="122"/>
      <c r="H961" s="122"/>
      <c r="I961" s="122"/>
      <c r="J961" s="122"/>
      <c r="K961" s="122"/>
      <c r="L961" s="38"/>
      <c r="M961" s="180"/>
      <c r="N961" s="38"/>
      <c r="O961" s="142"/>
    </row>
    <row r="962" spans="6:15" x14ac:dyDescent="0.25">
      <c r="F962" s="122"/>
      <c r="G962" s="122"/>
      <c r="H962" s="122"/>
      <c r="I962" s="122"/>
      <c r="J962" s="122"/>
      <c r="K962" s="122"/>
      <c r="L962" s="38"/>
      <c r="M962" s="180"/>
      <c r="N962" s="38"/>
      <c r="O962" s="142"/>
    </row>
    <row r="963" spans="6:15" x14ac:dyDescent="0.25">
      <c r="F963" s="122"/>
      <c r="G963" s="122"/>
      <c r="H963" s="122"/>
      <c r="I963" s="122"/>
      <c r="J963" s="122"/>
      <c r="K963" s="122"/>
      <c r="L963" s="38"/>
      <c r="M963" s="180"/>
      <c r="N963" s="38"/>
      <c r="O963" s="142"/>
    </row>
    <row r="964" spans="6:15" x14ac:dyDescent="0.25">
      <c r="F964" s="122"/>
      <c r="G964" s="122"/>
      <c r="H964" s="122"/>
      <c r="I964" s="122"/>
      <c r="J964" s="122"/>
      <c r="K964" s="122"/>
      <c r="L964" s="38"/>
      <c r="M964" s="180"/>
      <c r="N964" s="38"/>
      <c r="O964" s="142"/>
    </row>
    <row r="965" spans="6:15" x14ac:dyDescent="0.25">
      <c r="F965" s="122"/>
      <c r="G965" s="122"/>
      <c r="H965" s="122"/>
      <c r="I965" s="122"/>
      <c r="J965" s="122"/>
      <c r="K965" s="122"/>
      <c r="L965" s="38"/>
      <c r="M965" s="180"/>
      <c r="N965" s="38"/>
      <c r="O965" s="142"/>
    </row>
    <row r="966" spans="6:15" x14ac:dyDescent="0.25">
      <c r="F966" s="122"/>
      <c r="G966" s="122"/>
      <c r="H966" s="122"/>
      <c r="I966" s="122"/>
      <c r="J966" s="122"/>
      <c r="K966" s="122"/>
      <c r="L966" s="38"/>
      <c r="M966" s="180"/>
      <c r="N966" s="38"/>
      <c r="O966" s="142"/>
    </row>
    <row r="967" spans="6:15" x14ac:dyDescent="0.25">
      <c r="F967" s="122"/>
      <c r="G967" s="122"/>
      <c r="H967" s="122"/>
      <c r="I967" s="122"/>
      <c r="J967" s="122"/>
      <c r="K967" s="122"/>
      <c r="L967" s="38"/>
      <c r="M967" s="180"/>
      <c r="N967" s="38"/>
      <c r="O967" s="142"/>
    </row>
    <row r="968" spans="6:15" x14ac:dyDescent="0.25">
      <c r="F968" s="122"/>
      <c r="G968" s="122"/>
      <c r="H968" s="122"/>
      <c r="I968" s="122"/>
      <c r="J968" s="122"/>
      <c r="K968" s="122"/>
      <c r="L968" s="38"/>
      <c r="M968" s="180"/>
      <c r="N968" s="38"/>
      <c r="O968" s="142"/>
    </row>
    <row r="969" spans="6:15" x14ac:dyDescent="0.25">
      <c r="F969" s="122"/>
      <c r="G969" s="122"/>
      <c r="H969" s="122"/>
      <c r="I969" s="122"/>
      <c r="J969" s="122"/>
      <c r="K969" s="122"/>
      <c r="L969" s="38"/>
      <c r="M969" s="180"/>
      <c r="N969" s="38"/>
      <c r="O969" s="142"/>
    </row>
    <row r="970" spans="6:15" x14ac:dyDescent="0.25">
      <c r="F970" s="122"/>
      <c r="G970" s="122"/>
      <c r="H970" s="122"/>
      <c r="I970" s="122"/>
      <c r="J970" s="122"/>
      <c r="K970" s="122"/>
      <c r="L970" s="38"/>
      <c r="M970" s="180"/>
      <c r="N970" s="38"/>
      <c r="O970" s="142"/>
    </row>
    <row r="971" spans="6:15" x14ac:dyDescent="0.25">
      <c r="F971" s="122"/>
      <c r="G971" s="122"/>
      <c r="H971" s="122"/>
      <c r="I971" s="122"/>
      <c r="J971" s="122"/>
      <c r="K971" s="122"/>
      <c r="L971" s="38"/>
      <c r="M971" s="180"/>
      <c r="N971" s="38"/>
      <c r="O971" s="142"/>
    </row>
    <row r="972" spans="6:15" x14ac:dyDescent="0.25">
      <c r="F972" s="122"/>
      <c r="G972" s="122"/>
      <c r="H972" s="122"/>
      <c r="I972" s="122"/>
      <c r="J972" s="122"/>
      <c r="K972" s="122"/>
      <c r="L972" s="38"/>
      <c r="M972" s="180"/>
      <c r="N972" s="38"/>
      <c r="O972" s="142"/>
    </row>
    <row r="973" spans="6:15" x14ac:dyDescent="0.25">
      <c r="F973" s="122"/>
      <c r="G973" s="122"/>
      <c r="H973" s="122"/>
      <c r="I973" s="122"/>
      <c r="J973" s="122"/>
      <c r="K973" s="122"/>
      <c r="L973" s="38"/>
      <c r="M973" s="180"/>
      <c r="N973" s="38"/>
      <c r="O973" s="142"/>
    </row>
    <row r="974" spans="6:15" x14ac:dyDescent="0.25">
      <c r="F974" s="122"/>
      <c r="G974" s="122"/>
      <c r="H974" s="122"/>
      <c r="I974" s="122"/>
      <c r="J974" s="122"/>
      <c r="K974" s="122"/>
      <c r="L974" s="38"/>
      <c r="M974" s="180"/>
      <c r="N974" s="38"/>
      <c r="O974" s="142"/>
    </row>
    <row r="975" spans="6:15" x14ac:dyDescent="0.25">
      <c r="F975" s="122"/>
      <c r="G975" s="122"/>
      <c r="H975" s="122"/>
      <c r="I975" s="122"/>
      <c r="J975" s="122"/>
      <c r="K975" s="122"/>
      <c r="L975" s="38"/>
      <c r="M975" s="180"/>
      <c r="N975" s="38"/>
      <c r="O975" s="142"/>
    </row>
    <row r="976" spans="6:15" x14ac:dyDescent="0.25">
      <c r="F976" s="122"/>
      <c r="G976" s="122"/>
      <c r="H976" s="122"/>
      <c r="I976" s="122"/>
      <c r="J976" s="122"/>
      <c r="K976" s="122"/>
      <c r="L976" s="38"/>
      <c r="M976" s="180"/>
      <c r="N976" s="38"/>
      <c r="O976" s="142"/>
    </row>
    <row r="977" spans="6:15" x14ac:dyDescent="0.25">
      <c r="F977" s="122"/>
      <c r="G977" s="122"/>
      <c r="H977" s="122"/>
      <c r="I977" s="122"/>
      <c r="J977" s="122"/>
      <c r="K977" s="122"/>
      <c r="L977" s="38"/>
      <c r="M977" s="180"/>
      <c r="N977" s="38"/>
      <c r="O977" s="142"/>
    </row>
    <row r="978" spans="6:15" x14ac:dyDescent="0.25">
      <c r="F978" s="122"/>
      <c r="G978" s="122"/>
      <c r="H978" s="122"/>
      <c r="I978" s="122"/>
      <c r="J978" s="122"/>
      <c r="K978" s="122"/>
      <c r="L978" s="38"/>
      <c r="M978" s="180"/>
      <c r="N978" s="38"/>
      <c r="O978" s="142"/>
    </row>
    <row r="979" spans="6:15" x14ac:dyDescent="0.25">
      <c r="F979" s="122"/>
      <c r="G979" s="122"/>
      <c r="H979" s="122"/>
      <c r="I979" s="122"/>
      <c r="J979" s="122"/>
      <c r="K979" s="122"/>
      <c r="L979" s="38"/>
      <c r="M979" s="180"/>
      <c r="N979" s="38"/>
      <c r="O979" s="142"/>
    </row>
    <row r="980" spans="6:15" x14ac:dyDescent="0.25">
      <c r="F980" s="122"/>
      <c r="G980" s="122"/>
      <c r="H980" s="122"/>
      <c r="I980" s="122"/>
      <c r="J980" s="122"/>
      <c r="K980" s="122"/>
      <c r="L980" s="38"/>
      <c r="M980" s="180"/>
      <c r="N980" s="38"/>
      <c r="O980" s="142"/>
    </row>
    <row r="981" spans="6:15" x14ac:dyDescent="0.25">
      <c r="F981" s="122"/>
      <c r="G981" s="122"/>
      <c r="H981" s="122"/>
      <c r="I981" s="122"/>
      <c r="J981" s="122"/>
      <c r="K981" s="122"/>
      <c r="L981" s="38"/>
      <c r="M981" s="180"/>
      <c r="N981" s="38"/>
      <c r="O981" s="142"/>
    </row>
    <row r="982" spans="6:15" x14ac:dyDescent="0.25">
      <c r="F982" s="122"/>
      <c r="G982" s="122"/>
      <c r="H982" s="122"/>
      <c r="I982" s="122"/>
      <c r="J982" s="122"/>
      <c r="K982" s="122"/>
      <c r="L982" s="38"/>
      <c r="M982" s="180"/>
      <c r="N982" s="38"/>
      <c r="O982" s="142"/>
    </row>
    <row r="983" spans="6:15" x14ac:dyDescent="0.25">
      <c r="F983" s="122"/>
      <c r="G983" s="122"/>
      <c r="H983" s="122"/>
      <c r="I983" s="122"/>
      <c r="J983" s="122"/>
      <c r="K983" s="122"/>
      <c r="L983" s="38"/>
      <c r="M983" s="180"/>
      <c r="N983" s="38"/>
      <c r="O983" s="142"/>
    </row>
    <row r="984" spans="6:15" x14ac:dyDescent="0.25">
      <c r="F984" s="122"/>
      <c r="G984" s="122"/>
      <c r="H984" s="122"/>
      <c r="I984" s="122"/>
      <c r="J984" s="122"/>
      <c r="K984" s="122"/>
      <c r="L984" s="38"/>
      <c r="M984" s="180"/>
      <c r="N984" s="38"/>
      <c r="O984" s="142"/>
    </row>
    <row r="985" spans="6:15" x14ac:dyDescent="0.25">
      <c r="F985" s="122"/>
      <c r="G985" s="122"/>
      <c r="H985" s="122"/>
      <c r="I985" s="122"/>
      <c r="J985" s="122"/>
      <c r="K985" s="122"/>
      <c r="L985" s="38"/>
      <c r="M985" s="180"/>
      <c r="N985" s="38"/>
      <c r="O985" s="142"/>
    </row>
    <row r="986" spans="6:15" x14ac:dyDescent="0.25">
      <c r="F986" s="122"/>
      <c r="G986" s="122"/>
      <c r="H986" s="122"/>
      <c r="I986" s="122"/>
      <c r="J986" s="122"/>
      <c r="K986" s="122"/>
      <c r="L986" s="38"/>
      <c r="M986" s="180"/>
      <c r="N986" s="38"/>
      <c r="O986" s="142"/>
    </row>
    <row r="987" spans="6:15" x14ac:dyDescent="0.25">
      <c r="F987" s="122"/>
      <c r="G987" s="122"/>
      <c r="H987" s="122"/>
      <c r="I987" s="122"/>
      <c r="J987" s="122"/>
      <c r="K987" s="122"/>
      <c r="L987" s="38"/>
      <c r="M987" s="180"/>
      <c r="N987" s="38"/>
      <c r="O987" s="142"/>
    </row>
    <row r="988" spans="6:15" x14ac:dyDescent="0.25">
      <c r="F988" s="122"/>
      <c r="G988" s="122"/>
      <c r="H988" s="122"/>
      <c r="I988" s="122"/>
      <c r="J988" s="122"/>
      <c r="K988" s="122"/>
      <c r="L988" s="38"/>
      <c r="M988" s="180"/>
      <c r="N988" s="38"/>
      <c r="O988" s="142"/>
    </row>
    <row r="989" spans="6:15" x14ac:dyDescent="0.25">
      <c r="F989" s="122"/>
      <c r="G989" s="122"/>
      <c r="H989" s="122"/>
      <c r="I989" s="122"/>
      <c r="J989" s="122"/>
      <c r="K989" s="122"/>
      <c r="L989" s="38"/>
      <c r="M989" s="180"/>
      <c r="N989" s="38"/>
      <c r="O989" s="142"/>
    </row>
    <row r="990" spans="6:15" x14ac:dyDescent="0.25">
      <c r="F990" s="122"/>
      <c r="G990" s="122"/>
      <c r="H990" s="122"/>
      <c r="I990" s="122"/>
      <c r="J990" s="122"/>
      <c r="K990" s="122"/>
      <c r="L990" s="38"/>
      <c r="M990" s="180"/>
      <c r="N990" s="38"/>
      <c r="O990" s="142"/>
    </row>
    <row r="991" spans="6:15" x14ac:dyDescent="0.25">
      <c r="F991" s="122"/>
      <c r="G991" s="122"/>
      <c r="H991" s="122"/>
      <c r="I991" s="122"/>
      <c r="J991" s="122"/>
      <c r="K991" s="122"/>
      <c r="L991" s="38"/>
      <c r="M991" s="180"/>
      <c r="N991" s="38"/>
      <c r="O991" s="142"/>
    </row>
    <row r="992" spans="6:15" x14ac:dyDescent="0.25">
      <c r="F992" s="122"/>
      <c r="G992" s="122"/>
      <c r="H992" s="122"/>
      <c r="I992" s="122"/>
      <c r="J992" s="122"/>
      <c r="K992" s="122"/>
      <c r="L992" s="38"/>
      <c r="M992" s="180"/>
      <c r="N992" s="38"/>
      <c r="O992" s="142"/>
    </row>
    <row r="993" spans="6:15" x14ac:dyDescent="0.25">
      <c r="F993" s="122"/>
      <c r="G993" s="122"/>
      <c r="H993" s="122"/>
      <c r="I993" s="122"/>
      <c r="J993" s="122"/>
      <c r="K993" s="122"/>
      <c r="L993" s="38"/>
      <c r="M993" s="180"/>
      <c r="N993" s="38"/>
      <c r="O993" s="142"/>
    </row>
    <row r="994" spans="6:15" x14ac:dyDescent="0.25">
      <c r="F994" s="122"/>
      <c r="G994" s="122"/>
      <c r="H994" s="122"/>
      <c r="I994" s="122"/>
      <c r="J994" s="122"/>
      <c r="K994" s="122"/>
      <c r="L994" s="38"/>
      <c r="M994" s="180"/>
      <c r="N994" s="38"/>
      <c r="O994" s="142"/>
    </row>
    <row r="995" spans="6:15" x14ac:dyDescent="0.25">
      <c r="F995" s="122"/>
      <c r="G995" s="122"/>
      <c r="H995" s="122"/>
      <c r="I995" s="122"/>
      <c r="J995" s="122"/>
      <c r="K995" s="122"/>
      <c r="L995" s="38"/>
      <c r="M995" s="180"/>
      <c r="N995" s="38"/>
      <c r="O995" s="142"/>
    </row>
    <row r="996" spans="6:15" x14ac:dyDescent="0.25">
      <c r="F996" s="122"/>
      <c r="G996" s="122"/>
      <c r="H996" s="122"/>
      <c r="I996" s="122"/>
      <c r="J996" s="122"/>
      <c r="K996" s="122"/>
      <c r="L996" s="38"/>
      <c r="M996" s="180"/>
      <c r="N996" s="38"/>
      <c r="O996" s="142"/>
    </row>
    <row r="997" spans="6:15" x14ac:dyDescent="0.25">
      <c r="F997" s="122"/>
      <c r="G997" s="122"/>
      <c r="H997" s="122"/>
      <c r="I997" s="122"/>
      <c r="J997" s="122"/>
      <c r="K997" s="122"/>
      <c r="L997" s="38"/>
      <c r="M997" s="180"/>
      <c r="N997" s="38"/>
      <c r="O997" s="142"/>
    </row>
    <row r="998" spans="6:15" x14ac:dyDescent="0.25">
      <c r="F998" s="122"/>
      <c r="G998" s="122"/>
      <c r="H998" s="122"/>
      <c r="I998" s="122"/>
      <c r="J998" s="122"/>
      <c r="K998" s="122"/>
      <c r="L998" s="38"/>
      <c r="M998" s="180"/>
      <c r="N998" s="38"/>
      <c r="O998" s="142"/>
    </row>
  </sheetData>
  <sheetProtection algorithmName="SHA-512" hashValue="r2rz3UvZfO69C8qMEOwfsmOb/JsBSH8AveeRV0G7tmplWfJtBKYswRGCOrgnPClPstChYdSgACFkb+YmOxKlJw==" saltValue="IRSBf2P0d0Jiw+ruX9cNDA==" spinCount="100000" sheet="1" objects="1" scenarios="1" insertColumns="0" insertRows="0"/>
  <mergeCells count="9">
    <mergeCell ref="N1:N2"/>
    <mergeCell ref="B1:E1"/>
    <mergeCell ref="B14:E14"/>
    <mergeCell ref="J1:J2"/>
    <mergeCell ref="K1:K2"/>
    <mergeCell ref="I1:I2"/>
    <mergeCell ref="F1:F2"/>
    <mergeCell ref="G1:G2"/>
    <mergeCell ref="H1:H2"/>
  </mergeCells>
  <conditionalFormatting sqref="H3:H13">
    <cfRule type="cellIs" dxfId="134" priority="13" operator="equal">
      <formula>"FILL IN COLUMN F"</formula>
    </cfRule>
    <cfRule type="cellIs" dxfId="133" priority="14" operator="equal">
      <formula>"FILL IN COLUMN G"</formula>
    </cfRule>
    <cfRule type="cellIs" dxfId="132" priority="15" operator="equal">
      <formula>"INTERVENE"</formula>
    </cfRule>
    <cfRule type="cellIs" dxfId="131" priority="16" operator="equal">
      <formula>"LEAVE"</formula>
    </cfRule>
  </conditionalFormatting>
  <conditionalFormatting sqref="L3:L14">
    <cfRule type="cellIs" dxfId="130" priority="22" operator="equal">
      <formula>"FILL IN COLUMN K"</formula>
    </cfRule>
  </conditionalFormatting>
  <conditionalFormatting sqref="L3:L16">
    <cfRule type="cellIs" dxfId="129" priority="21" operator="equal">
      <formula>"LEAVE IF NO ERRORS"</formula>
    </cfRule>
    <cfRule type="cellIs" dxfId="128" priority="23" operator="equal">
      <formula>"CARRY OUT PROBE TEST"</formula>
    </cfRule>
    <cfRule type="cellIs" dxfId="127" priority="24" operator="equal">
      <formula>"LEAVE"</formula>
    </cfRule>
  </conditionalFormatting>
  <conditionalFormatting sqref="L15">
    <cfRule type="cellIs" dxfId="126" priority="47" operator="equal">
      <formula>"FILL IN COLUMN H"</formula>
    </cfRule>
  </conditionalFormatting>
  <conditionalFormatting sqref="L16">
    <cfRule type="cellIs" dxfId="125" priority="83" operator="equal">
      <formula>"FILL IN COLUMN K"</formula>
    </cfRule>
  </conditionalFormatting>
  <conditionalFormatting sqref="N14:N16">
    <cfRule type="cellIs" dxfId="123" priority="17" operator="equal">
      <formula>"LEAVE IF NO ERRORS"</formula>
    </cfRule>
    <cfRule type="cellIs" dxfId="122" priority="19" operator="equal">
      <formula>"INTERVENE"</formula>
    </cfRule>
    <cfRule type="cellIs" dxfId="121" priority="20" operator="equal">
      <formula>"LEAVE"</formula>
    </cfRule>
  </conditionalFormatting>
  <conditionalFormatting sqref="N14:N16">
    <cfRule type="cellIs" dxfId="120" priority="79" operator="equal">
      <formula>"FILL IN COLUMN J"</formula>
    </cfRule>
  </conditionalFormatting>
  <conditionalFormatting sqref="N3:N13">
    <cfRule type="cellIs" dxfId="27" priority="1" operator="equal">
      <formula>"LEAVE IF NO ERRORS"</formula>
    </cfRule>
    <cfRule type="cellIs" dxfId="26" priority="2" operator="equal">
      <formula>"FILL IN COLUMN M"</formula>
    </cfRule>
    <cfRule type="cellIs" dxfId="25" priority="3" operator="equal">
      <formula>"INTERVENE"</formula>
    </cfRule>
    <cfRule type="cellIs" dxfId="24" priority="4" operator="equal">
      <formula>"LEAVE"</formula>
    </cfRule>
  </conditionalFormatting>
  <dataValidations count="2">
    <dataValidation type="list" allowBlank="1" showInputMessage="1" showErrorMessage="1" sqref="K3:K13" xr:uid="{BAB6AB43-7E8A-4E56-9A6E-F0C31446289B}">
      <formula1>"Yes, No"</formula1>
    </dataValidation>
    <dataValidation type="decimal" allowBlank="1" showInputMessage="1" showErrorMessage="1" error="percentage score must be between 0 and 100%" prompt="enter % correct" sqref="M3:M13" xr:uid="{BCA6E936-14BF-4515-B774-A7666CED0EBA}">
      <formula1>0</formula1>
      <formula2>1</formula2>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4853-7277-4FD9-A52C-C1FBD5FCD07A}">
  <sheetPr codeName="Sheet15">
    <outlinePr summaryBelow="0" summaryRight="0"/>
  </sheetPr>
  <dimension ref="A1:X1000"/>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5" style="34" customWidth="1"/>
    <col min="2" max="2" width="22.5" style="34" customWidth="1"/>
    <col min="3" max="3" width="23.25" style="61" customWidth="1"/>
    <col min="4" max="4" width="35.75" style="34" customWidth="1"/>
    <col min="5" max="5" width="57.37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875" style="139" customWidth="1"/>
    <col min="12" max="12" width="16.5" style="54" customWidth="1"/>
    <col min="13" max="13" width="12.625" style="183"/>
    <col min="14" max="14" width="18.125" style="54" customWidth="1"/>
    <col min="15" max="15" width="48.875" style="226" customWidth="1"/>
    <col min="16" max="16384" width="12.625" style="34"/>
  </cols>
  <sheetData>
    <row r="1" spans="1:24" ht="39.75" customHeight="1" x14ac:dyDescent="0.3">
      <c r="A1" s="32"/>
      <c r="B1" s="446" t="s">
        <v>828</v>
      </c>
      <c r="C1" s="447"/>
      <c r="D1" s="447"/>
      <c r="E1" s="447"/>
      <c r="F1" s="450" t="s">
        <v>298</v>
      </c>
      <c r="G1" s="450" t="s">
        <v>299</v>
      </c>
      <c r="H1" s="450" t="s">
        <v>300</v>
      </c>
      <c r="I1" s="448" t="s">
        <v>301</v>
      </c>
      <c r="J1" s="448" t="s">
        <v>302</v>
      </c>
      <c r="K1" s="448" t="s">
        <v>303</v>
      </c>
      <c r="L1" s="35"/>
      <c r="M1" s="184"/>
      <c r="N1" s="454" t="s">
        <v>306</v>
      </c>
      <c r="O1" s="141"/>
      <c r="P1" s="33"/>
      <c r="Q1" s="33"/>
      <c r="R1" s="33"/>
      <c r="S1" s="33"/>
      <c r="T1" s="33"/>
      <c r="U1" s="33"/>
      <c r="V1" s="33"/>
      <c r="W1" s="33"/>
      <c r="X1" s="33"/>
    </row>
    <row r="2" spans="1:24" ht="63" x14ac:dyDescent="0.25">
      <c r="A2" s="32"/>
      <c r="B2" s="35" t="s">
        <v>625</v>
      </c>
      <c r="C2" s="55" t="s">
        <v>626</v>
      </c>
      <c r="D2" s="35" t="s">
        <v>627</v>
      </c>
      <c r="E2" s="85" t="s">
        <v>294</v>
      </c>
      <c r="F2" s="451"/>
      <c r="G2" s="451"/>
      <c r="H2" s="451"/>
      <c r="I2" s="449"/>
      <c r="J2" s="449"/>
      <c r="K2" s="449"/>
      <c r="L2" s="129" t="s">
        <v>304</v>
      </c>
      <c r="M2" s="185" t="s">
        <v>305</v>
      </c>
      <c r="N2" s="455"/>
      <c r="O2" s="141" t="s">
        <v>307</v>
      </c>
      <c r="P2" s="35"/>
      <c r="Q2" s="35"/>
      <c r="R2" s="35"/>
      <c r="S2" s="35"/>
      <c r="T2" s="35"/>
      <c r="U2" s="35"/>
      <c r="V2" s="35"/>
      <c r="W2" s="35"/>
      <c r="X2" s="35"/>
    </row>
    <row r="3" spans="1:24" ht="49.5" customHeight="1" x14ac:dyDescent="0.25">
      <c r="A3" s="41" t="s">
        <v>177</v>
      </c>
      <c r="B3" s="32" t="s">
        <v>178</v>
      </c>
      <c r="C3" s="57" t="s">
        <v>829</v>
      </c>
      <c r="D3" s="32" t="s">
        <v>849</v>
      </c>
      <c r="E3" s="86"/>
      <c r="F3" s="122"/>
      <c r="G3" s="122"/>
      <c r="H3" s="136" t="str">
        <f>IF(F3="","FILL IN COLUMN F", (IF(G3="","FILL IN COLUMN G", (IF(G3/(G3+F3)&gt;0.8,"LEAVE","INTERVENE")))))</f>
        <v>FILL IN COLUMN F</v>
      </c>
      <c r="I3" s="122"/>
      <c r="J3" s="122"/>
      <c r="K3" s="122"/>
      <c r="L3" s="136" t="str">
        <f>IF(K3="no","CARRY OUT PROBE TEST",(IF(K3="","FILL IN COLUMN K",(IF(I3="","LEAVE IF NO ERRORS",(IF(((J3-I3)/(J3+I3))&lt;0.5,"CARRY OUT PROBE TEST","LEAVE")))))))</f>
        <v>FILL IN COLUMN K</v>
      </c>
      <c r="M3" s="180"/>
      <c r="N3" s="258" t="str">
        <f t="shared" ref="N3:N13" si="0">IF(M3="",(IF(L3="LEAVE IF NO ERRORS","LEAVE IF NO ERRORS",(IF(L3="LEAVE","LEAVE","FILL IN COLUMN M")))),(IF(AND(M3&lt;0.899,MC3&gt;=0),"INTERVENE","LEAVE")))</f>
        <v>FILL IN COLUMN M</v>
      </c>
      <c r="O3" s="223"/>
      <c r="P3" s="37"/>
      <c r="Q3" s="37"/>
      <c r="R3" s="37"/>
      <c r="S3" s="37"/>
      <c r="T3" s="37"/>
      <c r="U3" s="37"/>
      <c r="V3" s="37"/>
      <c r="W3" s="37"/>
      <c r="X3" s="37"/>
    </row>
    <row r="4" spans="1:24" ht="49.5" customHeight="1" x14ac:dyDescent="0.25">
      <c r="A4" s="41" t="s">
        <v>196</v>
      </c>
      <c r="B4" s="32" t="s">
        <v>197</v>
      </c>
      <c r="C4" s="57" t="s">
        <v>470</v>
      </c>
      <c r="D4" s="32" t="s">
        <v>830</v>
      </c>
      <c r="E4" s="86"/>
      <c r="F4" s="122"/>
      <c r="G4" s="122"/>
      <c r="H4" s="136" t="str">
        <f>IF(F4="","FILL IN COLUMN F", (IF(G4="","FILL IN COLUMN G", (IF(G4/(G4+F4)&gt;0.8,"LEAVE","INTERVENE")))))</f>
        <v>FILL IN COLUMN F</v>
      </c>
      <c r="I4" s="122"/>
      <c r="J4" s="122"/>
      <c r="K4" s="122"/>
      <c r="L4" s="136" t="str">
        <f t="shared" ref="L4:L13" si="1">IF(K4="no","CARRY OUT PROBE TEST",(IF(K4="","FILL IN COLUMN K",(IF(I4="","LEAVE IF NO ERRORS",(IF(((J4-I4)/(J4+I4))&lt;0.5,"CARRY OUT PROBE TEST","LEAVE")))))))</f>
        <v>FILL IN COLUMN K</v>
      </c>
      <c r="M4" s="186"/>
      <c r="N4" s="258" t="str">
        <f t="shared" si="0"/>
        <v>FILL IN COLUMN M</v>
      </c>
      <c r="O4" s="227"/>
      <c r="P4" s="37"/>
      <c r="Q4" s="37"/>
      <c r="R4" s="37"/>
      <c r="S4" s="37"/>
      <c r="T4" s="37"/>
      <c r="U4" s="37"/>
      <c r="V4" s="37"/>
      <c r="W4" s="37"/>
      <c r="X4" s="37"/>
    </row>
    <row r="5" spans="1:24" ht="94.5" x14ac:dyDescent="0.25">
      <c r="A5" s="41" t="s">
        <v>209</v>
      </c>
      <c r="B5" s="32" t="s">
        <v>210</v>
      </c>
      <c r="C5" s="57" t="s">
        <v>831</v>
      </c>
      <c r="D5" s="32" t="s">
        <v>832</v>
      </c>
      <c r="E5" s="86"/>
      <c r="F5" s="122"/>
      <c r="G5" s="122"/>
      <c r="H5" s="136" t="str">
        <f>IF(F5="","FILL IN COLUMN F", (IF(G5="","FILL IN COLUMN G", (IF(G5/(G5+F5)&gt;0.8,"LEAVE","INTERVENE")))))</f>
        <v>FILL IN COLUMN F</v>
      </c>
      <c r="I5" s="122"/>
      <c r="J5" s="122"/>
      <c r="K5" s="122"/>
      <c r="L5" s="136" t="str">
        <f>IF(K5="no","CARRY OUT PROBE TEST*",(IF(K5="","FILL IN COLUMN K",(IF(I5="","LEAVE IF NO ERRORS",(IF(((J5-I5)/(J5+I5))&lt;0.5,"CARRY OUT PROBE TEST*","LEAVE")))))))</f>
        <v>FILL IN COLUMN K</v>
      </c>
      <c r="M5" s="180"/>
      <c r="N5" s="258" t="str">
        <f t="shared" si="0"/>
        <v>FILL IN COLUMN M</v>
      </c>
      <c r="O5" s="223"/>
      <c r="P5" s="37"/>
      <c r="Q5" s="37"/>
      <c r="R5" s="37"/>
      <c r="S5" s="37"/>
      <c r="T5" s="37"/>
      <c r="U5" s="37"/>
      <c r="V5" s="37"/>
      <c r="W5" s="37"/>
      <c r="X5" s="37"/>
    </row>
    <row r="6" spans="1:24" ht="65.25" customHeight="1" x14ac:dyDescent="0.25">
      <c r="A6" s="41" t="s">
        <v>221</v>
      </c>
      <c r="B6" s="32" t="s">
        <v>222</v>
      </c>
      <c r="C6" s="57" t="s">
        <v>472</v>
      </c>
      <c r="D6" s="32" t="s">
        <v>833</v>
      </c>
      <c r="E6" s="86"/>
      <c r="F6" s="122"/>
      <c r="G6" s="122"/>
      <c r="H6" s="136" t="str">
        <f>IF(F6="","FILL IN COLUMN F", (IF(G6="","FILL IN COLUMN G", (IF(G6/(G6+F6)&gt;0.8,"LEAVE","INTERVENE")))))</f>
        <v>FILL IN COLUMN F</v>
      </c>
      <c r="I6" s="122"/>
      <c r="J6" s="122"/>
      <c r="K6" s="122"/>
      <c r="L6" s="136" t="str">
        <f t="shared" si="1"/>
        <v>FILL IN COLUMN K</v>
      </c>
      <c r="M6" s="122"/>
      <c r="N6" s="258" t="str">
        <f t="shared" si="0"/>
        <v>FILL IN COLUMN M</v>
      </c>
      <c r="O6" s="227"/>
      <c r="P6" s="37"/>
      <c r="Q6" s="37"/>
      <c r="R6" s="37"/>
      <c r="S6" s="37"/>
      <c r="T6" s="37"/>
      <c r="U6" s="37"/>
      <c r="V6" s="37"/>
      <c r="W6" s="37"/>
      <c r="X6" s="37"/>
    </row>
    <row r="7" spans="1:24" ht="49.5" customHeight="1" x14ac:dyDescent="0.25">
      <c r="A7" s="151" t="s">
        <v>256</v>
      </c>
      <c r="B7" s="32" t="s">
        <v>257</v>
      </c>
      <c r="C7" s="57" t="s">
        <v>525</v>
      </c>
      <c r="D7" s="32" t="s">
        <v>834</v>
      </c>
      <c r="E7" s="86"/>
      <c r="F7" s="122"/>
      <c r="G7" s="122"/>
      <c r="H7" s="136" t="str">
        <f>IF(F7="","FILL IN COLUMN F", (IF(G7="","FILL IN COLUMN G", (IF(G7/(G7+F7)&gt;0.8,"LEAVE","INTERVENE")))))</f>
        <v>FILL IN COLUMN F</v>
      </c>
      <c r="I7" s="122"/>
      <c r="J7" s="122"/>
      <c r="K7" s="122"/>
      <c r="L7" s="136" t="str">
        <f t="shared" ref="L7:L8" si="2">IF(K7="no","CARRY OUT PROBE TEST*",(IF(K7="","FILL IN COLUMN K",(IF(I7="","LEAVE IF NO ERRORS",(IF(((J7-I7)/(J7+I7))&lt;0.5,"CARRY OUT PROBE TEST*","LEAVE")))))))</f>
        <v>FILL IN COLUMN K</v>
      </c>
      <c r="M7" s="180"/>
      <c r="N7" s="258" t="str">
        <f t="shared" si="0"/>
        <v>FILL IN COLUMN M</v>
      </c>
      <c r="O7" s="223"/>
      <c r="P7" s="37"/>
      <c r="Q7" s="37"/>
      <c r="R7" s="37"/>
      <c r="S7" s="37"/>
      <c r="T7" s="37"/>
      <c r="U7" s="37"/>
      <c r="V7" s="37"/>
      <c r="W7" s="37"/>
      <c r="X7" s="37"/>
    </row>
    <row r="8" spans="1:24" ht="49.5" customHeight="1" x14ac:dyDescent="0.25">
      <c r="A8" s="151" t="s">
        <v>261</v>
      </c>
      <c r="B8" s="32" t="s">
        <v>262</v>
      </c>
      <c r="C8" s="57" t="s">
        <v>526</v>
      </c>
      <c r="D8" s="32" t="s">
        <v>834</v>
      </c>
      <c r="E8" s="86"/>
      <c r="F8" s="122"/>
      <c r="G8" s="122"/>
      <c r="H8" s="136" t="str">
        <f>IF(F8="","FILL IN COLUMN F", (IF(G8="","FILL IN COLUMN G", (IF(G8/(G8+F8)&gt;0.8,"LEAVE","INTERVENE")))))</f>
        <v>FILL IN COLUMN F</v>
      </c>
      <c r="I8" s="122"/>
      <c r="J8" s="122"/>
      <c r="K8" s="122"/>
      <c r="L8" s="136" t="str">
        <f t="shared" si="2"/>
        <v>FILL IN COLUMN K</v>
      </c>
      <c r="M8" s="180"/>
      <c r="N8" s="258" t="str">
        <f t="shared" si="0"/>
        <v>FILL IN COLUMN M</v>
      </c>
      <c r="O8" s="227"/>
      <c r="P8" s="37"/>
      <c r="Q8" s="37"/>
      <c r="R8" s="37"/>
      <c r="S8" s="37"/>
      <c r="T8" s="37"/>
      <c r="U8" s="37"/>
      <c r="V8" s="37"/>
      <c r="W8" s="37"/>
      <c r="X8" s="37"/>
    </row>
    <row r="9" spans="1:24" ht="49.5" customHeight="1" x14ac:dyDescent="0.25">
      <c r="A9" s="151" t="s">
        <v>266</v>
      </c>
      <c r="B9" s="32" t="s">
        <v>267</v>
      </c>
      <c r="C9" s="57" t="s">
        <v>527</v>
      </c>
      <c r="D9" s="32" t="s">
        <v>835</v>
      </c>
      <c r="E9" s="86"/>
      <c r="F9" s="122"/>
      <c r="G9" s="122"/>
      <c r="H9" s="136" t="str">
        <f>IF(F9="","FILL IN COLUMN F", (IF(G9="","FILL IN COLUMN G", (IF(G9/(G9+F9)&gt;0.8,"LEAVE","INTERVENE")))))</f>
        <v>FILL IN COLUMN F</v>
      </c>
      <c r="I9" s="122"/>
      <c r="J9" s="122"/>
      <c r="K9" s="122"/>
      <c r="L9" s="136" t="str">
        <f t="shared" si="1"/>
        <v>FILL IN COLUMN K</v>
      </c>
      <c r="M9" s="180"/>
      <c r="N9" s="258" t="str">
        <f t="shared" si="0"/>
        <v>FILL IN COLUMN M</v>
      </c>
      <c r="O9" s="223"/>
      <c r="P9" s="37"/>
      <c r="Q9" s="37"/>
      <c r="R9" s="37"/>
      <c r="S9" s="37"/>
      <c r="T9" s="37"/>
      <c r="U9" s="37"/>
      <c r="V9" s="37"/>
      <c r="W9" s="37"/>
      <c r="X9" s="37"/>
    </row>
    <row r="10" spans="1:24" ht="61.9" customHeight="1" x14ac:dyDescent="0.25">
      <c r="A10" s="151" t="s">
        <v>271</v>
      </c>
      <c r="B10" s="32" t="s">
        <v>528</v>
      </c>
      <c r="C10" s="57" t="s">
        <v>529</v>
      </c>
      <c r="D10" s="32" t="s">
        <v>835</v>
      </c>
      <c r="E10" s="86"/>
      <c r="F10" s="122"/>
      <c r="G10" s="122"/>
      <c r="H10" s="136" t="str">
        <f>IF(F10="","FILL IN COLUMN F", (IF(G10="","FILL IN COLUMN G", (IF(G10/(G10+F10)&gt;0.8,"LEAVE","INTERVENE")))))</f>
        <v>FILL IN COLUMN F</v>
      </c>
      <c r="I10" s="122"/>
      <c r="J10" s="122"/>
      <c r="K10" s="122"/>
      <c r="L10" s="136" t="str">
        <f t="shared" si="1"/>
        <v>FILL IN COLUMN K</v>
      </c>
      <c r="M10" s="122"/>
      <c r="N10" s="258" t="str">
        <f t="shared" si="0"/>
        <v>FILL IN COLUMN M</v>
      </c>
      <c r="O10" s="227"/>
      <c r="P10" s="47"/>
      <c r="Q10" s="47"/>
      <c r="R10" s="47"/>
      <c r="S10" s="47"/>
      <c r="T10" s="47"/>
      <c r="U10" s="47"/>
      <c r="V10" s="47"/>
      <c r="W10" s="47"/>
      <c r="X10" s="47"/>
    </row>
    <row r="11" spans="1:24" ht="49.5" customHeight="1" x14ac:dyDescent="0.25">
      <c r="A11" s="151" t="s">
        <v>276</v>
      </c>
      <c r="B11" s="32" t="s">
        <v>277</v>
      </c>
      <c r="C11" s="57" t="s">
        <v>545</v>
      </c>
      <c r="D11" s="38" t="s">
        <v>836</v>
      </c>
      <c r="E11" s="86"/>
      <c r="F11" s="122"/>
      <c r="G11" s="122"/>
      <c r="H11" s="136" t="str">
        <f>IF(F11="","FILL IN COLUMN F", (IF(G11="","FILL IN COLUMN G", (IF(G11/(G11+F11)&gt;0.8,"LEAVE","INTERVENE")))))</f>
        <v>FILL IN COLUMN F</v>
      </c>
      <c r="I11" s="122"/>
      <c r="J11" s="122"/>
      <c r="K11" s="122"/>
      <c r="L11" s="136" t="str">
        <f t="shared" si="1"/>
        <v>FILL IN COLUMN K</v>
      </c>
      <c r="M11" s="122"/>
      <c r="N11" s="258" t="str">
        <f t="shared" si="0"/>
        <v>FILL IN COLUMN M</v>
      </c>
      <c r="O11" s="223"/>
      <c r="P11" s="47"/>
      <c r="Q11" s="47"/>
      <c r="R11" s="47"/>
      <c r="S11" s="47"/>
      <c r="T11" s="47"/>
      <c r="U11" s="47"/>
      <c r="V11" s="47"/>
      <c r="W11" s="47"/>
      <c r="X11" s="47"/>
    </row>
    <row r="12" spans="1:24" ht="61.9" customHeight="1" x14ac:dyDescent="0.25">
      <c r="A12" s="151" t="s">
        <v>278</v>
      </c>
      <c r="B12" s="32" t="s">
        <v>279</v>
      </c>
      <c r="C12" s="57" t="s">
        <v>546</v>
      </c>
      <c r="D12" s="32" t="s">
        <v>837</v>
      </c>
      <c r="E12" s="86"/>
      <c r="F12" s="122"/>
      <c r="G12" s="122"/>
      <c r="H12" s="136" t="str">
        <f>IF(F12="","FILL IN COLUMN F", (IF(G12="","FILL IN COLUMN G", (IF(G12/(G12+F12)&gt;0.8,"LEAVE","INTERVENE")))))</f>
        <v>FILL IN COLUMN F</v>
      </c>
      <c r="I12" s="122"/>
      <c r="J12" s="122"/>
      <c r="K12" s="122"/>
      <c r="L12" s="136" t="str">
        <f t="shared" si="1"/>
        <v>FILL IN COLUMN K</v>
      </c>
      <c r="M12" s="122"/>
      <c r="N12" s="258" t="str">
        <f t="shared" si="0"/>
        <v>FILL IN COLUMN M</v>
      </c>
      <c r="O12" s="227"/>
      <c r="P12" s="47"/>
      <c r="Q12" s="47"/>
      <c r="R12" s="47"/>
      <c r="S12" s="47"/>
      <c r="T12" s="47"/>
      <c r="U12" s="47"/>
      <c r="V12" s="47"/>
      <c r="W12" s="47"/>
      <c r="X12" s="47"/>
    </row>
    <row r="13" spans="1:24" ht="59.25" customHeight="1" x14ac:dyDescent="0.25">
      <c r="A13" s="151" t="s">
        <v>280</v>
      </c>
      <c r="B13" s="32" t="s">
        <v>547</v>
      </c>
      <c r="C13" s="57" t="s">
        <v>548</v>
      </c>
      <c r="D13" s="32" t="s">
        <v>837</v>
      </c>
      <c r="E13" s="86"/>
      <c r="F13" s="122"/>
      <c r="G13" s="122"/>
      <c r="H13" s="136" t="str">
        <f>IF(F13="","FILL IN COLUMN F", (IF(G13="","FILL IN COLUMN G", (IF(G13/(G13+F13)&gt;0.8,"LEAVE","INTERVENE")))))</f>
        <v>FILL IN COLUMN F</v>
      </c>
      <c r="I13" s="122"/>
      <c r="J13" s="122"/>
      <c r="K13" s="122"/>
      <c r="L13" s="136" t="str">
        <f t="shared" si="1"/>
        <v>FILL IN COLUMN K</v>
      </c>
      <c r="M13" s="122"/>
      <c r="N13" s="258" t="str">
        <f t="shared" si="0"/>
        <v>FILL IN COLUMN M</v>
      </c>
      <c r="O13" s="223"/>
      <c r="P13" s="47"/>
      <c r="Q13" s="47"/>
      <c r="R13" s="47"/>
      <c r="S13" s="47"/>
      <c r="T13" s="47"/>
      <c r="U13" s="47"/>
      <c r="V13" s="47"/>
      <c r="W13" s="47"/>
      <c r="X13" s="47"/>
    </row>
    <row r="14" spans="1:24" ht="354.4" customHeight="1" x14ac:dyDescent="0.25">
      <c r="A14" s="32"/>
      <c r="B14" s="466" t="s">
        <v>838</v>
      </c>
      <c r="C14" s="456"/>
      <c r="D14" s="456"/>
      <c r="E14" s="456"/>
      <c r="F14" s="122"/>
      <c r="G14" s="122"/>
      <c r="H14" s="122"/>
      <c r="I14" s="122"/>
      <c r="J14" s="122"/>
      <c r="K14" s="122"/>
      <c r="L14" s="136"/>
      <c r="M14" s="167"/>
      <c r="N14" s="136"/>
      <c r="O14" s="225"/>
      <c r="P14" s="35"/>
      <c r="Q14" s="35"/>
      <c r="R14" s="35"/>
      <c r="S14" s="35"/>
      <c r="T14" s="35"/>
      <c r="U14" s="35"/>
      <c r="V14" s="35"/>
      <c r="W14" s="35"/>
      <c r="X14" s="35"/>
    </row>
    <row r="15" spans="1:24" x14ac:dyDescent="0.25">
      <c r="A15" s="32"/>
      <c r="B15" s="38"/>
      <c r="C15" s="126"/>
      <c r="D15" s="38"/>
      <c r="E15" s="87"/>
      <c r="F15" s="122"/>
      <c r="G15" s="122"/>
      <c r="H15" s="122"/>
      <c r="I15" s="136"/>
      <c r="J15" s="136"/>
      <c r="K15" s="136"/>
      <c r="L15" s="136"/>
      <c r="M15" s="187"/>
      <c r="N15" s="136"/>
      <c r="O15" s="225"/>
      <c r="P15" s="47"/>
      <c r="Q15" s="47"/>
      <c r="R15" s="47"/>
      <c r="S15" s="47"/>
      <c r="T15" s="47"/>
      <c r="U15" s="47"/>
      <c r="V15" s="47"/>
      <c r="W15" s="47"/>
      <c r="X15" s="47"/>
    </row>
    <row r="16" spans="1:24" x14ac:dyDescent="0.25">
      <c r="A16" s="32"/>
      <c r="B16" s="38"/>
      <c r="C16" s="126"/>
      <c r="D16" s="38"/>
      <c r="E16" s="87"/>
      <c r="F16" s="122"/>
      <c r="G16" s="122"/>
      <c r="H16" s="122"/>
      <c r="I16" s="136"/>
      <c r="J16" s="136"/>
      <c r="K16" s="136"/>
      <c r="L16" s="136"/>
      <c r="M16" s="187"/>
      <c r="N16" s="136"/>
      <c r="O16" s="225"/>
      <c r="P16" s="47"/>
      <c r="Q16" s="47"/>
      <c r="R16" s="47"/>
      <c r="S16" s="47"/>
      <c r="T16" s="47"/>
      <c r="U16" s="47"/>
      <c r="V16" s="47"/>
      <c r="W16" s="47"/>
      <c r="X16" s="47"/>
    </row>
    <row r="17" spans="1:24" x14ac:dyDescent="0.25">
      <c r="A17" s="32"/>
      <c r="B17" s="38"/>
      <c r="C17" s="126"/>
      <c r="D17" s="38"/>
      <c r="E17" s="87"/>
      <c r="F17" s="122"/>
      <c r="G17" s="122"/>
      <c r="H17" s="122"/>
      <c r="I17" s="136"/>
      <c r="J17" s="136"/>
      <c r="K17" s="136"/>
      <c r="L17" s="136"/>
      <c r="M17" s="187"/>
      <c r="N17" s="136"/>
      <c r="O17" s="225"/>
      <c r="P17" s="47"/>
      <c r="Q17" s="47"/>
      <c r="R17" s="47"/>
      <c r="S17" s="47"/>
      <c r="T17" s="47"/>
      <c r="U17" s="47"/>
      <c r="V17" s="47"/>
      <c r="W17" s="47"/>
      <c r="X17" s="47"/>
    </row>
    <row r="18" spans="1:24" x14ac:dyDescent="0.25">
      <c r="A18" s="32"/>
      <c r="B18" s="38"/>
      <c r="C18" s="126"/>
      <c r="D18" s="38"/>
      <c r="E18" s="87"/>
      <c r="F18" s="132"/>
      <c r="G18" s="132"/>
      <c r="H18" s="132"/>
      <c r="I18" s="122"/>
      <c r="J18" s="122"/>
      <c r="K18" s="122"/>
      <c r="L18" s="136"/>
      <c r="M18" s="167"/>
      <c r="N18" s="136"/>
      <c r="O18" s="225"/>
      <c r="P18" s="47"/>
      <c r="Q18" s="47"/>
      <c r="R18" s="47"/>
      <c r="S18" s="47"/>
      <c r="T18" s="47"/>
      <c r="U18" s="47"/>
      <c r="V18" s="47"/>
      <c r="W18" s="47"/>
      <c r="X18" s="47"/>
    </row>
    <row r="19" spans="1:24" x14ac:dyDescent="0.25">
      <c r="A19" s="32"/>
      <c r="B19" s="38"/>
      <c r="C19" s="126"/>
      <c r="D19" s="38"/>
      <c r="E19" s="87"/>
      <c r="F19" s="132"/>
      <c r="G19" s="132"/>
      <c r="H19" s="132"/>
      <c r="I19" s="132"/>
      <c r="J19" s="132"/>
      <c r="K19" s="132"/>
      <c r="L19" s="134"/>
      <c r="M19" s="181"/>
      <c r="N19" s="134"/>
      <c r="O19" s="225"/>
      <c r="P19" s="47"/>
      <c r="Q19" s="47"/>
      <c r="R19" s="47"/>
      <c r="S19" s="47"/>
      <c r="T19" s="47"/>
      <c r="U19" s="47"/>
      <c r="V19" s="47"/>
      <c r="W19" s="47"/>
      <c r="X19" s="47"/>
    </row>
    <row r="20" spans="1:24" x14ac:dyDescent="0.25">
      <c r="A20" s="32"/>
      <c r="B20" s="38"/>
      <c r="C20" s="126"/>
      <c r="D20" s="38"/>
      <c r="E20" s="87"/>
      <c r="F20" s="132"/>
      <c r="G20" s="132"/>
      <c r="H20" s="132"/>
      <c r="I20" s="132"/>
      <c r="J20" s="132"/>
      <c r="K20" s="132"/>
      <c r="L20" s="134"/>
      <c r="M20" s="181"/>
      <c r="N20" s="134"/>
      <c r="O20" s="225"/>
      <c r="P20" s="47"/>
      <c r="Q20" s="47"/>
      <c r="R20" s="47"/>
      <c r="S20" s="47"/>
      <c r="T20" s="47"/>
      <c r="U20" s="47"/>
      <c r="V20" s="47"/>
      <c r="W20" s="47"/>
      <c r="X20" s="47"/>
    </row>
    <row r="21" spans="1:24" x14ac:dyDescent="0.25">
      <c r="A21" s="32"/>
      <c r="B21" s="38"/>
      <c r="C21" s="126"/>
      <c r="D21" s="38"/>
      <c r="E21" s="87"/>
      <c r="F21" s="132"/>
      <c r="G21" s="132"/>
      <c r="H21" s="132"/>
      <c r="I21" s="132"/>
      <c r="J21" s="132"/>
      <c r="K21" s="132"/>
      <c r="L21" s="134"/>
      <c r="M21" s="181"/>
      <c r="N21" s="134"/>
      <c r="O21" s="225"/>
      <c r="P21" s="47"/>
      <c r="Q21" s="47"/>
      <c r="R21" s="47"/>
      <c r="S21" s="47"/>
      <c r="T21" s="47"/>
      <c r="U21" s="47"/>
      <c r="V21" s="47"/>
      <c r="W21" s="47"/>
      <c r="X21" s="47"/>
    </row>
    <row r="22" spans="1:24" x14ac:dyDescent="0.25">
      <c r="A22" s="32"/>
      <c r="B22" s="38"/>
      <c r="C22" s="126"/>
      <c r="D22" s="38"/>
      <c r="E22" s="87"/>
      <c r="F22" s="133"/>
      <c r="G22" s="133"/>
      <c r="H22" s="133"/>
      <c r="I22" s="132"/>
      <c r="J22" s="132"/>
      <c r="K22" s="132"/>
      <c r="L22" s="134"/>
      <c r="M22" s="181"/>
      <c r="N22" s="134"/>
      <c r="O22" s="225"/>
      <c r="P22" s="47"/>
      <c r="Q22" s="47"/>
      <c r="R22" s="47"/>
      <c r="S22" s="47"/>
      <c r="T22" s="47"/>
      <c r="U22" s="47"/>
      <c r="V22" s="47"/>
      <c r="W22" s="47"/>
      <c r="X22" s="47"/>
    </row>
    <row r="23" spans="1:24" x14ac:dyDescent="0.25">
      <c r="A23" s="32"/>
      <c r="B23" s="38"/>
      <c r="C23" s="126"/>
      <c r="D23" s="38"/>
      <c r="E23" s="87"/>
      <c r="F23" s="133"/>
      <c r="G23" s="133"/>
      <c r="H23" s="133"/>
      <c r="I23" s="133"/>
      <c r="J23" s="133"/>
      <c r="K23" s="133"/>
      <c r="L23" s="135"/>
      <c r="M23" s="182"/>
      <c r="N23" s="135"/>
      <c r="O23" s="225"/>
      <c r="P23" s="47"/>
      <c r="Q23" s="47"/>
      <c r="R23" s="47"/>
      <c r="S23" s="47"/>
      <c r="T23" s="47"/>
      <c r="U23" s="47"/>
      <c r="V23" s="47"/>
      <c r="W23" s="47"/>
      <c r="X23" s="47"/>
    </row>
    <row r="24" spans="1:24" x14ac:dyDescent="0.25">
      <c r="A24" s="32"/>
      <c r="B24" s="38"/>
      <c r="C24" s="126"/>
      <c r="D24" s="38"/>
      <c r="E24" s="87"/>
      <c r="F24" s="122"/>
      <c r="G24" s="122"/>
      <c r="H24" s="122"/>
      <c r="I24" s="133"/>
      <c r="J24" s="133"/>
      <c r="K24" s="133"/>
      <c r="L24" s="135"/>
      <c r="M24" s="182"/>
      <c r="N24" s="135"/>
      <c r="O24" s="225"/>
      <c r="P24" s="47"/>
      <c r="Q24" s="47"/>
      <c r="R24" s="47"/>
      <c r="S24" s="47"/>
      <c r="T24" s="47"/>
      <c r="U24" s="47"/>
      <c r="V24" s="47"/>
      <c r="W24" s="47"/>
      <c r="X24" s="47"/>
    </row>
    <row r="25" spans="1:24" x14ac:dyDescent="0.25">
      <c r="A25" s="32"/>
      <c r="B25" s="38"/>
      <c r="C25" s="126"/>
      <c r="D25" s="38"/>
      <c r="E25" s="87"/>
      <c r="F25" s="122"/>
      <c r="G25" s="122"/>
      <c r="H25" s="122"/>
      <c r="I25" s="122"/>
      <c r="J25" s="122"/>
      <c r="K25" s="122"/>
      <c r="L25" s="38"/>
      <c r="M25" s="180"/>
      <c r="N25" s="38"/>
      <c r="O25" s="225"/>
      <c r="P25" s="47"/>
      <c r="Q25" s="47"/>
      <c r="R25" s="47"/>
      <c r="S25" s="47"/>
      <c r="T25" s="47"/>
      <c r="U25" s="47"/>
      <c r="V25" s="47"/>
      <c r="W25" s="47"/>
      <c r="X25" s="47"/>
    </row>
    <row r="26" spans="1:24" x14ac:dyDescent="0.25">
      <c r="A26" s="32"/>
      <c r="B26" s="38"/>
      <c r="C26" s="126"/>
      <c r="D26" s="38"/>
      <c r="E26" s="87"/>
      <c r="F26" s="122"/>
      <c r="G26" s="122"/>
      <c r="H26" s="122"/>
      <c r="I26" s="122"/>
      <c r="J26" s="122"/>
      <c r="K26" s="122"/>
      <c r="L26" s="38"/>
      <c r="M26" s="180"/>
      <c r="N26" s="38"/>
      <c r="O26" s="225"/>
      <c r="P26" s="47"/>
      <c r="Q26" s="47"/>
      <c r="R26" s="47"/>
      <c r="S26" s="47"/>
      <c r="T26" s="47"/>
      <c r="U26" s="47"/>
      <c r="V26" s="47"/>
      <c r="W26" s="47"/>
      <c r="X26" s="47"/>
    </row>
    <row r="27" spans="1:24" x14ac:dyDescent="0.25">
      <c r="A27" s="32"/>
      <c r="B27" s="38"/>
      <c r="C27" s="126"/>
      <c r="D27" s="38"/>
      <c r="E27" s="87"/>
      <c r="F27" s="122"/>
      <c r="G27" s="122"/>
      <c r="H27" s="122"/>
      <c r="I27" s="122"/>
      <c r="J27" s="122"/>
      <c r="K27" s="122"/>
      <c r="L27" s="38"/>
      <c r="M27" s="180"/>
      <c r="N27" s="38"/>
      <c r="O27" s="225"/>
      <c r="P27" s="47"/>
      <c r="Q27" s="47"/>
      <c r="R27" s="47"/>
      <c r="S27" s="47"/>
      <c r="T27" s="47"/>
      <c r="U27" s="47"/>
      <c r="V27" s="47"/>
      <c r="W27" s="47"/>
      <c r="X27" s="47"/>
    </row>
    <row r="28" spans="1:24" x14ac:dyDescent="0.25">
      <c r="A28" s="32"/>
      <c r="B28" s="38"/>
      <c r="C28" s="126"/>
      <c r="D28" s="38"/>
      <c r="E28" s="87"/>
      <c r="F28" s="122"/>
      <c r="G28" s="122"/>
      <c r="H28" s="122"/>
      <c r="I28" s="122"/>
      <c r="J28" s="122"/>
      <c r="K28" s="122"/>
      <c r="L28" s="38"/>
      <c r="M28" s="180"/>
      <c r="N28" s="38"/>
      <c r="O28" s="225"/>
      <c r="P28" s="47"/>
      <c r="Q28" s="47"/>
      <c r="R28" s="47"/>
      <c r="S28" s="47"/>
      <c r="T28" s="47"/>
      <c r="U28" s="47"/>
      <c r="V28" s="47"/>
      <c r="W28" s="47"/>
      <c r="X28" s="47"/>
    </row>
    <row r="29" spans="1:24" x14ac:dyDescent="0.25">
      <c r="A29" s="32"/>
      <c r="B29" s="38"/>
      <c r="C29" s="126"/>
      <c r="D29" s="38"/>
      <c r="E29" s="87"/>
      <c r="F29" s="122"/>
      <c r="G29" s="122"/>
      <c r="H29" s="122"/>
      <c r="I29" s="122"/>
      <c r="J29" s="122"/>
      <c r="K29" s="122"/>
      <c r="L29" s="38"/>
      <c r="M29" s="180"/>
      <c r="N29" s="38"/>
      <c r="O29" s="225"/>
      <c r="P29" s="47"/>
      <c r="Q29" s="47"/>
      <c r="R29" s="47"/>
      <c r="S29" s="47"/>
      <c r="T29" s="47"/>
      <c r="U29" s="47"/>
      <c r="V29" s="47"/>
      <c r="W29" s="47"/>
      <c r="X29" s="47"/>
    </row>
    <row r="30" spans="1:24" x14ac:dyDescent="0.25">
      <c r="A30" s="32"/>
      <c r="B30" s="38"/>
      <c r="C30" s="126"/>
      <c r="D30" s="38"/>
      <c r="E30" s="87"/>
      <c r="F30" s="122"/>
      <c r="G30" s="122"/>
      <c r="H30" s="122"/>
      <c r="I30" s="122"/>
      <c r="J30" s="122"/>
      <c r="K30" s="122"/>
      <c r="L30" s="38"/>
      <c r="M30" s="180"/>
      <c r="N30" s="38"/>
      <c r="O30" s="225"/>
      <c r="P30" s="47"/>
      <c r="Q30" s="47"/>
      <c r="R30" s="47"/>
      <c r="S30" s="47"/>
      <c r="T30" s="47"/>
      <c r="U30" s="47"/>
      <c r="V30" s="47"/>
      <c r="W30" s="47"/>
      <c r="X30" s="47"/>
    </row>
    <row r="31" spans="1:24" x14ac:dyDescent="0.25">
      <c r="A31" s="32"/>
      <c r="B31" s="38"/>
      <c r="C31" s="126"/>
      <c r="D31" s="38"/>
      <c r="E31" s="87"/>
      <c r="F31" s="122"/>
      <c r="G31" s="122"/>
      <c r="H31" s="122"/>
      <c r="I31" s="122"/>
      <c r="J31" s="122"/>
      <c r="K31" s="122"/>
      <c r="L31" s="38"/>
      <c r="M31" s="180"/>
      <c r="N31" s="38"/>
      <c r="O31" s="225"/>
      <c r="P31" s="47"/>
      <c r="Q31" s="47"/>
      <c r="R31" s="47"/>
      <c r="S31" s="47"/>
      <c r="T31" s="47"/>
      <c r="U31" s="47"/>
      <c r="V31" s="47"/>
      <c r="W31" s="47"/>
      <c r="X31" s="47"/>
    </row>
    <row r="32" spans="1:24" x14ac:dyDescent="0.25">
      <c r="A32" s="32"/>
      <c r="B32" s="38"/>
      <c r="C32" s="126"/>
      <c r="D32" s="38"/>
      <c r="E32" s="87"/>
      <c r="F32" s="122"/>
      <c r="G32" s="122"/>
      <c r="H32" s="122"/>
      <c r="I32" s="122"/>
      <c r="J32" s="122"/>
      <c r="K32" s="122"/>
      <c r="L32" s="38"/>
      <c r="M32" s="180"/>
      <c r="N32" s="38"/>
      <c r="O32" s="225"/>
      <c r="P32" s="47"/>
      <c r="Q32" s="47"/>
      <c r="R32" s="47"/>
      <c r="S32" s="47"/>
      <c r="T32" s="47"/>
      <c r="U32" s="47"/>
      <c r="V32" s="47"/>
      <c r="W32" s="47"/>
      <c r="X32" s="47"/>
    </row>
    <row r="33" spans="1:24" x14ac:dyDescent="0.25">
      <c r="A33" s="32"/>
      <c r="B33" s="38"/>
      <c r="C33" s="126"/>
      <c r="D33" s="38"/>
      <c r="E33" s="87"/>
      <c r="F33" s="122"/>
      <c r="G33" s="122"/>
      <c r="H33" s="122"/>
      <c r="I33" s="122"/>
      <c r="J33" s="122"/>
      <c r="K33" s="122"/>
      <c r="L33" s="38"/>
      <c r="M33" s="180"/>
      <c r="N33" s="38"/>
      <c r="O33" s="225"/>
      <c r="P33" s="47"/>
      <c r="Q33" s="47"/>
      <c r="R33" s="47"/>
      <c r="S33" s="47"/>
      <c r="T33" s="47"/>
      <c r="U33" s="47"/>
      <c r="V33" s="47"/>
      <c r="W33" s="47"/>
      <c r="X33" s="47"/>
    </row>
    <row r="34" spans="1:24" x14ac:dyDescent="0.25">
      <c r="A34" s="32"/>
      <c r="B34" s="38"/>
      <c r="C34" s="126"/>
      <c r="D34" s="38"/>
      <c r="E34" s="87"/>
      <c r="F34" s="122"/>
      <c r="G34" s="122"/>
      <c r="H34" s="122"/>
      <c r="I34" s="122"/>
      <c r="J34" s="122"/>
      <c r="K34" s="122"/>
      <c r="L34" s="38"/>
      <c r="M34" s="180"/>
      <c r="N34" s="38"/>
      <c r="O34" s="225"/>
      <c r="P34" s="47"/>
      <c r="Q34" s="47"/>
      <c r="R34" s="47"/>
      <c r="S34" s="47"/>
      <c r="T34" s="47"/>
      <c r="U34" s="47"/>
      <c r="V34" s="47"/>
      <c r="W34" s="47"/>
      <c r="X34" s="47"/>
    </row>
    <row r="35" spans="1:24" x14ac:dyDescent="0.25">
      <c r="A35" s="32"/>
      <c r="B35" s="38"/>
      <c r="C35" s="126"/>
      <c r="D35" s="38"/>
      <c r="E35" s="87"/>
      <c r="F35" s="122"/>
      <c r="G35" s="122"/>
      <c r="H35" s="122"/>
      <c r="I35" s="122"/>
      <c r="J35" s="122"/>
      <c r="K35" s="122"/>
      <c r="L35" s="38"/>
      <c r="M35" s="180"/>
      <c r="N35" s="38"/>
      <c r="O35" s="225"/>
      <c r="P35" s="47"/>
      <c r="Q35" s="47"/>
      <c r="R35" s="47"/>
      <c r="S35" s="47"/>
      <c r="T35" s="47"/>
      <c r="U35" s="47"/>
      <c r="V35" s="47"/>
      <c r="W35" s="47"/>
      <c r="X35" s="47"/>
    </row>
    <row r="36" spans="1:24" x14ac:dyDescent="0.25">
      <c r="A36" s="32"/>
      <c r="B36" s="38"/>
      <c r="C36" s="126"/>
      <c r="D36" s="38"/>
      <c r="E36" s="87"/>
      <c r="F36" s="122"/>
      <c r="G36" s="122"/>
      <c r="H36" s="122"/>
      <c r="I36" s="122"/>
      <c r="J36" s="122"/>
      <c r="K36" s="122"/>
      <c r="L36" s="38"/>
      <c r="M36" s="180"/>
      <c r="N36" s="38"/>
      <c r="O36" s="225"/>
      <c r="P36" s="47"/>
      <c r="Q36" s="47"/>
      <c r="R36" s="47"/>
      <c r="S36" s="47"/>
      <c r="T36" s="47"/>
      <c r="U36" s="47"/>
      <c r="V36" s="47"/>
      <c r="W36" s="47"/>
      <c r="X36" s="47"/>
    </row>
    <row r="37" spans="1:24" x14ac:dyDescent="0.25">
      <c r="A37" s="32"/>
      <c r="B37" s="38"/>
      <c r="C37" s="126"/>
      <c r="D37" s="38"/>
      <c r="E37" s="87"/>
      <c r="F37" s="122"/>
      <c r="G37" s="122"/>
      <c r="H37" s="122"/>
      <c r="I37" s="122"/>
      <c r="J37" s="122"/>
      <c r="K37" s="122"/>
      <c r="L37" s="38"/>
      <c r="M37" s="180"/>
      <c r="N37" s="38"/>
      <c r="O37" s="225"/>
      <c r="P37" s="47"/>
      <c r="Q37" s="47"/>
      <c r="R37" s="47"/>
      <c r="S37" s="47"/>
      <c r="T37" s="47"/>
      <c r="U37" s="47"/>
      <c r="V37" s="47"/>
      <c r="W37" s="47"/>
      <c r="X37" s="47"/>
    </row>
    <row r="38" spans="1:24" x14ac:dyDescent="0.25">
      <c r="A38" s="32"/>
      <c r="B38" s="38"/>
      <c r="C38" s="126"/>
      <c r="D38" s="38"/>
      <c r="E38" s="87"/>
      <c r="F38" s="122"/>
      <c r="G38" s="122"/>
      <c r="H38" s="122"/>
      <c r="I38" s="122"/>
      <c r="J38" s="122"/>
      <c r="K38" s="122"/>
      <c r="L38" s="38"/>
      <c r="M38" s="180"/>
      <c r="N38" s="38"/>
      <c r="O38" s="225"/>
      <c r="P38" s="47"/>
      <c r="Q38" s="47"/>
      <c r="R38" s="47"/>
      <c r="S38" s="47"/>
      <c r="T38" s="47"/>
      <c r="U38" s="47"/>
      <c r="V38" s="47"/>
      <c r="W38" s="47"/>
      <c r="X38" s="47"/>
    </row>
    <row r="39" spans="1:24" x14ac:dyDescent="0.25">
      <c r="A39" s="32"/>
      <c r="B39" s="38"/>
      <c r="C39" s="126"/>
      <c r="D39" s="38"/>
      <c r="E39" s="87"/>
      <c r="F39" s="122"/>
      <c r="G39" s="122"/>
      <c r="H39" s="122"/>
      <c r="I39" s="122"/>
      <c r="J39" s="122"/>
      <c r="K39" s="122"/>
      <c r="L39" s="38"/>
      <c r="M39" s="180"/>
      <c r="N39" s="38"/>
      <c r="O39" s="225"/>
      <c r="P39" s="47"/>
      <c r="Q39" s="47"/>
      <c r="R39" s="47"/>
      <c r="S39" s="47"/>
      <c r="T39" s="47"/>
      <c r="U39" s="47"/>
      <c r="V39" s="47"/>
      <c r="W39" s="47"/>
      <c r="X39" s="47"/>
    </row>
    <row r="40" spans="1:24" x14ac:dyDescent="0.25">
      <c r="A40" s="32"/>
      <c r="B40" s="38"/>
      <c r="C40" s="126"/>
      <c r="D40" s="38"/>
      <c r="E40" s="87"/>
      <c r="F40" s="122"/>
      <c r="G40" s="122"/>
      <c r="H40" s="122"/>
      <c r="I40" s="122"/>
      <c r="J40" s="122"/>
      <c r="K40" s="122"/>
      <c r="L40" s="38"/>
      <c r="M40" s="180"/>
      <c r="N40" s="38"/>
      <c r="O40" s="225"/>
      <c r="P40" s="47"/>
      <c r="Q40" s="47"/>
      <c r="R40" s="47"/>
      <c r="S40" s="47"/>
      <c r="T40" s="47"/>
      <c r="U40" s="47"/>
      <c r="V40" s="47"/>
      <c r="W40" s="47"/>
      <c r="X40" s="47"/>
    </row>
    <row r="41" spans="1:24" x14ac:dyDescent="0.25">
      <c r="A41" s="32"/>
      <c r="B41" s="38"/>
      <c r="C41" s="126"/>
      <c r="D41" s="38"/>
      <c r="E41" s="87"/>
      <c r="F41" s="122"/>
      <c r="G41" s="122"/>
      <c r="H41" s="122"/>
      <c r="I41" s="122"/>
      <c r="J41" s="122"/>
      <c r="K41" s="122"/>
      <c r="L41" s="38"/>
      <c r="M41" s="180"/>
      <c r="N41" s="38"/>
      <c r="O41" s="225"/>
      <c r="P41" s="47"/>
      <c r="Q41" s="47"/>
      <c r="R41" s="47"/>
      <c r="S41" s="47"/>
      <c r="T41" s="47"/>
      <c r="U41" s="47"/>
      <c r="V41" s="47"/>
      <c r="W41" s="47"/>
      <c r="X41" s="47"/>
    </row>
    <row r="42" spans="1:24" x14ac:dyDescent="0.25">
      <c r="A42" s="32"/>
      <c r="B42" s="38"/>
      <c r="C42" s="126"/>
      <c r="D42" s="38"/>
      <c r="E42" s="87"/>
      <c r="F42" s="122"/>
      <c r="G42" s="122"/>
      <c r="H42" s="122"/>
      <c r="I42" s="122"/>
      <c r="J42" s="122"/>
      <c r="K42" s="122"/>
      <c r="L42" s="38"/>
      <c r="M42" s="180"/>
      <c r="N42" s="38"/>
      <c r="O42" s="225"/>
      <c r="P42" s="47"/>
      <c r="Q42" s="47"/>
      <c r="R42" s="47"/>
      <c r="S42" s="47"/>
      <c r="T42" s="47"/>
      <c r="U42" s="47"/>
      <c r="V42" s="47"/>
      <c r="W42" s="47"/>
      <c r="X42" s="47"/>
    </row>
    <row r="43" spans="1:24" x14ac:dyDescent="0.25">
      <c r="A43" s="32"/>
      <c r="B43" s="38"/>
      <c r="C43" s="126"/>
      <c r="D43" s="38"/>
      <c r="E43" s="87"/>
      <c r="F43" s="122"/>
      <c r="G43" s="122"/>
      <c r="H43" s="122"/>
      <c r="I43" s="122"/>
      <c r="J43" s="122"/>
      <c r="K43" s="122"/>
      <c r="L43" s="38"/>
      <c r="M43" s="180"/>
      <c r="N43" s="38"/>
      <c r="O43" s="225"/>
      <c r="P43" s="47"/>
      <c r="Q43" s="47"/>
      <c r="R43" s="47"/>
      <c r="S43" s="47"/>
      <c r="T43" s="47"/>
      <c r="U43" s="47"/>
      <c r="V43" s="47"/>
      <c r="W43" s="47"/>
      <c r="X43" s="47"/>
    </row>
    <row r="44" spans="1:24" x14ac:dyDescent="0.25">
      <c r="A44" s="32"/>
      <c r="B44" s="38"/>
      <c r="C44" s="126"/>
      <c r="D44" s="38"/>
      <c r="E44" s="87"/>
      <c r="F44" s="122"/>
      <c r="G44" s="122"/>
      <c r="H44" s="122"/>
      <c r="I44" s="122"/>
      <c r="J44" s="122"/>
      <c r="K44" s="122"/>
      <c r="L44" s="38"/>
      <c r="M44" s="180"/>
      <c r="N44" s="38"/>
      <c r="O44" s="225"/>
      <c r="P44" s="47"/>
      <c r="Q44" s="47"/>
      <c r="R44" s="47"/>
      <c r="S44" s="47"/>
      <c r="T44" s="47"/>
      <c r="U44" s="47"/>
      <c r="V44" s="47"/>
      <c r="W44" s="47"/>
      <c r="X44" s="47"/>
    </row>
    <row r="45" spans="1:24" x14ac:dyDescent="0.25">
      <c r="A45" s="32"/>
      <c r="B45" s="38"/>
      <c r="C45" s="126"/>
      <c r="D45" s="38"/>
      <c r="E45" s="87"/>
      <c r="F45" s="122"/>
      <c r="G45" s="122"/>
      <c r="H45" s="122"/>
      <c r="I45" s="122"/>
      <c r="J45" s="122"/>
      <c r="K45" s="122"/>
      <c r="L45" s="38"/>
      <c r="M45" s="180"/>
      <c r="N45" s="38"/>
      <c r="O45" s="225"/>
      <c r="P45" s="47"/>
      <c r="Q45" s="47"/>
      <c r="R45" s="47"/>
      <c r="S45" s="47"/>
      <c r="T45" s="47"/>
      <c r="U45" s="47"/>
      <c r="V45" s="47"/>
      <c r="W45" s="47"/>
      <c r="X45" s="47"/>
    </row>
    <row r="46" spans="1:24" x14ac:dyDescent="0.25">
      <c r="A46" s="32"/>
      <c r="B46" s="38"/>
      <c r="C46" s="126"/>
      <c r="D46" s="38"/>
      <c r="E46" s="87"/>
      <c r="F46" s="122"/>
      <c r="G46" s="122"/>
      <c r="H46" s="122"/>
      <c r="I46" s="122"/>
      <c r="J46" s="122"/>
      <c r="K46" s="122"/>
      <c r="L46" s="38"/>
      <c r="M46" s="180"/>
      <c r="N46" s="38"/>
      <c r="O46" s="225"/>
      <c r="P46" s="47"/>
      <c r="Q46" s="47"/>
      <c r="R46" s="47"/>
      <c r="S46" s="47"/>
      <c r="T46" s="47"/>
      <c r="U46" s="47"/>
      <c r="V46" s="47"/>
      <c r="W46" s="47"/>
      <c r="X46" s="47"/>
    </row>
    <row r="47" spans="1:24" x14ac:dyDescent="0.25">
      <c r="A47" s="32"/>
      <c r="B47" s="38"/>
      <c r="C47" s="126"/>
      <c r="D47" s="38"/>
      <c r="E47" s="87"/>
      <c r="F47" s="122"/>
      <c r="G47" s="122"/>
      <c r="H47" s="122"/>
      <c r="I47" s="122"/>
      <c r="J47" s="122"/>
      <c r="K47" s="122"/>
      <c r="L47" s="38"/>
      <c r="M47" s="180"/>
      <c r="N47" s="38"/>
      <c r="O47" s="225"/>
      <c r="P47" s="47"/>
      <c r="Q47" s="47"/>
      <c r="R47" s="47"/>
      <c r="S47" s="47"/>
      <c r="T47" s="47"/>
      <c r="U47" s="47"/>
      <c r="V47" s="47"/>
      <c r="W47" s="47"/>
      <c r="X47" s="47"/>
    </row>
    <row r="48" spans="1:24" x14ac:dyDescent="0.25">
      <c r="A48" s="32"/>
      <c r="B48" s="38"/>
      <c r="C48" s="126"/>
      <c r="D48" s="38"/>
      <c r="E48" s="87"/>
      <c r="F48" s="122"/>
      <c r="G48" s="122"/>
      <c r="H48" s="122"/>
      <c r="I48" s="122"/>
      <c r="J48" s="122"/>
      <c r="K48" s="122"/>
      <c r="L48" s="38"/>
      <c r="M48" s="180"/>
      <c r="N48" s="38"/>
      <c r="O48" s="225"/>
      <c r="P48" s="47"/>
      <c r="Q48" s="47"/>
      <c r="R48" s="47"/>
      <c r="S48" s="47"/>
      <c r="T48" s="47"/>
      <c r="U48" s="47"/>
      <c r="V48" s="47"/>
      <c r="W48" s="47"/>
      <c r="X48" s="47"/>
    </row>
    <row r="49" spans="1:24" x14ac:dyDescent="0.25">
      <c r="A49" s="32"/>
      <c r="B49" s="38"/>
      <c r="C49" s="126"/>
      <c r="D49" s="38"/>
      <c r="E49" s="87"/>
      <c r="F49" s="122"/>
      <c r="G49" s="122"/>
      <c r="H49" s="122"/>
      <c r="I49" s="122"/>
      <c r="J49" s="122"/>
      <c r="K49" s="122"/>
      <c r="L49" s="38"/>
      <c r="M49" s="180"/>
      <c r="N49" s="38"/>
      <c r="O49" s="225"/>
      <c r="P49" s="47"/>
      <c r="Q49" s="47"/>
      <c r="R49" s="47"/>
      <c r="S49" s="47"/>
      <c r="T49" s="47"/>
      <c r="U49" s="47"/>
      <c r="V49" s="47"/>
      <c r="W49" s="47"/>
      <c r="X49" s="47"/>
    </row>
    <row r="50" spans="1:24" x14ac:dyDescent="0.25">
      <c r="A50" s="32"/>
      <c r="B50" s="38"/>
      <c r="C50" s="126"/>
      <c r="D50" s="38"/>
      <c r="E50" s="87"/>
      <c r="F50" s="122"/>
      <c r="G50" s="122"/>
      <c r="H50" s="122"/>
      <c r="I50" s="122"/>
      <c r="J50" s="122"/>
      <c r="K50" s="122"/>
      <c r="L50" s="38"/>
      <c r="M50" s="180"/>
      <c r="N50" s="38"/>
      <c r="O50" s="225"/>
      <c r="P50" s="47"/>
      <c r="Q50" s="47"/>
      <c r="R50" s="47"/>
      <c r="S50" s="47"/>
      <c r="T50" s="47"/>
      <c r="U50" s="47"/>
      <c r="V50" s="47"/>
      <c r="W50" s="47"/>
      <c r="X50" s="47"/>
    </row>
    <row r="51" spans="1:24" x14ac:dyDescent="0.25">
      <c r="A51" s="32"/>
      <c r="B51" s="38"/>
      <c r="C51" s="126"/>
      <c r="D51" s="38"/>
      <c r="E51" s="87"/>
      <c r="F51" s="122"/>
      <c r="G51" s="122"/>
      <c r="H51" s="122"/>
      <c r="I51" s="122"/>
      <c r="J51" s="122"/>
      <c r="K51" s="122"/>
      <c r="L51" s="38"/>
      <c r="M51" s="180"/>
      <c r="N51" s="38"/>
      <c r="O51" s="225"/>
      <c r="P51" s="47"/>
      <c r="Q51" s="47"/>
      <c r="R51" s="47"/>
      <c r="S51" s="47"/>
      <c r="T51" s="47"/>
      <c r="U51" s="47"/>
      <c r="V51" s="47"/>
      <c r="W51" s="47"/>
      <c r="X51" s="47"/>
    </row>
    <row r="52" spans="1:24" x14ac:dyDescent="0.25">
      <c r="A52" s="32"/>
      <c r="B52" s="38"/>
      <c r="C52" s="126"/>
      <c r="D52" s="38"/>
      <c r="E52" s="87"/>
      <c r="F52" s="122"/>
      <c r="G52" s="122"/>
      <c r="H52" s="122"/>
      <c r="I52" s="122"/>
      <c r="J52" s="122"/>
      <c r="K52" s="122"/>
      <c r="L52" s="38"/>
      <c r="M52" s="180"/>
      <c r="N52" s="38"/>
      <c r="O52" s="225"/>
      <c r="P52" s="47"/>
      <c r="Q52" s="47"/>
      <c r="R52" s="47"/>
      <c r="S52" s="47"/>
      <c r="T52" s="47"/>
      <c r="U52" s="47"/>
      <c r="V52" s="47"/>
      <c r="W52" s="47"/>
      <c r="X52" s="47"/>
    </row>
    <row r="53" spans="1:24" x14ac:dyDescent="0.25">
      <c r="A53" s="32"/>
      <c r="B53" s="38"/>
      <c r="C53" s="126"/>
      <c r="D53" s="38"/>
      <c r="E53" s="87"/>
      <c r="F53" s="122"/>
      <c r="G53" s="122"/>
      <c r="H53" s="122"/>
      <c r="I53" s="122"/>
      <c r="J53" s="122"/>
      <c r="K53" s="122"/>
      <c r="L53" s="38"/>
      <c r="M53" s="180"/>
      <c r="N53" s="38"/>
      <c r="O53" s="225"/>
      <c r="P53" s="47"/>
      <c r="Q53" s="47"/>
      <c r="R53" s="47"/>
      <c r="S53" s="47"/>
      <c r="T53" s="47"/>
      <c r="U53" s="47"/>
      <c r="V53" s="47"/>
      <c r="W53" s="47"/>
      <c r="X53" s="47"/>
    </row>
    <row r="54" spans="1:24" x14ac:dyDescent="0.25">
      <c r="A54" s="32"/>
      <c r="B54" s="38"/>
      <c r="C54" s="126"/>
      <c r="D54" s="38"/>
      <c r="E54" s="87"/>
      <c r="F54" s="122"/>
      <c r="G54" s="122"/>
      <c r="H54" s="122"/>
      <c r="I54" s="122"/>
      <c r="J54" s="122"/>
      <c r="K54" s="122"/>
      <c r="L54" s="38"/>
      <c r="M54" s="180"/>
      <c r="N54" s="38"/>
      <c r="O54" s="225"/>
      <c r="P54" s="47"/>
      <c r="Q54" s="47"/>
      <c r="R54" s="47"/>
      <c r="S54" s="47"/>
      <c r="T54" s="47"/>
      <c r="U54" s="47"/>
      <c r="V54" s="47"/>
      <c r="W54" s="47"/>
      <c r="X54" s="47"/>
    </row>
    <row r="55" spans="1:24" x14ac:dyDescent="0.25">
      <c r="A55" s="32"/>
      <c r="B55" s="38"/>
      <c r="C55" s="126"/>
      <c r="D55" s="38"/>
      <c r="E55" s="87"/>
      <c r="F55" s="122"/>
      <c r="G55" s="122"/>
      <c r="H55" s="122"/>
      <c r="I55" s="122"/>
      <c r="J55" s="122"/>
      <c r="K55" s="122"/>
      <c r="L55" s="38"/>
      <c r="M55" s="180"/>
      <c r="N55" s="38"/>
      <c r="O55" s="225"/>
      <c r="P55" s="47"/>
      <c r="Q55" s="47"/>
      <c r="R55" s="47"/>
      <c r="S55" s="47"/>
      <c r="T55" s="47"/>
      <c r="U55" s="47"/>
      <c r="V55" s="47"/>
      <c r="W55" s="47"/>
      <c r="X55" s="47"/>
    </row>
    <row r="56" spans="1:24" x14ac:dyDescent="0.25">
      <c r="A56" s="32"/>
      <c r="B56" s="38"/>
      <c r="C56" s="126"/>
      <c r="D56" s="38"/>
      <c r="E56" s="87"/>
      <c r="F56" s="122"/>
      <c r="G56" s="122"/>
      <c r="H56" s="122"/>
      <c r="I56" s="122"/>
      <c r="J56" s="122"/>
      <c r="K56" s="122"/>
      <c r="L56" s="38"/>
      <c r="M56" s="180"/>
      <c r="N56" s="38"/>
      <c r="O56" s="225"/>
      <c r="P56" s="47"/>
      <c r="Q56" s="47"/>
      <c r="R56" s="47"/>
      <c r="S56" s="47"/>
      <c r="T56" s="47"/>
      <c r="U56" s="47"/>
      <c r="V56" s="47"/>
      <c r="W56" s="47"/>
      <c r="X56" s="47"/>
    </row>
    <row r="57" spans="1:24" x14ac:dyDescent="0.25">
      <c r="A57" s="32"/>
      <c r="B57" s="38"/>
      <c r="C57" s="126"/>
      <c r="D57" s="38"/>
      <c r="E57" s="87"/>
      <c r="F57" s="122"/>
      <c r="G57" s="122"/>
      <c r="H57" s="122"/>
      <c r="I57" s="122"/>
      <c r="J57" s="122"/>
      <c r="K57" s="122"/>
      <c r="L57" s="38"/>
      <c r="M57" s="180"/>
      <c r="N57" s="38"/>
      <c r="O57" s="225"/>
      <c r="P57" s="47"/>
      <c r="Q57" s="47"/>
      <c r="R57" s="47"/>
      <c r="S57" s="47"/>
      <c r="T57" s="47"/>
      <c r="U57" s="47"/>
      <c r="V57" s="47"/>
      <c r="W57" s="47"/>
      <c r="X57" s="47"/>
    </row>
    <row r="58" spans="1:24" x14ac:dyDescent="0.25">
      <c r="A58" s="32"/>
      <c r="B58" s="38"/>
      <c r="C58" s="126"/>
      <c r="D58" s="38"/>
      <c r="E58" s="87"/>
      <c r="F58" s="122"/>
      <c r="G58" s="122"/>
      <c r="H58" s="122"/>
      <c r="I58" s="122"/>
      <c r="J58" s="122"/>
      <c r="K58" s="122"/>
      <c r="L58" s="38"/>
      <c r="M58" s="180"/>
      <c r="N58" s="38"/>
      <c r="O58" s="225"/>
      <c r="P58" s="47"/>
      <c r="Q58" s="47"/>
      <c r="R58" s="47"/>
      <c r="S58" s="47"/>
      <c r="T58" s="47"/>
      <c r="U58" s="47"/>
      <c r="V58" s="47"/>
      <c r="W58" s="47"/>
      <c r="X58" s="47"/>
    </row>
    <row r="59" spans="1:24" x14ac:dyDescent="0.25">
      <c r="A59" s="32"/>
      <c r="B59" s="38"/>
      <c r="C59" s="126"/>
      <c r="D59" s="38"/>
      <c r="E59" s="87"/>
      <c r="F59" s="122"/>
      <c r="G59" s="122"/>
      <c r="H59" s="122"/>
      <c r="I59" s="122"/>
      <c r="J59" s="122"/>
      <c r="K59" s="122"/>
      <c r="L59" s="38"/>
      <c r="M59" s="180"/>
      <c r="N59" s="38"/>
      <c r="O59" s="225"/>
      <c r="P59" s="47"/>
      <c r="Q59" s="47"/>
      <c r="R59" s="47"/>
      <c r="S59" s="47"/>
      <c r="T59" s="47"/>
      <c r="U59" s="47"/>
      <c r="V59" s="47"/>
      <c r="W59" s="47"/>
      <c r="X59" s="47"/>
    </row>
    <row r="60" spans="1:24" x14ac:dyDescent="0.25">
      <c r="A60" s="32"/>
      <c r="B60" s="38"/>
      <c r="C60" s="126"/>
      <c r="D60" s="38"/>
      <c r="E60" s="87"/>
      <c r="F60" s="122"/>
      <c r="G60" s="122"/>
      <c r="H60" s="122"/>
      <c r="I60" s="122"/>
      <c r="J60" s="122"/>
      <c r="K60" s="122"/>
      <c r="L60" s="38"/>
      <c r="M60" s="180"/>
      <c r="N60" s="38"/>
      <c r="O60" s="225"/>
      <c r="P60" s="47"/>
      <c r="Q60" s="47"/>
      <c r="R60" s="47"/>
      <c r="S60" s="47"/>
      <c r="T60" s="47"/>
      <c r="U60" s="47"/>
      <c r="V60" s="47"/>
      <c r="W60" s="47"/>
      <c r="X60" s="47"/>
    </row>
    <row r="61" spans="1:24" x14ac:dyDescent="0.25">
      <c r="A61" s="32"/>
      <c r="B61" s="38"/>
      <c r="C61" s="126"/>
      <c r="D61" s="38"/>
      <c r="E61" s="87"/>
      <c r="F61" s="122"/>
      <c r="G61" s="122"/>
      <c r="H61" s="122"/>
      <c r="I61" s="122"/>
      <c r="J61" s="122"/>
      <c r="K61" s="122"/>
      <c r="L61" s="38"/>
      <c r="M61" s="180"/>
      <c r="N61" s="38"/>
      <c r="O61" s="225"/>
      <c r="P61" s="47"/>
      <c r="Q61" s="47"/>
      <c r="R61" s="47"/>
      <c r="S61" s="47"/>
      <c r="T61" s="47"/>
      <c r="U61" s="47"/>
      <c r="V61" s="47"/>
      <c r="W61" s="47"/>
      <c r="X61" s="47"/>
    </row>
    <row r="62" spans="1:24" x14ac:dyDescent="0.25">
      <c r="A62" s="32"/>
      <c r="B62" s="38"/>
      <c r="C62" s="126"/>
      <c r="D62" s="38"/>
      <c r="E62" s="87"/>
      <c r="F62" s="122"/>
      <c r="G62" s="122"/>
      <c r="H62" s="122"/>
      <c r="I62" s="122"/>
      <c r="J62" s="122"/>
      <c r="K62" s="122"/>
      <c r="L62" s="38"/>
      <c r="M62" s="180"/>
      <c r="N62" s="38"/>
      <c r="O62" s="225"/>
      <c r="P62" s="47"/>
      <c r="Q62" s="47"/>
      <c r="R62" s="47"/>
      <c r="S62" s="47"/>
      <c r="T62" s="47"/>
      <c r="U62" s="47"/>
      <c r="V62" s="47"/>
      <c r="W62" s="47"/>
      <c r="X62" s="47"/>
    </row>
    <row r="63" spans="1:24" x14ac:dyDescent="0.25">
      <c r="A63" s="32"/>
      <c r="B63" s="38"/>
      <c r="C63" s="126"/>
      <c r="D63" s="38"/>
      <c r="E63" s="87"/>
      <c r="F63" s="122"/>
      <c r="G63" s="122"/>
      <c r="H63" s="122"/>
      <c r="I63" s="122"/>
      <c r="J63" s="122"/>
      <c r="K63" s="122"/>
      <c r="L63" s="38"/>
      <c r="M63" s="180"/>
      <c r="N63" s="38"/>
      <c r="O63" s="225"/>
      <c r="P63" s="47"/>
      <c r="Q63" s="47"/>
      <c r="R63" s="47"/>
      <c r="S63" s="47"/>
      <c r="T63" s="47"/>
      <c r="U63" s="47"/>
      <c r="V63" s="47"/>
      <c r="W63" s="47"/>
      <c r="X63" s="47"/>
    </row>
    <row r="64" spans="1:24" x14ac:dyDescent="0.25">
      <c r="A64" s="32"/>
      <c r="B64" s="38"/>
      <c r="C64" s="126"/>
      <c r="D64" s="38"/>
      <c r="E64" s="87"/>
      <c r="F64" s="122"/>
      <c r="G64" s="122"/>
      <c r="H64" s="122"/>
      <c r="I64" s="122"/>
      <c r="J64" s="122"/>
      <c r="K64" s="122"/>
      <c r="L64" s="38"/>
      <c r="M64" s="180"/>
      <c r="N64" s="38"/>
      <c r="O64" s="225"/>
      <c r="P64" s="47"/>
      <c r="Q64" s="47"/>
      <c r="R64" s="47"/>
      <c r="S64" s="47"/>
      <c r="T64" s="47"/>
      <c r="U64" s="47"/>
      <c r="V64" s="47"/>
      <c r="W64" s="47"/>
      <c r="X64" s="47"/>
    </row>
    <row r="65" spans="1:24" x14ac:dyDescent="0.25">
      <c r="A65" s="32"/>
      <c r="B65" s="38"/>
      <c r="C65" s="126"/>
      <c r="D65" s="38"/>
      <c r="E65" s="87"/>
      <c r="F65" s="122"/>
      <c r="G65" s="122"/>
      <c r="H65" s="122"/>
      <c r="I65" s="122"/>
      <c r="J65" s="122"/>
      <c r="K65" s="122"/>
      <c r="L65" s="38"/>
      <c r="M65" s="180"/>
      <c r="N65" s="38"/>
      <c r="O65" s="225"/>
      <c r="P65" s="47"/>
      <c r="Q65" s="47"/>
      <c r="R65" s="47"/>
      <c r="S65" s="47"/>
      <c r="T65" s="47"/>
      <c r="U65" s="47"/>
      <c r="V65" s="47"/>
      <c r="W65" s="47"/>
      <c r="X65" s="47"/>
    </row>
    <row r="66" spans="1:24" x14ac:dyDescent="0.25">
      <c r="A66" s="32"/>
      <c r="B66" s="38"/>
      <c r="C66" s="126"/>
      <c r="D66" s="38"/>
      <c r="E66" s="87"/>
      <c r="F66" s="122"/>
      <c r="G66" s="122"/>
      <c r="H66" s="122"/>
      <c r="I66" s="122"/>
      <c r="J66" s="122"/>
      <c r="K66" s="122"/>
      <c r="L66" s="38"/>
      <c r="M66" s="180"/>
      <c r="N66" s="38"/>
      <c r="O66" s="225"/>
      <c r="P66" s="47"/>
      <c r="Q66" s="47"/>
      <c r="R66" s="47"/>
      <c r="S66" s="47"/>
      <c r="T66" s="47"/>
      <c r="U66" s="47"/>
      <c r="V66" s="47"/>
      <c r="W66" s="47"/>
      <c r="X66" s="47"/>
    </row>
    <row r="67" spans="1:24" x14ac:dyDescent="0.25">
      <c r="A67" s="32"/>
      <c r="B67" s="38"/>
      <c r="C67" s="126"/>
      <c r="D67" s="38"/>
      <c r="E67" s="87"/>
      <c r="F67" s="122"/>
      <c r="G67" s="122"/>
      <c r="H67" s="122"/>
      <c r="I67" s="122"/>
      <c r="J67" s="122"/>
      <c r="K67" s="122"/>
      <c r="L67" s="38"/>
      <c r="M67" s="180"/>
      <c r="N67" s="38"/>
      <c r="O67" s="225"/>
      <c r="P67" s="47"/>
      <c r="Q67" s="47"/>
      <c r="R67" s="47"/>
      <c r="S67" s="47"/>
      <c r="T67" s="47"/>
      <c r="U67" s="47"/>
      <c r="V67" s="47"/>
      <c r="W67" s="47"/>
      <c r="X67" s="47"/>
    </row>
    <row r="68" spans="1:24" x14ac:dyDescent="0.25">
      <c r="A68" s="32"/>
      <c r="B68" s="38"/>
      <c r="C68" s="126"/>
      <c r="D68" s="38"/>
      <c r="E68" s="87"/>
      <c r="F68" s="122"/>
      <c r="G68" s="122"/>
      <c r="H68" s="122"/>
      <c r="I68" s="122"/>
      <c r="J68" s="122"/>
      <c r="K68" s="122"/>
      <c r="L68" s="38"/>
      <c r="M68" s="180"/>
      <c r="N68" s="38"/>
      <c r="O68" s="225"/>
      <c r="P68" s="47"/>
      <c r="Q68" s="47"/>
      <c r="R68" s="47"/>
      <c r="S68" s="47"/>
      <c r="T68" s="47"/>
      <c r="U68" s="47"/>
      <c r="V68" s="47"/>
      <c r="W68" s="47"/>
      <c r="X68" s="47"/>
    </row>
    <row r="69" spans="1:24" x14ac:dyDescent="0.25">
      <c r="A69" s="32"/>
      <c r="B69" s="38"/>
      <c r="C69" s="126"/>
      <c r="D69" s="38"/>
      <c r="E69" s="87"/>
      <c r="F69" s="122"/>
      <c r="G69" s="122"/>
      <c r="H69" s="122"/>
      <c r="I69" s="122"/>
      <c r="J69" s="122"/>
      <c r="K69" s="122"/>
      <c r="L69" s="38"/>
      <c r="M69" s="180"/>
      <c r="N69" s="38"/>
      <c r="O69" s="225"/>
      <c r="P69" s="47"/>
      <c r="Q69" s="47"/>
      <c r="R69" s="47"/>
      <c r="S69" s="47"/>
      <c r="T69" s="47"/>
      <c r="U69" s="47"/>
      <c r="V69" s="47"/>
      <c r="W69" s="47"/>
      <c r="X69" s="47"/>
    </row>
    <row r="70" spans="1:24" x14ac:dyDescent="0.25">
      <c r="A70" s="32"/>
      <c r="B70" s="38"/>
      <c r="C70" s="126"/>
      <c r="D70" s="38"/>
      <c r="E70" s="87"/>
      <c r="F70" s="122"/>
      <c r="G70" s="122"/>
      <c r="H70" s="122"/>
      <c r="I70" s="122"/>
      <c r="J70" s="122"/>
      <c r="K70" s="122"/>
      <c r="L70" s="38"/>
      <c r="M70" s="180"/>
      <c r="N70" s="38"/>
      <c r="O70" s="225"/>
      <c r="P70" s="47"/>
      <c r="Q70" s="47"/>
      <c r="R70" s="47"/>
      <c r="S70" s="47"/>
      <c r="T70" s="47"/>
      <c r="U70" s="47"/>
      <c r="V70" s="47"/>
      <c r="W70" s="47"/>
      <c r="X70" s="47"/>
    </row>
    <row r="71" spans="1:24" x14ac:dyDescent="0.25">
      <c r="A71" s="32"/>
      <c r="B71" s="38"/>
      <c r="C71" s="126"/>
      <c r="D71" s="38"/>
      <c r="E71" s="87"/>
      <c r="F71" s="122"/>
      <c r="G71" s="122"/>
      <c r="H71" s="122"/>
      <c r="I71" s="122"/>
      <c r="J71" s="122"/>
      <c r="K71" s="122"/>
      <c r="L71" s="38"/>
      <c r="M71" s="180"/>
      <c r="N71" s="38"/>
      <c r="O71" s="225"/>
      <c r="P71" s="47"/>
      <c r="Q71" s="47"/>
      <c r="R71" s="47"/>
      <c r="S71" s="47"/>
      <c r="T71" s="47"/>
      <c r="U71" s="47"/>
      <c r="V71" s="47"/>
      <c r="W71" s="47"/>
      <c r="X71" s="47"/>
    </row>
    <row r="72" spans="1:24" x14ac:dyDescent="0.25">
      <c r="A72" s="32"/>
      <c r="B72" s="38"/>
      <c r="C72" s="126"/>
      <c r="D72" s="38"/>
      <c r="E72" s="87"/>
      <c r="F72" s="122"/>
      <c r="G72" s="122"/>
      <c r="H72" s="122"/>
      <c r="I72" s="122"/>
      <c r="J72" s="122"/>
      <c r="K72" s="122"/>
      <c r="L72" s="38"/>
      <c r="M72" s="180"/>
      <c r="N72" s="38"/>
      <c r="O72" s="225"/>
      <c r="P72" s="47"/>
      <c r="Q72" s="47"/>
      <c r="R72" s="47"/>
      <c r="S72" s="47"/>
      <c r="T72" s="47"/>
      <c r="U72" s="47"/>
      <c r="V72" s="47"/>
      <c r="W72" s="47"/>
      <c r="X72" s="47"/>
    </row>
    <row r="73" spans="1:24" x14ac:dyDescent="0.25">
      <c r="A73" s="32"/>
      <c r="B73" s="38"/>
      <c r="C73" s="126"/>
      <c r="D73" s="38"/>
      <c r="E73" s="87"/>
      <c r="F73" s="122"/>
      <c r="G73" s="122"/>
      <c r="H73" s="122"/>
      <c r="I73" s="122"/>
      <c r="J73" s="122"/>
      <c r="K73" s="122"/>
      <c r="L73" s="38"/>
      <c r="M73" s="180"/>
      <c r="N73" s="38"/>
      <c r="O73" s="225"/>
      <c r="P73" s="47"/>
      <c r="Q73" s="47"/>
      <c r="R73" s="47"/>
      <c r="S73" s="47"/>
      <c r="T73" s="47"/>
      <c r="U73" s="47"/>
      <c r="V73" s="47"/>
      <c r="W73" s="47"/>
      <c r="X73" s="47"/>
    </row>
    <row r="74" spans="1:24" x14ac:dyDescent="0.25">
      <c r="A74" s="32"/>
      <c r="B74" s="38"/>
      <c r="C74" s="126"/>
      <c r="D74" s="38"/>
      <c r="E74" s="87"/>
      <c r="F74" s="122"/>
      <c r="G74" s="122"/>
      <c r="H74" s="122"/>
      <c r="I74" s="122"/>
      <c r="J74" s="122"/>
      <c r="K74" s="122"/>
      <c r="L74" s="38"/>
      <c r="M74" s="180"/>
      <c r="N74" s="38"/>
      <c r="O74" s="225"/>
      <c r="P74" s="47"/>
      <c r="Q74" s="47"/>
      <c r="R74" s="47"/>
      <c r="S74" s="47"/>
      <c r="T74" s="47"/>
      <c r="U74" s="47"/>
      <c r="V74" s="47"/>
      <c r="W74" s="47"/>
      <c r="X74" s="47"/>
    </row>
    <row r="75" spans="1:24" x14ac:dyDescent="0.25">
      <c r="A75" s="32"/>
      <c r="B75" s="38"/>
      <c r="C75" s="126"/>
      <c r="D75" s="38"/>
      <c r="E75" s="87"/>
      <c r="F75" s="122"/>
      <c r="G75" s="122"/>
      <c r="H75" s="122"/>
      <c r="I75" s="122"/>
      <c r="J75" s="122"/>
      <c r="K75" s="122"/>
      <c r="L75" s="38"/>
      <c r="M75" s="180"/>
      <c r="N75" s="38"/>
      <c r="O75" s="225"/>
      <c r="P75" s="47"/>
      <c r="Q75" s="47"/>
      <c r="R75" s="47"/>
      <c r="S75" s="47"/>
      <c r="T75" s="47"/>
      <c r="U75" s="47"/>
      <c r="V75" s="47"/>
      <c r="W75" s="47"/>
      <c r="X75" s="47"/>
    </row>
    <row r="76" spans="1:24" x14ac:dyDescent="0.25">
      <c r="A76" s="32"/>
      <c r="B76" s="38"/>
      <c r="C76" s="126"/>
      <c r="D76" s="38"/>
      <c r="E76" s="87"/>
      <c r="F76" s="122"/>
      <c r="G76" s="122"/>
      <c r="H76" s="122"/>
      <c r="I76" s="122"/>
      <c r="J76" s="122"/>
      <c r="K76" s="122"/>
      <c r="L76" s="38"/>
      <c r="M76" s="180"/>
      <c r="N76" s="38"/>
      <c r="O76" s="225"/>
      <c r="P76" s="47"/>
      <c r="Q76" s="47"/>
      <c r="R76" s="47"/>
      <c r="S76" s="47"/>
      <c r="T76" s="47"/>
      <c r="U76" s="47"/>
      <c r="V76" s="47"/>
      <c r="W76" s="47"/>
      <c r="X76" s="47"/>
    </row>
    <row r="77" spans="1:24" x14ac:dyDescent="0.25">
      <c r="A77" s="32"/>
      <c r="B77" s="38"/>
      <c r="C77" s="126"/>
      <c r="D77" s="38"/>
      <c r="E77" s="87"/>
      <c r="F77" s="122"/>
      <c r="G77" s="122"/>
      <c r="H77" s="122"/>
      <c r="I77" s="122"/>
      <c r="J77" s="122"/>
      <c r="K77" s="122"/>
      <c r="L77" s="38"/>
      <c r="M77" s="180"/>
      <c r="N77" s="38"/>
      <c r="O77" s="225"/>
      <c r="P77" s="47"/>
      <c r="Q77" s="47"/>
      <c r="R77" s="47"/>
      <c r="S77" s="47"/>
      <c r="T77" s="47"/>
      <c r="U77" s="47"/>
      <c r="V77" s="47"/>
      <c r="W77" s="47"/>
      <c r="X77" s="47"/>
    </row>
    <row r="78" spans="1:24" x14ac:dyDescent="0.25">
      <c r="A78" s="32"/>
      <c r="B78" s="38"/>
      <c r="C78" s="126"/>
      <c r="D78" s="38"/>
      <c r="E78" s="87"/>
      <c r="F78" s="122"/>
      <c r="G78" s="122"/>
      <c r="H78" s="122"/>
      <c r="I78" s="122"/>
      <c r="J78" s="122"/>
      <c r="K78" s="122"/>
      <c r="L78" s="38"/>
      <c r="M78" s="180"/>
      <c r="N78" s="38"/>
      <c r="O78" s="225"/>
      <c r="P78" s="47"/>
      <c r="Q78" s="47"/>
      <c r="R78" s="47"/>
      <c r="S78" s="47"/>
      <c r="T78" s="47"/>
      <c r="U78" s="47"/>
      <c r="V78" s="47"/>
      <c r="W78" s="47"/>
      <c r="X78" s="47"/>
    </row>
    <row r="79" spans="1:24" x14ac:dyDescent="0.25">
      <c r="A79" s="32"/>
      <c r="B79" s="38"/>
      <c r="C79" s="126"/>
      <c r="D79" s="38"/>
      <c r="E79" s="87"/>
      <c r="F79" s="122"/>
      <c r="G79" s="122"/>
      <c r="H79" s="122"/>
      <c r="I79" s="122"/>
      <c r="J79" s="122"/>
      <c r="K79" s="122"/>
      <c r="L79" s="38"/>
      <c r="M79" s="180"/>
      <c r="N79" s="38"/>
      <c r="O79" s="225"/>
      <c r="P79" s="47"/>
      <c r="Q79" s="47"/>
      <c r="R79" s="47"/>
      <c r="S79" s="47"/>
      <c r="T79" s="47"/>
      <c r="U79" s="47"/>
      <c r="V79" s="47"/>
      <c r="W79" s="47"/>
      <c r="X79" s="47"/>
    </row>
    <row r="80" spans="1:24" x14ac:dyDescent="0.25">
      <c r="A80" s="32"/>
      <c r="B80" s="38"/>
      <c r="C80" s="126"/>
      <c r="D80" s="38"/>
      <c r="E80" s="87"/>
      <c r="F80" s="122"/>
      <c r="G80" s="122"/>
      <c r="H80" s="122"/>
      <c r="I80" s="122"/>
      <c r="J80" s="122"/>
      <c r="K80" s="122"/>
      <c r="L80" s="38"/>
      <c r="M80" s="180"/>
      <c r="N80" s="38"/>
      <c r="O80" s="225"/>
      <c r="P80" s="47"/>
      <c r="Q80" s="47"/>
      <c r="R80" s="47"/>
      <c r="S80" s="47"/>
      <c r="T80" s="47"/>
      <c r="U80" s="47"/>
      <c r="V80" s="47"/>
      <c r="W80" s="47"/>
      <c r="X80" s="47"/>
    </row>
    <row r="81" spans="1:24" x14ac:dyDescent="0.25">
      <c r="A81" s="32"/>
      <c r="B81" s="38"/>
      <c r="C81" s="126"/>
      <c r="D81" s="38"/>
      <c r="E81" s="87"/>
      <c r="F81" s="122"/>
      <c r="G81" s="122"/>
      <c r="H81" s="122"/>
      <c r="I81" s="122"/>
      <c r="J81" s="122"/>
      <c r="K81" s="122"/>
      <c r="L81" s="38"/>
      <c r="M81" s="180"/>
      <c r="N81" s="38"/>
      <c r="O81" s="225"/>
      <c r="P81" s="47"/>
      <c r="Q81" s="47"/>
      <c r="R81" s="47"/>
      <c r="S81" s="47"/>
      <c r="T81" s="47"/>
      <c r="U81" s="47"/>
      <c r="V81" s="47"/>
      <c r="W81" s="47"/>
      <c r="X81" s="47"/>
    </row>
    <row r="82" spans="1:24" x14ac:dyDescent="0.25">
      <c r="A82" s="32"/>
      <c r="B82" s="38"/>
      <c r="C82" s="126"/>
      <c r="D82" s="38"/>
      <c r="E82" s="87"/>
      <c r="F82" s="122"/>
      <c r="G82" s="122"/>
      <c r="H82" s="122"/>
      <c r="I82" s="122"/>
      <c r="J82" s="122"/>
      <c r="K82" s="122"/>
      <c r="L82" s="38"/>
      <c r="M82" s="180"/>
      <c r="N82" s="38"/>
      <c r="O82" s="225"/>
      <c r="P82" s="47"/>
      <c r="Q82" s="47"/>
      <c r="R82" s="47"/>
      <c r="S82" s="47"/>
      <c r="T82" s="47"/>
      <c r="U82" s="47"/>
      <c r="V82" s="47"/>
      <c r="W82" s="47"/>
      <c r="X82" s="47"/>
    </row>
    <row r="83" spans="1:24" x14ac:dyDescent="0.25">
      <c r="A83" s="32"/>
      <c r="B83" s="38"/>
      <c r="C83" s="126"/>
      <c r="D83" s="38"/>
      <c r="E83" s="87"/>
      <c r="F83" s="122"/>
      <c r="G83" s="122"/>
      <c r="H83" s="122"/>
      <c r="I83" s="122"/>
      <c r="J83" s="122"/>
      <c r="K83" s="122"/>
      <c r="L83" s="38"/>
      <c r="M83" s="180"/>
      <c r="N83" s="38"/>
      <c r="O83" s="225"/>
      <c r="P83" s="47"/>
      <c r="Q83" s="47"/>
      <c r="R83" s="47"/>
      <c r="S83" s="47"/>
      <c r="T83" s="47"/>
      <c r="U83" s="47"/>
      <c r="V83" s="47"/>
      <c r="W83" s="47"/>
      <c r="X83" s="47"/>
    </row>
    <row r="84" spans="1:24" x14ac:dyDescent="0.25">
      <c r="A84" s="32"/>
      <c r="B84" s="38"/>
      <c r="C84" s="126"/>
      <c r="D84" s="38"/>
      <c r="E84" s="87"/>
      <c r="F84" s="122"/>
      <c r="G84" s="122"/>
      <c r="H84" s="122"/>
      <c r="I84" s="122"/>
      <c r="J84" s="122"/>
      <c r="K84" s="122"/>
      <c r="L84" s="38"/>
      <c r="M84" s="180"/>
      <c r="N84" s="38"/>
      <c r="O84" s="225"/>
      <c r="P84" s="47"/>
      <c r="Q84" s="47"/>
      <c r="R84" s="47"/>
      <c r="S84" s="47"/>
      <c r="T84" s="47"/>
      <c r="U84" s="47"/>
      <c r="V84" s="47"/>
      <c r="W84" s="47"/>
      <c r="X84" s="47"/>
    </row>
    <row r="85" spans="1:24" x14ac:dyDescent="0.25">
      <c r="A85" s="32"/>
      <c r="B85" s="38"/>
      <c r="C85" s="126"/>
      <c r="D85" s="38"/>
      <c r="E85" s="87"/>
      <c r="F85" s="122"/>
      <c r="G85" s="122"/>
      <c r="H85" s="122"/>
      <c r="I85" s="122"/>
      <c r="J85" s="122"/>
      <c r="K85" s="122"/>
      <c r="L85" s="38"/>
      <c r="M85" s="180"/>
      <c r="N85" s="38"/>
      <c r="O85" s="225"/>
      <c r="P85" s="47"/>
      <c r="Q85" s="47"/>
      <c r="R85" s="47"/>
      <c r="S85" s="47"/>
      <c r="T85" s="47"/>
      <c r="U85" s="47"/>
      <c r="V85" s="47"/>
      <c r="W85" s="47"/>
      <c r="X85" s="47"/>
    </row>
    <row r="86" spans="1:24" x14ac:dyDescent="0.25">
      <c r="A86" s="32"/>
      <c r="B86" s="38"/>
      <c r="C86" s="126"/>
      <c r="D86" s="38"/>
      <c r="E86" s="87"/>
      <c r="F86" s="122"/>
      <c r="G86" s="122"/>
      <c r="H86" s="122"/>
      <c r="I86" s="122"/>
      <c r="J86" s="122"/>
      <c r="K86" s="122"/>
      <c r="L86" s="38"/>
      <c r="M86" s="180"/>
      <c r="N86" s="38"/>
      <c r="O86" s="225"/>
      <c r="P86" s="47"/>
      <c r="Q86" s="47"/>
      <c r="R86" s="47"/>
      <c r="S86" s="47"/>
      <c r="T86" s="47"/>
      <c r="U86" s="47"/>
      <c r="V86" s="47"/>
      <c r="W86" s="47"/>
      <c r="X86" s="47"/>
    </row>
    <row r="87" spans="1:24" x14ac:dyDescent="0.25">
      <c r="A87" s="32"/>
      <c r="B87" s="38"/>
      <c r="C87" s="126"/>
      <c r="D87" s="38"/>
      <c r="E87" s="87"/>
      <c r="F87" s="122"/>
      <c r="G87" s="122"/>
      <c r="H87" s="122"/>
      <c r="I87" s="122"/>
      <c r="J87" s="122"/>
      <c r="K87" s="122"/>
      <c r="L87" s="38"/>
      <c r="M87" s="180"/>
      <c r="N87" s="38"/>
      <c r="O87" s="225"/>
      <c r="P87" s="47"/>
      <c r="Q87" s="47"/>
      <c r="R87" s="47"/>
      <c r="S87" s="47"/>
      <c r="T87" s="47"/>
      <c r="U87" s="47"/>
      <c r="V87" s="47"/>
      <c r="W87" s="47"/>
      <c r="X87" s="47"/>
    </row>
    <row r="88" spans="1:24" x14ac:dyDescent="0.25">
      <c r="A88" s="32"/>
      <c r="B88" s="38"/>
      <c r="C88" s="126"/>
      <c r="D88" s="38"/>
      <c r="E88" s="87"/>
      <c r="F88" s="122"/>
      <c r="G88" s="122"/>
      <c r="H88" s="122"/>
      <c r="I88" s="122"/>
      <c r="J88" s="122"/>
      <c r="K88" s="122"/>
      <c r="L88" s="38"/>
      <c r="M88" s="180"/>
      <c r="N88" s="38"/>
      <c r="O88" s="225"/>
      <c r="P88" s="47"/>
      <c r="Q88" s="47"/>
      <c r="R88" s="47"/>
      <c r="S88" s="47"/>
      <c r="T88" s="47"/>
      <c r="U88" s="47"/>
      <c r="V88" s="47"/>
      <c r="W88" s="47"/>
      <c r="X88" s="47"/>
    </row>
    <row r="89" spans="1:24" x14ac:dyDescent="0.25">
      <c r="A89" s="32"/>
      <c r="B89" s="38"/>
      <c r="C89" s="126"/>
      <c r="D89" s="38"/>
      <c r="E89" s="87"/>
      <c r="F89" s="122"/>
      <c r="G89" s="122"/>
      <c r="H89" s="122"/>
      <c r="I89" s="122"/>
      <c r="J89" s="122"/>
      <c r="K89" s="122"/>
      <c r="L89" s="38"/>
      <c r="M89" s="180"/>
      <c r="N89" s="38"/>
      <c r="O89" s="225"/>
      <c r="P89" s="47"/>
      <c r="Q89" s="47"/>
      <c r="R89" s="47"/>
      <c r="S89" s="47"/>
      <c r="T89" s="47"/>
      <c r="U89" s="47"/>
      <c r="V89" s="47"/>
      <c r="W89" s="47"/>
      <c r="X89" s="47"/>
    </row>
    <row r="90" spans="1:24" x14ac:dyDescent="0.25">
      <c r="A90" s="32"/>
      <c r="B90" s="38"/>
      <c r="C90" s="126"/>
      <c r="D90" s="38"/>
      <c r="E90" s="87"/>
      <c r="F90" s="122"/>
      <c r="G90" s="122"/>
      <c r="H90" s="122"/>
      <c r="I90" s="122"/>
      <c r="J90" s="122"/>
      <c r="K90" s="122"/>
      <c r="L90" s="38"/>
      <c r="M90" s="180"/>
      <c r="N90" s="38"/>
      <c r="O90" s="225"/>
      <c r="P90" s="47"/>
      <c r="Q90" s="47"/>
      <c r="R90" s="47"/>
      <c r="S90" s="47"/>
      <c r="T90" s="47"/>
      <c r="U90" s="47"/>
      <c r="V90" s="47"/>
      <c r="W90" s="47"/>
      <c r="X90" s="47"/>
    </row>
    <row r="91" spans="1:24" x14ac:dyDescent="0.25">
      <c r="A91" s="32"/>
      <c r="B91" s="38"/>
      <c r="C91" s="126"/>
      <c r="D91" s="38"/>
      <c r="E91" s="87"/>
      <c r="F91" s="122"/>
      <c r="G91" s="122"/>
      <c r="H91" s="122"/>
      <c r="I91" s="122"/>
      <c r="J91" s="122"/>
      <c r="K91" s="122"/>
      <c r="L91" s="38"/>
      <c r="M91" s="180"/>
      <c r="N91" s="38"/>
      <c r="O91" s="225"/>
      <c r="P91" s="47"/>
      <c r="Q91" s="47"/>
      <c r="R91" s="47"/>
      <c r="S91" s="47"/>
      <c r="T91" s="47"/>
      <c r="U91" s="47"/>
      <c r="V91" s="47"/>
      <c r="W91" s="47"/>
      <c r="X91" s="47"/>
    </row>
    <row r="92" spans="1:24" x14ac:dyDescent="0.25">
      <c r="A92" s="32"/>
      <c r="B92" s="38"/>
      <c r="C92" s="126"/>
      <c r="D92" s="38"/>
      <c r="E92" s="87"/>
      <c r="F92" s="122"/>
      <c r="G92" s="122"/>
      <c r="H92" s="122"/>
      <c r="I92" s="122"/>
      <c r="J92" s="122"/>
      <c r="K92" s="122"/>
      <c r="L92" s="38"/>
      <c r="M92" s="180"/>
      <c r="N92" s="38"/>
      <c r="O92" s="225"/>
      <c r="P92" s="47"/>
      <c r="Q92" s="47"/>
      <c r="R92" s="47"/>
      <c r="S92" s="47"/>
      <c r="T92" s="47"/>
      <c r="U92" s="47"/>
      <c r="V92" s="47"/>
      <c r="W92" s="47"/>
      <c r="X92" s="47"/>
    </row>
    <row r="93" spans="1:24" x14ac:dyDescent="0.25">
      <c r="A93" s="32"/>
      <c r="B93" s="38"/>
      <c r="C93" s="126"/>
      <c r="D93" s="38"/>
      <c r="E93" s="87"/>
      <c r="F93" s="122"/>
      <c r="G93" s="122"/>
      <c r="H93" s="122"/>
      <c r="I93" s="122"/>
      <c r="J93" s="122"/>
      <c r="K93" s="122"/>
      <c r="L93" s="38"/>
      <c r="M93" s="180"/>
      <c r="N93" s="38"/>
      <c r="O93" s="225"/>
      <c r="P93" s="47"/>
      <c r="Q93" s="47"/>
      <c r="R93" s="47"/>
      <c r="S93" s="47"/>
      <c r="T93" s="47"/>
      <c r="U93" s="47"/>
      <c r="V93" s="47"/>
      <c r="W93" s="47"/>
      <c r="X93" s="47"/>
    </row>
    <row r="94" spans="1:24" x14ac:dyDescent="0.25">
      <c r="A94" s="32"/>
      <c r="B94" s="38"/>
      <c r="C94" s="126"/>
      <c r="D94" s="38"/>
      <c r="E94" s="87"/>
      <c r="F94" s="122"/>
      <c r="G94" s="122"/>
      <c r="H94" s="122"/>
      <c r="I94" s="122"/>
      <c r="J94" s="122"/>
      <c r="K94" s="122"/>
      <c r="L94" s="38"/>
      <c r="M94" s="180"/>
      <c r="N94" s="38"/>
      <c r="O94" s="225"/>
      <c r="P94" s="47"/>
      <c r="Q94" s="47"/>
      <c r="R94" s="47"/>
      <c r="S94" s="47"/>
      <c r="T94" s="47"/>
      <c r="U94" s="47"/>
      <c r="V94" s="47"/>
      <c r="W94" s="47"/>
      <c r="X94" s="47"/>
    </row>
    <row r="95" spans="1:24" x14ac:dyDescent="0.25">
      <c r="A95" s="32"/>
      <c r="B95" s="38"/>
      <c r="C95" s="126"/>
      <c r="D95" s="38"/>
      <c r="E95" s="87"/>
      <c r="F95" s="122"/>
      <c r="G95" s="122"/>
      <c r="H95" s="122"/>
      <c r="I95" s="122"/>
      <c r="J95" s="122"/>
      <c r="K95" s="122"/>
      <c r="L95" s="38"/>
      <c r="M95" s="180"/>
      <c r="N95" s="38"/>
      <c r="O95" s="225"/>
      <c r="P95" s="47"/>
      <c r="Q95" s="47"/>
      <c r="R95" s="47"/>
      <c r="S95" s="47"/>
      <c r="T95" s="47"/>
      <c r="U95" s="47"/>
      <c r="V95" s="47"/>
      <c r="W95" s="47"/>
      <c r="X95" s="47"/>
    </row>
    <row r="96" spans="1:24" x14ac:dyDescent="0.25">
      <c r="A96" s="32"/>
      <c r="B96" s="38"/>
      <c r="C96" s="126"/>
      <c r="D96" s="38"/>
      <c r="E96" s="87"/>
      <c r="F96" s="122"/>
      <c r="G96" s="122"/>
      <c r="H96" s="122"/>
      <c r="I96" s="122"/>
      <c r="J96" s="122"/>
      <c r="K96" s="122"/>
      <c r="L96" s="38"/>
      <c r="M96" s="180"/>
      <c r="N96" s="38"/>
      <c r="O96" s="225"/>
      <c r="P96" s="47"/>
      <c r="Q96" s="47"/>
      <c r="R96" s="47"/>
      <c r="S96" s="47"/>
      <c r="T96" s="47"/>
      <c r="U96" s="47"/>
      <c r="V96" s="47"/>
      <c r="W96" s="47"/>
      <c r="X96" s="47"/>
    </row>
    <row r="97" spans="1:24" x14ac:dyDescent="0.25">
      <c r="A97" s="32"/>
      <c r="B97" s="38"/>
      <c r="C97" s="126"/>
      <c r="D97" s="38"/>
      <c r="E97" s="87"/>
      <c r="F97" s="122"/>
      <c r="G97" s="122"/>
      <c r="H97" s="122"/>
      <c r="I97" s="122"/>
      <c r="J97" s="122"/>
      <c r="K97" s="122"/>
      <c r="L97" s="38"/>
      <c r="M97" s="180"/>
      <c r="N97" s="38"/>
      <c r="O97" s="225"/>
      <c r="P97" s="47"/>
      <c r="Q97" s="47"/>
      <c r="R97" s="47"/>
      <c r="S97" s="47"/>
      <c r="T97" s="47"/>
      <c r="U97" s="47"/>
      <c r="V97" s="47"/>
      <c r="W97" s="47"/>
      <c r="X97" s="47"/>
    </row>
    <row r="98" spans="1:24" x14ac:dyDescent="0.25">
      <c r="A98" s="32"/>
      <c r="B98" s="38"/>
      <c r="C98" s="126"/>
      <c r="D98" s="38"/>
      <c r="E98" s="87"/>
      <c r="F98" s="122"/>
      <c r="G98" s="122"/>
      <c r="H98" s="122"/>
      <c r="I98" s="122"/>
      <c r="J98" s="122"/>
      <c r="K98" s="122"/>
      <c r="L98" s="38"/>
      <c r="M98" s="180"/>
      <c r="N98" s="38"/>
      <c r="O98" s="225"/>
      <c r="P98" s="47"/>
      <c r="Q98" s="47"/>
      <c r="R98" s="47"/>
      <c r="S98" s="47"/>
      <c r="T98" s="47"/>
      <c r="U98" s="47"/>
      <c r="V98" s="47"/>
      <c r="W98" s="47"/>
      <c r="X98" s="47"/>
    </row>
    <row r="99" spans="1:24" x14ac:dyDescent="0.25">
      <c r="A99" s="32"/>
      <c r="B99" s="38"/>
      <c r="C99" s="126"/>
      <c r="D99" s="38"/>
      <c r="E99" s="87"/>
      <c r="F99" s="122"/>
      <c r="G99" s="122"/>
      <c r="H99" s="122"/>
      <c r="I99" s="122"/>
      <c r="J99" s="122"/>
      <c r="K99" s="122"/>
      <c r="L99" s="38"/>
      <c r="M99" s="180"/>
      <c r="N99" s="38"/>
      <c r="O99" s="225"/>
      <c r="P99" s="47"/>
      <c r="Q99" s="47"/>
      <c r="R99" s="47"/>
      <c r="S99" s="47"/>
      <c r="T99" s="47"/>
      <c r="U99" s="47"/>
      <c r="V99" s="47"/>
      <c r="W99" s="47"/>
      <c r="X99" s="47"/>
    </row>
    <row r="100" spans="1:24" x14ac:dyDescent="0.25">
      <c r="A100" s="32"/>
      <c r="B100" s="38"/>
      <c r="C100" s="126"/>
      <c r="D100" s="38"/>
      <c r="E100" s="87"/>
      <c r="F100" s="122"/>
      <c r="G100" s="122"/>
      <c r="H100" s="122"/>
      <c r="I100" s="122"/>
      <c r="J100" s="122"/>
      <c r="K100" s="122"/>
      <c r="L100" s="38"/>
      <c r="M100" s="180"/>
      <c r="N100" s="38"/>
      <c r="O100" s="225"/>
      <c r="P100" s="47"/>
      <c r="Q100" s="47"/>
      <c r="R100" s="47"/>
      <c r="S100" s="47"/>
      <c r="T100" s="47"/>
      <c r="U100" s="47"/>
      <c r="V100" s="47"/>
      <c r="W100" s="47"/>
      <c r="X100" s="47"/>
    </row>
    <row r="101" spans="1:24" x14ac:dyDescent="0.25">
      <c r="A101" s="32"/>
      <c r="B101" s="38"/>
      <c r="C101" s="126"/>
      <c r="D101" s="38"/>
      <c r="E101" s="87"/>
      <c r="F101" s="122"/>
      <c r="G101" s="122"/>
      <c r="H101" s="122"/>
      <c r="I101" s="122"/>
      <c r="J101" s="122"/>
      <c r="K101" s="122"/>
      <c r="L101" s="38"/>
      <c r="M101" s="180"/>
      <c r="N101" s="38"/>
      <c r="O101" s="225"/>
      <c r="P101" s="47"/>
      <c r="Q101" s="47"/>
      <c r="R101" s="47"/>
      <c r="S101" s="47"/>
      <c r="T101" s="47"/>
      <c r="U101" s="47"/>
      <c r="V101" s="47"/>
      <c r="W101" s="47"/>
      <c r="X101" s="47"/>
    </row>
    <row r="102" spans="1:24" x14ac:dyDescent="0.25">
      <c r="A102" s="32"/>
      <c r="B102" s="38"/>
      <c r="C102" s="126"/>
      <c r="D102" s="38"/>
      <c r="E102" s="87"/>
      <c r="F102" s="122"/>
      <c r="G102" s="122"/>
      <c r="H102" s="122"/>
      <c r="I102" s="122"/>
      <c r="J102" s="122"/>
      <c r="K102" s="122"/>
      <c r="L102" s="38"/>
      <c r="M102" s="180"/>
      <c r="N102" s="38"/>
      <c r="O102" s="225"/>
      <c r="P102" s="47"/>
      <c r="Q102" s="47"/>
      <c r="R102" s="47"/>
      <c r="S102" s="47"/>
      <c r="T102" s="47"/>
      <c r="U102" s="47"/>
      <c r="V102" s="47"/>
      <c r="W102" s="47"/>
      <c r="X102" s="47"/>
    </row>
    <row r="103" spans="1:24" x14ac:dyDescent="0.25">
      <c r="A103" s="32"/>
      <c r="B103" s="38"/>
      <c r="C103" s="126"/>
      <c r="D103" s="38"/>
      <c r="E103" s="87"/>
      <c r="F103" s="122"/>
      <c r="G103" s="122"/>
      <c r="H103" s="122"/>
      <c r="I103" s="122"/>
      <c r="J103" s="122"/>
      <c r="K103" s="122"/>
      <c r="L103" s="38"/>
      <c r="M103" s="180"/>
      <c r="N103" s="38"/>
      <c r="O103" s="225"/>
      <c r="P103" s="47"/>
      <c r="Q103" s="47"/>
      <c r="R103" s="47"/>
      <c r="S103" s="47"/>
      <c r="T103" s="47"/>
      <c r="U103" s="47"/>
      <c r="V103" s="47"/>
      <c r="W103" s="47"/>
      <c r="X103" s="47"/>
    </row>
    <row r="104" spans="1:24" x14ac:dyDescent="0.25">
      <c r="A104" s="32"/>
      <c r="B104" s="38"/>
      <c r="C104" s="126"/>
      <c r="D104" s="38"/>
      <c r="E104" s="87"/>
      <c r="F104" s="122"/>
      <c r="G104" s="122"/>
      <c r="H104" s="122"/>
      <c r="I104" s="122"/>
      <c r="J104" s="122"/>
      <c r="K104" s="122"/>
      <c r="L104" s="38"/>
      <c r="M104" s="180"/>
      <c r="N104" s="38"/>
      <c r="O104" s="225"/>
      <c r="P104" s="47"/>
      <c r="Q104" s="47"/>
      <c r="R104" s="47"/>
      <c r="S104" s="47"/>
      <c r="T104" s="47"/>
      <c r="U104" s="47"/>
      <c r="V104" s="47"/>
      <c r="W104" s="47"/>
      <c r="X104" s="47"/>
    </row>
    <row r="105" spans="1:24" x14ac:dyDescent="0.25">
      <c r="A105" s="32"/>
      <c r="B105" s="38"/>
      <c r="C105" s="126"/>
      <c r="D105" s="38"/>
      <c r="E105" s="87"/>
      <c r="F105" s="122"/>
      <c r="G105" s="122"/>
      <c r="H105" s="122"/>
      <c r="I105" s="122"/>
      <c r="J105" s="122"/>
      <c r="K105" s="122"/>
      <c r="L105" s="38"/>
      <c r="M105" s="180"/>
      <c r="N105" s="38"/>
      <c r="O105" s="225"/>
      <c r="P105" s="47"/>
      <c r="Q105" s="47"/>
      <c r="R105" s="47"/>
      <c r="S105" s="47"/>
      <c r="T105" s="47"/>
      <c r="U105" s="47"/>
      <c r="V105" s="47"/>
      <c r="W105" s="47"/>
      <c r="X105" s="47"/>
    </row>
    <row r="106" spans="1:24" x14ac:dyDescent="0.25">
      <c r="A106" s="32"/>
      <c r="B106" s="38"/>
      <c r="C106" s="126"/>
      <c r="D106" s="38"/>
      <c r="E106" s="87"/>
      <c r="F106" s="122"/>
      <c r="G106" s="122"/>
      <c r="H106" s="122"/>
      <c r="I106" s="122"/>
      <c r="J106" s="122"/>
      <c r="K106" s="122"/>
      <c r="L106" s="38"/>
      <c r="M106" s="180"/>
      <c r="N106" s="38"/>
      <c r="O106" s="225"/>
      <c r="P106" s="47"/>
      <c r="Q106" s="47"/>
      <c r="R106" s="47"/>
      <c r="S106" s="47"/>
      <c r="T106" s="47"/>
      <c r="U106" s="47"/>
      <c r="V106" s="47"/>
      <c r="W106" s="47"/>
      <c r="X106" s="47"/>
    </row>
    <row r="107" spans="1:24" x14ac:dyDescent="0.25">
      <c r="A107" s="32"/>
      <c r="B107" s="38"/>
      <c r="C107" s="126"/>
      <c r="D107" s="38"/>
      <c r="E107" s="87"/>
      <c r="F107" s="122"/>
      <c r="G107" s="122"/>
      <c r="H107" s="122"/>
      <c r="I107" s="122"/>
      <c r="J107" s="122"/>
      <c r="K107" s="122"/>
      <c r="L107" s="38"/>
      <c r="M107" s="180"/>
      <c r="N107" s="38"/>
      <c r="O107" s="225"/>
      <c r="P107" s="47"/>
      <c r="Q107" s="47"/>
      <c r="R107" s="47"/>
      <c r="S107" s="47"/>
      <c r="T107" s="47"/>
      <c r="U107" s="47"/>
      <c r="V107" s="47"/>
      <c r="W107" s="47"/>
      <c r="X107" s="47"/>
    </row>
    <row r="108" spans="1:24" x14ac:dyDescent="0.25">
      <c r="A108" s="32"/>
      <c r="B108" s="38"/>
      <c r="C108" s="126"/>
      <c r="D108" s="38"/>
      <c r="E108" s="87"/>
      <c r="F108" s="122"/>
      <c r="G108" s="122"/>
      <c r="H108" s="122"/>
      <c r="I108" s="122"/>
      <c r="J108" s="122"/>
      <c r="K108" s="122"/>
      <c r="L108" s="38"/>
      <c r="M108" s="180"/>
      <c r="N108" s="38"/>
      <c r="O108" s="225"/>
      <c r="P108" s="47"/>
      <c r="Q108" s="47"/>
      <c r="R108" s="47"/>
      <c r="S108" s="47"/>
      <c r="T108" s="47"/>
      <c r="U108" s="47"/>
      <c r="V108" s="47"/>
      <c r="W108" s="47"/>
      <c r="X108" s="47"/>
    </row>
    <row r="109" spans="1:24" x14ac:dyDescent="0.25">
      <c r="A109" s="32"/>
      <c r="B109" s="38"/>
      <c r="C109" s="126"/>
      <c r="D109" s="38"/>
      <c r="E109" s="87"/>
      <c r="F109" s="122"/>
      <c r="G109" s="122"/>
      <c r="H109" s="122"/>
      <c r="I109" s="122"/>
      <c r="J109" s="122"/>
      <c r="K109" s="122"/>
      <c r="L109" s="38"/>
      <c r="M109" s="180"/>
      <c r="N109" s="38"/>
      <c r="O109" s="225"/>
      <c r="P109" s="47"/>
      <c r="Q109" s="47"/>
      <c r="R109" s="47"/>
      <c r="S109" s="47"/>
      <c r="T109" s="47"/>
      <c r="U109" s="47"/>
      <c r="V109" s="47"/>
      <c r="W109" s="47"/>
      <c r="X109" s="47"/>
    </row>
    <row r="110" spans="1:24" x14ac:dyDescent="0.25">
      <c r="A110" s="32"/>
      <c r="B110" s="38"/>
      <c r="C110" s="126"/>
      <c r="D110" s="38"/>
      <c r="E110" s="87"/>
      <c r="F110" s="122"/>
      <c r="G110" s="122"/>
      <c r="H110" s="122"/>
      <c r="I110" s="122"/>
      <c r="J110" s="122"/>
      <c r="K110" s="122"/>
      <c r="L110" s="38"/>
      <c r="M110" s="180"/>
      <c r="N110" s="38"/>
      <c r="O110" s="225"/>
      <c r="P110" s="47"/>
      <c r="Q110" s="47"/>
      <c r="R110" s="47"/>
      <c r="S110" s="47"/>
      <c r="T110" s="47"/>
      <c r="U110" s="47"/>
      <c r="V110" s="47"/>
      <c r="W110" s="47"/>
      <c r="X110" s="47"/>
    </row>
    <row r="111" spans="1:24" x14ac:dyDescent="0.25">
      <c r="A111" s="32"/>
      <c r="B111" s="38"/>
      <c r="C111" s="126"/>
      <c r="D111" s="38"/>
      <c r="E111" s="87"/>
      <c r="F111" s="122"/>
      <c r="G111" s="122"/>
      <c r="H111" s="122"/>
      <c r="I111" s="122"/>
      <c r="J111" s="122"/>
      <c r="K111" s="122"/>
      <c r="L111" s="38"/>
      <c r="M111" s="180"/>
      <c r="N111" s="38"/>
      <c r="O111" s="225"/>
      <c r="P111" s="47"/>
      <c r="Q111" s="47"/>
      <c r="R111" s="47"/>
      <c r="S111" s="47"/>
      <c r="T111" s="47"/>
      <c r="U111" s="47"/>
      <c r="V111" s="47"/>
      <c r="W111" s="47"/>
      <c r="X111" s="47"/>
    </row>
    <row r="112" spans="1:24" x14ac:dyDescent="0.25">
      <c r="A112" s="32"/>
      <c r="B112" s="38"/>
      <c r="C112" s="126"/>
      <c r="D112" s="38"/>
      <c r="E112" s="87"/>
      <c r="F112" s="122"/>
      <c r="G112" s="122"/>
      <c r="H112" s="122"/>
      <c r="I112" s="122"/>
      <c r="J112" s="122"/>
      <c r="K112" s="122"/>
      <c r="L112" s="38"/>
      <c r="M112" s="180"/>
      <c r="N112" s="38"/>
      <c r="O112" s="225"/>
      <c r="P112" s="47"/>
      <c r="Q112" s="47"/>
      <c r="R112" s="47"/>
      <c r="S112" s="47"/>
      <c r="T112" s="47"/>
      <c r="U112" s="47"/>
      <c r="V112" s="47"/>
      <c r="W112" s="47"/>
      <c r="X112" s="47"/>
    </row>
    <row r="113" spans="1:24" x14ac:dyDescent="0.25">
      <c r="A113" s="32"/>
      <c r="B113" s="38"/>
      <c r="C113" s="126"/>
      <c r="D113" s="38"/>
      <c r="E113" s="87"/>
      <c r="F113" s="122"/>
      <c r="G113" s="122"/>
      <c r="H113" s="122"/>
      <c r="I113" s="122"/>
      <c r="J113" s="122"/>
      <c r="K113" s="122"/>
      <c r="L113" s="38"/>
      <c r="M113" s="180"/>
      <c r="N113" s="38"/>
      <c r="O113" s="225"/>
      <c r="P113" s="47"/>
      <c r="Q113" s="47"/>
      <c r="R113" s="47"/>
      <c r="S113" s="47"/>
      <c r="T113" s="47"/>
      <c r="U113" s="47"/>
      <c r="V113" s="47"/>
      <c r="W113" s="47"/>
      <c r="X113" s="47"/>
    </row>
    <row r="114" spans="1:24" x14ac:dyDescent="0.25">
      <c r="A114" s="32"/>
      <c r="B114" s="38"/>
      <c r="C114" s="126"/>
      <c r="D114" s="38"/>
      <c r="E114" s="87"/>
      <c r="F114" s="122"/>
      <c r="G114" s="122"/>
      <c r="H114" s="122"/>
      <c r="I114" s="122"/>
      <c r="J114" s="122"/>
      <c r="K114" s="122"/>
      <c r="L114" s="38"/>
      <c r="M114" s="180"/>
      <c r="N114" s="38"/>
      <c r="O114" s="225"/>
      <c r="P114" s="47"/>
      <c r="Q114" s="47"/>
      <c r="R114" s="47"/>
      <c r="S114" s="47"/>
      <c r="T114" s="47"/>
      <c r="U114" s="47"/>
      <c r="V114" s="47"/>
      <c r="W114" s="47"/>
      <c r="X114" s="47"/>
    </row>
    <row r="115" spans="1:24" x14ac:dyDescent="0.25">
      <c r="A115" s="32"/>
      <c r="B115" s="38"/>
      <c r="C115" s="126"/>
      <c r="D115" s="38"/>
      <c r="E115" s="87"/>
      <c r="F115" s="122"/>
      <c r="G115" s="122"/>
      <c r="H115" s="122"/>
      <c r="I115" s="122"/>
      <c r="J115" s="122"/>
      <c r="K115" s="122"/>
      <c r="L115" s="38"/>
      <c r="M115" s="180"/>
      <c r="N115" s="38"/>
      <c r="O115" s="225"/>
      <c r="P115" s="47"/>
      <c r="Q115" s="47"/>
      <c r="R115" s="47"/>
      <c r="S115" s="47"/>
      <c r="T115" s="47"/>
      <c r="U115" s="47"/>
      <c r="V115" s="47"/>
      <c r="W115" s="47"/>
      <c r="X115" s="47"/>
    </row>
    <row r="116" spans="1:24" x14ac:dyDescent="0.25">
      <c r="A116" s="32"/>
      <c r="B116" s="38"/>
      <c r="C116" s="126"/>
      <c r="D116" s="38"/>
      <c r="E116" s="87"/>
      <c r="F116" s="122"/>
      <c r="G116" s="122"/>
      <c r="H116" s="122"/>
      <c r="I116" s="122"/>
      <c r="J116" s="122"/>
      <c r="K116" s="122"/>
      <c r="L116" s="38"/>
      <c r="M116" s="180"/>
      <c r="N116" s="38"/>
      <c r="O116" s="225"/>
      <c r="P116" s="47"/>
      <c r="Q116" s="47"/>
      <c r="R116" s="47"/>
      <c r="S116" s="47"/>
      <c r="T116" s="47"/>
      <c r="U116" s="47"/>
      <c r="V116" s="47"/>
      <c r="W116" s="47"/>
      <c r="X116" s="47"/>
    </row>
    <row r="117" spans="1:24" x14ac:dyDescent="0.25">
      <c r="A117" s="32"/>
      <c r="B117" s="38"/>
      <c r="C117" s="126"/>
      <c r="D117" s="38"/>
      <c r="E117" s="87"/>
      <c r="F117" s="122"/>
      <c r="G117" s="122"/>
      <c r="H117" s="122"/>
      <c r="I117" s="122"/>
      <c r="J117" s="122"/>
      <c r="K117" s="122"/>
      <c r="L117" s="38"/>
      <c r="M117" s="180"/>
      <c r="N117" s="38"/>
      <c r="O117" s="225"/>
      <c r="P117" s="47"/>
      <c r="Q117" s="47"/>
      <c r="R117" s="47"/>
      <c r="S117" s="47"/>
      <c r="T117" s="47"/>
      <c r="U117" s="47"/>
      <c r="V117" s="47"/>
      <c r="W117" s="47"/>
      <c r="X117" s="47"/>
    </row>
    <row r="118" spans="1:24" x14ac:dyDescent="0.25">
      <c r="A118" s="32"/>
      <c r="B118" s="38"/>
      <c r="C118" s="126"/>
      <c r="D118" s="38"/>
      <c r="E118" s="87"/>
      <c r="F118" s="122"/>
      <c r="G118" s="122"/>
      <c r="H118" s="122"/>
      <c r="I118" s="122"/>
      <c r="J118" s="122"/>
      <c r="K118" s="122"/>
      <c r="L118" s="38"/>
      <c r="M118" s="180"/>
      <c r="N118" s="38"/>
      <c r="O118" s="225"/>
      <c r="P118" s="47"/>
      <c r="Q118" s="47"/>
      <c r="R118" s="47"/>
      <c r="S118" s="47"/>
      <c r="T118" s="47"/>
      <c r="U118" s="47"/>
      <c r="V118" s="47"/>
      <c r="W118" s="47"/>
      <c r="X118" s="47"/>
    </row>
    <row r="119" spans="1:24" x14ac:dyDescent="0.25">
      <c r="A119" s="32"/>
      <c r="B119" s="38"/>
      <c r="C119" s="126"/>
      <c r="D119" s="38"/>
      <c r="E119" s="87"/>
      <c r="F119" s="122"/>
      <c r="G119" s="122"/>
      <c r="H119" s="122"/>
      <c r="I119" s="122"/>
      <c r="J119" s="122"/>
      <c r="K119" s="122"/>
      <c r="L119" s="38"/>
      <c r="M119" s="180"/>
      <c r="N119" s="38"/>
      <c r="O119" s="225"/>
      <c r="P119" s="47"/>
      <c r="Q119" s="47"/>
      <c r="R119" s="47"/>
      <c r="S119" s="47"/>
      <c r="T119" s="47"/>
      <c r="U119" s="47"/>
      <c r="V119" s="47"/>
      <c r="W119" s="47"/>
      <c r="X119" s="47"/>
    </row>
    <row r="120" spans="1:24" x14ac:dyDescent="0.25">
      <c r="A120" s="32"/>
      <c r="B120" s="38"/>
      <c r="C120" s="126"/>
      <c r="D120" s="38"/>
      <c r="E120" s="87"/>
      <c r="F120" s="122"/>
      <c r="G120" s="122"/>
      <c r="H120" s="122"/>
      <c r="I120" s="122"/>
      <c r="J120" s="122"/>
      <c r="K120" s="122"/>
      <c r="L120" s="38"/>
      <c r="M120" s="180"/>
      <c r="N120" s="38"/>
      <c r="O120" s="225"/>
      <c r="P120" s="47"/>
      <c r="Q120" s="47"/>
      <c r="R120" s="47"/>
      <c r="S120" s="47"/>
      <c r="T120" s="47"/>
      <c r="U120" s="47"/>
      <c r="V120" s="47"/>
      <c r="W120" s="47"/>
      <c r="X120" s="47"/>
    </row>
    <row r="121" spans="1:24" x14ac:dyDescent="0.25">
      <c r="A121" s="32"/>
      <c r="B121" s="38"/>
      <c r="C121" s="126"/>
      <c r="D121" s="38"/>
      <c r="E121" s="87"/>
      <c r="F121" s="122"/>
      <c r="G121" s="122"/>
      <c r="H121" s="122"/>
      <c r="I121" s="122"/>
      <c r="J121" s="122"/>
      <c r="K121" s="122"/>
      <c r="L121" s="38"/>
      <c r="M121" s="180"/>
      <c r="N121" s="38"/>
      <c r="O121" s="225"/>
      <c r="P121" s="47"/>
      <c r="Q121" s="47"/>
      <c r="R121" s="47"/>
      <c r="S121" s="47"/>
      <c r="T121" s="47"/>
      <c r="U121" s="47"/>
      <c r="V121" s="47"/>
      <c r="W121" s="47"/>
      <c r="X121" s="47"/>
    </row>
    <row r="122" spans="1:24" x14ac:dyDescent="0.25">
      <c r="A122" s="32"/>
      <c r="B122" s="38"/>
      <c r="C122" s="126"/>
      <c r="D122" s="38"/>
      <c r="E122" s="87"/>
      <c r="F122" s="122"/>
      <c r="G122" s="122"/>
      <c r="H122" s="122"/>
      <c r="I122" s="122"/>
      <c r="J122" s="122"/>
      <c r="K122" s="122"/>
      <c r="L122" s="38"/>
      <c r="M122" s="180"/>
      <c r="N122" s="38"/>
      <c r="O122" s="225"/>
      <c r="P122" s="47"/>
      <c r="Q122" s="47"/>
      <c r="R122" s="47"/>
      <c r="S122" s="47"/>
      <c r="T122" s="47"/>
      <c r="U122" s="47"/>
      <c r="V122" s="47"/>
      <c r="W122" s="47"/>
      <c r="X122" s="47"/>
    </row>
    <row r="123" spans="1:24" x14ac:dyDescent="0.25">
      <c r="A123" s="32"/>
      <c r="B123" s="38"/>
      <c r="C123" s="126"/>
      <c r="D123" s="38"/>
      <c r="E123" s="87"/>
      <c r="F123" s="122"/>
      <c r="G123" s="122"/>
      <c r="H123" s="122"/>
      <c r="I123" s="122"/>
      <c r="J123" s="122"/>
      <c r="K123" s="122"/>
      <c r="L123" s="38"/>
      <c r="M123" s="180"/>
      <c r="N123" s="38"/>
      <c r="O123" s="225"/>
      <c r="P123" s="47"/>
      <c r="Q123" s="47"/>
      <c r="R123" s="47"/>
      <c r="S123" s="47"/>
      <c r="T123" s="47"/>
      <c r="U123" s="47"/>
      <c r="V123" s="47"/>
      <c r="W123" s="47"/>
      <c r="X123" s="47"/>
    </row>
    <row r="124" spans="1:24" x14ac:dyDescent="0.25">
      <c r="A124" s="32"/>
      <c r="B124" s="38"/>
      <c r="C124" s="126"/>
      <c r="D124" s="38"/>
      <c r="E124" s="87"/>
      <c r="F124" s="122"/>
      <c r="G124" s="122"/>
      <c r="H124" s="122"/>
      <c r="I124" s="122"/>
      <c r="J124" s="122"/>
      <c r="K124" s="122"/>
      <c r="L124" s="38"/>
      <c r="M124" s="180"/>
      <c r="N124" s="38"/>
      <c r="O124" s="225"/>
      <c r="P124" s="47"/>
      <c r="Q124" s="47"/>
      <c r="R124" s="47"/>
      <c r="S124" s="47"/>
      <c r="T124" s="47"/>
      <c r="U124" s="47"/>
      <c r="V124" s="47"/>
      <c r="W124" s="47"/>
      <c r="X124" s="47"/>
    </row>
    <row r="125" spans="1:24" x14ac:dyDescent="0.25">
      <c r="A125" s="32"/>
      <c r="B125" s="38"/>
      <c r="C125" s="126"/>
      <c r="D125" s="38"/>
      <c r="E125" s="87"/>
      <c r="F125" s="122"/>
      <c r="G125" s="122"/>
      <c r="H125" s="122"/>
      <c r="I125" s="122"/>
      <c r="J125" s="122"/>
      <c r="K125" s="122"/>
      <c r="L125" s="38"/>
      <c r="M125" s="180"/>
      <c r="N125" s="38"/>
      <c r="O125" s="225"/>
      <c r="P125" s="47"/>
      <c r="Q125" s="47"/>
      <c r="R125" s="47"/>
      <c r="S125" s="47"/>
      <c r="T125" s="47"/>
      <c r="U125" s="47"/>
      <c r="V125" s="47"/>
      <c r="W125" s="47"/>
      <c r="X125" s="47"/>
    </row>
    <row r="126" spans="1:24" x14ac:dyDescent="0.25">
      <c r="A126" s="32"/>
      <c r="B126" s="38"/>
      <c r="C126" s="126"/>
      <c r="D126" s="38"/>
      <c r="E126" s="87"/>
      <c r="F126" s="122"/>
      <c r="G126" s="122"/>
      <c r="H126" s="122"/>
      <c r="I126" s="122"/>
      <c r="J126" s="122"/>
      <c r="K126" s="122"/>
      <c r="L126" s="38"/>
      <c r="M126" s="180"/>
      <c r="N126" s="38"/>
      <c r="O126" s="225"/>
      <c r="P126" s="47"/>
      <c r="Q126" s="47"/>
      <c r="R126" s="47"/>
      <c r="S126" s="47"/>
      <c r="T126" s="47"/>
      <c r="U126" s="47"/>
      <c r="V126" s="47"/>
      <c r="W126" s="47"/>
      <c r="X126" s="47"/>
    </row>
    <row r="127" spans="1:24" x14ac:dyDescent="0.25">
      <c r="A127" s="32"/>
      <c r="B127" s="38"/>
      <c r="C127" s="126"/>
      <c r="D127" s="38"/>
      <c r="E127" s="87"/>
      <c r="F127" s="122"/>
      <c r="G127" s="122"/>
      <c r="H127" s="122"/>
      <c r="I127" s="122"/>
      <c r="J127" s="122"/>
      <c r="K127" s="122"/>
      <c r="L127" s="38"/>
      <c r="M127" s="180"/>
      <c r="N127" s="38"/>
      <c r="O127" s="225"/>
      <c r="P127" s="47"/>
      <c r="Q127" s="47"/>
      <c r="R127" s="47"/>
      <c r="S127" s="47"/>
      <c r="T127" s="47"/>
      <c r="U127" s="47"/>
      <c r="V127" s="47"/>
      <c r="W127" s="47"/>
      <c r="X127" s="47"/>
    </row>
    <row r="128" spans="1:24" x14ac:dyDescent="0.25">
      <c r="A128" s="32"/>
      <c r="B128" s="38"/>
      <c r="C128" s="126"/>
      <c r="D128" s="38"/>
      <c r="E128" s="87"/>
      <c r="F128" s="122"/>
      <c r="G128" s="122"/>
      <c r="H128" s="122"/>
      <c r="I128" s="122"/>
      <c r="J128" s="122"/>
      <c r="K128" s="122"/>
      <c r="L128" s="38"/>
      <c r="M128" s="180"/>
      <c r="N128" s="38"/>
      <c r="O128" s="225"/>
      <c r="P128" s="47"/>
      <c r="Q128" s="47"/>
      <c r="R128" s="47"/>
      <c r="S128" s="47"/>
      <c r="T128" s="47"/>
      <c r="U128" s="47"/>
      <c r="V128" s="47"/>
      <c r="W128" s="47"/>
      <c r="X128" s="47"/>
    </row>
    <row r="129" spans="1:24" x14ac:dyDescent="0.25">
      <c r="A129" s="32"/>
      <c r="B129" s="38"/>
      <c r="C129" s="126"/>
      <c r="D129" s="38"/>
      <c r="E129" s="87"/>
      <c r="F129" s="122"/>
      <c r="G129" s="122"/>
      <c r="H129" s="122"/>
      <c r="I129" s="122"/>
      <c r="J129" s="122"/>
      <c r="K129" s="122"/>
      <c r="L129" s="38"/>
      <c r="M129" s="180"/>
      <c r="N129" s="38"/>
      <c r="O129" s="225"/>
      <c r="P129" s="47"/>
      <c r="Q129" s="47"/>
      <c r="R129" s="47"/>
      <c r="S129" s="47"/>
      <c r="T129" s="47"/>
      <c r="U129" s="47"/>
      <c r="V129" s="47"/>
      <c r="W129" s="47"/>
      <c r="X129" s="47"/>
    </row>
    <row r="130" spans="1:24" x14ac:dyDescent="0.25">
      <c r="A130" s="32"/>
      <c r="B130" s="38"/>
      <c r="C130" s="126"/>
      <c r="D130" s="38"/>
      <c r="E130" s="87"/>
      <c r="F130" s="122"/>
      <c r="G130" s="122"/>
      <c r="H130" s="122"/>
      <c r="I130" s="122"/>
      <c r="J130" s="122"/>
      <c r="K130" s="122"/>
      <c r="L130" s="38"/>
      <c r="M130" s="180"/>
      <c r="N130" s="38"/>
      <c r="O130" s="225"/>
      <c r="P130" s="47"/>
      <c r="Q130" s="47"/>
      <c r="R130" s="47"/>
      <c r="S130" s="47"/>
      <c r="T130" s="47"/>
      <c r="U130" s="47"/>
      <c r="V130" s="47"/>
      <c r="W130" s="47"/>
      <c r="X130" s="47"/>
    </row>
    <row r="131" spans="1:24" x14ac:dyDescent="0.25">
      <c r="A131" s="32"/>
      <c r="B131" s="38"/>
      <c r="C131" s="126"/>
      <c r="D131" s="38"/>
      <c r="E131" s="87"/>
      <c r="F131" s="122"/>
      <c r="G131" s="122"/>
      <c r="H131" s="122"/>
      <c r="I131" s="122"/>
      <c r="J131" s="122"/>
      <c r="K131" s="122"/>
      <c r="L131" s="38"/>
      <c r="M131" s="180"/>
      <c r="N131" s="38"/>
      <c r="O131" s="225"/>
      <c r="P131" s="47"/>
      <c r="Q131" s="47"/>
      <c r="R131" s="47"/>
      <c r="S131" s="47"/>
      <c r="T131" s="47"/>
      <c r="U131" s="47"/>
      <c r="V131" s="47"/>
      <c r="W131" s="47"/>
      <c r="X131" s="47"/>
    </row>
    <row r="132" spans="1:24" x14ac:dyDescent="0.25">
      <c r="A132" s="32"/>
      <c r="B132" s="38"/>
      <c r="C132" s="126"/>
      <c r="D132" s="38"/>
      <c r="E132" s="87"/>
      <c r="F132" s="122"/>
      <c r="G132" s="122"/>
      <c r="H132" s="122"/>
      <c r="I132" s="122"/>
      <c r="J132" s="122"/>
      <c r="K132" s="122"/>
      <c r="L132" s="38"/>
      <c r="M132" s="180"/>
      <c r="N132" s="38"/>
      <c r="O132" s="225"/>
      <c r="P132" s="47"/>
      <c r="Q132" s="47"/>
      <c r="R132" s="47"/>
      <c r="S132" s="47"/>
      <c r="T132" s="47"/>
      <c r="U132" s="47"/>
      <c r="V132" s="47"/>
      <c r="W132" s="47"/>
      <c r="X132" s="47"/>
    </row>
    <row r="133" spans="1:24" x14ac:dyDescent="0.25">
      <c r="A133" s="32"/>
      <c r="B133" s="38"/>
      <c r="C133" s="126"/>
      <c r="D133" s="38"/>
      <c r="E133" s="87"/>
      <c r="F133" s="122"/>
      <c r="G133" s="122"/>
      <c r="H133" s="122"/>
      <c r="I133" s="122"/>
      <c r="J133" s="122"/>
      <c r="K133" s="122"/>
      <c r="L133" s="38"/>
      <c r="M133" s="180"/>
      <c r="N133" s="38"/>
      <c r="O133" s="225"/>
      <c r="P133" s="47"/>
      <c r="Q133" s="47"/>
      <c r="R133" s="47"/>
      <c r="S133" s="47"/>
      <c r="T133" s="47"/>
      <c r="U133" s="47"/>
      <c r="V133" s="47"/>
      <c r="W133" s="47"/>
      <c r="X133" s="47"/>
    </row>
    <row r="134" spans="1:24" x14ac:dyDescent="0.25">
      <c r="A134" s="32"/>
      <c r="B134" s="38"/>
      <c r="C134" s="126"/>
      <c r="D134" s="38"/>
      <c r="E134" s="87"/>
      <c r="F134" s="122"/>
      <c r="G134" s="122"/>
      <c r="H134" s="122"/>
      <c r="I134" s="122"/>
      <c r="J134" s="122"/>
      <c r="K134" s="122"/>
      <c r="L134" s="38"/>
      <c r="M134" s="180"/>
      <c r="N134" s="38"/>
      <c r="O134" s="225"/>
      <c r="P134" s="47"/>
      <c r="Q134" s="47"/>
      <c r="R134" s="47"/>
      <c r="S134" s="47"/>
      <c r="T134" s="47"/>
      <c r="U134" s="47"/>
      <c r="V134" s="47"/>
      <c r="W134" s="47"/>
      <c r="X134" s="47"/>
    </row>
    <row r="135" spans="1:24" x14ac:dyDescent="0.25">
      <c r="A135" s="32"/>
      <c r="B135" s="38"/>
      <c r="C135" s="126"/>
      <c r="D135" s="38"/>
      <c r="E135" s="87"/>
      <c r="F135" s="122"/>
      <c r="G135" s="122"/>
      <c r="H135" s="122"/>
      <c r="I135" s="122"/>
      <c r="J135" s="122"/>
      <c r="K135" s="122"/>
      <c r="L135" s="38"/>
      <c r="M135" s="180"/>
      <c r="N135" s="38"/>
      <c r="O135" s="225"/>
      <c r="P135" s="47"/>
      <c r="Q135" s="47"/>
      <c r="R135" s="47"/>
      <c r="S135" s="47"/>
      <c r="T135" s="47"/>
      <c r="U135" s="47"/>
      <c r="V135" s="47"/>
      <c r="W135" s="47"/>
      <c r="X135" s="47"/>
    </row>
    <row r="136" spans="1:24" x14ac:dyDescent="0.25">
      <c r="A136" s="32"/>
      <c r="B136" s="38"/>
      <c r="C136" s="126"/>
      <c r="D136" s="38"/>
      <c r="E136" s="87"/>
      <c r="F136" s="122"/>
      <c r="G136" s="122"/>
      <c r="H136" s="122"/>
      <c r="I136" s="122"/>
      <c r="J136" s="122"/>
      <c r="K136" s="122"/>
      <c r="L136" s="38"/>
      <c r="M136" s="180"/>
      <c r="N136" s="38"/>
      <c r="O136" s="225"/>
      <c r="P136" s="47"/>
      <c r="Q136" s="47"/>
      <c r="R136" s="47"/>
      <c r="S136" s="47"/>
      <c r="T136" s="47"/>
      <c r="U136" s="47"/>
      <c r="V136" s="47"/>
      <c r="W136" s="47"/>
      <c r="X136" s="47"/>
    </row>
    <row r="137" spans="1:24" x14ac:dyDescent="0.25">
      <c r="A137" s="32"/>
      <c r="B137" s="38"/>
      <c r="C137" s="126"/>
      <c r="D137" s="38"/>
      <c r="E137" s="87"/>
      <c r="F137" s="122"/>
      <c r="G137" s="122"/>
      <c r="H137" s="122"/>
      <c r="I137" s="122"/>
      <c r="J137" s="122"/>
      <c r="K137" s="122"/>
      <c r="L137" s="38"/>
      <c r="M137" s="180"/>
      <c r="N137" s="38"/>
      <c r="O137" s="225"/>
      <c r="P137" s="47"/>
      <c r="Q137" s="47"/>
      <c r="R137" s="47"/>
      <c r="S137" s="47"/>
      <c r="T137" s="47"/>
      <c r="U137" s="47"/>
      <c r="V137" s="47"/>
      <c r="W137" s="47"/>
      <c r="X137" s="47"/>
    </row>
    <row r="138" spans="1:24" x14ac:dyDescent="0.25">
      <c r="A138" s="32"/>
      <c r="B138" s="38"/>
      <c r="C138" s="126"/>
      <c r="D138" s="38"/>
      <c r="E138" s="87"/>
      <c r="F138" s="122"/>
      <c r="G138" s="122"/>
      <c r="H138" s="122"/>
      <c r="I138" s="122"/>
      <c r="J138" s="122"/>
      <c r="K138" s="122"/>
      <c r="L138" s="38"/>
      <c r="M138" s="180"/>
      <c r="N138" s="38"/>
      <c r="O138" s="225"/>
      <c r="P138" s="47"/>
      <c r="Q138" s="47"/>
      <c r="R138" s="47"/>
      <c r="S138" s="47"/>
      <c r="T138" s="47"/>
      <c r="U138" s="47"/>
      <c r="V138" s="47"/>
      <c r="W138" s="47"/>
      <c r="X138" s="47"/>
    </row>
    <row r="139" spans="1:24" x14ac:dyDescent="0.25">
      <c r="A139" s="32"/>
      <c r="B139" s="38"/>
      <c r="C139" s="126"/>
      <c r="D139" s="38"/>
      <c r="E139" s="87"/>
      <c r="F139" s="122"/>
      <c r="G139" s="122"/>
      <c r="H139" s="122"/>
      <c r="I139" s="122"/>
      <c r="J139" s="122"/>
      <c r="K139" s="122"/>
      <c r="L139" s="38"/>
      <c r="M139" s="180"/>
      <c r="N139" s="38"/>
      <c r="O139" s="225"/>
      <c r="P139" s="47"/>
      <c r="Q139" s="47"/>
      <c r="R139" s="47"/>
      <c r="S139" s="47"/>
      <c r="T139" s="47"/>
      <c r="U139" s="47"/>
      <c r="V139" s="47"/>
      <c r="W139" s="47"/>
      <c r="X139" s="47"/>
    </row>
    <row r="140" spans="1:24" x14ac:dyDescent="0.25">
      <c r="A140" s="32"/>
      <c r="B140" s="38"/>
      <c r="C140" s="126"/>
      <c r="D140" s="38"/>
      <c r="E140" s="87"/>
      <c r="F140" s="122"/>
      <c r="G140" s="122"/>
      <c r="H140" s="122"/>
      <c r="I140" s="122"/>
      <c r="J140" s="122"/>
      <c r="K140" s="122"/>
      <c r="L140" s="38"/>
      <c r="M140" s="180"/>
      <c r="N140" s="38"/>
      <c r="O140" s="225"/>
      <c r="P140" s="47"/>
      <c r="Q140" s="47"/>
      <c r="R140" s="47"/>
      <c r="S140" s="47"/>
      <c r="T140" s="47"/>
      <c r="U140" s="47"/>
      <c r="V140" s="47"/>
      <c r="W140" s="47"/>
      <c r="X140" s="47"/>
    </row>
    <row r="141" spans="1:24" x14ac:dyDescent="0.25">
      <c r="A141" s="32"/>
      <c r="B141" s="38"/>
      <c r="C141" s="126"/>
      <c r="D141" s="38"/>
      <c r="E141" s="87"/>
      <c r="F141" s="122"/>
      <c r="G141" s="122"/>
      <c r="H141" s="122"/>
      <c r="I141" s="122"/>
      <c r="J141" s="122"/>
      <c r="K141" s="122"/>
      <c r="L141" s="38"/>
      <c r="M141" s="180"/>
      <c r="N141" s="38"/>
      <c r="O141" s="225"/>
      <c r="P141" s="47"/>
      <c r="Q141" s="47"/>
      <c r="R141" s="47"/>
      <c r="S141" s="47"/>
      <c r="T141" s="47"/>
      <c r="U141" s="47"/>
      <c r="V141" s="47"/>
      <c r="W141" s="47"/>
      <c r="X141" s="47"/>
    </row>
    <row r="142" spans="1:24" x14ac:dyDescent="0.25">
      <c r="A142" s="32"/>
      <c r="B142" s="38"/>
      <c r="C142" s="126"/>
      <c r="D142" s="38"/>
      <c r="E142" s="87"/>
      <c r="F142" s="122"/>
      <c r="G142" s="122"/>
      <c r="H142" s="122"/>
      <c r="I142" s="122"/>
      <c r="J142" s="122"/>
      <c r="K142" s="122"/>
      <c r="L142" s="38"/>
      <c r="M142" s="180"/>
      <c r="N142" s="38"/>
      <c r="O142" s="225"/>
      <c r="P142" s="47"/>
      <c r="Q142" s="47"/>
      <c r="R142" s="47"/>
      <c r="S142" s="47"/>
      <c r="T142" s="47"/>
      <c r="U142" s="47"/>
      <c r="V142" s="47"/>
      <c r="W142" s="47"/>
      <c r="X142" s="47"/>
    </row>
    <row r="143" spans="1:24" x14ac:dyDescent="0.25">
      <c r="A143" s="32"/>
      <c r="B143" s="38"/>
      <c r="C143" s="126"/>
      <c r="D143" s="38"/>
      <c r="E143" s="87"/>
      <c r="F143" s="122"/>
      <c r="G143" s="122"/>
      <c r="H143" s="122"/>
      <c r="I143" s="122"/>
      <c r="J143" s="122"/>
      <c r="K143" s="122"/>
      <c r="L143" s="38"/>
      <c r="M143" s="180"/>
      <c r="N143" s="38"/>
      <c r="O143" s="225"/>
      <c r="P143" s="47"/>
      <c r="Q143" s="47"/>
      <c r="R143" s="47"/>
      <c r="S143" s="47"/>
      <c r="T143" s="47"/>
      <c r="U143" s="47"/>
      <c r="V143" s="47"/>
      <c r="W143" s="47"/>
      <c r="X143" s="47"/>
    </row>
    <row r="144" spans="1:24" x14ac:dyDescent="0.25">
      <c r="A144" s="32"/>
      <c r="B144" s="38"/>
      <c r="C144" s="126"/>
      <c r="D144" s="38"/>
      <c r="E144" s="87"/>
      <c r="F144" s="122"/>
      <c r="G144" s="122"/>
      <c r="H144" s="122"/>
      <c r="I144" s="122"/>
      <c r="J144" s="122"/>
      <c r="K144" s="122"/>
      <c r="L144" s="38"/>
      <c r="M144" s="180"/>
      <c r="N144" s="38"/>
      <c r="O144" s="225"/>
      <c r="P144" s="47"/>
      <c r="Q144" s="47"/>
      <c r="R144" s="47"/>
      <c r="S144" s="47"/>
      <c r="T144" s="47"/>
      <c r="U144" s="47"/>
      <c r="V144" s="47"/>
      <c r="W144" s="47"/>
      <c r="X144" s="47"/>
    </row>
    <row r="145" spans="1:24" x14ac:dyDescent="0.25">
      <c r="A145" s="32"/>
      <c r="B145" s="38"/>
      <c r="C145" s="126"/>
      <c r="D145" s="38"/>
      <c r="E145" s="87"/>
      <c r="F145" s="122"/>
      <c r="G145" s="122"/>
      <c r="H145" s="122"/>
      <c r="I145" s="122"/>
      <c r="J145" s="122"/>
      <c r="K145" s="122"/>
      <c r="L145" s="38"/>
      <c r="M145" s="180"/>
      <c r="N145" s="38"/>
      <c r="O145" s="225"/>
      <c r="P145" s="47"/>
      <c r="Q145" s="47"/>
      <c r="R145" s="47"/>
      <c r="S145" s="47"/>
      <c r="T145" s="47"/>
      <c r="U145" s="47"/>
      <c r="V145" s="47"/>
      <c r="W145" s="47"/>
      <c r="X145" s="47"/>
    </row>
    <row r="146" spans="1:24" x14ac:dyDescent="0.25">
      <c r="A146" s="32"/>
      <c r="B146" s="38"/>
      <c r="C146" s="126"/>
      <c r="D146" s="38"/>
      <c r="E146" s="87"/>
      <c r="F146" s="122"/>
      <c r="G146" s="122"/>
      <c r="H146" s="122"/>
      <c r="I146" s="122"/>
      <c r="J146" s="122"/>
      <c r="K146" s="122"/>
      <c r="L146" s="38"/>
      <c r="M146" s="180"/>
      <c r="N146" s="38"/>
      <c r="O146" s="225"/>
      <c r="P146" s="47"/>
      <c r="Q146" s="47"/>
      <c r="R146" s="47"/>
      <c r="S146" s="47"/>
      <c r="T146" s="47"/>
      <c r="U146" s="47"/>
      <c r="V146" s="47"/>
      <c r="W146" s="47"/>
      <c r="X146" s="47"/>
    </row>
    <row r="147" spans="1:24" x14ac:dyDescent="0.25">
      <c r="A147" s="32"/>
      <c r="B147" s="38"/>
      <c r="C147" s="126"/>
      <c r="D147" s="38"/>
      <c r="E147" s="87"/>
      <c r="F147" s="122"/>
      <c r="G147" s="122"/>
      <c r="H147" s="122"/>
      <c r="I147" s="122"/>
      <c r="J147" s="122"/>
      <c r="K147" s="122"/>
      <c r="L147" s="38"/>
      <c r="M147" s="180"/>
      <c r="N147" s="38"/>
      <c r="O147" s="225"/>
      <c r="P147" s="47"/>
      <c r="Q147" s="47"/>
      <c r="R147" s="47"/>
      <c r="S147" s="47"/>
      <c r="T147" s="47"/>
      <c r="U147" s="47"/>
      <c r="V147" s="47"/>
      <c r="W147" s="47"/>
      <c r="X147" s="47"/>
    </row>
    <row r="148" spans="1:24" x14ac:dyDescent="0.25">
      <c r="A148" s="32"/>
      <c r="B148" s="38"/>
      <c r="C148" s="126"/>
      <c r="D148" s="38"/>
      <c r="E148" s="87"/>
      <c r="F148" s="122"/>
      <c r="G148" s="122"/>
      <c r="H148" s="122"/>
      <c r="I148" s="122"/>
      <c r="J148" s="122"/>
      <c r="K148" s="122"/>
      <c r="L148" s="38"/>
      <c r="M148" s="180"/>
      <c r="N148" s="38"/>
      <c r="O148" s="225"/>
      <c r="P148" s="47"/>
      <c r="Q148" s="47"/>
      <c r="R148" s="47"/>
      <c r="S148" s="47"/>
      <c r="T148" s="47"/>
      <c r="U148" s="47"/>
      <c r="V148" s="47"/>
      <c r="W148" s="47"/>
      <c r="X148" s="47"/>
    </row>
    <row r="149" spans="1:24" x14ac:dyDescent="0.25">
      <c r="A149" s="32"/>
      <c r="B149" s="38"/>
      <c r="C149" s="126"/>
      <c r="D149" s="38"/>
      <c r="E149" s="87"/>
      <c r="F149" s="122"/>
      <c r="G149" s="122"/>
      <c r="H149" s="122"/>
      <c r="I149" s="122"/>
      <c r="J149" s="122"/>
      <c r="K149" s="122"/>
      <c r="L149" s="38"/>
      <c r="M149" s="180"/>
      <c r="N149" s="38"/>
      <c r="O149" s="225"/>
      <c r="P149" s="47"/>
      <c r="Q149" s="47"/>
      <c r="R149" s="47"/>
      <c r="S149" s="47"/>
      <c r="T149" s="47"/>
      <c r="U149" s="47"/>
      <c r="V149" s="47"/>
      <c r="W149" s="47"/>
      <c r="X149" s="47"/>
    </row>
    <row r="150" spans="1:24" x14ac:dyDescent="0.25">
      <c r="A150" s="32"/>
      <c r="B150" s="38"/>
      <c r="C150" s="126"/>
      <c r="D150" s="38"/>
      <c r="E150" s="87"/>
      <c r="F150" s="122"/>
      <c r="G150" s="122"/>
      <c r="H150" s="122"/>
      <c r="I150" s="122"/>
      <c r="J150" s="122"/>
      <c r="K150" s="122"/>
      <c r="L150" s="38"/>
      <c r="M150" s="180"/>
      <c r="N150" s="38"/>
      <c r="O150" s="225"/>
      <c r="P150" s="47"/>
      <c r="Q150" s="47"/>
      <c r="R150" s="47"/>
      <c r="S150" s="47"/>
      <c r="T150" s="47"/>
      <c r="U150" s="47"/>
      <c r="V150" s="47"/>
      <c r="W150" s="47"/>
      <c r="X150" s="47"/>
    </row>
    <row r="151" spans="1:24" x14ac:dyDescent="0.25">
      <c r="A151" s="32"/>
      <c r="B151" s="38"/>
      <c r="C151" s="126"/>
      <c r="D151" s="38"/>
      <c r="E151" s="87"/>
      <c r="F151" s="122"/>
      <c r="G151" s="122"/>
      <c r="H151" s="122"/>
      <c r="I151" s="122"/>
      <c r="J151" s="122"/>
      <c r="K151" s="122"/>
      <c r="L151" s="38"/>
      <c r="M151" s="180"/>
      <c r="N151" s="38"/>
      <c r="O151" s="225"/>
      <c r="P151" s="47"/>
      <c r="Q151" s="47"/>
      <c r="R151" s="47"/>
      <c r="S151" s="47"/>
      <c r="T151" s="47"/>
      <c r="U151" s="47"/>
      <c r="V151" s="47"/>
      <c r="W151" s="47"/>
      <c r="X151" s="47"/>
    </row>
    <row r="152" spans="1:24" x14ac:dyDescent="0.25">
      <c r="A152" s="32"/>
      <c r="B152" s="38"/>
      <c r="C152" s="126"/>
      <c r="D152" s="38"/>
      <c r="E152" s="87"/>
      <c r="F152" s="122"/>
      <c r="G152" s="122"/>
      <c r="H152" s="122"/>
      <c r="I152" s="122"/>
      <c r="J152" s="122"/>
      <c r="K152" s="122"/>
      <c r="L152" s="38"/>
      <c r="M152" s="180"/>
      <c r="N152" s="38"/>
      <c r="O152" s="225"/>
      <c r="P152" s="47"/>
      <c r="Q152" s="47"/>
      <c r="R152" s="47"/>
      <c r="S152" s="47"/>
      <c r="T152" s="47"/>
      <c r="U152" s="47"/>
      <c r="V152" s="47"/>
      <c r="W152" s="47"/>
      <c r="X152" s="47"/>
    </row>
    <row r="153" spans="1:24" x14ac:dyDescent="0.25">
      <c r="A153" s="32"/>
      <c r="B153" s="38"/>
      <c r="C153" s="126"/>
      <c r="D153" s="38"/>
      <c r="E153" s="87"/>
      <c r="F153" s="122"/>
      <c r="G153" s="122"/>
      <c r="H153" s="122"/>
      <c r="I153" s="122"/>
      <c r="J153" s="122"/>
      <c r="K153" s="122"/>
      <c r="L153" s="38"/>
      <c r="M153" s="180"/>
      <c r="N153" s="38"/>
      <c r="O153" s="225"/>
      <c r="P153" s="47"/>
      <c r="Q153" s="47"/>
      <c r="R153" s="47"/>
      <c r="S153" s="47"/>
      <c r="T153" s="47"/>
      <c r="U153" s="47"/>
      <c r="V153" s="47"/>
      <c r="W153" s="47"/>
      <c r="X153" s="47"/>
    </row>
    <row r="154" spans="1:24" x14ac:dyDescent="0.25">
      <c r="A154" s="32"/>
      <c r="B154" s="38"/>
      <c r="C154" s="126"/>
      <c r="D154" s="38"/>
      <c r="E154" s="87"/>
      <c r="F154" s="122"/>
      <c r="G154" s="122"/>
      <c r="H154" s="122"/>
      <c r="I154" s="122"/>
      <c r="J154" s="122"/>
      <c r="K154" s="122"/>
      <c r="L154" s="38"/>
      <c r="M154" s="180"/>
      <c r="N154" s="38"/>
      <c r="O154" s="225"/>
      <c r="P154" s="47"/>
      <c r="Q154" s="47"/>
      <c r="R154" s="47"/>
      <c r="S154" s="47"/>
      <c r="T154" s="47"/>
      <c r="U154" s="47"/>
      <c r="V154" s="47"/>
      <c r="W154" s="47"/>
      <c r="X154" s="47"/>
    </row>
    <row r="155" spans="1:24" x14ac:dyDescent="0.25">
      <c r="A155" s="32"/>
      <c r="B155" s="38"/>
      <c r="C155" s="126"/>
      <c r="D155" s="38"/>
      <c r="E155" s="87"/>
      <c r="F155" s="122"/>
      <c r="G155" s="122"/>
      <c r="H155" s="122"/>
      <c r="I155" s="122"/>
      <c r="J155" s="122"/>
      <c r="K155" s="122"/>
      <c r="L155" s="38"/>
      <c r="M155" s="180"/>
      <c r="N155" s="38"/>
      <c r="O155" s="225"/>
      <c r="P155" s="47"/>
      <c r="Q155" s="47"/>
      <c r="R155" s="47"/>
      <c r="S155" s="47"/>
      <c r="T155" s="47"/>
      <c r="U155" s="47"/>
      <c r="V155" s="47"/>
      <c r="W155" s="47"/>
      <c r="X155" s="47"/>
    </row>
    <row r="156" spans="1:24" x14ac:dyDescent="0.25">
      <c r="A156" s="32"/>
      <c r="B156" s="38"/>
      <c r="C156" s="126"/>
      <c r="D156" s="38"/>
      <c r="E156" s="87"/>
      <c r="F156" s="122"/>
      <c r="G156" s="122"/>
      <c r="H156" s="122"/>
      <c r="I156" s="122"/>
      <c r="J156" s="122"/>
      <c r="K156" s="122"/>
      <c r="L156" s="38"/>
      <c r="M156" s="180"/>
      <c r="N156" s="38"/>
      <c r="O156" s="225"/>
      <c r="P156" s="47"/>
      <c r="Q156" s="47"/>
      <c r="R156" s="47"/>
      <c r="S156" s="47"/>
      <c r="T156" s="47"/>
      <c r="U156" s="47"/>
      <c r="V156" s="47"/>
      <c r="W156" s="47"/>
      <c r="X156" s="47"/>
    </row>
    <row r="157" spans="1:24" x14ac:dyDescent="0.25">
      <c r="A157" s="32"/>
      <c r="B157" s="38"/>
      <c r="C157" s="126"/>
      <c r="D157" s="38"/>
      <c r="E157" s="87"/>
      <c r="F157" s="122"/>
      <c r="G157" s="122"/>
      <c r="H157" s="122"/>
      <c r="I157" s="122"/>
      <c r="J157" s="122"/>
      <c r="K157" s="122"/>
      <c r="L157" s="38"/>
      <c r="M157" s="180"/>
      <c r="N157" s="38"/>
      <c r="O157" s="225"/>
      <c r="P157" s="47"/>
      <c r="Q157" s="47"/>
      <c r="R157" s="47"/>
      <c r="S157" s="47"/>
      <c r="T157" s="47"/>
      <c r="U157" s="47"/>
      <c r="V157" s="47"/>
      <c r="W157" s="47"/>
      <c r="X157" s="47"/>
    </row>
    <row r="158" spans="1:24" x14ac:dyDescent="0.25">
      <c r="A158" s="32"/>
      <c r="B158" s="38"/>
      <c r="C158" s="126"/>
      <c r="D158" s="38"/>
      <c r="E158" s="87"/>
      <c r="F158" s="122"/>
      <c r="G158" s="122"/>
      <c r="H158" s="122"/>
      <c r="I158" s="122"/>
      <c r="J158" s="122"/>
      <c r="K158" s="122"/>
      <c r="L158" s="38"/>
      <c r="M158" s="180"/>
      <c r="N158" s="38"/>
      <c r="O158" s="225"/>
      <c r="P158" s="47"/>
      <c r="Q158" s="47"/>
      <c r="R158" s="47"/>
      <c r="S158" s="47"/>
      <c r="T158" s="47"/>
      <c r="U158" s="47"/>
      <c r="V158" s="47"/>
      <c r="W158" s="47"/>
      <c r="X158" s="47"/>
    </row>
    <row r="159" spans="1:24" x14ac:dyDescent="0.25">
      <c r="A159" s="32"/>
      <c r="B159" s="38"/>
      <c r="C159" s="126"/>
      <c r="D159" s="38"/>
      <c r="E159" s="87"/>
      <c r="F159" s="122"/>
      <c r="G159" s="122"/>
      <c r="H159" s="122"/>
      <c r="I159" s="122"/>
      <c r="J159" s="122"/>
      <c r="K159" s="122"/>
      <c r="L159" s="38"/>
      <c r="M159" s="180"/>
      <c r="N159" s="38"/>
      <c r="O159" s="225"/>
      <c r="P159" s="47"/>
      <c r="Q159" s="47"/>
      <c r="R159" s="47"/>
      <c r="S159" s="47"/>
      <c r="T159" s="47"/>
      <c r="U159" s="47"/>
      <c r="V159" s="47"/>
      <c r="W159" s="47"/>
      <c r="X159" s="47"/>
    </row>
    <row r="160" spans="1:24" x14ac:dyDescent="0.25">
      <c r="A160" s="32"/>
      <c r="B160" s="38"/>
      <c r="C160" s="126"/>
      <c r="D160" s="38"/>
      <c r="E160" s="87"/>
      <c r="F160" s="122"/>
      <c r="G160" s="122"/>
      <c r="H160" s="122"/>
      <c r="I160" s="122"/>
      <c r="J160" s="122"/>
      <c r="K160" s="122"/>
      <c r="L160" s="38"/>
      <c r="M160" s="180"/>
      <c r="N160" s="38"/>
      <c r="O160" s="225"/>
      <c r="P160" s="47"/>
      <c r="Q160" s="47"/>
      <c r="R160" s="47"/>
      <c r="S160" s="47"/>
      <c r="T160" s="47"/>
      <c r="U160" s="47"/>
      <c r="V160" s="47"/>
      <c r="W160" s="47"/>
      <c r="X160" s="47"/>
    </row>
    <row r="161" spans="1:24" x14ac:dyDescent="0.25">
      <c r="A161" s="32"/>
      <c r="B161" s="38"/>
      <c r="C161" s="126"/>
      <c r="D161" s="38"/>
      <c r="E161" s="87"/>
      <c r="F161" s="122"/>
      <c r="G161" s="122"/>
      <c r="H161" s="122"/>
      <c r="I161" s="122"/>
      <c r="J161" s="122"/>
      <c r="K161" s="122"/>
      <c r="L161" s="38"/>
      <c r="M161" s="180"/>
      <c r="N161" s="38"/>
      <c r="O161" s="225"/>
      <c r="P161" s="47"/>
      <c r="Q161" s="47"/>
      <c r="R161" s="47"/>
      <c r="S161" s="47"/>
      <c r="T161" s="47"/>
      <c r="U161" s="47"/>
      <c r="V161" s="47"/>
      <c r="W161" s="47"/>
      <c r="X161" s="47"/>
    </row>
    <row r="162" spans="1:24" x14ac:dyDescent="0.25">
      <c r="A162" s="32"/>
      <c r="B162" s="38"/>
      <c r="C162" s="126"/>
      <c r="D162" s="38"/>
      <c r="E162" s="87"/>
      <c r="F162" s="122"/>
      <c r="G162" s="122"/>
      <c r="H162" s="122"/>
      <c r="I162" s="122"/>
      <c r="J162" s="122"/>
      <c r="K162" s="122"/>
      <c r="L162" s="38"/>
      <c r="M162" s="180"/>
      <c r="N162" s="38"/>
      <c r="O162" s="225"/>
      <c r="P162" s="47"/>
      <c r="Q162" s="47"/>
      <c r="R162" s="47"/>
      <c r="S162" s="47"/>
      <c r="T162" s="47"/>
      <c r="U162" s="47"/>
      <c r="V162" s="47"/>
      <c r="W162" s="47"/>
      <c r="X162" s="47"/>
    </row>
    <row r="163" spans="1:24" x14ac:dyDescent="0.25">
      <c r="A163" s="32"/>
      <c r="B163" s="38"/>
      <c r="C163" s="126"/>
      <c r="D163" s="38"/>
      <c r="E163" s="87"/>
      <c r="F163" s="122"/>
      <c r="G163" s="122"/>
      <c r="H163" s="122"/>
      <c r="I163" s="122"/>
      <c r="J163" s="122"/>
      <c r="K163" s="122"/>
      <c r="L163" s="38"/>
      <c r="M163" s="180"/>
      <c r="N163" s="38"/>
      <c r="O163" s="225"/>
      <c r="P163" s="47"/>
      <c r="Q163" s="47"/>
      <c r="R163" s="47"/>
      <c r="S163" s="47"/>
      <c r="T163" s="47"/>
      <c r="U163" s="47"/>
      <c r="V163" s="47"/>
      <c r="W163" s="47"/>
      <c r="X163" s="47"/>
    </row>
    <row r="164" spans="1:24" x14ac:dyDescent="0.25">
      <c r="A164" s="32"/>
      <c r="B164" s="38"/>
      <c r="C164" s="126"/>
      <c r="D164" s="38"/>
      <c r="E164" s="87"/>
      <c r="F164" s="122"/>
      <c r="G164" s="122"/>
      <c r="H164" s="122"/>
      <c r="I164" s="122"/>
      <c r="J164" s="122"/>
      <c r="K164" s="122"/>
      <c r="L164" s="38"/>
      <c r="M164" s="180"/>
      <c r="N164" s="38"/>
      <c r="O164" s="225"/>
      <c r="P164" s="47"/>
      <c r="Q164" s="47"/>
      <c r="R164" s="47"/>
      <c r="S164" s="47"/>
      <c r="T164" s="47"/>
      <c r="U164" s="47"/>
      <c r="V164" s="47"/>
      <c r="W164" s="47"/>
      <c r="X164" s="47"/>
    </row>
    <row r="165" spans="1:24" x14ac:dyDescent="0.25">
      <c r="A165" s="32"/>
      <c r="B165" s="38"/>
      <c r="C165" s="126"/>
      <c r="D165" s="38"/>
      <c r="E165" s="87"/>
      <c r="F165" s="122"/>
      <c r="G165" s="122"/>
      <c r="H165" s="122"/>
      <c r="I165" s="122"/>
      <c r="J165" s="122"/>
      <c r="K165" s="122"/>
      <c r="L165" s="38"/>
      <c r="M165" s="180"/>
      <c r="N165" s="38"/>
      <c r="O165" s="225"/>
      <c r="P165" s="47"/>
      <c r="Q165" s="47"/>
      <c r="R165" s="47"/>
      <c r="S165" s="47"/>
      <c r="T165" s="47"/>
      <c r="U165" s="47"/>
      <c r="V165" s="47"/>
      <c r="W165" s="47"/>
      <c r="X165" s="47"/>
    </row>
    <row r="166" spans="1:24" x14ac:dyDescent="0.25">
      <c r="A166" s="32"/>
      <c r="B166" s="38"/>
      <c r="C166" s="126"/>
      <c r="D166" s="38"/>
      <c r="E166" s="87"/>
      <c r="F166" s="122"/>
      <c r="G166" s="122"/>
      <c r="H166" s="122"/>
      <c r="I166" s="122"/>
      <c r="J166" s="122"/>
      <c r="K166" s="122"/>
      <c r="L166" s="38"/>
      <c r="M166" s="180"/>
      <c r="N166" s="38"/>
      <c r="O166" s="225"/>
      <c r="P166" s="47"/>
      <c r="Q166" s="47"/>
      <c r="R166" s="47"/>
      <c r="S166" s="47"/>
      <c r="T166" s="47"/>
      <c r="U166" s="47"/>
      <c r="V166" s="47"/>
      <c r="W166" s="47"/>
      <c r="X166" s="47"/>
    </row>
    <row r="167" spans="1:24" x14ac:dyDescent="0.25">
      <c r="A167" s="32"/>
      <c r="B167" s="38"/>
      <c r="C167" s="126"/>
      <c r="D167" s="38"/>
      <c r="E167" s="87"/>
      <c r="F167" s="122"/>
      <c r="G167" s="122"/>
      <c r="H167" s="122"/>
      <c r="I167" s="122"/>
      <c r="J167" s="122"/>
      <c r="K167" s="122"/>
      <c r="L167" s="38"/>
      <c r="M167" s="180"/>
      <c r="N167" s="38"/>
      <c r="O167" s="225"/>
      <c r="P167" s="47"/>
      <c r="Q167" s="47"/>
      <c r="R167" s="47"/>
      <c r="S167" s="47"/>
      <c r="T167" s="47"/>
      <c r="U167" s="47"/>
      <c r="V167" s="47"/>
      <c r="W167" s="47"/>
      <c r="X167" s="47"/>
    </row>
    <row r="168" spans="1:24" x14ac:dyDescent="0.25">
      <c r="A168" s="32"/>
      <c r="B168" s="38"/>
      <c r="C168" s="126"/>
      <c r="D168" s="38"/>
      <c r="E168" s="87"/>
      <c r="F168" s="122"/>
      <c r="G168" s="122"/>
      <c r="H168" s="122"/>
      <c r="I168" s="122"/>
      <c r="J168" s="122"/>
      <c r="K168" s="122"/>
      <c r="L168" s="38"/>
      <c r="M168" s="180"/>
      <c r="N168" s="38"/>
      <c r="O168" s="225"/>
      <c r="P168" s="47"/>
      <c r="Q168" s="47"/>
      <c r="R168" s="47"/>
      <c r="S168" s="47"/>
      <c r="T168" s="47"/>
      <c r="U168" s="47"/>
      <c r="V168" s="47"/>
      <c r="W168" s="47"/>
      <c r="X168" s="47"/>
    </row>
    <row r="169" spans="1:24" x14ac:dyDescent="0.25">
      <c r="A169" s="32"/>
      <c r="B169" s="38"/>
      <c r="C169" s="126"/>
      <c r="D169" s="38"/>
      <c r="E169" s="87"/>
      <c r="F169" s="122"/>
      <c r="G169" s="122"/>
      <c r="H169" s="122"/>
      <c r="I169" s="122"/>
      <c r="J169" s="122"/>
      <c r="K169" s="122"/>
      <c r="L169" s="38"/>
      <c r="M169" s="180"/>
      <c r="N169" s="38"/>
      <c r="O169" s="225"/>
      <c r="P169" s="47"/>
      <c r="Q169" s="47"/>
      <c r="R169" s="47"/>
      <c r="S169" s="47"/>
      <c r="T169" s="47"/>
      <c r="U169" s="47"/>
      <c r="V169" s="47"/>
      <c r="W169" s="47"/>
      <c r="X169" s="47"/>
    </row>
    <row r="170" spans="1:24" x14ac:dyDescent="0.25">
      <c r="A170" s="32"/>
      <c r="B170" s="38"/>
      <c r="C170" s="126"/>
      <c r="D170" s="38"/>
      <c r="E170" s="87"/>
      <c r="F170" s="122"/>
      <c r="G170" s="122"/>
      <c r="H170" s="122"/>
      <c r="I170" s="122"/>
      <c r="J170" s="122"/>
      <c r="K170" s="122"/>
      <c r="L170" s="38"/>
      <c r="M170" s="180"/>
      <c r="N170" s="38"/>
      <c r="O170" s="225"/>
      <c r="P170" s="47"/>
      <c r="Q170" s="47"/>
      <c r="R170" s="47"/>
      <c r="S170" s="47"/>
      <c r="T170" s="47"/>
      <c r="U170" s="47"/>
      <c r="V170" s="47"/>
      <c r="W170" s="47"/>
      <c r="X170" s="47"/>
    </row>
    <row r="171" spans="1:24" x14ac:dyDescent="0.25">
      <c r="A171" s="32"/>
      <c r="B171" s="38"/>
      <c r="C171" s="126"/>
      <c r="D171" s="38"/>
      <c r="E171" s="87"/>
      <c r="F171" s="122"/>
      <c r="G171" s="122"/>
      <c r="H171" s="122"/>
      <c r="I171" s="122"/>
      <c r="J171" s="122"/>
      <c r="K171" s="122"/>
      <c r="L171" s="38"/>
      <c r="M171" s="180"/>
      <c r="N171" s="38"/>
      <c r="O171" s="225"/>
      <c r="P171" s="47"/>
      <c r="Q171" s="47"/>
      <c r="R171" s="47"/>
      <c r="S171" s="47"/>
      <c r="T171" s="47"/>
      <c r="U171" s="47"/>
      <c r="V171" s="47"/>
      <c r="W171" s="47"/>
      <c r="X171" s="47"/>
    </row>
    <row r="172" spans="1:24" x14ac:dyDescent="0.25">
      <c r="A172" s="32"/>
      <c r="B172" s="38"/>
      <c r="C172" s="126"/>
      <c r="D172" s="38"/>
      <c r="E172" s="87"/>
      <c r="F172" s="122"/>
      <c r="G172" s="122"/>
      <c r="H172" s="122"/>
      <c r="I172" s="122"/>
      <c r="J172" s="122"/>
      <c r="K172" s="122"/>
      <c r="L172" s="38"/>
      <c r="M172" s="180"/>
      <c r="N172" s="38"/>
      <c r="O172" s="225"/>
      <c r="P172" s="47"/>
      <c r="Q172" s="47"/>
      <c r="R172" s="47"/>
      <c r="S172" s="47"/>
      <c r="T172" s="47"/>
      <c r="U172" s="47"/>
      <c r="V172" s="47"/>
      <c r="W172" s="47"/>
      <c r="X172" s="47"/>
    </row>
    <row r="173" spans="1:24" x14ac:dyDescent="0.25">
      <c r="A173" s="32"/>
      <c r="B173" s="38"/>
      <c r="C173" s="126"/>
      <c r="D173" s="38"/>
      <c r="E173" s="87"/>
      <c r="F173" s="122"/>
      <c r="G173" s="122"/>
      <c r="H173" s="122"/>
      <c r="I173" s="122"/>
      <c r="J173" s="122"/>
      <c r="K173" s="122"/>
      <c r="L173" s="38"/>
      <c r="M173" s="180"/>
      <c r="N173" s="38"/>
      <c r="O173" s="225"/>
      <c r="P173" s="47"/>
      <c r="Q173" s="47"/>
      <c r="R173" s="47"/>
      <c r="S173" s="47"/>
      <c r="T173" s="47"/>
      <c r="U173" s="47"/>
      <c r="V173" s="47"/>
      <c r="W173" s="47"/>
      <c r="X173" s="47"/>
    </row>
    <row r="174" spans="1:24" x14ac:dyDescent="0.25">
      <c r="A174" s="32"/>
      <c r="B174" s="38"/>
      <c r="C174" s="126"/>
      <c r="D174" s="38"/>
      <c r="E174" s="87"/>
      <c r="F174" s="122"/>
      <c r="G174" s="122"/>
      <c r="H174" s="122"/>
      <c r="I174" s="122"/>
      <c r="J174" s="122"/>
      <c r="K174" s="122"/>
      <c r="L174" s="38"/>
      <c r="M174" s="180"/>
      <c r="N174" s="38"/>
      <c r="O174" s="225"/>
      <c r="P174" s="47"/>
      <c r="Q174" s="47"/>
      <c r="R174" s="47"/>
      <c r="S174" s="47"/>
      <c r="T174" s="47"/>
      <c r="U174" s="47"/>
      <c r="V174" s="47"/>
      <c r="W174" s="47"/>
      <c r="X174" s="47"/>
    </row>
    <row r="175" spans="1:24" x14ac:dyDescent="0.25">
      <c r="A175" s="32"/>
      <c r="B175" s="38"/>
      <c r="C175" s="126"/>
      <c r="D175" s="38"/>
      <c r="E175" s="87"/>
      <c r="F175" s="122"/>
      <c r="G175" s="122"/>
      <c r="H175" s="122"/>
      <c r="I175" s="122"/>
      <c r="J175" s="122"/>
      <c r="K175" s="122"/>
      <c r="L175" s="38"/>
      <c r="M175" s="180"/>
      <c r="N175" s="38"/>
      <c r="O175" s="225"/>
      <c r="P175" s="47"/>
      <c r="Q175" s="47"/>
      <c r="R175" s="47"/>
      <c r="S175" s="47"/>
      <c r="T175" s="47"/>
      <c r="U175" s="47"/>
      <c r="V175" s="47"/>
      <c r="W175" s="47"/>
      <c r="X175" s="47"/>
    </row>
    <row r="176" spans="1:24" x14ac:dyDescent="0.25">
      <c r="A176" s="32"/>
      <c r="B176" s="38"/>
      <c r="C176" s="126"/>
      <c r="D176" s="38"/>
      <c r="E176" s="87"/>
      <c r="F176" s="122"/>
      <c r="G176" s="122"/>
      <c r="H176" s="122"/>
      <c r="I176" s="122"/>
      <c r="J176" s="122"/>
      <c r="K176" s="122"/>
      <c r="L176" s="38"/>
      <c r="M176" s="180"/>
      <c r="N176" s="38"/>
      <c r="O176" s="225"/>
      <c r="P176" s="47"/>
      <c r="Q176" s="47"/>
      <c r="R176" s="47"/>
      <c r="S176" s="47"/>
      <c r="T176" s="47"/>
      <c r="U176" s="47"/>
      <c r="V176" s="47"/>
      <c r="W176" s="47"/>
      <c r="X176" s="47"/>
    </row>
    <row r="177" spans="1:24" x14ac:dyDescent="0.25">
      <c r="A177" s="32"/>
      <c r="B177" s="38"/>
      <c r="C177" s="126"/>
      <c r="D177" s="38"/>
      <c r="E177" s="87"/>
      <c r="F177" s="122"/>
      <c r="G177" s="122"/>
      <c r="H177" s="122"/>
      <c r="I177" s="122"/>
      <c r="J177" s="122"/>
      <c r="K177" s="122"/>
      <c r="L177" s="38"/>
      <c r="M177" s="180"/>
      <c r="N177" s="38"/>
      <c r="O177" s="225"/>
      <c r="P177" s="47"/>
      <c r="Q177" s="47"/>
      <c r="R177" s="47"/>
      <c r="S177" s="47"/>
      <c r="T177" s="47"/>
      <c r="U177" s="47"/>
      <c r="V177" s="47"/>
      <c r="W177" s="47"/>
      <c r="X177" s="47"/>
    </row>
    <row r="178" spans="1:24" x14ac:dyDescent="0.25">
      <c r="A178" s="32"/>
      <c r="B178" s="38"/>
      <c r="C178" s="126"/>
      <c r="D178" s="38"/>
      <c r="E178" s="87"/>
      <c r="F178" s="122"/>
      <c r="G178" s="122"/>
      <c r="H178" s="122"/>
      <c r="I178" s="122"/>
      <c r="J178" s="122"/>
      <c r="K178" s="122"/>
      <c r="L178" s="38"/>
      <c r="M178" s="180"/>
      <c r="N178" s="38"/>
      <c r="O178" s="225"/>
      <c r="P178" s="47"/>
      <c r="Q178" s="47"/>
      <c r="R178" s="47"/>
      <c r="S178" s="47"/>
      <c r="T178" s="47"/>
      <c r="U178" s="47"/>
      <c r="V178" s="47"/>
      <c r="W178" s="47"/>
      <c r="X178" s="47"/>
    </row>
    <row r="179" spans="1:24" x14ac:dyDescent="0.25">
      <c r="A179" s="32"/>
      <c r="B179" s="38"/>
      <c r="C179" s="126"/>
      <c r="D179" s="38"/>
      <c r="E179" s="87"/>
      <c r="F179" s="122"/>
      <c r="G179" s="122"/>
      <c r="H179" s="122"/>
      <c r="I179" s="122"/>
      <c r="J179" s="122"/>
      <c r="K179" s="122"/>
      <c r="L179" s="38"/>
      <c r="M179" s="180"/>
      <c r="N179" s="38"/>
      <c r="O179" s="225"/>
      <c r="P179" s="47"/>
      <c r="Q179" s="47"/>
      <c r="R179" s="47"/>
      <c r="S179" s="47"/>
      <c r="T179" s="47"/>
      <c r="U179" s="47"/>
      <c r="V179" s="47"/>
      <c r="W179" s="47"/>
      <c r="X179" s="47"/>
    </row>
    <row r="180" spans="1:24" x14ac:dyDescent="0.25">
      <c r="A180" s="32"/>
      <c r="B180" s="38"/>
      <c r="C180" s="126"/>
      <c r="D180" s="38"/>
      <c r="E180" s="87"/>
      <c r="F180" s="122"/>
      <c r="G180" s="122"/>
      <c r="H180" s="122"/>
      <c r="I180" s="122"/>
      <c r="J180" s="122"/>
      <c r="K180" s="122"/>
      <c r="L180" s="38"/>
      <c r="M180" s="180"/>
      <c r="N180" s="38"/>
      <c r="O180" s="225"/>
      <c r="P180" s="47"/>
      <c r="Q180" s="47"/>
      <c r="R180" s="47"/>
      <c r="S180" s="47"/>
      <c r="T180" s="47"/>
      <c r="U180" s="47"/>
      <c r="V180" s="47"/>
      <c r="W180" s="47"/>
      <c r="X180" s="47"/>
    </row>
    <row r="181" spans="1:24" x14ac:dyDescent="0.25">
      <c r="A181" s="32"/>
      <c r="B181" s="38"/>
      <c r="C181" s="126"/>
      <c r="D181" s="38"/>
      <c r="E181" s="87"/>
      <c r="F181" s="122"/>
      <c r="G181" s="122"/>
      <c r="H181" s="122"/>
      <c r="I181" s="122"/>
      <c r="J181" s="122"/>
      <c r="K181" s="122"/>
      <c r="L181" s="38"/>
      <c r="M181" s="180"/>
      <c r="N181" s="38"/>
      <c r="O181" s="225"/>
      <c r="P181" s="47"/>
      <c r="Q181" s="47"/>
      <c r="R181" s="47"/>
      <c r="S181" s="47"/>
      <c r="T181" s="47"/>
      <c r="U181" s="47"/>
      <c r="V181" s="47"/>
      <c r="W181" s="47"/>
      <c r="X181" s="47"/>
    </row>
    <row r="182" spans="1:24" x14ac:dyDescent="0.25">
      <c r="A182" s="32"/>
      <c r="B182" s="38"/>
      <c r="C182" s="126"/>
      <c r="D182" s="38"/>
      <c r="E182" s="87"/>
      <c r="F182" s="122"/>
      <c r="G182" s="122"/>
      <c r="H182" s="122"/>
      <c r="I182" s="122"/>
      <c r="J182" s="122"/>
      <c r="K182" s="122"/>
      <c r="L182" s="38"/>
      <c r="M182" s="180"/>
      <c r="N182" s="38"/>
      <c r="O182" s="225"/>
      <c r="P182" s="47"/>
      <c r="Q182" s="47"/>
      <c r="R182" s="47"/>
      <c r="S182" s="47"/>
      <c r="T182" s="47"/>
      <c r="U182" s="47"/>
      <c r="V182" s="47"/>
      <c r="W182" s="47"/>
      <c r="X182" s="47"/>
    </row>
    <row r="183" spans="1:24" x14ac:dyDescent="0.25">
      <c r="A183" s="32"/>
      <c r="B183" s="38"/>
      <c r="C183" s="126"/>
      <c r="D183" s="38"/>
      <c r="E183" s="87"/>
      <c r="F183" s="122"/>
      <c r="G183" s="122"/>
      <c r="H183" s="122"/>
      <c r="I183" s="122"/>
      <c r="J183" s="122"/>
      <c r="K183" s="122"/>
      <c r="L183" s="38"/>
      <c r="M183" s="180"/>
      <c r="N183" s="38"/>
      <c r="O183" s="225"/>
      <c r="P183" s="47"/>
      <c r="Q183" s="47"/>
      <c r="R183" s="47"/>
      <c r="S183" s="47"/>
      <c r="T183" s="47"/>
      <c r="U183" s="47"/>
      <c r="V183" s="47"/>
      <c r="W183" s="47"/>
      <c r="X183" s="47"/>
    </row>
    <row r="184" spans="1:24" x14ac:dyDescent="0.25">
      <c r="A184" s="32"/>
      <c r="B184" s="38"/>
      <c r="C184" s="126"/>
      <c r="D184" s="38"/>
      <c r="E184" s="87"/>
      <c r="F184" s="122"/>
      <c r="G184" s="122"/>
      <c r="H184" s="122"/>
      <c r="I184" s="122"/>
      <c r="J184" s="122"/>
      <c r="K184" s="122"/>
      <c r="L184" s="38"/>
      <c r="M184" s="180"/>
      <c r="N184" s="38"/>
      <c r="O184" s="225"/>
      <c r="P184" s="47"/>
      <c r="Q184" s="47"/>
      <c r="R184" s="47"/>
      <c r="S184" s="47"/>
      <c r="T184" s="47"/>
      <c r="U184" s="47"/>
      <c r="V184" s="47"/>
      <c r="W184" s="47"/>
      <c r="X184" s="47"/>
    </row>
    <row r="185" spans="1:24" x14ac:dyDescent="0.25">
      <c r="A185" s="32"/>
      <c r="B185" s="38"/>
      <c r="C185" s="126"/>
      <c r="D185" s="38"/>
      <c r="E185" s="87"/>
      <c r="F185" s="122"/>
      <c r="G185" s="122"/>
      <c r="H185" s="122"/>
      <c r="I185" s="122"/>
      <c r="J185" s="122"/>
      <c r="K185" s="122"/>
      <c r="L185" s="38"/>
      <c r="M185" s="180"/>
      <c r="N185" s="38"/>
      <c r="O185" s="225"/>
      <c r="P185" s="47"/>
      <c r="Q185" s="47"/>
      <c r="R185" s="47"/>
      <c r="S185" s="47"/>
      <c r="T185" s="47"/>
      <c r="U185" s="47"/>
      <c r="V185" s="47"/>
      <c r="W185" s="47"/>
      <c r="X185" s="47"/>
    </row>
    <row r="186" spans="1:24" x14ac:dyDescent="0.25">
      <c r="A186" s="32"/>
      <c r="B186" s="38"/>
      <c r="C186" s="126"/>
      <c r="D186" s="38"/>
      <c r="E186" s="87"/>
      <c r="F186" s="122"/>
      <c r="G186" s="122"/>
      <c r="H186" s="122"/>
      <c r="I186" s="122"/>
      <c r="J186" s="122"/>
      <c r="K186" s="122"/>
      <c r="L186" s="38"/>
      <c r="M186" s="180"/>
      <c r="N186" s="38"/>
      <c r="O186" s="225"/>
      <c r="P186" s="47"/>
      <c r="Q186" s="47"/>
      <c r="R186" s="47"/>
      <c r="S186" s="47"/>
      <c r="T186" s="47"/>
      <c r="U186" s="47"/>
      <c r="V186" s="47"/>
      <c r="W186" s="47"/>
      <c r="X186" s="47"/>
    </row>
    <row r="187" spans="1:24" x14ac:dyDescent="0.25">
      <c r="A187" s="32"/>
      <c r="B187" s="38"/>
      <c r="C187" s="126"/>
      <c r="D187" s="38"/>
      <c r="E187" s="87"/>
      <c r="F187" s="122"/>
      <c r="G187" s="122"/>
      <c r="H187" s="122"/>
      <c r="I187" s="122"/>
      <c r="J187" s="122"/>
      <c r="K187" s="122"/>
      <c r="L187" s="38"/>
      <c r="M187" s="180"/>
      <c r="N187" s="38"/>
      <c r="O187" s="225"/>
      <c r="P187" s="47"/>
      <c r="Q187" s="47"/>
      <c r="R187" s="47"/>
      <c r="S187" s="47"/>
      <c r="T187" s="47"/>
      <c r="U187" s="47"/>
      <c r="V187" s="47"/>
      <c r="W187" s="47"/>
      <c r="X187" s="47"/>
    </row>
    <row r="188" spans="1:24" x14ac:dyDescent="0.25">
      <c r="A188" s="32"/>
      <c r="B188" s="38"/>
      <c r="C188" s="126"/>
      <c r="D188" s="38"/>
      <c r="E188" s="87"/>
      <c r="F188" s="122"/>
      <c r="G188" s="122"/>
      <c r="H188" s="122"/>
      <c r="I188" s="122"/>
      <c r="J188" s="122"/>
      <c r="K188" s="122"/>
      <c r="L188" s="38"/>
      <c r="M188" s="180"/>
      <c r="N188" s="38"/>
      <c r="O188" s="225"/>
      <c r="P188" s="47"/>
      <c r="Q188" s="47"/>
      <c r="R188" s="47"/>
      <c r="S188" s="47"/>
      <c r="T188" s="47"/>
      <c r="U188" s="47"/>
      <c r="V188" s="47"/>
      <c r="W188" s="47"/>
      <c r="X188" s="47"/>
    </row>
    <row r="189" spans="1:24" x14ac:dyDescent="0.25">
      <c r="A189" s="32"/>
      <c r="B189" s="38"/>
      <c r="C189" s="126"/>
      <c r="D189" s="38"/>
      <c r="E189" s="87"/>
      <c r="F189" s="122"/>
      <c r="G189" s="122"/>
      <c r="H189" s="122"/>
      <c r="I189" s="122"/>
      <c r="J189" s="122"/>
      <c r="K189" s="122"/>
      <c r="L189" s="38"/>
      <c r="M189" s="180"/>
      <c r="N189" s="38"/>
      <c r="O189" s="225"/>
      <c r="P189" s="47"/>
      <c r="Q189" s="47"/>
      <c r="R189" s="47"/>
      <c r="S189" s="47"/>
      <c r="T189" s="47"/>
      <c r="U189" s="47"/>
      <c r="V189" s="47"/>
      <c r="W189" s="47"/>
      <c r="X189" s="47"/>
    </row>
    <row r="190" spans="1:24" x14ac:dyDescent="0.25">
      <c r="A190" s="32"/>
      <c r="B190" s="38"/>
      <c r="C190" s="126"/>
      <c r="D190" s="38"/>
      <c r="E190" s="87"/>
      <c r="F190" s="122"/>
      <c r="G190" s="122"/>
      <c r="H190" s="122"/>
      <c r="I190" s="122"/>
      <c r="J190" s="122"/>
      <c r="K190" s="122"/>
      <c r="L190" s="38"/>
      <c r="M190" s="180"/>
      <c r="N190" s="38"/>
      <c r="O190" s="225"/>
      <c r="P190" s="47"/>
      <c r="Q190" s="47"/>
      <c r="R190" s="47"/>
      <c r="S190" s="47"/>
      <c r="T190" s="47"/>
      <c r="U190" s="47"/>
      <c r="V190" s="47"/>
      <c r="W190" s="47"/>
      <c r="X190" s="47"/>
    </row>
    <row r="191" spans="1:24" x14ac:dyDescent="0.25">
      <c r="A191" s="32"/>
      <c r="B191" s="38"/>
      <c r="C191" s="126"/>
      <c r="D191" s="38"/>
      <c r="E191" s="87"/>
      <c r="F191" s="122"/>
      <c r="G191" s="122"/>
      <c r="H191" s="122"/>
      <c r="I191" s="122"/>
      <c r="J191" s="122"/>
      <c r="K191" s="122"/>
      <c r="L191" s="38"/>
      <c r="M191" s="180"/>
      <c r="N191" s="38"/>
      <c r="O191" s="225"/>
      <c r="P191" s="47"/>
      <c r="Q191" s="47"/>
      <c r="R191" s="47"/>
      <c r="S191" s="47"/>
      <c r="T191" s="47"/>
      <c r="U191" s="47"/>
      <c r="V191" s="47"/>
      <c r="W191" s="47"/>
      <c r="X191" s="47"/>
    </row>
    <row r="192" spans="1:24" x14ac:dyDescent="0.25">
      <c r="A192" s="32"/>
      <c r="B192" s="38"/>
      <c r="C192" s="126"/>
      <c r="D192" s="38"/>
      <c r="E192" s="87"/>
      <c r="F192" s="122"/>
      <c r="G192" s="122"/>
      <c r="H192" s="122"/>
      <c r="I192" s="122"/>
      <c r="J192" s="122"/>
      <c r="K192" s="122"/>
      <c r="L192" s="38"/>
      <c r="M192" s="180"/>
      <c r="N192" s="38"/>
      <c r="O192" s="225"/>
      <c r="P192" s="47"/>
      <c r="Q192" s="47"/>
      <c r="R192" s="47"/>
      <c r="S192" s="47"/>
      <c r="T192" s="47"/>
      <c r="U192" s="47"/>
      <c r="V192" s="47"/>
      <c r="W192" s="47"/>
      <c r="X192" s="47"/>
    </row>
    <row r="193" spans="1:24" x14ac:dyDescent="0.25">
      <c r="A193" s="32"/>
      <c r="B193" s="38"/>
      <c r="C193" s="126"/>
      <c r="D193" s="38"/>
      <c r="E193" s="87"/>
      <c r="F193" s="122"/>
      <c r="G193" s="122"/>
      <c r="H193" s="122"/>
      <c r="I193" s="122"/>
      <c r="J193" s="122"/>
      <c r="K193" s="122"/>
      <c r="L193" s="38"/>
      <c r="M193" s="180"/>
      <c r="N193" s="38"/>
      <c r="O193" s="225"/>
      <c r="P193" s="47"/>
      <c r="Q193" s="47"/>
      <c r="R193" s="47"/>
      <c r="S193" s="47"/>
      <c r="T193" s="47"/>
      <c r="U193" s="47"/>
      <c r="V193" s="47"/>
      <c r="W193" s="47"/>
      <c r="X193" s="47"/>
    </row>
    <row r="194" spans="1:24" x14ac:dyDescent="0.25">
      <c r="A194" s="32"/>
      <c r="B194" s="38"/>
      <c r="C194" s="126"/>
      <c r="D194" s="38"/>
      <c r="E194" s="87"/>
      <c r="F194" s="122"/>
      <c r="G194" s="122"/>
      <c r="H194" s="122"/>
      <c r="I194" s="122"/>
      <c r="J194" s="122"/>
      <c r="K194" s="122"/>
      <c r="L194" s="38"/>
      <c r="M194" s="180"/>
      <c r="N194" s="38"/>
      <c r="O194" s="225"/>
      <c r="P194" s="47"/>
      <c r="Q194" s="47"/>
      <c r="R194" s="47"/>
      <c r="S194" s="47"/>
      <c r="T194" s="47"/>
      <c r="U194" s="47"/>
      <c r="V194" s="47"/>
      <c r="W194" s="47"/>
      <c r="X194" s="47"/>
    </row>
    <row r="195" spans="1:24" x14ac:dyDescent="0.25">
      <c r="A195" s="32"/>
      <c r="B195" s="38"/>
      <c r="C195" s="126"/>
      <c r="D195" s="38"/>
      <c r="E195" s="87"/>
      <c r="F195" s="122"/>
      <c r="G195" s="122"/>
      <c r="H195" s="122"/>
      <c r="I195" s="122"/>
      <c r="J195" s="122"/>
      <c r="K195" s="122"/>
      <c r="L195" s="38"/>
      <c r="M195" s="180"/>
      <c r="N195" s="38"/>
      <c r="O195" s="225"/>
      <c r="P195" s="47"/>
      <c r="Q195" s="47"/>
      <c r="R195" s="47"/>
      <c r="S195" s="47"/>
      <c r="T195" s="47"/>
      <c r="U195" s="47"/>
      <c r="V195" s="47"/>
      <c r="W195" s="47"/>
      <c r="X195" s="47"/>
    </row>
    <row r="196" spans="1:24" x14ac:dyDescent="0.25">
      <c r="A196" s="32"/>
      <c r="B196" s="38"/>
      <c r="C196" s="126"/>
      <c r="D196" s="38"/>
      <c r="E196" s="87"/>
      <c r="F196" s="122"/>
      <c r="G196" s="122"/>
      <c r="H196" s="122"/>
      <c r="I196" s="122"/>
      <c r="J196" s="122"/>
      <c r="K196" s="122"/>
      <c r="L196" s="38"/>
      <c r="M196" s="180"/>
      <c r="N196" s="38"/>
      <c r="O196" s="225"/>
      <c r="P196" s="47"/>
      <c r="Q196" s="47"/>
      <c r="R196" s="47"/>
      <c r="S196" s="47"/>
      <c r="T196" s="47"/>
      <c r="U196" s="47"/>
      <c r="V196" s="47"/>
      <c r="W196" s="47"/>
      <c r="X196" s="47"/>
    </row>
    <row r="197" spans="1:24" x14ac:dyDescent="0.25">
      <c r="A197" s="32"/>
      <c r="B197" s="38"/>
      <c r="C197" s="126"/>
      <c r="D197" s="38"/>
      <c r="E197" s="87"/>
      <c r="F197" s="122"/>
      <c r="G197" s="122"/>
      <c r="H197" s="122"/>
      <c r="I197" s="122"/>
      <c r="J197" s="122"/>
      <c r="K197" s="122"/>
      <c r="L197" s="38"/>
      <c r="M197" s="180"/>
      <c r="N197" s="38"/>
      <c r="O197" s="225"/>
      <c r="P197" s="47"/>
      <c r="Q197" s="47"/>
      <c r="R197" s="47"/>
      <c r="S197" s="47"/>
      <c r="T197" s="47"/>
      <c r="U197" s="47"/>
      <c r="V197" s="47"/>
      <c r="W197" s="47"/>
      <c r="X197" s="47"/>
    </row>
    <row r="198" spans="1:24" x14ac:dyDescent="0.25">
      <c r="A198" s="32"/>
      <c r="B198" s="38"/>
      <c r="C198" s="126"/>
      <c r="D198" s="38"/>
      <c r="E198" s="87"/>
      <c r="F198" s="122"/>
      <c r="G198" s="122"/>
      <c r="H198" s="122"/>
      <c r="I198" s="122"/>
      <c r="J198" s="122"/>
      <c r="K198" s="122"/>
      <c r="L198" s="38"/>
      <c r="M198" s="180"/>
      <c r="N198" s="38"/>
      <c r="O198" s="225"/>
      <c r="P198" s="47"/>
      <c r="Q198" s="47"/>
      <c r="R198" s="47"/>
      <c r="S198" s="47"/>
      <c r="T198" s="47"/>
      <c r="U198" s="47"/>
      <c r="V198" s="47"/>
      <c r="W198" s="47"/>
      <c r="X198" s="47"/>
    </row>
    <row r="199" spans="1:24" x14ac:dyDescent="0.25">
      <c r="A199" s="32"/>
      <c r="B199" s="38"/>
      <c r="C199" s="126"/>
      <c r="D199" s="38"/>
      <c r="E199" s="87"/>
      <c r="F199" s="122"/>
      <c r="G199" s="122"/>
      <c r="H199" s="122"/>
      <c r="I199" s="122"/>
      <c r="J199" s="122"/>
      <c r="K199" s="122"/>
      <c r="L199" s="38"/>
      <c r="M199" s="180"/>
      <c r="N199" s="38"/>
      <c r="O199" s="225"/>
      <c r="P199" s="47"/>
      <c r="Q199" s="47"/>
      <c r="R199" s="47"/>
      <c r="S199" s="47"/>
      <c r="T199" s="47"/>
      <c r="U199" s="47"/>
      <c r="V199" s="47"/>
      <c r="W199" s="47"/>
      <c r="X199" s="47"/>
    </row>
    <row r="200" spans="1:24" x14ac:dyDescent="0.25">
      <c r="A200" s="32"/>
      <c r="B200" s="38"/>
      <c r="C200" s="126"/>
      <c r="D200" s="38"/>
      <c r="E200" s="87"/>
      <c r="F200" s="122"/>
      <c r="G200" s="122"/>
      <c r="H200" s="122"/>
      <c r="I200" s="122"/>
      <c r="J200" s="122"/>
      <c r="K200" s="122"/>
      <c r="L200" s="38"/>
      <c r="M200" s="180"/>
      <c r="N200" s="38"/>
      <c r="O200" s="225"/>
      <c r="P200" s="47"/>
      <c r="Q200" s="47"/>
      <c r="R200" s="47"/>
      <c r="S200" s="47"/>
      <c r="T200" s="47"/>
      <c r="U200" s="47"/>
      <c r="V200" s="47"/>
      <c r="W200" s="47"/>
      <c r="X200" s="47"/>
    </row>
    <row r="201" spans="1:24" x14ac:dyDescent="0.25">
      <c r="A201" s="32"/>
      <c r="B201" s="38"/>
      <c r="C201" s="126"/>
      <c r="D201" s="38"/>
      <c r="E201" s="87"/>
      <c r="F201" s="122"/>
      <c r="G201" s="122"/>
      <c r="H201" s="122"/>
      <c r="I201" s="122"/>
      <c r="J201" s="122"/>
      <c r="K201" s="122"/>
      <c r="L201" s="38"/>
      <c r="M201" s="180"/>
      <c r="N201" s="38"/>
      <c r="O201" s="225"/>
      <c r="P201" s="47"/>
      <c r="Q201" s="47"/>
      <c r="R201" s="47"/>
      <c r="S201" s="47"/>
      <c r="T201" s="47"/>
      <c r="U201" s="47"/>
      <c r="V201" s="47"/>
      <c r="W201" s="47"/>
      <c r="X201" s="47"/>
    </row>
    <row r="202" spans="1:24" x14ac:dyDescent="0.25">
      <c r="A202" s="32"/>
      <c r="B202" s="38"/>
      <c r="C202" s="126"/>
      <c r="D202" s="38"/>
      <c r="E202" s="87"/>
      <c r="F202" s="122"/>
      <c r="G202" s="122"/>
      <c r="H202" s="122"/>
      <c r="I202" s="122"/>
      <c r="J202" s="122"/>
      <c r="K202" s="122"/>
      <c r="L202" s="38"/>
      <c r="M202" s="180"/>
      <c r="N202" s="38"/>
      <c r="O202" s="225"/>
      <c r="P202" s="47"/>
      <c r="Q202" s="47"/>
      <c r="R202" s="47"/>
      <c r="S202" s="47"/>
      <c r="T202" s="47"/>
      <c r="U202" s="47"/>
      <c r="V202" s="47"/>
      <c r="W202" s="47"/>
      <c r="X202" s="47"/>
    </row>
    <row r="203" spans="1:24" x14ac:dyDescent="0.25">
      <c r="A203" s="32"/>
      <c r="B203" s="38"/>
      <c r="C203" s="126"/>
      <c r="D203" s="38"/>
      <c r="E203" s="87"/>
      <c r="F203" s="122"/>
      <c r="G203" s="122"/>
      <c r="H203" s="122"/>
      <c r="I203" s="122"/>
      <c r="J203" s="122"/>
      <c r="K203" s="122"/>
      <c r="L203" s="38"/>
      <c r="M203" s="180"/>
      <c r="N203" s="38"/>
      <c r="O203" s="225"/>
      <c r="P203" s="47"/>
      <c r="Q203" s="47"/>
      <c r="R203" s="47"/>
      <c r="S203" s="47"/>
      <c r="T203" s="47"/>
      <c r="U203" s="47"/>
      <c r="V203" s="47"/>
      <c r="W203" s="47"/>
      <c r="X203" s="47"/>
    </row>
    <row r="204" spans="1:24" x14ac:dyDescent="0.25">
      <c r="A204" s="32"/>
      <c r="B204" s="38"/>
      <c r="C204" s="126"/>
      <c r="D204" s="38"/>
      <c r="E204" s="87"/>
      <c r="F204" s="122"/>
      <c r="G204" s="122"/>
      <c r="H204" s="122"/>
      <c r="I204" s="122"/>
      <c r="J204" s="122"/>
      <c r="K204" s="122"/>
      <c r="L204" s="38"/>
      <c r="M204" s="180"/>
      <c r="N204" s="38"/>
      <c r="O204" s="225"/>
      <c r="P204" s="47"/>
      <c r="Q204" s="47"/>
      <c r="R204" s="47"/>
      <c r="S204" s="47"/>
      <c r="T204" s="47"/>
      <c r="U204" s="47"/>
      <c r="V204" s="47"/>
      <c r="W204" s="47"/>
      <c r="X204" s="47"/>
    </row>
    <row r="205" spans="1:24" x14ac:dyDescent="0.25">
      <c r="A205" s="32"/>
      <c r="B205" s="38"/>
      <c r="C205" s="126"/>
      <c r="D205" s="38"/>
      <c r="E205" s="87"/>
      <c r="F205" s="122"/>
      <c r="G205" s="122"/>
      <c r="H205" s="122"/>
      <c r="I205" s="122"/>
      <c r="J205" s="122"/>
      <c r="K205" s="122"/>
      <c r="L205" s="38"/>
      <c r="M205" s="180"/>
      <c r="N205" s="38"/>
      <c r="O205" s="225"/>
      <c r="P205" s="47"/>
      <c r="Q205" s="47"/>
      <c r="R205" s="47"/>
      <c r="S205" s="47"/>
      <c r="T205" s="47"/>
      <c r="U205" s="47"/>
      <c r="V205" s="47"/>
      <c r="W205" s="47"/>
      <c r="X205" s="47"/>
    </row>
    <row r="206" spans="1:24" x14ac:dyDescent="0.25">
      <c r="A206" s="32"/>
      <c r="B206" s="38"/>
      <c r="C206" s="126"/>
      <c r="D206" s="38"/>
      <c r="E206" s="87"/>
      <c r="F206" s="122"/>
      <c r="G206" s="122"/>
      <c r="H206" s="122"/>
      <c r="I206" s="122"/>
      <c r="J206" s="122"/>
      <c r="K206" s="122"/>
      <c r="L206" s="38"/>
      <c r="M206" s="180"/>
      <c r="N206" s="38"/>
      <c r="O206" s="225"/>
      <c r="P206" s="47"/>
      <c r="Q206" s="47"/>
      <c r="R206" s="47"/>
      <c r="S206" s="47"/>
      <c r="T206" s="47"/>
      <c r="U206" s="47"/>
      <c r="V206" s="47"/>
      <c r="W206" s="47"/>
      <c r="X206" s="47"/>
    </row>
    <row r="207" spans="1:24" x14ac:dyDescent="0.25">
      <c r="A207" s="32"/>
      <c r="B207" s="38"/>
      <c r="C207" s="126"/>
      <c r="D207" s="38"/>
      <c r="E207" s="87"/>
      <c r="F207" s="122"/>
      <c r="G207" s="122"/>
      <c r="H207" s="122"/>
      <c r="I207" s="122"/>
      <c r="J207" s="122"/>
      <c r="K207" s="122"/>
      <c r="L207" s="38"/>
      <c r="M207" s="180"/>
      <c r="N207" s="38"/>
      <c r="O207" s="225"/>
      <c r="P207" s="47"/>
      <c r="Q207" s="47"/>
      <c r="R207" s="47"/>
      <c r="S207" s="47"/>
      <c r="T207" s="47"/>
      <c r="U207" s="47"/>
      <c r="V207" s="47"/>
      <c r="W207" s="47"/>
      <c r="X207" s="47"/>
    </row>
    <row r="208" spans="1:24" x14ac:dyDescent="0.25">
      <c r="A208" s="32"/>
      <c r="B208" s="38"/>
      <c r="C208" s="126"/>
      <c r="D208" s="38"/>
      <c r="E208" s="87"/>
      <c r="F208" s="122"/>
      <c r="G208" s="122"/>
      <c r="H208" s="122"/>
      <c r="I208" s="122"/>
      <c r="J208" s="122"/>
      <c r="K208" s="122"/>
      <c r="L208" s="38"/>
      <c r="M208" s="180"/>
      <c r="N208" s="38"/>
      <c r="O208" s="225"/>
      <c r="P208" s="47"/>
      <c r="Q208" s="47"/>
      <c r="R208" s="47"/>
      <c r="S208" s="47"/>
      <c r="T208" s="47"/>
      <c r="U208" s="47"/>
      <c r="V208" s="47"/>
      <c r="W208" s="47"/>
      <c r="X208" s="47"/>
    </row>
    <row r="209" spans="1:24" x14ac:dyDescent="0.25">
      <c r="A209" s="32"/>
      <c r="B209" s="38"/>
      <c r="C209" s="126"/>
      <c r="D209" s="38"/>
      <c r="E209" s="87"/>
      <c r="F209" s="122"/>
      <c r="G209" s="122"/>
      <c r="H209" s="122"/>
      <c r="I209" s="122"/>
      <c r="J209" s="122"/>
      <c r="K209" s="122"/>
      <c r="L209" s="38"/>
      <c r="M209" s="180"/>
      <c r="N209" s="38"/>
      <c r="O209" s="225"/>
      <c r="P209" s="47"/>
      <c r="Q209" s="47"/>
      <c r="R209" s="47"/>
      <c r="S209" s="47"/>
      <c r="T209" s="47"/>
      <c r="U209" s="47"/>
      <c r="V209" s="47"/>
      <c r="W209" s="47"/>
      <c r="X209" s="47"/>
    </row>
    <row r="210" spans="1:24" x14ac:dyDescent="0.25">
      <c r="A210" s="32"/>
      <c r="B210" s="38"/>
      <c r="C210" s="126"/>
      <c r="D210" s="38"/>
      <c r="E210" s="87"/>
      <c r="F210" s="122"/>
      <c r="G210" s="122"/>
      <c r="H210" s="122"/>
      <c r="I210" s="122"/>
      <c r="J210" s="122"/>
      <c r="K210" s="122"/>
      <c r="L210" s="38"/>
      <c r="M210" s="180"/>
      <c r="N210" s="38"/>
      <c r="O210" s="225"/>
      <c r="P210" s="47"/>
      <c r="Q210" s="47"/>
      <c r="R210" s="47"/>
      <c r="S210" s="47"/>
      <c r="T210" s="47"/>
      <c r="U210" s="47"/>
      <c r="V210" s="47"/>
      <c r="W210" s="47"/>
      <c r="X210" s="47"/>
    </row>
    <row r="211" spans="1:24" x14ac:dyDescent="0.25">
      <c r="A211" s="32"/>
      <c r="B211" s="38"/>
      <c r="C211" s="126"/>
      <c r="D211" s="38"/>
      <c r="E211" s="87"/>
      <c r="F211" s="122"/>
      <c r="G211" s="122"/>
      <c r="H211" s="122"/>
      <c r="I211" s="122"/>
      <c r="J211" s="122"/>
      <c r="K211" s="122"/>
      <c r="L211" s="38"/>
      <c r="M211" s="180"/>
      <c r="N211" s="38"/>
      <c r="O211" s="225"/>
      <c r="P211" s="47"/>
      <c r="Q211" s="47"/>
      <c r="R211" s="47"/>
      <c r="S211" s="47"/>
      <c r="T211" s="47"/>
      <c r="U211" s="47"/>
      <c r="V211" s="47"/>
      <c r="W211" s="47"/>
      <c r="X211" s="47"/>
    </row>
    <row r="212" spans="1:24" x14ac:dyDescent="0.25">
      <c r="A212" s="32"/>
      <c r="B212" s="38"/>
      <c r="C212" s="126"/>
      <c r="D212" s="38"/>
      <c r="E212" s="87"/>
      <c r="F212" s="122"/>
      <c r="G212" s="122"/>
      <c r="H212" s="122"/>
      <c r="I212" s="122"/>
      <c r="J212" s="122"/>
      <c r="K212" s="122"/>
      <c r="L212" s="38"/>
      <c r="M212" s="180"/>
      <c r="N212" s="38"/>
      <c r="O212" s="225"/>
      <c r="P212" s="47"/>
      <c r="Q212" s="47"/>
      <c r="R212" s="47"/>
      <c r="S212" s="47"/>
      <c r="T212" s="47"/>
      <c r="U212" s="47"/>
      <c r="V212" s="47"/>
      <c r="W212" s="47"/>
      <c r="X212" s="47"/>
    </row>
    <row r="213" spans="1:24" x14ac:dyDescent="0.25">
      <c r="A213" s="32"/>
      <c r="B213" s="38"/>
      <c r="C213" s="126"/>
      <c r="D213" s="38"/>
      <c r="E213" s="87"/>
      <c r="F213" s="122"/>
      <c r="G213" s="122"/>
      <c r="H213" s="122"/>
      <c r="I213" s="122"/>
      <c r="J213" s="122"/>
      <c r="K213" s="122"/>
      <c r="L213" s="38"/>
      <c r="M213" s="180"/>
      <c r="N213" s="38"/>
      <c r="O213" s="225"/>
      <c r="P213" s="47"/>
      <c r="Q213" s="47"/>
      <c r="R213" s="47"/>
      <c r="S213" s="47"/>
      <c r="T213" s="47"/>
      <c r="U213" s="47"/>
      <c r="V213" s="47"/>
      <c r="W213" s="47"/>
      <c r="X213" s="47"/>
    </row>
    <row r="214" spans="1:24" x14ac:dyDescent="0.25">
      <c r="A214" s="32"/>
      <c r="B214" s="38"/>
      <c r="C214" s="126"/>
      <c r="D214" s="38"/>
      <c r="E214" s="87"/>
      <c r="F214" s="122"/>
      <c r="G214" s="122"/>
      <c r="H214" s="122"/>
      <c r="I214" s="122"/>
      <c r="J214" s="122"/>
      <c r="K214" s="122"/>
      <c r="L214" s="38"/>
      <c r="M214" s="180"/>
      <c r="N214" s="38"/>
      <c r="O214" s="225"/>
      <c r="P214" s="47"/>
      <c r="Q214" s="47"/>
      <c r="R214" s="47"/>
      <c r="S214" s="47"/>
      <c r="T214" s="47"/>
      <c r="U214" s="47"/>
      <c r="V214" s="47"/>
      <c r="W214" s="47"/>
      <c r="X214" s="47"/>
    </row>
    <row r="215" spans="1:24" x14ac:dyDescent="0.25">
      <c r="A215" s="32"/>
      <c r="B215" s="38"/>
      <c r="C215" s="126"/>
      <c r="D215" s="38"/>
      <c r="E215" s="87"/>
      <c r="F215" s="122"/>
      <c r="G215" s="122"/>
      <c r="H215" s="122"/>
      <c r="I215" s="122"/>
      <c r="J215" s="122"/>
      <c r="K215" s="122"/>
      <c r="L215" s="38"/>
      <c r="M215" s="180"/>
      <c r="N215" s="38"/>
      <c r="O215" s="225"/>
      <c r="P215" s="47"/>
      <c r="Q215" s="47"/>
      <c r="R215" s="47"/>
      <c r="S215" s="47"/>
      <c r="T215" s="47"/>
      <c r="U215" s="47"/>
      <c r="V215" s="47"/>
      <c r="W215" s="47"/>
      <c r="X215" s="47"/>
    </row>
    <row r="216" spans="1:24" x14ac:dyDescent="0.25">
      <c r="A216" s="32"/>
      <c r="B216" s="38"/>
      <c r="C216" s="126"/>
      <c r="D216" s="38"/>
      <c r="E216" s="87"/>
      <c r="F216" s="122"/>
      <c r="G216" s="122"/>
      <c r="H216" s="122"/>
      <c r="I216" s="122"/>
      <c r="J216" s="122"/>
      <c r="K216" s="122"/>
      <c r="L216" s="38"/>
      <c r="M216" s="180"/>
      <c r="N216" s="38"/>
      <c r="O216" s="225"/>
      <c r="P216" s="47"/>
      <c r="Q216" s="47"/>
      <c r="R216" s="47"/>
      <c r="S216" s="47"/>
      <c r="T216" s="47"/>
      <c r="U216" s="47"/>
      <c r="V216" s="47"/>
      <c r="W216" s="47"/>
      <c r="X216" s="47"/>
    </row>
    <row r="217" spans="1:24" x14ac:dyDescent="0.25">
      <c r="A217" s="32"/>
      <c r="B217" s="38"/>
      <c r="C217" s="126"/>
      <c r="D217" s="38"/>
      <c r="E217" s="87"/>
      <c r="F217" s="122"/>
      <c r="G217" s="122"/>
      <c r="H217" s="122"/>
      <c r="I217" s="122"/>
      <c r="J217" s="122"/>
      <c r="K217" s="122"/>
      <c r="L217" s="38"/>
      <c r="M217" s="180"/>
      <c r="N217" s="38"/>
      <c r="O217" s="225"/>
      <c r="P217" s="47"/>
      <c r="Q217" s="47"/>
      <c r="R217" s="47"/>
      <c r="S217" s="47"/>
      <c r="T217" s="47"/>
      <c r="U217" s="47"/>
      <c r="V217" s="47"/>
      <c r="W217" s="47"/>
      <c r="X217" s="47"/>
    </row>
    <row r="218" spans="1:24" x14ac:dyDescent="0.25">
      <c r="A218" s="32"/>
      <c r="B218" s="38"/>
      <c r="C218" s="126"/>
      <c r="D218" s="38"/>
      <c r="E218" s="87"/>
      <c r="F218" s="122"/>
      <c r="G218" s="122"/>
      <c r="H218" s="122"/>
      <c r="I218" s="122"/>
      <c r="J218" s="122"/>
      <c r="K218" s="122"/>
      <c r="L218" s="38"/>
      <c r="M218" s="180"/>
      <c r="N218" s="38"/>
      <c r="O218" s="225"/>
      <c r="P218" s="47"/>
      <c r="Q218" s="47"/>
      <c r="R218" s="47"/>
      <c r="S218" s="47"/>
      <c r="T218" s="47"/>
      <c r="U218" s="47"/>
      <c r="V218" s="47"/>
      <c r="W218" s="47"/>
      <c r="X218" s="47"/>
    </row>
    <row r="219" spans="1:24" x14ac:dyDescent="0.25">
      <c r="A219" s="32"/>
      <c r="B219" s="38"/>
      <c r="C219" s="126"/>
      <c r="D219" s="38"/>
      <c r="E219" s="87"/>
      <c r="F219" s="122"/>
      <c r="G219" s="122"/>
      <c r="H219" s="122"/>
      <c r="I219" s="122"/>
      <c r="J219" s="122"/>
      <c r="K219" s="122"/>
      <c r="L219" s="38"/>
      <c r="M219" s="180"/>
      <c r="N219" s="38"/>
      <c r="O219" s="225"/>
      <c r="P219" s="47"/>
      <c r="Q219" s="47"/>
      <c r="R219" s="47"/>
      <c r="S219" s="47"/>
      <c r="T219" s="47"/>
      <c r="U219" s="47"/>
      <c r="V219" s="47"/>
      <c r="W219" s="47"/>
      <c r="X219" s="47"/>
    </row>
    <row r="220" spans="1:24" x14ac:dyDescent="0.25">
      <c r="A220" s="32"/>
      <c r="B220" s="38"/>
      <c r="C220" s="126"/>
      <c r="D220" s="38"/>
      <c r="E220" s="87"/>
      <c r="F220" s="122"/>
      <c r="G220" s="122"/>
      <c r="H220" s="122"/>
      <c r="I220" s="122"/>
      <c r="J220" s="122"/>
      <c r="K220" s="122"/>
      <c r="L220" s="38"/>
      <c r="M220" s="180"/>
      <c r="N220" s="38"/>
      <c r="O220" s="225"/>
      <c r="P220" s="47"/>
      <c r="Q220" s="47"/>
      <c r="R220" s="47"/>
      <c r="S220" s="47"/>
      <c r="T220" s="47"/>
      <c r="U220" s="47"/>
      <c r="V220" s="47"/>
      <c r="W220" s="47"/>
      <c r="X220" s="47"/>
    </row>
    <row r="221" spans="1:24" x14ac:dyDescent="0.25">
      <c r="A221" s="32"/>
      <c r="B221" s="38"/>
      <c r="C221" s="126"/>
      <c r="D221" s="38"/>
      <c r="E221" s="87"/>
      <c r="F221" s="122"/>
      <c r="G221" s="122"/>
      <c r="H221" s="122"/>
      <c r="I221" s="122"/>
      <c r="J221" s="122"/>
      <c r="K221" s="122"/>
      <c r="L221" s="38"/>
      <c r="M221" s="180"/>
      <c r="N221" s="38"/>
      <c r="O221" s="225"/>
      <c r="P221" s="47"/>
      <c r="Q221" s="47"/>
      <c r="R221" s="47"/>
      <c r="S221" s="47"/>
      <c r="T221" s="47"/>
      <c r="U221" s="47"/>
      <c r="V221" s="47"/>
      <c r="W221" s="47"/>
      <c r="X221" s="47"/>
    </row>
    <row r="222" spans="1:24" x14ac:dyDescent="0.25">
      <c r="A222" s="32"/>
      <c r="B222" s="38"/>
      <c r="C222" s="126"/>
      <c r="D222" s="38"/>
      <c r="E222" s="87"/>
      <c r="F222" s="122"/>
      <c r="G222" s="122"/>
      <c r="H222" s="122"/>
      <c r="I222" s="122"/>
      <c r="J222" s="122"/>
      <c r="K222" s="122"/>
      <c r="L222" s="38"/>
      <c r="M222" s="180"/>
      <c r="N222" s="38"/>
      <c r="O222" s="225"/>
      <c r="P222" s="47"/>
      <c r="Q222" s="47"/>
      <c r="R222" s="47"/>
      <c r="S222" s="47"/>
      <c r="T222" s="47"/>
      <c r="U222" s="47"/>
      <c r="V222" s="47"/>
      <c r="W222" s="47"/>
      <c r="X222" s="47"/>
    </row>
    <row r="223" spans="1:24" x14ac:dyDescent="0.25">
      <c r="A223" s="32"/>
      <c r="B223" s="38"/>
      <c r="C223" s="126"/>
      <c r="D223" s="38"/>
      <c r="E223" s="87"/>
      <c r="F223" s="122"/>
      <c r="G223" s="122"/>
      <c r="H223" s="122"/>
      <c r="I223" s="122"/>
      <c r="J223" s="122"/>
      <c r="K223" s="122"/>
      <c r="L223" s="38"/>
      <c r="M223" s="180"/>
      <c r="N223" s="38"/>
      <c r="O223" s="225"/>
      <c r="P223" s="47"/>
      <c r="Q223" s="47"/>
      <c r="R223" s="47"/>
      <c r="S223" s="47"/>
      <c r="T223" s="47"/>
      <c r="U223" s="47"/>
      <c r="V223" s="47"/>
      <c r="W223" s="47"/>
      <c r="X223" s="47"/>
    </row>
    <row r="224" spans="1:24" x14ac:dyDescent="0.25">
      <c r="A224" s="32"/>
      <c r="B224" s="38"/>
      <c r="C224" s="126"/>
      <c r="D224" s="38"/>
      <c r="E224" s="87"/>
      <c r="F224" s="122"/>
      <c r="G224" s="122"/>
      <c r="H224" s="122"/>
      <c r="I224" s="122"/>
      <c r="J224" s="122"/>
      <c r="K224" s="122"/>
      <c r="L224" s="38"/>
      <c r="M224" s="180"/>
      <c r="N224" s="38"/>
      <c r="O224" s="225"/>
      <c r="P224" s="47"/>
      <c r="Q224" s="47"/>
      <c r="R224" s="47"/>
      <c r="S224" s="47"/>
      <c r="T224" s="47"/>
      <c r="U224" s="47"/>
      <c r="V224" s="47"/>
      <c r="W224" s="47"/>
      <c r="X224" s="47"/>
    </row>
    <row r="225" spans="1:24" x14ac:dyDescent="0.25">
      <c r="A225" s="32"/>
      <c r="B225" s="38"/>
      <c r="C225" s="126"/>
      <c r="D225" s="38"/>
      <c r="E225" s="87"/>
      <c r="F225" s="122"/>
      <c r="G225" s="122"/>
      <c r="H225" s="122"/>
      <c r="I225" s="122"/>
      <c r="J225" s="122"/>
      <c r="K225" s="122"/>
      <c r="L225" s="38"/>
      <c r="M225" s="180"/>
      <c r="N225" s="38"/>
      <c r="O225" s="225"/>
      <c r="P225" s="47"/>
      <c r="Q225" s="47"/>
      <c r="R225" s="47"/>
      <c r="S225" s="47"/>
      <c r="T225" s="47"/>
      <c r="U225" s="47"/>
      <c r="V225" s="47"/>
      <c r="W225" s="47"/>
      <c r="X225" s="47"/>
    </row>
    <row r="226" spans="1:24" x14ac:dyDescent="0.25">
      <c r="A226" s="32"/>
      <c r="B226" s="38"/>
      <c r="C226" s="126"/>
      <c r="D226" s="38"/>
      <c r="E226" s="87"/>
      <c r="F226" s="122"/>
      <c r="G226" s="122"/>
      <c r="H226" s="122"/>
      <c r="I226" s="122"/>
      <c r="J226" s="122"/>
      <c r="K226" s="122"/>
      <c r="L226" s="38"/>
      <c r="M226" s="180"/>
      <c r="N226" s="38"/>
      <c r="O226" s="225"/>
      <c r="P226" s="47"/>
      <c r="Q226" s="47"/>
      <c r="R226" s="47"/>
      <c r="S226" s="47"/>
      <c r="T226" s="47"/>
      <c r="U226" s="47"/>
      <c r="V226" s="47"/>
      <c r="W226" s="47"/>
      <c r="X226" s="47"/>
    </row>
    <row r="227" spans="1:24" x14ac:dyDescent="0.25">
      <c r="A227" s="32"/>
      <c r="B227" s="38"/>
      <c r="C227" s="126"/>
      <c r="D227" s="38"/>
      <c r="E227" s="87"/>
      <c r="F227" s="122"/>
      <c r="G227" s="122"/>
      <c r="H227" s="122"/>
      <c r="I227" s="122"/>
      <c r="J227" s="122"/>
      <c r="K227" s="122"/>
      <c r="L227" s="38"/>
      <c r="M227" s="180"/>
      <c r="N227" s="38"/>
      <c r="O227" s="225"/>
      <c r="P227" s="47"/>
      <c r="Q227" s="47"/>
      <c r="R227" s="47"/>
      <c r="S227" s="47"/>
      <c r="T227" s="47"/>
      <c r="U227" s="47"/>
      <c r="V227" s="47"/>
      <c r="W227" s="47"/>
      <c r="X227" s="47"/>
    </row>
    <row r="228" spans="1:24" x14ac:dyDescent="0.25">
      <c r="A228" s="32"/>
      <c r="B228" s="38"/>
      <c r="C228" s="126"/>
      <c r="D228" s="38"/>
      <c r="E228" s="87"/>
      <c r="F228" s="122"/>
      <c r="G228" s="122"/>
      <c r="H228" s="122"/>
      <c r="I228" s="122"/>
      <c r="J228" s="122"/>
      <c r="K228" s="122"/>
      <c r="L228" s="38"/>
      <c r="M228" s="180"/>
      <c r="N228" s="38"/>
      <c r="O228" s="225"/>
      <c r="P228" s="47"/>
      <c r="Q228" s="47"/>
      <c r="R228" s="47"/>
      <c r="S228" s="47"/>
      <c r="T228" s="47"/>
      <c r="U228" s="47"/>
      <c r="V228" s="47"/>
      <c r="W228" s="47"/>
      <c r="X228" s="47"/>
    </row>
    <row r="229" spans="1:24" x14ac:dyDescent="0.25">
      <c r="A229" s="32"/>
      <c r="B229" s="38"/>
      <c r="C229" s="126"/>
      <c r="D229" s="38"/>
      <c r="E229" s="87"/>
      <c r="F229" s="122"/>
      <c r="G229" s="122"/>
      <c r="H229" s="122"/>
      <c r="I229" s="122"/>
      <c r="J229" s="122"/>
      <c r="K229" s="122"/>
      <c r="L229" s="38"/>
      <c r="M229" s="180"/>
      <c r="N229" s="38"/>
      <c r="O229" s="225"/>
      <c r="P229" s="47"/>
      <c r="Q229" s="47"/>
      <c r="R229" s="47"/>
      <c r="S229" s="47"/>
      <c r="T229" s="47"/>
      <c r="U229" s="47"/>
      <c r="V229" s="47"/>
      <c r="W229" s="47"/>
      <c r="X229" s="47"/>
    </row>
    <row r="230" spans="1:24" x14ac:dyDescent="0.25">
      <c r="A230" s="32"/>
      <c r="B230" s="38"/>
      <c r="C230" s="126"/>
      <c r="D230" s="38"/>
      <c r="E230" s="87"/>
      <c r="F230" s="122"/>
      <c r="G230" s="122"/>
      <c r="H230" s="122"/>
      <c r="I230" s="122"/>
      <c r="J230" s="122"/>
      <c r="K230" s="122"/>
      <c r="L230" s="38"/>
      <c r="M230" s="180"/>
      <c r="N230" s="38"/>
      <c r="O230" s="225"/>
      <c r="P230" s="47"/>
      <c r="Q230" s="47"/>
      <c r="R230" s="47"/>
      <c r="S230" s="47"/>
      <c r="T230" s="47"/>
      <c r="U230" s="47"/>
      <c r="V230" s="47"/>
      <c r="W230" s="47"/>
      <c r="X230" s="47"/>
    </row>
    <row r="231" spans="1:24" x14ac:dyDescent="0.25">
      <c r="A231" s="32"/>
      <c r="B231" s="38"/>
      <c r="C231" s="126"/>
      <c r="D231" s="38"/>
      <c r="E231" s="87"/>
      <c r="F231" s="122"/>
      <c r="G231" s="122"/>
      <c r="H231" s="122"/>
      <c r="I231" s="122"/>
      <c r="J231" s="122"/>
      <c r="K231" s="122"/>
      <c r="L231" s="38"/>
      <c r="M231" s="180"/>
      <c r="N231" s="38"/>
      <c r="O231" s="225"/>
      <c r="P231" s="47"/>
      <c r="Q231" s="47"/>
      <c r="R231" s="47"/>
      <c r="S231" s="47"/>
      <c r="T231" s="47"/>
      <c r="U231" s="47"/>
      <c r="V231" s="47"/>
      <c r="W231" s="47"/>
      <c r="X231" s="47"/>
    </row>
    <row r="232" spans="1:24" x14ac:dyDescent="0.25">
      <c r="A232" s="32"/>
      <c r="B232" s="38"/>
      <c r="C232" s="126"/>
      <c r="D232" s="38"/>
      <c r="E232" s="87"/>
      <c r="F232" s="122"/>
      <c r="G232" s="122"/>
      <c r="H232" s="122"/>
      <c r="I232" s="122"/>
      <c r="J232" s="122"/>
      <c r="K232" s="122"/>
      <c r="L232" s="38"/>
      <c r="M232" s="180"/>
      <c r="N232" s="38"/>
      <c r="O232" s="225"/>
      <c r="P232" s="47"/>
      <c r="Q232" s="47"/>
      <c r="R232" s="47"/>
      <c r="S232" s="47"/>
      <c r="T232" s="47"/>
      <c r="U232" s="47"/>
      <c r="V232" s="47"/>
      <c r="W232" s="47"/>
      <c r="X232" s="47"/>
    </row>
    <row r="233" spans="1:24" x14ac:dyDescent="0.25">
      <c r="A233" s="32"/>
      <c r="B233" s="38"/>
      <c r="C233" s="126"/>
      <c r="D233" s="38"/>
      <c r="E233" s="87"/>
      <c r="F233" s="122"/>
      <c r="G233" s="122"/>
      <c r="H233" s="122"/>
      <c r="I233" s="122"/>
      <c r="J233" s="122"/>
      <c r="K233" s="122"/>
      <c r="L233" s="38"/>
      <c r="M233" s="180"/>
      <c r="N233" s="38"/>
      <c r="O233" s="225"/>
      <c r="P233" s="47"/>
      <c r="Q233" s="47"/>
      <c r="R233" s="47"/>
      <c r="S233" s="47"/>
      <c r="T233" s="47"/>
      <c r="U233" s="47"/>
      <c r="V233" s="47"/>
      <c r="W233" s="47"/>
      <c r="X233" s="47"/>
    </row>
    <row r="234" spans="1:24" x14ac:dyDescent="0.25">
      <c r="A234" s="32"/>
      <c r="B234" s="38"/>
      <c r="C234" s="126"/>
      <c r="D234" s="38"/>
      <c r="E234" s="87"/>
      <c r="F234" s="122"/>
      <c r="G234" s="122"/>
      <c r="H234" s="122"/>
      <c r="I234" s="122"/>
      <c r="J234" s="122"/>
      <c r="K234" s="122"/>
      <c r="L234" s="38"/>
      <c r="M234" s="180"/>
      <c r="N234" s="38"/>
      <c r="O234" s="225"/>
      <c r="P234" s="47"/>
      <c r="Q234" s="47"/>
      <c r="R234" s="47"/>
      <c r="S234" s="47"/>
      <c r="T234" s="47"/>
      <c r="U234" s="47"/>
      <c r="V234" s="47"/>
      <c r="W234" s="47"/>
      <c r="X234" s="47"/>
    </row>
    <row r="235" spans="1:24" x14ac:dyDescent="0.25">
      <c r="A235" s="32"/>
      <c r="B235" s="38"/>
      <c r="C235" s="126"/>
      <c r="D235" s="38"/>
      <c r="E235" s="87"/>
      <c r="F235" s="122"/>
      <c r="G235" s="122"/>
      <c r="H235" s="122"/>
      <c r="I235" s="122"/>
      <c r="J235" s="122"/>
      <c r="K235" s="122"/>
      <c r="L235" s="38"/>
      <c r="M235" s="180"/>
      <c r="N235" s="38"/>
      <c r="O235" s="225"/>
      <c r="P235" s="47"/>
      <c r="Q235" s="47"/>
      <c r="R235" s="47"/>
      <c r="S235" s="47"/>
      <c r="T235" s="47"/>
      <c r="U235" s="47"/>
      <c r="V235" s="47"/>
      <c r="W235" s="47"/>
      <c r="X235" s="47"/>
    </row>
    <row r="236" spans="1:24" x14ac:dyDescent="0.25">
      <c r="A236" s="32"/>
      <c r="B236" s="38"/>
      <c r="C236" s="126"/>
      <c r="D236" s="38"/>
      <c r="E236" s="87"/>
      <c r="F236" s="122"/>
      <c r="G236" s="122"/>
      <c r="H236" s="122"/>
      <c r="I236" s="122"/>
      <c r="J236" s="122"/>
      <c r="K236" s="122"/>
      <c r="L236" s="38"/>
      <c r="M236" s="180"/>
      <c r="N236" s="38"/>
      <c r="O236" s="225"/>
      <c r="P236" s="47"/>
      <c r="Q236" s="47"/>
      <c r="R236" s="47"/>
      <c r="S236" s="47"/>
      <c r="T236" s="47"/>
      <c r="U236" s="47"/>
      <c r="V236" s="47"/>
      <c r="W236" s="47"/>
      <c r="X236" s="47"/>
    </row>
    <row r="237" spans="1:24" x14ac:dyDescent="0.25">
      <c r="A237" s="32"/>
      <c r="B237" s="38"/>
      <c r="C237" s="126"/>
      <c r="D237" s="38"/>
      <c r="E237" s="87"/>
      <c r="F237" s="122"/>
      <c r="G237" s="122"/>
      <c r="H237" s="122"/>
      <c r="I237" s="122"/>
      <c r="J237" s="122"/>
      <c r="K237" s="122"/>
      <c r="L237" s="38"/>
      <c r="M237" s="180"/>
      <c r="N237" s="38"/>
      <c r="O237" s="225"/>
      <c r="P237" s="47"/>
      <c r="Q237" s="47"/>
      <c r="R237" s="47"/>
      <c r="S237" s="47"/>
      <c r="T237" s="47"/>
      <c r="U237" s="47"/>
      <c r="V237" s="47"/>
      <c r="W237" s="47"/>
      <c r="X237" s="47"/>
    </row>
    <row r="238" spans="1:24" x14ac:dyDescent="0.25">
      <c r="A238" s="32"/>
      <c r="B238" s="38"/>
      <c r="C238" s="126"/>
      <c r="D238" s="38"/>
      <c r="E238" s="87"/>
      <c r="F238" s="122"/>
      <c r="G238" s="122"/>
      <c r="H238" s="122"/>
      <c r="I238" s="122"/>
      <c r="J238" s="122"/>
      <c r="K238" s="122"/>
      <c r="L238" s="38"/>
      <c r="M238" s="180"/>
      <c r="N238" s="38"/>
      <c r="O238" s="225"/>
      <c r="P238" s="47"/>
      <c r="Q238" s="47"/>
      <c r="R238" s="47"/>
      <c r="S238" s="47"/>
      <c r="T238" s="47"/>
      <c r="U238" s="47"/>
      <c r="V238" s="47"/>
      <c r="W238" s="47"/>
      <c r="X238" s="47"/>
    </row>
    <row r="239" spans="1:24" x14ac:dyDescent="0.25">
      <c r="A239" s="32"/>
      <c r="B239" s="38"/>
      <c r="C239" s="126"/>
      <c r="D239" s="38"/>
      <c r="E239" s="87"/>
      <c r="F239" s="122"/>
      <c r="G239" s="122"/>
      <c r="H239" s="122"/>
      <c r="I239" s="122"/>
      <c r="J239" s="122"/>
      <c r="K239" s="122"/>
      <c r="L239" s="38"/>
      <c r="M239" s="180"/>
      <c r="N239" s="38"/>
      <c r="O239" s="225"/>
      <c r="P239" s="47"/>
      <c r="Q239" s="47"/>
      <c r="R239" s="47"/>
      <c r="S239" s="47"/>
      <c r="T239" s="47"/>
      <c r="U239" s="47"/>
      <c r="V239" s="47"/>
      <c r="W239" s="47"/>
      <c r="X239" s="47"/>
    </row>
    <row r="240" spans="1:24" x14ac:dyDescent="0.25">
      <c r="A240" s="32"/>
      <c r="B240" s="38"/>
      <c r="C240" s="126"/>
      <c r="D240" s="38"/>
      <c r="E240" s="87"/>
      <c r="F240" s="122"/>
      <c r="G240" s="122"/>
      <c r="H240" s="122"/>
      <c r="I240" s="122"/>
      <c r="J240" s="122"/>
      <c r="K240" s="122"/>
      <c r="L240" s="38"/>
      <c r="M240" s="180"/>
      <c r="N240" s="38"/>
      <c r="O240" s="225"/>
      <c r="P240" s="47"/>
      <c r="Q240" s="47"/>
      <c r="R240" s="47"/>
      <c r="S240" s="47"/>
      <c r="T240" s="47"/>
      <c r="U240" s="47"/>
      <c r="V240" s="47"/>
      <c r="W240" s="47"/>
      <c r="X240" s="47"/>
    </row>
    <row r="241" spans="1:24" x14ac:dyDescent="0.25">
      <c r="A241" s="32"/>
      <c r="B241" s="38"/>
      <c r="C241" s="126"/>
      <c r="D241" s="38"/>
      <c r="E241" s="87"/>
      <c r="F241" s="122"/>
      <c r="G241" s="122"/>
      <c r="H241" s="122"/>
      <c r="I241" s="122"/>
      <c r="J241" s="122"/>
      <c r="K241" s="122"/>
      <c r="L241" s="38"/>
      <c r="M241" s="180"/>
      <c r="N241" s="38"/>
      <c r="O241" s="225"/>
      <c r="P241" s="47"/>
      <c r="Q241" s="47"/>
      <c r="R241" s="47"/>
      <c r="S241" s="47"/>
      <c r="T241" s="47"/>
      <c r="U241" s="47"/>
      <c r="V241" s="47"/>
      <c r="W241" s="47"/>
      <c r="X241" s="47"/>
    </row>
    <row r="242" spans="1:24" x14ac:dyDescent="0.25">
      <c r="A242" s="32"/>
      <c r="B242" s="38"/>
      <c r="C242" s="126"/>
      <c r="D242" s="38"/>
      <c r="E242" s="87"/>
      <c r="F242" s="122"/>
      <c r="G242" s="122"/>
      <c r="H242" s="122"/>
      <c r="I242" s="122"/>
      <c r="J242" s="122"/>
      <c r="K242" s="122"/>
      <c r="L242" s="38"/>
      <c r="M242" s="180"/>
      <c r="N242" s="38"/>
      <c r="O242" s="225"/>
      <c r="P242" s="47"/>
      <c r="Q242" s="47"/>
      <c r="R242" s="47"/>
      <c r="S242" s="47"/>
      <c r="T242" s="47"/>
      <c r="U242" s="47"/>
      <c r="V242" s="47"/>
      <c r="W242" s="47"/>
      <c r="X242" s="47"/>
    </row>
    <row r="243" spans="1:24" x14ac:dyDescent="0.25">
      <c r="A243" s="32"/>
      <c r="B243" s="38"/>
      <c r="C243" s="126"/>
      <c r="D243" s="38"/>
      <c r="E243" s="87"/>
      <c r="F243" s="122"/>
      <c r="G243" s="122"/>
      <c r="H243" s="122"/>
      <c r="I243" s="122"/>
      <c r="J243" s="122"/>
      <c r="K243" s="122"/>
      <c r="L243" s="38"/>
      <c r="M243" s="180"/>
      <c r="N243" s="38"/>
      <c r="O243" s="225"/>
      <c r="P243" s="47"/>
      <c r="Q243" s="47"/>
      <c r="R243" s="47"/>
      <c r="S243" s="47"/>
      <c r="T243" s="47"/>
      <c r="U243" s="47"/>
      <c r="V243" s="47"/>
      <c r="W243" s="47"/>
      <c r="X243" s="47"/>
    </row>
    <row r="244" spans="1:24" x14ac:dyDescent="0.25">
      <c r="A244" s="32"/>
      <c r="B244" s="38"/>
      <c r="C244" s="126"/>
      <c r="D244" s="38"/>
      <c r="E244" s="87"/>
      <c r="F244" s="122"/>
      <c r="G244" s="122"/>
      <c r="H244" s="122"/>
      <c r="I244" s="122"/>
      <c r="J244" s="122"/>
      <c r="K244" s="122"/>
      <c r="L244" s="38"/>
      <c r="M244" s="180"/>
      <c r="N244" s="38"/>
      <c r="O244" s="225"/>
      <c r="P244" s="47"/>
      <c r="Q244" s="47"/>
      <c r="R244" s="47"/>
      <c r="S244" s="47"/>
      <c r="T244" s="47"/>
      <c r="U244" s="47"/>
      <c r="V244" s="47"/>
      <c r="W244" s="47"/>
      <c r="X244" s="47"/>
    </row>
    <row r="245" spans="1:24" x14ac:dyDescent="0.25">
      <c r="A245" s="32"/>
      <c r="B245" s="38"/>
      <c r="C245" s="126"/>
      <c r="D245" s="38"/>
      <c r="E245" s="87"/>
      <c r="F245" s="122"/>
      <c r="G245" s="122"/>
      <c r="H245" s="122"/>
      <c r="I245" s="122"/>
      <c r="J245" s="122"/>
      <c r="K245" s="122"/>
      <c r="L245" s="38"/>
      <c r="M245" s="180"/>
      <c r="N245" s="38"/>
      <c r="O245" s="225"/>
      <c r="P245" s="47"/>
      <c r="Q245" s="47"/>
      <c r="R245" s="47"/>
      <c r="S245" s="47"/>
      <c r="T245" s="47"/>
      <c r="U245" s="47"/>
      <c r="V245" s="47"/>
      <c r="W245" s="47"/>
      <c r="X245" s="47"/>
    </row>
    <row r="246" spans="1:24" x14ac:dyDescent="0.25">
      <c r="A246" s="32"/>
      <c r="B246" s="38"/>
      <c r="C246" s="126"/>
      <c r="D246" s="38"/>
      <c r="E246" s="87"/>
      <c r="F246" s="122"/>
      <c r="G246" s="122"/>
      <c r="H246" s="122"/>
      <c r="I246" s="122"/>
      <c r="J246" s="122"/>
      <c r="K246" s="122"/>
      <c r="L246" s="38"/>
      <c r="M246" s="180"/>
      <c r="N246" s="38"/>
      <c r="O246" s="225"/>
      <c r="P246" s="47"/>
      <c r="Q246" s="47"/>
      <c r="R246" s="47"/>
      <c r="S246" s="47"/>
      <c r="T246" s="47"/>
      <c r="U246" s="47"/>
      <c r="V246" s="47"/>
      <c r="W246" s="47"/>
      <c r="X246" s="47"/>
    </row>
    <row r="247" spans="1:24" x14ac:dyDescent="0.25">
      <c r="A247" s="32"/>
      <c r="B247" s="38"/>
      <c r="C247" s="126"/>
      <c r="D247" s="38"/>
      <c r="E247" s="87"/>
      <c r="F247" s="122"/>
      <c r="G247" s="122"/>
      <c r="H247" s="122"/>
      <c r="I247" s="122"/>
      <c r="J247" s="122"/>
      <c r="K247" s="122"/>
      <c r="L247" s="38"/>
      <c r="M247" s="180"/>
      <c r="N247" s="38"/>
      <c r="O247" s="225"/>
      <c r="P247" s="47"/>
      <c r="Q247" s="47"/>
      <c r="R247" s="47"/>
      <c r="S247" s="47"/>
      <c r="T247" s="47"/>
      <c r="U247" s="47"/>
      <c r="V247" s="47"/>
      <c r="W247" s="47"/>
      <c r="X247" s="47"/>
    </row>
    <row r="248" spans="1:24" x14ac:dyDescent="0.25">
      <c r="A248" s="32"/>
      <c r="B248" s="38"/>
      <c r="C248" s="126"/>
      <c r="D248" s="38"/>
      <c r="E248" s="87"/>
      <c r="F248" s="122"/>
      <c r="G248" s="122"/>
      <c r="H248" s="122"/>
      <c r="I248" s="122"/>
      <c r="J248" s="122"/>
      <c r="K248" s="122"/>
      <c r="L248" s="38"/>
      <c r="M248" s="180"/>
      <c r="N248" s="38"/>
      <c r="O248" s="225"/>
      <c r="P248" s="47"/>
      <c r="Q248" s="47"/>
      <c r="R248" s="47"/>
      <c r="S248" s="47"/>
      <c r="T248" s="47"/>
      <c r="U248" s="47"/>
      <c r="V248" s="47"/>
      <c r="W248" s="47"/>
      <c r="X248" s="47"/>
    </row>
    <row r="249" spans="1:24" x14ac:dyDescent="0.25">
      <c r="A249" s="32"/>
      <c r="B249" s="38"/>
      <c r="C249" s="126"/>
      <c r="D249" s="38"/>
      <c r="E249" s="87"/>
      <c r="F249" s="122"/>
      <c r="G249" s="122"/>
      <c r="H249" s="122"/>
      <c r="I249" s="122"/>
      <c r="J249" s="122"/>
      <c r="K249" s="122"/>
      <c r="L249" s="38"/>
      <c r="M249" s="180"/>
      <c r="N249" s="38"/>
      <c r="O249" s="225"/>
      <c r="P249" s="47"/>
      <c r="Q249" s="47"/>
      <c r="R249" s="47"/>
      <c r="S249" s="47"/>
      <c r="T249" s="47"/>
      <c r="U249" s="47"/>
      <c r="V249" s="47"/>
      <c r="W249" s="47"/>
      <c r="X249" s="47"/>
    </row>
    <row r="250" spans="1:24" x14ac:dyDescent="0.25">
      <c r="A250" s="32"/>
      <c r="B250" s="38"/>
      <c r="C250" s="126"/>
      <c r="D250" s="38"/>
      <c r="E250" s="87"/>
      <c r="F250" s="122"/>
      <c r="G250" s="122"/>
      <c r="H250" s="122"/>
      <c r="I250" s="122"/>
      <c r="J250" s="122"/>
      <c r="K250" s="122"/>
      <c r="L250" s="38"/>
      <c r="M250" s="180"/>
      <c r="N250" s="38"/>
      <c r="O250" s="225"/>
      <c r="P250" s="47"/>
      <c r="Q250" s="47"/>
      <c r="R250" s="47"/>
      <c r="S250" s="47"/>
      <c r="T250" s="47"/>
      <c r="U250" s="47"/>
      <c r="V250" s="47"/>
      <c r="W250" s="47"/>
      <c r="X250" s="47"/>
    </row>
    <row r="251" spans="1:24" x14ac:dyDescent="0.25">
      <c r="A251" s="32"/>
      <c r="B251" s="38"/>
      <c r="C251" s="126"/>
      <c r="D251" s="38"/>
      <c r="E251" s="87"/>
      <c r="F251" s="122"/>
      <c r="G251" s="122"/>
      <c r="H251" s="122"/>
      <c r="I251" s="122"/>
      <c r="J251" s="122"/>
      <c r="K251" s="122"/>
      <c r="L251" s="38"/>
      <c r="M251" s="180"/>
      <c r="N251" s="38"/>
      <c r="O251" s="225"/>
      <c r="P251" s="47"/>
      <c r="Q251" s="47"/>
      <c r="R251" s="47"/>
      <c r="S251" s="47"/>
      <c r="T251" s="47"/>
      <c r="U251" s="47"/>
      <c r="V251" s="47"/>
      <c r="W251" s="47"/>
      <c r="X251" s="47"/>
    </row>
    <row r="252" spans="1:24" x14ac:dyDescent="0.25">
      <c r="A252" s="32"/>
      <c r="B252" s="38"/>
      <c r="C252" s="126"/>
      <c r="D252" s="38"/>
      <c r="E252" s="87"/>
      <c r="F252" s="122"/>
      <c r="G252" s="122"/>
      <c r="H252" s="122"/>
      <c r="I252" s="122"/>
      <c r="J252" s="122"/>
      <c r="K252" s="122"/>
      <c r="L252" s="38"/>
      <c r="M252" s="180"/>
      <c r="N252" s="38"/>
      <c r="O252" s="225"/>
      <c r="P252" s="47"/>
      <c r="Q252" s="47"/>
      <c r="R252" s="47"/>
      <c r="S252" s="47"/>
      <c r="T252" s="47"/>
      <c r="U252" s="47"/>
      <c r="V252" s="47"/>
      <c r="W252" s="47"/>
      <c r="X252" s="47"/>
    </row>
    <row r="253" spans="1:24" x14ac:dyDescent="0.25">
      <c r="A253" s="32"/>
      <c r="B253" s="38"/>
      <c r="C253" s="126"/>
      <c r="D253" s="38"/>
      <c r="E253" s="87"/>
      <c r="F253" s="122"/>
      <c r="G253" s="122"/>
      <c r="H253" s="122"/>
      <c r="I253" s="122"/>
      <c r="J253" s="122"/>
      <c r="K253" s="122"/>
      <c r="L253" s="38"/>
      <c r="M253" s="180"/>
      <c r="N253" s="38"/>
      <c r="O253" s="225"/>
      <c r="P253" s="47"/>
      <c r="Q253" s="47"/>
      <c r="R253" s="47"/>
      <c r="S253" s="47"/>
      <c r="T253" s="47"/>
      <c r="U253" s="47"/>
      <c r="V253" s="47"/>
      <c r="W253" s="47"/>
      <c r="X253" s="47"/>
    </row>
    <row r="254" spans="1:24" x14ac:dyDescent="0.25">
      <c r="A254" s="32"/>
      <c r="B254" s="38"/>
      <c r="C254" s="126"/>
      <c r="D254" s="38"/>
      <c r="E254" s="87"/>
      <c r="F254" s="122"/>
      <c r="G254" s="122"/>
      <c r="H254" s="122"/>
      <c r="I254" s="122"/>
      <c r="J254" s="122"/>
      <c r="K254" s="122"/>
      <c r="L254" s="38"/>
      <c r="M254" s="180"/>
      <c r="N254" s="38"/>
      <c r="O254" s="225"/>
      <c r="P254" s="47"/>
      <c r="Q254" s="47"/>
      <c r="R254" s="47"/>
      <c r="S254" s="47"/>
      <c r="T254" s="47"/>
      <c r="U254" s="47"/>
      <c r="V254" s="47"/>
      <c r="W254" s="47"/>
      <c r="X254" s="47"/>
    </row>
    <row r="255" spans="1:24" x14ac:dyDescent="0.25">
      <c r="A255" s="32"/>
      <c r="B255" s="38"/>
      <c r="C255" s="126"/>
      <c r="D255" s="38"/>
      <c r="E255" s="87"/>
      <c r="F255" s="122"/>
      <c r="G255" s="122"/>
      <c r="H255" s="122"/>
      <c r="I255" s="122"/>
      <c r="J255" s="122"/>
      <c r="K255" s="122"/>
      <c r="L255" s="38"/>
      <c r="M255" s="180"/>
      <c r="N255" s="38"/>
      <c r="O255" s="225"/>
      <c r="P255" s="47"/>
      <c r="Q255" s="47"/>
      <c r="R255" s="47"/>
      <c r="S255" s="47"/>
      <c r="T255" s="47"/>
      <c r="U255" s="47"/>
      <c r="V255" s="47"/>
      <c r="W255" s="47"/>
      <c r="X255" s="47"/>
    </row>
    <row r="256" spans="1:24" x14ac:dyDescent="0.25">
      <c r="A256" s="32"/>
      <c r="B256" s="38"/>
      <c r="C256" s="126"/>
      <c r="D256" s="38"/>
      <c r="E256" s="87"/>
      <c r="F256" s="122"/>
      <c r="G256" s="122"/>
      <c r="H256" s="122"/>
      <c r="I256" s="122"/>
      <c r="J256" s="122"/>
      <c r="K256" s="122"/>
      <c r="L256" s="38"/>
      <c r="M256" s="180"/>
      <c r="N256" s="38"/>
      <c r="O256" s="225"/>
      <c r="P256" s="47"/>
      <c r="Q256" s="47"/>
      <c r="R256" s="47"/>
      <c r="S256" s="47"/>
      <c r="T256" s="47"/>
      <c r="U256" s="47"/>
      <c r="V256" s="47"/>
      <c r="W256" s="47"/>
      <c r="X256" s="47"/>
    </row>
    <row r="257" spans="1:24" x14ac:dyDescent="0.25">
      <c r="A257" s="32"/>
      <c r="B257" s="38"/>
      <c r="C257" s="126"/>
      <c r="D257" s="38"/>
      <c r="E257" s="87"/>
      <c r="F257" s="122"/>
      <c r="G257" s="122"/>
      <c r="H257" s="122"/>
      <c r="I257" s="122"/>
      <c r="J257" s="122"/>
      <c r="K257" s="122"/>
      <c r="L257" s="38"/>
      <c r="M257" s="180"/>
      <c r="N257" s="38"/>
      <c r="O257" s="225"/>
      <c r="P257" s="47"/>
      <c r="Q257" s="47"/>
      <c r="R257" s="47"/>
      <c r="S257" s="47"/>
      <c r="T257" s="47"/>
      <c r="U257" s="47"/>
      <c r="V257" s="47"/>
      <c r="W257" s="47"/>
      <c r="X257" s="47"/>
    </row>
    <row r="258" spans="1:24" x14ac:dyDescent="0.25">
      <c r="A258" s="32"/>
      <c r="B258" s="38"/>
      <c r="C258" s="126"/>
      <c r="D258" s="38"/>
      <c r="E258" s="87"/>
      <c r="F258" s="122"/>
      <c r="G258" s="122"/>
      <c r="H258" s="122"/>
      <c r="I258" s="122"/>
      <c r="J258" s="122"/>
      <c r="K258" s="122"/>
      <c r="L258" s="38"/>
      <c r="M258" s="180"/>
      <c r="N258" s="38"/>
      <c r="O258" s="225"/>
      <c r="P258" s="47"/>
      <c r="Q258" s="47"/>
      <c r="R258" s="47"/>
      <c r="S258" s="47"/>
      <c r="T258" s="47"/>
      <c r="U258" s="47"/>
      <c r="V258" s="47"/>
      <c r="W258" s="47"/>
      <c r="X258" s="47"/>
    </row>
    <row r="259" spans="1:24" x14ac:dyDescent="0.25">
      <c r="A259" s="32"/>
      <c r="B259" s="38"/>
      <c r="C259" s="126"/>
      <c r="D259" s="38"/>
      <c r="E259" s="87"/>
      <c r="F259" s="122"/>
      <c r="G259" s="122"/>
      <c r="H259" s="122"/>
      <c r="I259" s="122"/>
      <c r="J259" s="122"/>
      <c r="K259" s="122"/>
      <c r="L259" s="38"/>
      <c r="M259" s="180"/>
      <c r="N259" s="38"/>
      <c r="O259" s="225"/>
      <c r="P259" s="47"/>
      <c r="Q259" s="47"/>
      <c r="R259" s="47"/>
      <c r="S259" s="47"/>
      <c r="T259" s="47"/>
      <c r="U259" s="47"/>
      <c r="V259" s="47"/>
      <c r="W259" s="47"/>
      <c r="X259" s="47"/>
    </row>
    <row r="260" spans="1:24" x14ac:dyDescent="0.25">
      <c r="A260" s="32"/>
      <c r="B260" s="38"/>
      <c r="C260" s="126"/>
      <c r="D260" s="38"/>
      <c r="E260" s="87"/>
      <c r="F260" s="122"/>
      <c r="G260" s="122"/>
      <c r="H260" s="122"/>
      <c r="I260" s="122"/>
      <c r="J260" s="122"/>
      <c r="K260" s="122"/>
      <c r="L260" s="38"/>
      <c r="M260" s="180"/>
      <c r="N260" s="38"/>
      <c r="O260" s="225"/>
      <c r="P260" s="47"/>
      <c r="Q260" s="47"/>
      <c r="R260" s="47"/>
      <c r="S260" s="47"/>
      <c r="T260" s="47"/>
      <c r="U260" s="47"/>
      <c r="V260" s="47"/>
      <c r="W260" s="47"/>
      <c r="X260" s="47"/>
    </row>
    <row r="261" spans="1:24" x14ac:dyDescent="0.25">
      <c r="A261" s="32"/>
      <c r="B261" s="38"/>
      <c r="C261" s="126"/>
      <c r="D261" s="38"/>
      <c r="E261" s="87"/>
      <c r="F261" s="122"/>
      <c r="G261" s="122"/>
      <c r="H261" s="122"/>
      <c r="I261" s="122"/>
      <c r="J261" s="122"/>
      <c r="K261" s="122"/>
      <c r="L261" s="38"/>
      <c r="M261" s="180"/>
      <c r="N261" s="38"/>
      <c r="O261" s="225"/>
      <c r="P261" s="47"/>
      <c r="Q261" s="47"/>
      <c r="R261" s="47"/>
      <c r="S261" s="47"/>
      <c r="T261" s="47"/>
      <c r="U261" s="47"/>
      <c r="V261" s="47"/>
      <c r="W261" s="47"/>
      <c r="X261" s="47"/>
    </row>
    <row r="262" spans="1:24" x14ac:dyDescent="0.25">
      <c r="A262" s="32"/>
      <c r="B262" s="38"/>
      <c r="C262" s="126"/>
      <c r="D262" s="38"/>
      <c r="E262" s="87"/>
      <c r="F262" s="122"/>
      <c r="G262" s="122"/>
      <c r="H262" s="122"/>
      <c r="I262" s="122"/>
      <c r="J262" s="122"/>
      <c r="K262" s="122"/>
      <c r="L262" s="38"/>
      <c r="M262" s="180"/>
      <c r="N262" s="38"/>
      <c r="O262" s="225"/>
      <c r="P262" s="47"/>
      <c r="Q262" s="47"/>
      <c r="R262" s="47"/>
      <c r="S262" s="47"/>
      <c r="T262" s="47"/>
      <c r="U262" s="47"/>
      <c r="V262" s="47"/>
      <c r="W262" s="47"/>
      <c r="X262" s="47"/>
    </row>
    <row r="263" spans="1:24" x14ac:dyDescent="0.25">
      <c r="A263" s="32"/>
      <c r="B263" s="38"/>
      <c r="C263" s="126"/>
      <c r="D263" s="38"/>
      <c r="E263" s="87"/>
      <c r="F263" s="122"/>
      <c r="G263" s="122"/>
      <c r="H263" s="122"/>
      <c r="I263" s="122"/>
      <c r="J263" s="122"/>
      <c r="K263" s="122"/>
      <c r="L263" s="38"/>
      <c r="M263" s="180"/>
      <c r="N263" s="38"/>
      <c r="O263" s="225"/>
      <c r="P263" s="47"/>
      <c r="Q263" s="47"/>
      <c r="R263" s="47"/>
      <c r="S263" s="47"/>
      <c r="T263" s="47"/>
      <c r="U263" s="47"/>
      <c r="V263" s="47"/>
      <c r="W263" s="47"/>
      <c r="X263" s="47"/>
    </row>
    <row r="264" spans="1:24" x14ac:dyDescent="0.25">
      <c r="A264" s="32"/>
      <c r="B264" s="38"/>
      <c r="C264" s="126"/>
      <c r="D264" s="38"/>
      <c r="E264" s="87"/>
      <c r="F264" s="122"/>
      <c r="G264" s="122"/>
      <c r="H264" s="122"/>
      <c r="I264" s="122"/>
      <c r="J264" s="122"/>
      <c r="K264" s="122"/>
      <c r="L264" s="38"/>
      <c r="M264" s="180"/>
      <c r="N264" s="38"/>
      <c r="O264" s="225"/>
      <c r="P264" s="47"/>
      <c r="Q264" s="47"/>
      <c r="R264" s="47"/>
      <c r="S264" s="47"/>
      <c r="T264" s="47"/>
      <c r="U264" s="47"/>
      <c r="V264" s="47"/>
      <c r="W264" s="47"/>
      <c r="X264" s="47"/>
    </row>
    <row r="265" spans="1:24" x14ac:dyDescent="0.25">
      <c r="A265" s="32"/>
      <c r="B265" s="38"/>
      <c r="C265" s="126"/>
      <c r="D265" s="38"/>
      <c r="E265" s="87"/>
      <c r="F265" s="122"/>
      <c r="G265" s="122"/>
      <c r="H265" s="122"/>
      <c r="I265" s="122"/>
      <c r="J265" s="122"/>
      <c r="K265" s="122"/>
      <c r="L265" s="38"/>
      <c r="M265" s="180"/>
      <c r="N265" s="38"/>
      <c r="O265" s="225"/>
      <c r="P265" s="47"/>
      <c r="Q265" s="47"/>
      <c r="R265" s="47"/>
      <c r="S265" s="47"/>
      <c r="T265" s="47"/>
      <c r="U265" s="47"/>
      <c r="V265" s="47"/>
      <c r="W265" s="47"/>
      <c r="X265" s="47"/>
    </row>
    <row r="266" spans="1:24" x14ac:dyDescent="0.25">
      <c r="A266" s="32"/>
      <c r="B266" s="38"/>
      <c r="C266" s="126"/>
      <c r="D266" s="38"/>
      <c r="E266" s="87"/>
      <c r="F266" s="122"/>
      <c r="G266" s="122"/>
      <c r="H266" s="122"/>
      <c r="I266" s="122"/>
      <c r="J266" s="122"/>
      <c r="K266" s="122"/>
      <c r="L266" s="38"/>
      <c r="M266" s="180"/>
      <c r="N266" s="38"/>
      <c r="O266" s="225"/>
      <c r="P266" s="47"/>
      <c r="Q266" s="47"/>
      <c r="R266" s="47"/>
      <c r="S266" s="47"/>
      <c r="T266" s="47"/>
      <c r="U266" s="47"/>
      <c r="V266" s="47"/>
      <c r="W266" s="47"/>
      <c r="X266" s="47"/>
    </row>
    <row r="267" spans="1:24" x14ac:dyDescent="0.25">
      <c r="A267" s="32"/>
      <c r="B267" s="38"/>
      <c r="C267" s="126"/>
      <c r="D267" s="38"/>
      <c r="E267" s="87"/>
      <c r="F267" s="122"/>
      <c r="G267" s="122"/>
      <c r="H267" s="122"/>
      <c r="I267" s="122"/>
      <c r="J267" s="122"/>
      <c r="K267" s="122"/>
      <c r="L267" s="38"/>
      <c r="M267" s="180"/>
      <c r="N267" s="38"/>
      <c r="O267" s="225"/>
      <c r="P267" s="47"/>
      <c r="Q267" s="47"/>
      <c r="R267" s="47"/>
      <c r="S267" s="47"/>
      <c r="T267" s="47"/>
      <c r="U267" s="47"/>
      <c r="V267" s="47"/>
      <c r="W267" s="47"/>
      <c r="X267" s="47"/>
    </row>
    <row r="268" spans="1:24" x14ac:dyDescent="0.25">
      <c r="A268" s="32"/>
      <c r="B268" s="38"/>
      <c r="C268" s="126"/>
      <c r="D268" s="38"/>
      <c r="E268" s="87"/>
      <c r="F268" s="122"/>
      <c r="G268" s="122"/>
      <c r="H268" s="122"/>
      <c r="I268" s="122"/>
      <c r="J268" s="122"/>
      <c r="K268" s="122"/>
      <c r="L268" s="38"/>
      <c r="M268" s="180"/>
      <c r="N268" s="38"/>
      <c r="O268" s="225"/>
      <c r="P268" s="47"/>
      <c r="Q268" s="47"/>
      <c r="R268" s="47"/>
      <c r="S268" s="47"/>
      <c r="T268" s="47"/>
      <c r="U268" s="47"/>
      <c r="V268" s="47"/>
      <c r="W268" s="47"/>
      <c r="X268" s="47"/>
    </row>
    <row r="269" spans="1:24" x14ac:dyDescent="0.25">
      <c r="A269" s="32"/>
      <c r="B269" s="38"/>
      <c r="C269" s="126"/>
      <c r="D269" s="38"/>
      <c r="E269" s="87"/>
      <c r="F269" s="122"/>
      <c r="G269" s="122"/>
      <c r="H269" s="122"/>
      <c r="I269" s="122"/>
      <c r="J269" s="122"/>
      <c r="K269" s="122"/>
      <c r="L269" s="38"/>
      <c r="M269" s="180"/>
      <c r="N269" s="38"/>
      <c r="O269" s="225"/>
      <c r="P269" s="47"/>
      <c r="Q269" s="47"/>
      <c r="R269" s="47"/>
      <c r="S269" s="47"/>
      <c r="T269" s="47"/>
      <c r="U269" s="47"/>
      <c r="V269" s="47"/>
      <c r="W269" s="47"/>
      <c r="X269" s="47"/>
    </row>
    <row r="270" spans="1:24" x14ac:dyDescent="0.25">
      <c r="A270" s="32"/>
      <c r="B270" s="38"/>
      <c r="C270" s="126"/>
      <c r="D270" s="38"/>
      <c r="E270" s="87"/>
      <c r="F270" s="122"/>
      <c r="G270" s="122"/>
      <c r="H270" s="122"/>
      <c r="I270" s="122"/>
      <c r="J270" s="122"/>
      <c r="K270" s="122"/>
      <c r="L270" s="38"/>
      <c r="M270" s="180"/>
      <c r="N270" s="38"/>
      <c r="O270" s="225"/>
      <c r="P270" s="47"/>
      <c r="Q270" s="47"/>
      <c r="R270" s="47"/>
      <c r="S270" s="47"/>
      <c r="T270" s="47"/>
      <c r="U270" s="47"/>
      <c r="V270" s="47"/>
      <c r="W270" s="47"/>
      <c r="X270" s="47"/>
    </row>
    <row r="271" spans="1:24" x14ac:dyDescent="0.25">
      <c r="A271" s="32"/>
      <c r="B271" s="38"/>
      <c r="C271" s="126"/>
      <c r="D271" s="38"/>
      <c r="E271" s="87"/>
      <c r="F271" s="122"/>
      <c r="G271" s="122"/>
      <c r="H271" s="122"/>
      <c r="I271" s="122"/>
      <c r="J271" s="122"/>
      <c r="K271" s="122"/>
      <c r="L271" s="38"/>
      <c r="M271" s="180"/>
      <c r="N271" s="38"/>
      <c r="O271" s="225"/>
      <c r="P271" s="47"/>
      <c r="Q271" s="47"/>
      <c r="R271" s="47"/>
      <c r="S271" s="47"/>
      <c r="T271" s="47"/>
      <c r="U271" s="47"/>
      <c r="V271" s="47"/>
      <c r="W271" s="47"/>
      <c r="X271" s="47"/>
    </row>
    <row r="272" spans="1:24" x14ac:dyDescent="0.25">
      <c r="A272" s="32"/>
      <c r="B272" s="38"/>
      <c r="C272" s="126"/>
      <c r="D272" s="38"/>
      <c r="E272" s="87"/>
      <c r="F272" s="122"/>
      <c r="G272" s="122"/>
      <c r="H272" s="122"/>
      <c r="I272" s="122"/>
      <c r="J272" s="122"/>
      <c r="K272" s="122"/>
      <c r="L272" s="38"/>
      <c r="M272" s="180"/>
      <c r="N272" s="38"/>
      <c r="O272" s="225"/>
      <c r="P272" s="47"/>
      <c r="Q272" s="47"/>
      <c r="R272" s="47"/>
      <c r="S272" s="47"/>
      <c r="T272" s="47"/>
      <c r="U272" s="47"/>
      <c r="V272" s="47"/>
      <c r="W272" s="47"/>
      <c r="X272" s="47"/>
    </row>
    <row r="273" spans="1:24" x14ac:dyDescent="0.25">
      <c r="A273" s="32"/>
      <c r="B273" s="38"/>
      <c r="C273" s="126"/>
      <c r="D273" s="38"/>
      <c r="E273" s="87"/>
      <c r="F273" s="122"/>
      <c r="G273" s="122"/>
      <c r="H273" s="122"/>
      <c r="I273" s="122"/>
      <c r="J273" s="122"/>
      <c r="K273" s="122"/>
      <c r="L273" s="38"/>
      <c r="M273" s="180"/>
      <c r="N273" s="38"/>
      <c r="O273" s="225"/>
      <c r="P273" s="47"/>
      <c r="Q273" s="47"/>
      <c r="R273" s="47"/>
      <c r="S273" s="47"/>
      <c r="T273" s="47"/>
      <c r="U273" s="47"/>
      <c r="V273" s="47"/>
      <c r="W273" s="47"/>
      <c r="X273" s="47"/>
    </row>
    <row r="274" spans="1:24" x14ac:dyDescent="0.25">
      <c r="A274" s="32"/>
      <c r="B274" s="38"/>
      <c r="C274" s="126"/>
      <c r="D274" s="38"/>
      <c r="E274" s="87"/>
      <c r="F274" s="122"/>
      <c r="G274" s="122"/>
      <c r="H274" s="122"/>
      <c r="I274" s="122"/>
      <c r="J274" s="122"/>
      <c r="K274" s="122"/>
      <c r="L274" s="38"/>
      <c r="M274" s="180"/>
      <c r="N274" s="38"/>
      <c r="O274" s="225"/>
      <c r="P274" s="47"/>
      <c r="Q274" s="47"/>
      <c r="R274" s="47"/>
      <c r="S274" s="47"/>
      <c r="T274" s="47"/>
      <c r="U274" s="47"/>
      <c r="V274" s="47"/>
      <c r="W274" s="47"/>
      <c r="X274" s="47"/>
    </row>
    <row r="275" spans="1:24" x14ac:dyDescent="0.25">
      <c r="A275" s="32"/>
      <c r="B275" s="38"/>
      <c r="C275" s="126"/>
      <c r="D275" s="38"/>
      <c r="E275" s="87"/>
      <c r="F275" s="122"/>
      <c r="G275" s="122"/>
      <c r="H275" s="122"/>
      <c r="I275" s="122"/>
      <c r="J275" s="122"/>
      <c r="K275" s="122"/>
      <c r="L275" s="38"/>
      <c r="M275" s="180"/>
      <c r="N275" s="38"/>
      <c r="O275" s="225"/>
      <c r="P275" s="47"/>
      <c r="Q275" s="47"/>
      <c r="R275" s="47"/>
      <c r="S275" s="47"/>
      <c r="T275" s="47"/>
      <c r="U275" s="47"/>
      <c r="V275" s="47"/>
      <c r="W275" s="47"/>
      <c r="X275" s="47"/>
    </row>
    <row r="276" spans="1:24" x14ac:dyDescent="0.25">
      <c r="A276" s="32"/>
      <c r="B276" s="38"/>
      <c r="C276" s="126"/>
      <c r="D276" s="38"/>
      <c r="E276" s="87"/>
      <c r="F276" s="122"/>
      <c r="G276" s="122"/>
      <c r="H276" s="122"/>
      <c r="I276" s="122"/>
      <c r="J276" s="122"/>
      <c r="K276" s="122"/>
      <c r="L276" s="38"/>
      <c r="M276" s="180"/>
      <c r="N276" s="38"/>
      <c r="O276" s="225"/>
      <c r="P276" s="47"/>
      <c r="Q276" s="47"/>
      <c r="R276" s="47"/>
      <c r="S276" s="47"/>
      <c r="T276" s="47"/>
      <c r="U276" s="47"/>
      <c r="V276" s="47"/>
      <c r="W276" s="47"/>
      <c r="X276" s="47"/>
    </row>
    <row r="277" spans="1:24" x14ac:dyDescent="0.25">
      <c r="A277" s="32"/>
      <c r="B277" s="38"/>
      <c r="C277" s="126"/>
      <c r="D277" s="38"/>
      <c r="E277" s="87"/>
      <c r="F277" s="122"/>
      <c r="G277" s="122"/>
      <c r="H277" s="122"/>
      <c r="I277" s="122"/>
      <c r="J277" s="122"/>
      <c r="K277" s="122"/>
      <c r="L277" s="38"/>
      <c r="M277" s="180"/>
      <c r="N277" s="38"/>
      <c r="O277" s="225"/>
      <c r="P277" s="47"/>
      <c r="Q277" s="47"/>
      <c r="R277" s="47"/>
      <c r="S277" s="47"/>
      <c r="T277" s="47"/>
      <c r="U277" s="47"/>
      <c r="V277" s="47"/>
      <c r="W277" s="47"/>
      <c r="X277" s="47"/>
    </row>
    <row r="278" spans="1:24" x14ac:dyDescent="0.25">
      <c r="A278" s="32"/>
      <c r="B278" s="38"/>
      <c r="C278" s="126"/>
      <c r="D278" s="38"/>
      <c r="E278" s="87"/>
      <c r="F278" s="122"/>
      <c r="G278" s="122"/>
      <c r="H278" s="122"/>
      <c r="I278" s="122"/>
      <c r="J278" s="122"/>
      <c r="K278" s="122"/>
      <c r="L278" s="38"/>
      <c r="M278" s="180"/>
      <c r="N278" s="38"/>
      <c r="O278" s="225"/>
      <c r="P278" s="47"/>
      <c r="Q278" s="47"/>
      <c r="R278" s="47"/>
      <c r="S278" s="47"/>
      <c r="T278" s="47"/>
      <c r="U278" s="47"/>
      <c r="V278" s="47"/>
      <c r="W278" s="47"/>
      <c r="X278" s="47"/>
    </row>
    <row r="279" spans="1:24" x14ac:dyDescent="0.25">
      <c r="A279" s="32"/>
      <c r="B279" s="38"/>
      <c r="C279" s="126"/>
      <c r="D279" s="38"/>
      <c r="E279" s="87"/>
      <c r="F279" s="122"/>
      <c r="G279" s="122"/>
      <c r="H279" s="122"/>
      <c r="I279" s="122"/>
      <c r="J279" s="122"/>
      <c r="K279" s="122"/>
      <c r="L279" s="38"/>
      <c r="M279" s="180"/>
      <c r="N279" s="38"/>
      <c r="O279" s="225"/>
      <c r="P279" s="47"/>
      <c r="Q279" s="47"/>
      <c r="R279" s="47"/>
      <c r="S279" s="47"/>
      <c r="T279" s="47"/>
      <c r="U279" s="47"/>
      <c r="V279" s="47"/>
      <c r="W279" s="47"/>
      <c r="X279" s="47"/>
    </row>
    <row r="280" spans="1:24" x14ac:dyDescent="0.25">
      <c r="A280" s="32"/>
      <c r="B280" s="38"/>
      <c r="C280" s="126"/>
      <c r="D280" s="38"/>
      <c r="E280" s="87"/>
      <c r="F280" s="122"/>
      <c r="G280" s="122"/>
      <c r="H280" s="122"/>
      <c r="I280" s="122"/>
      <c r="J280" s="122"/>
      <c r="K280" s="122"/>
      <c r="L280" s="38"/>
      <c r="M280" s="180"/>
      <c r="N280" s="38"/>
      <c r="O280" s="225"/>
      <c r="P280" s="47"/>
      <c r="Q280" s="47"/>
      <c r="R280" s="47"/>
      <c r="S280" s="47"/>
      <c r="T280" s="47"/>
      <c r="U280" s="47"/>
      <c r="V280" s="47"/>
      <c r="W280" s="47"/>
      <c r="X280" s="47"/>
    </row>
    <row r="281" spans="1:24" x14ac:dyDescent="0.25">
      <c r="A281" s="32"/>
      <c r="B281" s="38"/>
      <c r="C281" s="126"/>
      <c r="D281" s="38"/>
      <c r="E281" s="87"/>
      <c r="F281" s="122"/>
      <c r="G281" s="122"/>
      <c r="H281" s="122"/>
      <c r="I281" s="122"/>
      <c r="J281" s="122"/>
      <c r="K281" s="122"/>
      <c r="L281" s="38"/>
      <c r="M281" s="180"/>
      <c r="N281" s="38"/>
      <c r="O281" s="225"/>
      <c r="P281" s="47"/>
      <c r="Q281" s="47"/>
      <c r="R281" s="47"/>
      <c r="S281" s="47"/>
      <c r="T281" s="47"/>
      <c r="U281" s="47"/>
      <c r="V281" s="47"/>
      <c r="W281" s="47"/>
      <c r="X281" s="47"/>
    </row>
    <row r="282" spans="1:24" x14ac:dyDescent="0.25">
      <c r="A282" s="32"/>
      <c r="B282" s="38"/>
      <c r="C282" s="126"/>
      <c r="D282" s="38"/>
      <c r="E282" s="87"/>
      <c r="F282" s="122"/>
      <c r="G282" s="122"/>
      <c r="H282" s="122"/>
      <c r="I282" s="122"/>
      <c r="J282" s="122"/>
      <c r="K282" s="122"/>
      <c r="L282" s="38"/>
      <c r="M282" s="180"/>
      <c r="N282" s="38"/>
      <c r="O282" s="225"/>
      <c r="P282" s="47"/>
      <c r="Q282" s="47"/>
      <c r="R282" s="47"/>
      <c r="S282" s="47"/>
      <c r="T282" s="47"/>
      <c r="U282" s="47"/>
      <c r="V282" s="47"/>
      <c r="W282" s="47"/>
      <c r="X282" s="47"/>
    </row>
    <row r="283" spans="1:24" x14ac:dyDescent="0.25">
      <c r="A283" s="32"/>
      <c r="B283" s="38"/>
      <c r="C283" s="126"/>
      <c r="D283" s="38"/>
      <c r="E283" s="87"/>
      <c r="F283" s="122"/>
      <c r="G283" s="122"/>
      <c r="H283" s="122"/>
      <c r="I283" s="122"/>
      <c r="J283" s="122"/>
      <c r="K283" s="122"/>
      <c r="L283" s="38"/>
      <c r="M283" s="180"/>
      <c r="N283" s="38"/>
      <c r="O283" s="225"/>
      <c r="P283" s="47"/>
      <c r="Q283" s="47"/>
      <c r="R283" s="47"/>
      <c r="S283" s="47"/>
      <c r="T283" s="47"/>
      <c r="U283" s="47"/>
      <c r="V283" s="47"/>
      <c r="W283" s="47"/>
      <c r="X283" s="47"/>
    </row>
    <row r="284" spans="1:24" x14ac:dyDescent="0.25">
      <c r="A284" s="32"/>
      <c r="B284" s="38"/>
      <c r="C284" s="126"/>
      <c r="D284" s="38"/>
      <c r="E284" s="87"/>
      <c r="F284" s="122"/>
      <c r="G284" s="122"/>
      <c r="H284" s="122"/>
      <c r="I284" s="122"/>
      <c r="J284" s="122"/>
      <c r="K284" s="122"/>
      <c r="L284" s="38"/>
      <c r="M284" s="180"/>
      <c r="N284" s="38"/>
      <c r="O284" s="225"/>
      <c r="P284" s="47"/>
      <c r="Q284" s="47"/>
      <c r="R284" s="47"/>
      <c r="S284" s="47"/>
      <c r="T284" s="47"/>
      <c r="U284" s="47"/>
      <c r="V284" s="47"/>
      <c r="W284" s="47"/>
      <c r="X284" s="47"/>
    </row>
    <row r="285" spans="1:24" x14ac:dyDescent="0.25">
      <c r="A285" s="32"/>
      <c r="B285" s="38"/>
      <c r="C285" s="126"/>
      <c r="D285" s="38"/>
      <c r="E285" s="87"/>
      <c r="F285" s="122"/>
      <c r="G285" s="122"/>
      <c r="H285" s="122"/>
      <c r="I285" s="122"/>
      <c r="J285" s="122"/>
      <c r="K285" s="122"/>
      <c r="L285" s="38"/>
      <c r="M285" s="180"/>
      <c r="N285" s="38"/>
      <c r="O285" s="225"/>
      <c r="P285" s="47"/>
      <c r="Q285" s="47"/>
      <c r="R285" s="47"/>
      <c r="S285" s="47"/>
      <c r="T285" s="47"/>
      <c r="U285" s="47"/>
      <c r="V285" s="47"/>
      <c r="W285" s="47"/>
      <c r="X285" s="47"/>
    </row>
    <row r="286" spans="1:24" x14ac:dyDescent="0.25">
      <c r="A286" s="32"/>
      <c r="B286" s="38"/>
      <c r="C286" s="126"/>
      <c r="D286" s="38"/>
      <c r="E286" s="87"/>
      <c r="F286" s="122"/>
      <c r="G286" s="122"/>
      <c r="H286" s="122"/>
      <c r="I286" s="122"/>
      <c r="J286" s="122"/>
      <c r="K286" s="122"/>
      <c r="L286" s="38"/>
      <c r="M286" s="180"/>
      <c r="N286" s="38"/>
      <c r="O286" s="225"/>
      <c r="P286" s="47"/>
      <c r="Q286" s="47"/>
      <c r="R286" s="47"/>
      <c r="S286" s="47"/>
      <c r="T286" s="47"/>
      <c r="U286" s="47"/>
      <c r="V286" s="47"/>
      <c r="W286" s="47"/>
      <c r="X286" s="47"/>
    </row>
    <row r="287" spans="1:24" x14ac:dyDescent="0.25">
      <c r="A287" s="32"/>
      <c r="B287" s="38"/>
      <c r="C287" s="126"/>
      <c r="D287" s="38"/>
      <c r="E287" s="87"/>
      <c r="F287" s="122"/>
      <c r="G287" s="122"/>
      <c r="H287" s="122"/>
      <c r="I287" s="122"/>
      <c r="J287" s="122"/>
      <c r="K287" s="122"/>
      <c r="L287" s="38"/>
      <c r="M287" s="180"/>
      <c r="N287" s="38"/>
      <c r="O287" s="225"/>
      <c r="P287" s="47"/>
      <c r="Q287" s="47"/>
      <c r="R287" s="47"/>
      <c r="S287" s="47"/>
      <c r="T287" s="47"/>
      <c r="U287" s="47"/>
      <c r="V287" s="47"/>
      <c r="W287" s="47"/>
      <c r="X287" s="47"/>
    </row>
    <row r="288" spans="1:24" x14ac:dyDescent="0.25">
      <c r="A288" s="32"/>
      <c r="B288" s="38"/>
      <c r="C288" s="126"/>
      <c r="D288" s="38"/>
      <c r="E288" s="87"/>
      <c r="F288" s="122"/>
      <c r="G288" s="122"/>
      <c r="H288" s="122"/>
      <c r="I288" s="122"/>
      <c r="J288" s="122"/>
      <c r="K288" s="122"/>
      <c r="L288" s="38"/>
      <c r="M288" s="180"/>
      <c r="N288" s="38"/>
      <c r="O288" s="225"/>
      <c r="P288" s="47"/>
      <c r="Q288" s="47"/>
      <c r="R288" s="47"/>
      <c r="S288" s="47"/>
      <c r="T288" s="47"/>
      <c r="U288" s="47"/>
      <c r="V288" s="47"/>
      <c r="W288" s="47"/>
      <c r="X288" s="47"/>
    </row>
    <row r="289" spans="1:24" x14ac:dyDescent="0.25">
      <c r="A289" s="32"/>
      <c r="B289" s="38"/>
      <c r="C289" s="126"/>
      <c r="D289" s="38"/>
      <c r="E289" s="87"/>
      <c r="F289" s="122"/>
      <c r="G289" s="122"/>
      <c r="H289" s="122"/>
      <c r="I289" s="122"/>
      <c r="J289" s="122"/>
      <c r="K289" s="122"/>
      <c r="L289" s="38"/>
      <c r="M289" s="180"/>
      <c r="N289" s="38"/>
      <c r="O289" s="225"/>
      <c r="P289" s="47"/>
      <c r="Q289" s="47"/>
      <c r="R289" s="47"/>
      <c r="S289" s="47"/>
      <c r="T289" s="47"/>
      <c r="U289" s="47"/>
      <c r="V289" s="47"/>
      <c r="W289" s="47"/>
      <c r="X289" s="47"/>
    </row>
    <row r="290" spans="1:24" x14ac:dyDescent="0.25">
      <c r="A290" s="32"/>
      <c r="B290" s="38"/>
      <c r="C290" s="126"/>
      <c r="D290" s="38"/>
      <c r="E290" s="87"/>
      <c r="F290" s="122"/>
      <c r="G290" s="122"/>
      <c r="H290" s="122"/>
      <c r="I290" s="122"/>
      <c r="J290" s="122"/>
      <c r="K290" s="122"/>
      <c r="L290" s="38"/>
      <c r="M290" s="180"/>
      <c r="N290" s="38"/>
      <c r="O290" s="225"/>
      <c r="P290" s="47"/>
      <c r="Q290" s="47"/>
      <c r="R290" s="47"/>
      <c r="S290" s="47"/>
      <c r="T290" s="47"/>
      <c r="U290" s="47"/>
      <c r="V290" s="47"/>
      <c r="W290" s="47"/>
      <c r="X290" s="47"/>
    </row>
    <row r="291" spans="1:24" x14ac:dyDescent="0.25">
      <c r="A291" s="32"/>
      <c r="B291" s="38"/>
      <c r="C291" s="126"/>
      <c r="D291" s="38"/>
      <c r="E291" s="87"/>
      <c r="F291" s="122"/>
      <c r="G291" s="122"/>
      <c r="H291" s="122"/>
      <c r="I291" s="122"/>
      <c r="J291" s="122"/>
      <c r="K291" s="122"/>
      <c r="L291" s="38"/>
      <c r="M291" s="180"/>
      <c r="N291" s="38"/>
      <c r="O291" s="225"/>
      <c r="P291" s="47"/>
      <c r="Q291" s="47"/>
      <c r="R291" s="47"/>
      <c r="S291" s="47"/>
      <c r="T291" s="47"/>
      <c r="U291" s="47"/>
      <c r="V291" s="47"/>
      <c r="W291" s="47"/>
      <c r="X291" s="47"/>
    </row>
    <row r="292" spans="1:24" x14ac:dyDescent="0.25">
      <c r="A292" s="32"/>
      <c r="B292" s="38"/>
      <c r="C292" s="126"/>
      <c r="D292" s="38"/>
      <c r="E292" s="87"/>
      <c r="F292" s="122"/>
      <c r="G292" s="122"/>
      <c r="H292" s="122"/>
      <c r="I292" s="122"/>
      <c r="J292" s="122"/>
      <c r="K292" s="122"/>
      <c r="L292" s="38"/>
      <c r="M292" s="180"/>
      <c r="N292" s="38"/>
      <c r="O292" s="225"/>
      <c r="P292" s="47"/>
      <c r="Q292" s="47"/>
      <c r="R292" s="47"/>
      <c r="S292" s="47"/>
      <c r="T292" s="47"/>
      <c r="U292" s="47"/>
      <c r="V292" s="47"/>
      <c r="W292" s="47"/>
      <c r="X292" s="47"/>
    </row>
    <row r="293" spans="1:24" x14ac:dyDescent="0.25">
      <c r="A293" s="32"/>
      <c r="B293" s="38"/>
      <c r="C293" s="126"/>
      <c r="D293" s="38"/>
      <c r="E293" s="87"/>
      <c r="F293" s="122"/>
      <c r="G293" s="122"/>
      <c r="H293" s="122"/>
      <c r="I293" s="122"/>
      <c r="J293" s="122"/>
      <c r="K293" s="122"/>
      <c r="L293" s="38"/>
      <c r="M293" s="180"/>
      <c r="N293" s="38"/>
      <c r="O293" s="225"/>
      <c r="P293" s="47"/>
      <c r="Q293" s="47"/>
      <c r="R293" s="47"/>
      <c r="S293" s="47"/>
      <c r="T293" s="47"/>
      <c r="U293" s="47"/>
      <c r="V293" s="47"/>
      <c r="W293" s="47"/>
      <c r="X293" s="47"/>
    </row>
    <row r="294" spans="1:24" x14ac:dyDescent="0.25">
      <c r="A294" s="32"/>
      <c r="B294" s="38"/>
      <c r="C294" s="126"/>
      <c r="D294" s="38"/>
      <c r="E294" s="87"/>
      <c r="F294" s="122"/>
      <c r="G294" s="122"/>
      <c r="H294" s="122"/>
      <c r="I294" s="122"/>
      <c r="J294" s="122"/>
      <c r="K294" s="122"/>
      <c r="L294" s="38"/>
      <c r="M294" s="180"/>
      <c r="N294" s="38"/>
      <c r="O294" s="225"/>
      <c r="P294" s="47"/>
      <c r="Q294" s="47"/>
      <c r="R294" s="47"/>
      <c r="S294" s="47"/>
      <c r="T294" s="47"/>
      <c r="U294" s="47"/>
      <c r="V294" s="47"/>
      <c r="W294" s="47"/>
      <c r="X294" s="47"/>
    </row>
    <row r="295" spans="1:24" x14ac:dyDescent="0.25">
      <c r="A295" s="32"/>
      <c r="B295" s="38"/>
      <c r="C295" s="126"/>
      <c r="D295" s="38"/>
      <c r="E295" s="87"/>
      <c r="F295" s="122"/>
      <c r="G295" s="122"/>
      <c r="H295" s="122"/>
      <c r="I295" s="122"/>
      <c r="J295" s="122"/>
      <c r="K295" s="122"/>
      <c r="L295" s="38"/>
      <c r="M295" s="180"/>
      <c r="N295" s="38"/>
      <c r="O295" s="225"/>
      <c r="P295" s="47"/>
      <c r="Q295" s="47"/>
      <c r="R295" s="47"/>
      <c r="S295" s="47"/>
      <c r="T295" s="47"/>
      <c r="U295" s="47"/>
      <c r="V295" s="47"/>
      <c r="W295" s="47"/>
      <c r="X295" s="47"/>
    </row>
    <row r="296" spans="1:24" x14ac:dyDescent="0.25">
      <c r="A296" s="32"/>
      <c r="B296" s="38"/>
      <c r="C296" s="126"/>
      <c r="D296" s="38"/>
      <c r="E296" s="87"/>
      <c r="F296" s="122"/>
      <c r="G296" s="122"/>
      <c r="H296" s="122"/>
      <c r="I296" s="122"/>
      <c r="J296" s="122"/>
      <c r="K296" s="122"/>
      <c r="L296" s="38"/>
      <c r="M296" s="180"/>
      <c r="N296" s="38"/>
      <c r="O296" s="225"/>
      <c r="P296" s="47"/>
      <c r="Q296" s="47"/>
      <c r="R296" s="47"/>
      <c r="S296" s="47"/>
      <c r="T296" s="47"/>
      <c r="U296" s="47"/>
      <c r="V296" s="47"/>
      <c r="W296" s="47"/>
      <c r="X296" s="47"/>
    </row>
    <row r="297" spans="1:24" x14ac:dyDescent="0.25">
      <c r="A297" s="32"/>
      <c r="B297" s="38"/>
      <c r="C297" s="126"/>
      <c r="D297" s="38"/>
      <c r="E297" s="87"/>
      <c r="F297" s="122"/>
      <c r="G297" s="122"/>
      <c r="H297" s="122"/>
      <c r="I297" s="122"/>
      <c r="J297" s="122"/>
      <c r="K297" s="122"/>
      <c r="L297" s="38"/>
      <c r="M297" s="180"/>
      <c r="N297" s="38"/>
      <c r="O297" s="225"/>
      <c r="P297" s="47"/>
      <c r="Q297" s="47"/>
      <c r="R297" s="47"/>
      <c r="S297" s="47"/>
      <c r="T297" s="47"/>
      <c r="U297" s="47"/>
      <c r="V297" s="47"/>
      <c r="W297" s="47"/>
      <c r="X297" s="47"/>
    </row>
    <row r="298" spans="1:24" x14ac:dyDescent="0.25">
      <c r="A298" s="32"/>
      <c r="B298" s="38"/>
      <c r="C298" s="126"/>
      <c r="D298" s="38"/>
      <c r="E298" s="87"/>
      <c r="F298" s="122"/>
      <c r="G298" s="122"/>
      <c r="H298" s="122"/>
      <c r="I298" s="122"/>
      <c r="J298" s="122"/>
      <c r="K298" s="122"/>
      <c r="L298" s="38"/>
      <c r="M298" s="180"/>
      <c r="N298" s="38"/>
      <c r="O298" s="225"/>
      <c r="P298" s="47"/>
      <c r="Q298" s="47"/>
      <c r="R298" s="47"/>
      <c r="S298" s="47"/>
      <c r="T298" s="47"/>
      <c r="U298" s="47"/>
      <c r="V298" s="47"/>
      <c r="W298" s="47"/>
      <c r="X298" s="47"/>
    </row>
    <row r="299" spans="1:24" x14ac:dyDescent="0.25">
      <c r="A299" s="32"/>
      <c r="B299" s="38"/>
      <c r="C299" s="126"/>
      <c r="D299" s="38"/>
      <c r="E299" s="87"/>
      <c r="F299" s="122"/>
      <c r="G299" s="122"/>
      <c r="H299" s="122"/>
      <c r="I299" s="122"/>
      <c r="J299" s="122"/>
      <c r="K299" s="122"/>
      <c r="L299" s="38"/>
      <c r="M299" s="180"/>
      <c r="N299" s="38"/>
      <c r="O299" s="225"/>
      <c r="P299" s="47"/>
      <c r="Q299" s="47"/>
      <c r="R299" s="47"/>
      <c r="S299" s="47"/>
      <c r="T299" s="47"/>
      <c r="U299" s="47"/>
      <c r="V299" s="47"/>
      <c r="W299" s="47"/>
      <c r="X299" s="47"/>
    </row>
    <row r="300" spans="1:24" x14ac:dyDescent="0.25">
      <c r="A300" s="32"/>
      <c r="B300" s="38"/>
      <c r="C300" s="126"/>
      <c r="D300" s="38"/>
      <c r="E300" s="87"/>
      <c r="F300" s="122"/>
      <c r="G300" s="122"/>
      <c r="H300" s="122"/>
      <c r="I300" s="122"/>
      <c r="J300" s="122"/>
      <c r="K300" s="122"/>
      <c r="L300" s="38"/>
      <c r="M300" s="180"/>
      <c r="N300" s="38"/>
      <c r="O300" s="225"/>
      <c r="P300" s="47"/>
      <c r="Q300" s="47"/>
      <c r="R300" s="47"/>
      <c r="S300" s="47"/>
      <c r="T300" s="47"/>
      <c r="U300" s="47"/>
      <c r="V300" s="47"/>
      <c r="W300" s="47"/>
      <c r="X300" s="47"/>
    </row>
    <row r="301" spans="1:24" x14ac:dyDescent="0.25">
      <c r="A301" s="32"/>
      <c r="B301" s="38"/>
      <c r="C301" s="126"/>
      <c r="D301" s="38"/>
      <c r="E301" s="87"/>
      <c r="F301" s="122"/>
      <c r="G301" s="122"/>
      <c r="H301" s="122"/>
      <c r="I301" s="122"/>
      <c r="J301" s="122"/>
      <c r="K301" s="122"/>
      <c r="L301" s="38"/>
      <c r="M301" s="180"/>
      <c r="N301" s="38"/>
      <c r="O301" s="225"/>
      <c r="P301" s="47"/>
      <c r="Q301" s="47"/>
      <c r="R301" s="47"/>
      <c r="S301" s="47"/>
      <c r="T301" s="47"/>
      <c r="U301" s="47"/>
      <c r="V301" s="47"/>
      <c r="W301" s="47"/>
      <c r="X301" s="47"/>
    </row>
    <row r="302" spans="1:24" x14ac:dyDescent="0.25">
      <c r="A302" s="32"/>
      <c r="B302" s="38"/>
      <c r="C302" s="126"/>
      <c r="D302" s="38"/>
      <c r="E302" s="87"/>
      <c r="F302" s="122"/>
      <c r="G302" s="122"/>
      <c r="H302" s="122"/>
      <c r="I302" s="122"/>
      <c r="J302" s="122"/>
      <c r="K302" s="122"/>
      <c r="L302" s="38"/>
      <c r="M302" s="180"/>
      <c r="N302" s="38"/>
      <c r="O302" s="225"/>
      <c r="P302" s="47"/>
      <c r="Q302" s="47"/>
      <c r="R302" s="47"/>
      <c r="S302" s="47"/>
      <c r="T302" s="47"/>
      <c r="U302" s="47"/>
      <c r="V302" s="47"/>
      <c r="W302" s="47"/>
      <c r="X302" s="47"/>
    </row>
    <row r="303" spans="1:24" x14ac:dyDescent="0.25">
      <c r="A303" s="32"/>
      <c r="B303" s="38"/>
      <c r="C303" s="126"/>
      <c r="D303" s="38"/>
      <c r="E303" s="87"/>
      <c r="F303" s="122"/>
      <c r="G303" s="122"/>
      <c r="H303" s="122"/>
      <c r="I303" s="122"/>
      <c r="J303" s="122"/>
      <c r="K303" s="122"/>
      <c r="L303" s="38"/>
      <c r="M303" s="180"/>
      <c r="N303" s="38"/>
      <c r="O303" s="225"/>
      <c r="P303" s="47"/>
      <c r="Q303" s="47"/>
      <c r="R303" s="47"/>
      <c r="S303" s="47"/>
      <c r="T303" s="47"/>
      <c r="U303" s="47"/>
      <c r="V303" s="47"/>
      <c r="W303" s="47"/>
      <c r="X303" s="47"/>
    </row>
    <row r="304" spans="1:24" x14ac:dyDescent="0.25">
      <c r="A304" s="32"/>
      <c r="B304" s="38"/>
      <c r="C304" s="126"/>
      <c r="D304" s="38"/>
      <c r="E304" s="87"/>
      <c r="F304" s="122"/>
      <c r="G304" s="122"/>
      <c r="H304" s="122"/>
      <c r="I304" s="122"/>
      <c r="J304" s="122"/>
      <c r="K304" s="122"/>
      <c r="L304" s="38"/>
      <c r="M304" s="180"/>
      <c r="N304" s="38"/>
      <c r="O304" s="225"/>
      <c r="P304" s="47"/>
      <c r="Q304" s="47"/>
      <c r="R304" s="47"/>
      <c r="S304" s="47"/>
      <c r="T304" s="47"/>
      <c r="U304" s="47"/>
      <c r="V304" s="47"/>
      <c r="W304" s="47"/>
      <c r="X304" s="47"/>
    </row>
    <row r="305" spans="1:24" x14ac:dyDescent="0.25">
      <c r="A305" s="32"/>
      <c r="B305" s="38"/>
      <c r="C305" s="126"/>
      <c r="D305" s="38"/>
      <c r="E305" s="87"/>
      <c r="F305" s="122"/>
      <c r="G305" s="122"/>
      <c r="H305" s="122"/>
      <c r="I305" s="122"/>
      <c r="J305" s="122"/>
      <c r="K305" s="122"/>
      <c r="L305" s="38"/>
      <c r="M305" s="180"/>
      <c r="N305" s="38"/>
      <c r="O305" s="225"/>
      <c r="P305" s="47"/>
      <c r="Q305" s="47"/>
      <c r="R305" s="47"/>
      <c r="S305" s="47"/>
      <c r="T305" s="47"/>
      <c r="U305" s="47"/>
      <c r="V305" s="47"/>
      <c r="W305" s="47"/>
      <c r="X305" s="47"/>
    </row>
    <row r="306" spans="1:24" x14ac:dyDescent="0.25">
      <c r="A306" s="32"/>
      <c r="B306" s="38"/>
      <c r="C306" s="126"/>
      <c r="D306" s="38"/>
      <c r="E306" s="87"/>
      <c r="F306" s="122"/>
      <c r="G306" s="122"/>
      <c r="H306" s="122"/>
      <c r="I306" s="122"/>
      <c r="J306" s="122"/>
      <c r="K306" s="122"/>
      <c r="L306" s="38"/>
      <c r="M306" s="180"/>
      <c r="N306" s="38"/>
      <c r="O306" s="225"/>
      <c r="P306" s="47"/>
      <c r="Q306" s="47"/>
      <c r="R306" s="47"/>
      <c r="S306" s="47"/>
      <c r="T306" s="47"/>
      <c r="U306" s="47"/>
      <c r="V306" s="47"/>
      <c r="W306" s="47"/>
      <c r="X306" s="47"/>
    </row>
    <row r="307" spans="1:24" x14ac:dyDescent="0.25">
      <c r="A307" s="32"/>
      <c r="B307" s="38"/>
      <c r="C307" s="126"/>
      <c r="D307" s="38"/>
      <c r="E307" s="87"/>
      <c r="F307" s="122"/>
      <c r="G307" s="122"/>
      <c r="H307" s="122"/>
      <c r="I307" s="122"/>
      <c r="J307" s="122"/>
      <c r="K307" s="122"/>
      <c r="L307" s="38"/>
      <c r="M307" s="180"/>
      <c r="N307" s="38"/>
      <c r="O307" s="225"/>
      <c r="P307" s="47"/>
      <c r="Q307" s="47"/>
      <c r="R307" s="47"/>
      <c r="S307" s="47"/>
      <c r="T307" s="47"/>
      <c r="U307" s="47"/>
      <c r="V307" s="47"/>
      <c r="W307" s="47"/>
      <c r="X307" s="47"/>
    </row>
    <row r="308" spans="1:24" x14ac:dyDescent="0.25">
      <c r="A308" s="32"/>
      <c r="B308" s="38"/>
      <c r="C308" s="126"/>
      <c r="D308" s="38"/>
      <c r="E308" s="87"/>
      <c r="F308" s="122"/>
      <c r="G308" s="122"/>
      <c r="H308" s="122"/>
      <c r="I308" s="122"/>
      <c r="J308" s="122"/>
      <c r="K308" s="122"/>
      <c r="L308" s="38"/>
      <c r="M308" s="180"/>
      <c r="N308" s="38"/>
      <c r="O308" s="225"/>
      <c r="P308" s="47"/>
      <c r="Q308" s="47"/>
      <c r="R308" s="47"/>
      <c r="S308" s="47"/>
      <c r="T308" s="47"/>
      <c r="U308" s="47"/>
      <c r="V308" s="47"/>
      <c r="W308" s="47"/>
      <c r="X308" s="47"/>
    </row>
    <row r="309" spans="1:24" x14ac:dyDescent="0.25">
      <c r="A309" s="32"/>
      <c r="B309" s="38"/>
      <c r="C309" s="126"/>
      <c r="D309" s="38"/>
      <c r="E309" s="87"/>
      <c r="F309" s="122"/>
      <c r="G309" s="122"/>
      <c r="H309" s="122"/>
      <c r="I309" s="122"/>
      <c r="J309" s="122"/>
      <c r="K309" s="122"/>
      <c r="L309" s="38"/>
      <c r="M309" s="180"/>
      <c r="N309" s="38"/>
      <c r="O309" s="225"/>
      <c r="P309" s="47"/>
      <c r="Q309" s="47"/>
      <c r="R309" s="47"/>
      <c r="S309" s="47"/>
      <c r="T309" s="47"/>
      <c r="U309" s="47"/>
      <c r="V309" s="47"/>
      <c r="W309" s="47"/>
      <c r="X309" s="47"/>
    </row>
    <row r="310" spans="1:24" x14ac:dyDescent="0.25">
      <c r="A310" s="32"/>
      <c r="B310" s="38"/>
      <c r="C310" s="126"/>
      <c r="D310" s="38"/>
      <c r="E310" s="87"/>
      <c r="F310" s="122"/>
      <c r="G310" s="122"/>
      <c r="H310" s="122"/>
      <c r="I310" s="122"/>
      <c r="J310" s="122"/>
      <c r="K310" s="122"/>
      <c r="L310" s="38"/>
      <c r="M310" s="180"/>
      <c r="N310" s="38"/>
      <c r="O310" s="225"/>
      <c r="P310" s="47"/>
      <c r="Q310" s="47"/>
      <c r="R310" s="47"/>
      <c r="S310" s="47"/>
      <c r="T310" s="47"/>
      <c r="U310" s="47"/>
      <c r="V310" s="47"/>
      <c r="W310" s="47"/>
      <c r="X310" s="47"/>
    </row>
    <row r="311" spans="1:24" x14ac:dyDescent="0.25">
      <c r="A311" s="32"/>
      <c r="B311" s="38"/>
      <c r="C311" s="126"/>
      <c r="D311" s="38"/>
      <c r="E311" s="87"/>
      <c r="F311" s="122"/>
      <c r="G311" s="122"/>
      <c r="H311" s="122"/>
      <c r="I311" s="122"/>
      <c r="J311" s="122"/>
      <c r="K311" s="122"/>
      <c r="L311" s="38"/>
      <c r="M311" s="180"/>
      <c r="N311" s="38"/>
      <c r="O311" s="225"/>
      <c r="P311" s="47"/>
      <c r="Q311" s="47"/>
      <c r="R311" s="47"/>
      <c r="S311" s="47"/>
      <c r="T311" s="47"/>
      <c r="U311" s="47"/>
      <c r="V311" s="47"/>
      <c r="W311" s="47"/>
      <c r="X311" s="47"/>
    </row>
    <row r="312" spans="1:24" x14ac:dyDescent="0.25">
      <c r="A312" s="32"/>
      <c r="B312" s="38"/>
      <c r="C312" s="126"/>
      <c r="D312" s="38"/>
      <c r="E312" s="87"/>
      <c r="F312" s="122"/>
      <c r="G312" s="122"/>
      <c r="H312" s="122"/>
      <c r="I312" s="122"/>
      <c r="J312" s="122"/>
      <c r="K312" s="122"/>
      <c r="L312" s="38"/>
      <c r="M312" s="180"/>
      <c r="N312" s="38"/>
      <c r="O312" s="225"/>
      <c r="P312" s="47"/>
      <c r="Q312" s="47"/>
      <c r="R312" s="47"/>
      <c r="S312" s="47"/>
      <c r="T312" s="47"/>
      <c r="U312" s="47"/>
      <c r="V312" s="47"/>
      <c r="W312" s="47"/>
      <c r="X312" s="47"/>
    </row>
    <row r="313" spans="1:24" x14ac:dyDescent="0.25">
      <c r="A313" s="32"/>
      <c r="B313" s="38"/>
      <c r="C313" s="126"/>
      <c r="D313" s="38"/>
      <c r="E313" s="87"/>
      <c r="F313" s="122"/>
      <c r="G313" s="122"/>
      <c r="H313" s="122"/>
      <c r="I313" s="122"/>
      <c r="J313" s="122"/>
      <c r="K313" s="122"/>
      <c r="L313" s="38"/>
      <c r="M313" s="180"/>
      <c r="N313" s="38"/>
      <c r="O313" s="225"/>
      <c r="P313" s="47"/>
      <c r="Q313" s="47"/>
      <c r="R313" s="47"/>
      <c r="S313" s="47"/>
      <c r="T313" s="47"/>
      <c r="U313" s="47"/>
      <c r="V313" s="47"/>
      <c r="W313" s="47"/>
      <c r="X313" s="47"/>
    </row>
    <row r="314" spans="1:24" x14ac:dyDescent="0.25">
      <c r="A314" s="32"/>
      <c r="B314" s="38"/>
      <c r="C314" s="126"/>
      <c r="D314" s="38"/>
      <c r="E314" s="87"/>
      <c r="F314" s="122"/>
      <c r="G314" s="122"/>
      <c r="H314" s="122"/>
      <c r="I314" s="122"/>
      <c r="J314" s="122"/>
      <c r="K314" s="122"/>
      <c r="L314" s="38"/>
      <c r="M314" s="180"/>
      <c r="N314" s="38"/>
      <c r="O314" s="225"/>
      <c r="P314" s="47"/>
      <c r="Q314" s="47"/>
      <c r="R314" s="47"/>
      <c r="S314" s="47"/>
      <c r="T314" s="47"/>
      <c r="U314" s="47"/>
      <c r="V314" s="47"/>
      <c r="W314" s="47"/>
      <c r="X314" s="47"/>
    </row>
    <row r="315" spans="1:24" x14ac:dyDescent="0.25">
      <c r="A315" s="32"/>
      <c r="B315" s="38"/>
      <c r="C315" s="126"/>
      <c r="D315" s="38"/>
      <c r="E315" s="87"/>
      <c r="F315" s="122"/>
      <c r="G315" s="122"/>
      <c r="H315" s="122"/>
      <c r="I315" s="122"/>
      <c r="J315" s="122"/>
      <c r="K315" s="122"/>
      <c r="L315" s="38"/>
      <c r="M315" s="180"/>
      <c r="N315" s="38"/>
      <c r="O315" s="225"/>
      <c r="P315" s="47"/>
      <c r="Q315" s="47"/>
      <c r="R315" s="47"/>
      <c r="S315" s="47"/>
      <c r="T315" s="47"/>
      <c r="U315" s="47"/>
      <c r="V315" s="47"/>
      <c r="W315" s="47"/>
      <c r="X315" s="47"/>
    </row>
    <row r="316" spans="1:24" x14ac:dyDescent="0.25">
      <c r="A316" s="32"/>
      <c r="B316" s="38"/>
      <c r="C316" s="126"/>
      <c r="D316" s="38"/>
      <c r="E316" s="87"/>
      <c r="F316" s="122"/>
      <c r="G316" s="122"/>
      <c r="H316" s="122"/>
      <c r="I316" s="122"/>
      <c r="J316" s="122"/>
      <c r="K316" s="122"/>
      <c r="L316" s="38"/>
      <c r="M316" s="180"/>
      <c r="N316" s="38"/>
      <c r="O316" s="225"/>
      <c r="P316" s="47"/>
      <c r="Q316" s="47"/>
      <c r="R316" s="47"/>
      <c r="S316" s="47"/>
      <c r="T316" s="47"/>
      <c r="U316" s="47"/>
      <c r="V316" s="47"/>
      <c r="W316" s="47"/>
      <c r="X316" s="47"/>
    </row>
    <row r="317" spans="1:24" x14ac:dyDescent="0.25">
      <c r="A317" s="32"/>
      <c r="B317" s="38"/>
      <c r="C317" s="126"/>
      <c r="D317" s="38"/>
      <c r="E317" s="87"/>
      <c r="F317" s="122"/>
      <c r="G317" s="122"/>
      <c r="H317" s="122"/>
      <c r="I317" s="122"/>
      <c r="J317" s="122"/>
      <c r="K317" s="122"/>
      <c r="L317" s="38"/>
      <c r="M317" s="180"/>
      <c r="N317" s="38"/>
      <c r="O317" s="225"/>
      <c r="P317" s="47"/>
      <c r="Q317" s="47"/>
      <c r="R317" s="47"/>
      <c r="S317" s="47"/>
      <c r="T317" s="47"/>
      <c r="U317" s="47"/>
      <c r="V317" s="47"/>
      <c r="W317" s="47"/>
      <c r="X317" s="47"/>
    </row>
    <row r="318" spans="1:24" x14ac:dyDescent="0.25">
      <c r="A318" s="32"/>
      <c r="B318" s="38"/>
      <c r="C318" s="126"/>
      <c r="D318" s="38"/>
      <c r="E318" s="87"/>
      <c r="F318" s="122"/>
      <c r="G318" s="122"/>
      <c r="H318" s="122"/>
      <c r="I318" s="122"/>
      <c r="J318" s="122"/>
      <c r="K318" s="122"/>
      <c r="L318" s="38"/>
      <c r="M318" s="180"/>
      <c r="N318" s="38"/>
      <c r="O318" s="225"/>
      <c r="P318" s="47"/>
      <c r="Q318" s="47"/>
      <c r="R318" s="47"/>
      <c r="S318" s="47"/>
      <c r="T318" s="47"/>
      <c r="U318" s="47"/>
      <c r="V318" s="47"/>
      <c r="W318" s="47"/>
      <c r="X318" s="47"/>
    </row>
    <row r="319" spans="1:24" x14ac:dyDescent="0.25">
      <c r="A319" s="32"/>
      <c r="B319" s="38"/>
      <c r="C319" s="126"/>
      <c r="D319" s="38"/>
      <c r="E319" s="87"/>
      <c r="F319" s="122"/>
      <c r="G319" s="122"/>
      <c r="H319" s="122"/>
      <c r="I319" s="122"/>
      <c r="J319" s="122"/>
      <c r="K319" s="122"/>
      <c r="L319" s="38"/>
      <c r="M319" s="180"/>
      <c r="N319" s="38"/>
      <c r="O319" s="225"/>
      <c r="P319" s="47"/>
      <c r="Q319" s="47"/>
      <c r="R319" s="47"/>
      <c r="S319" s="47"/>
      <c r="T319" s="47"/>
      <c r="U319" s="47"/>
      <c r="V319" s="47"/>
      <c r="W319" s="47"/>
      <c r="X319" s="47"/>
    </row>
    <row r="320" spans="1:24" x14ac:dyDescent="0.25">
      <c r="A320" s="32"/>
      <c r="B320" s="38"/>
      <c r="C320" s="126"/>
      <c r="D320" s="38"/>
      <c r="E320" s="87"/>
      <c r="F320" s="122"/>
      <c r="G320" s="122"/>
      <c r="H320" s="122"/>
      <c r="I320" s="122"/>
      <c r="J320" s="122"/>
      <c r="K320" s="122"/>
      <c r="L320" s="38"/>
      <c r="M320" s="180"/>
      <c r="N320" s="38"/>
      <c r="O320" s="225"/>
      <c r="P320" s="47"/>
      <c r="Q320" s="47"/>
      <c r="R320" s="47"/>
      <c r="S320" s="47"/>
      <c r="T320" s="47"/>
      <c r="U320" s="47"/>
      <c r="V320" s="47"/>
      <c r="W320" s="47"/>
      <c r="X320" s="47"/>
    </row>
    <row r="321" spans="1:24" x14ac:dyDescent="0.25">
      <c r="A321" s="32"/>
      <c r="B321" s="38"/>
      <c r="C321" s="126"/>
      <c r="D321" s="38"/>
      <c r="E321" s="87"/>
      <c r="F321" s="122"/>
      <c r="G321" s="122"/>
      <c r="H321" s="122"/>
      <c r="I321" s="122"/>
      <c r="J321" s="122"/>
      <c r="K321" s="122"/>
      <c r="L321" s="38"/>
      <c r="M321" s="180"/>
      <c r="N321" s="38"/>
      <c r="O321" s="225"/>
      <c r="P321" s="47"/>
      <c r="Q321" s="47"/>
      <c r="R321" s="47"/>
      <c r="S321" s="47"/>
      <c r="T321" s="47"/>
      <c r="U321" s="47"/>
      <c r="V321" s="47"/>
      <c r="W321" s="47"/>
      <c r="X321" s="47"/>
    </row>
    <row r="322" spans="1:24" x14ac:dyDescent="0.25">
      <c r="A322" s="32"/>
      <c r="B322" s="38"/>
      <c r="C322" s="126"/>
      <c r="D322" s="38"/>
      <c r="E322" s="87"/>
      <c r="F322" s="122"/>
      <c r="G322" s="122"/>
      <c r="H322" s="122"/>
      <c r="I322" s="122"/>
      <c r="J322" s="122"/>
      <c r="K322" s="122"/>
      <c r="L322" s="38"/>
      <c r="M322" s="180"/>
      <c r="N322" s="38"/>
      <c r="O322" s="225"/>
      <c r="P322" s="47"/>
      <c r="Q322" s="47"/>
      <c r="R322" s="47"/>
      <c r="S322" s="47"/>
      <c r="T322" s="47"/>
      <c r="U322" s="47"/>
      <c r="V322" s="47"/>
      <c r="W322" s="47"/>
      <c r="X322" s="47"/>
    </row>
    <row r="323" spans="1:24" x14ac:dyDescent="0.25">
      <c r="A323" s="32"/>
      <c r="B323" s="38"/>
      <c r="C323" s="126"/>
      <c r="D323" s="38"/>
      <c r="E323" s="87"/>
      <c r="F323" s="122"/>
      <c r="G323" s="122"/>
      <c r="H323" s="122"/>
      <c r="I323" s="122"/>
      <c r="J323" s="122"/>
      <c r="K323" s="122"/>
      <c r="L323" s="38"/>
      <c r="M323" s="180"/>
      <c r="N323" s="38"/>
      <c r="O323" s="225"/>
      <c r="P323" s="47"/>
      <c r="Q323" s="47"/>
      <c r="R323" s="47"/>
      <c r="S323" s="47"/>
      <c r="T323" s="47"/>
      <c r="U323" s="47"/>
      <c r="V323" s="47"/>
      <c r="W323" s="47"/>
      <c r="X323" s="47"/>
    </row>
    <row r="324" spans="1:24" x14ac:dyDescent="0.25">
      <c r="A324" s="32"/>
      <c r="B324" s="38"/>
      <c r="C324" s="126"/>
      <c r="D324" s="38"/>
      <c r="E324" s="87"/>
      <c r="F324" s="122"/>
      <c r="G324" s="122"/>
      <c r="H324" s="122"/>
      <c r="I324" s="122"/>
      <c r="J324" s="122"/>
      <c r="K324" s="122"/>
      <c r="L324" s="38"/>
      <c r="M324" s="180"/>
      <c r="N324" s="38"/>
      <c r="O324" s="225"/>
      <c r="P324" s="47"/>
      <c r="Q324" s="47"/>
      <c r="R324" s="47"/>
      <c r="S324" s="47"/>
      <c r="T324" s="47"/>
      <c r="U324" s="47"/>
      <c r="V324" s="47"/>
      <c r="W324" s="47"/>
      <c r="X324" s="47"/>
    </row>
    <row r="325" spans="1:24" x14ac:dyDescent="0.25">
      <c r="A325" s="32"/>
      <c r="B325" s="38"/>
      <c r="C325" s="126"/>
      <c r="D325" s="38"/>
      <c r="E325" s="87"/>
      <c r="F325" s="122"/>
      <c r="G325" s="122"/>
      <c r="H325" s="122"/>
      <c r="I325" s="122"/>
      <c r="J325" s="122"/>
      <c r="K325" s="122"/>
      <c r="L325" s="38"/>
      <c r="M325" s="180"/>
      <c r="N325" s="38"/>
      <c r="O325" s="225"/>
      <c r="P325" s="47"/>
      <c r="Q325" s="47"/>
      <c r="R325" s="47"/>
      <c r="S325" s="47"/>
      <c r="T325" s="47"/>
      <c r="U325" s="47"/>
      <c r="V325" s="47"/>
      <c r="W325" s="47"/>
      <c r="X325" s="47"/>
    </row>
    <row r="326" spans="1:24" x14ac:dyDescent="0.25">
      <c r="A326" s="32"/>
      <c r="B326" s="38"/>
      <c r="C326" s="126"/>
      <c r="D326" s="38"/>
      <c r="E326" s="87"/>
      <c r="F326" s="122"/>
      <c r="G326" s="122"/>
      <c r="H326" s="122"/>
      <c r="I326" s="122"/>
      <c r="J326" s="122"/>
      <c r="K326" s="122"/>
      <c r="L326" s="38"/>
      <c r="M326" s="180"/>
      <c r="N326" s="38"/>
      <c r="O326" s="225"/>
      <c r="P326" s="47"/>
      <c r="Q326" s="47"/>
      <c r="R326" s="47"/>
      <c r="S326" s="47"/>
      <c r="T326" s="47"/>
      <c r="U326" s="47"/>
      <c r="V326" s="47"/>
      <c r="W326" s="47"/>
      <c r="X326" s="47"/>
    </row>
    <row r="327" spans="1:24" x14ac:dyDescent="0.25">
      <c r="A327" s="32"/>
      <c r="B327" s="38"/>
      <c r="C327" s="126"/>
      <c r="D327" s="38"/>
      <c r="E327" s="87"/>
      <c r="F327" s="122"/>
      <c r="G327" s="122"/>
      <c r="H327" s="122"/>
      <c r="I327" s="122"/>
      <c r="J327" s="122"/>
      <c r="K327" s="122"/>
      <c r="L327" s="38"/>
      <c r="M327" s="180"/>
      <c r="N327" s="38"/>
      <c r="O327" s="225"/>
      <c r="P327" s="47"/>
      <c r="Q327" s="47"/>
      <c r="R327" s="47"/>
      <c r="S327" s="47"/>
      <c r="T327" s="47"/>
      <c r="U327" s="47"/>
      <c r="V327" s="47"/>
      <c r="W327" s="47"/>
      <c r="X327" s="47"/>
    </row>
    <row r="328" spans="1:24" x14ac:dyDescent="0.25">
      <c r="A328" s="32"/>
      <c r="B328" s="38"/>
      <c r="C328" s="126"/>
      <c r="D328" s="38"/>
      <c r="E328" s="87"/>
      <c r="F328" s="122"/>
      <c r="G328" s="122"/>
      <c r="H328" s="122"/>
      <c r="I328" s="122"/>
      <c r="J328" s="122"/>
      <c r="K328" s="122"/>
      <c r="L328" s="38"/>
      <c r="M328" s="180"/>
      <c r="N328" s="38"/>
      <c r="O328" s="225"/>
      <c r="P328" s="47"/>
      <c r="Q328" s="47"/>
      <c r="R328" s="47"/>
      <c r="S328" s="47"/>
      <c r="T328" s="47"/>
      <c r="U328" s="47"/>
      <c r="V328" s="47"/>
      <c r="W328" s="47"/>
      <c r="X328" s="47"/>
    </row>
    <row r="329" spans="1:24" x14ac:dyDescent="0.25">
      <c r="A329" s="32"/>
      <c r="B329" s="38"/>
      <c r="C329" s="126"/>
      <c r="D329" s="38"/>
      <c r="E329" s="87"/>
      <c r="F329" s="122"/>
      <c r="G329" s="122"/>
      <c r="H329" s="122"/>
      <c r="I329" s="122"/>
      <c r="J329" s="122"/>
      <c r="K329" s="122"/>
      <c r="L329" s="38"/>
      <c r="M329" s="180"/>
      <c r="N329" s="38"/>
      <c r="O329" s="225"/>
      <c r="P329" s="47"/>
      <c r="Q329" s="47"/>
      <c r="R329" s="47"/>
      <c r="S329" s="47"/>
      <c r="T329" s="47"/>
      <c r="U329" s="47"/>
      <c r="V329" s="47"/>
      <c r="W329" s="47"/>
      <c r="X329" s="47"/>
    </row>
    <row r="330" spans="1:24" x14ac:dyDescent="0.25">
      <c r="A330" s="32"/>
      <c r="B330" s="38"/>
      <c r="C330" s="126"/>
      <c r="D330" s="38"/>
      <c r="E330" s="87"/>
      <c r="F330" s="122"/>
      <c r="G330" s="122"/>
      <c r="H330" s="122"/>
      <c r="I330" s="122"/>
      <c r="J330" s="122"/>
      <c r="K330" s="122"/>
      <c r="L330" s="38"/>
      <c r="M330" s="180"/>
      <c r="N330" s="38"/>
      <c r="O330" s="225"/>
      <c r="P330" s="47"/>
      <c r="Q330" s="47"/>
      <c r="R330" s="47"/>
      <c r="S330" s="47"/>
      <c r="T330" s="47"/>
      <c r="U330" s="47"/>
      <c r="V330" s="47"/>
      <c r="W330" s="47"/>
      <c r="X330" s="47"/>
    </row>
    <row r="331" spans="1:24" x14ac:dyDescent="0.25">
      <c r="A331" s="32"/>
      <c r="B331" s="38"/>
      <c r="C331" s="126"/>
      <c r="D331" s="38"/>
      <c r="E331" s="87"/>
      <c r="F331" s="122"/>
      <c r="G331" s="122"/>
      <c r="H331" s="122"/>
      <c r="I331" s="122"/>
      <c r="J331" s="122"/>
      <c r="K331" s="122"/>
      <c r="L331" s="38"/>
      <c r="M331" s="180"/>
      <c r="N331" s="38"/>
      <c r="O331" s="225"/>
      <c r="P331" s="47"/>
      <c r="Q331" s="47"/>
      <c r="R331" s="47"/>
      <c r="S331" s="47"/>
      <c r="T331" s="47"/>
      <c r="U331" s="47"/>
      <c r="V331" s="47"/>
      <c r="W331" s="47"/>
      <c r="X331" s="47"/>
    </row>
    <row r="332" spans="1:24" x14ac:dyDescent="0.25">
      <c r="A332" s="32"/>
      <c r="B332" s="38"/>
      <c r="C332" s="126"/>
      <c r="D332" s="38"/>
      <c r="E332" s="87"/>
      <c r="F332" s="122"/>
      <c r="G332" s="122"/>
      <c r="H332" s="122"/>
      <c r="I332" s="122"/>
      <c r="J332" s="122"/>
      <c r="K332" s="122"/>
      <c r="L332" s="38"/>
      <c r="M332" s="180"/>
      <c r="N332" s="38"/>
      <c r="O332" s="225"/>
      <c r="P332" s="47"/>
      <c r="Q332" s="47"/>
      <c r="R332" s="47"/>
      <c r="S332" s="47"/>
      <c r="T332" s="47"/>
      <c r="U332" s="47"/>
      <c r="V332" s="47"/>
      <c r="W332" s="47"/>
      <c r="X332" s="47"/>
    </row>
    <row r="333" spans="1:24" x14ac:dyDescent="0.25">
      <c r="A333" s="32"/>
      <c r="B333" s="38"/>
      <c r="C333" s="126"/>
      <c r="D333" s="38"/>
      <c r="E333" s="87"/>
      <c r="F333" s="122"/>
      <c r="G333" s="122"/>
      <c r="H333" s="122"/>
      <c r="I333" s="122"/>
      <c r="J333" s="122"/>
      <c r="K333" s="122"/>
      <c r="L333" s="38"/>
      <c r="M333" s="180"/>
      <c r="N333" s="38"/>
      <c r="O333" s="225"/>
      <c r="P333" s="47"/>
      <c r="Q333" s="47"/>
      <c r="R333" s="47"/>
      <c r="S333" s="47"/>
      <c r="T333" s="47"/>
      <c r="U333" s="47"/>
      <c r="V333" s="47"/>
      <c r="W333" s="47"/>
      <c r="X333" s="47"/>
    </row>
    <row r="334" spans="1:24" x14ac:dyDescent="0.25">
      <c r="A334" s="32"/>
      <c r="B334" s="38"/>
      <c r="C334" s="126"/>
      <c r="D334" s="38"/>
      <c r="E334" s="87"/>
      <c r="F334" s="122"/>
      <c r="G334" s="122"/>
      <c r="H334" s="122"/>
      <c r="I334" s="122"/>
      <c r="J334" s="122"/>
      <c r="K334" s="122"/>
      <c r="L334" s="38"/>
      <c r="M334" s="180"/>
      <c r="N334" s="38"/>
      <c r="O334" s="225"/>
      <c r="P334" s="47"/>
      <c r="Q334" s="47"/>
      <c r="R334" s="47"/>
      <c r="S334" s="47"/>
      <c r="T334" s="47"/>
      <c r="U334" s="47"/>
      <c r="V334" s="47"/>
      <c r="W334" s="47"/>
      <c r="X334" s="47"/>
    </row>
    <row r="335" spans="1:24" x14ac:dyDescent="0.25">
      <c r="A335" s="32"/>
      <c r="B335" s="38"/>
      <c r="C335" s="126"/>
      <c r="D335" s="38"/>
      <c r="E335" s="87"/>
      <c r="F335" s="122"/>
      <c r="G335" s="122"/>
      <c r="H335" s="122"/>
      <c r="I335" s="122"/>
      <c r="J335" s="122"/>
      <c r="K335" s="122"/>
      <c r="L335" s="38"/>
      <c r="M335" s="180"/>
      <c r="N335" s="38"/>
      <c r="O335" s="225"/>
      <c r="P335" s="47"/>
      <c r="Q335" s="47"/>
      <c r="R335" s="47"/>
      <c r="S335" s="47"/>
      <c r="T335" s="47"/>
      <c r="U335" s="47"/>
      <c r="V335" s="47"/>
      <c r="W335" s="47"/>
      <c r="X335" s="47"/>
    </row>
    <row r="336" spans="1:24" x14ac:dyDescent="0.25">
      <c r="A336" s="32"/>
      <c r="B336" s="38"/>
      <c r="C336" s="126"/>
      <c r="D336" s="38"/>
      <c r="E336" s="87"/>
      <c r="F336" s="122"/>
      <c r="G336" s="122"/>
      <c r="H336" s="122"/>
      <c r="I336" s="122"/>
      <c r="J336" s="122"/>
      <c r="K336" s="122"/>
      <c r="L336" s="38"/>
      <c r="M336" s="180"/>
      <c r="N336" s="38"/>
      <c r="O336" s="225"/>
      <c r="P336" s="47"/>
      <c r="Q336" s="47"/>
      <c r="R336" s="47"/>
      <c r="S336" s="47"/>
      <c r="T336" s="47"/>
      <c r="U336" s="47"/>
      <c r="V336" s="47"/>
      <c r="W336" s="47"/>
      <c r="X336" s="47"/>
    </row>
    <row r="337" spans="1:24" x14ac:dyDescent="0.25">
      <c r="A337" s="32"/>
      <c r="B337" s="38"/>
      <c r="C337" s="126"/>
      <c r="D337" s="38"/>
      <c r="E337" s="87"/>
      <c r="F337" s="122"/>
      <c r="G337" s="122"/>
      <c r="H337" s="122"/>
      <c r="I337" s="122"/>
      <c r="J337" s="122"/>
      <c r="K337" s="122"/>
      <c r="L337" s="38"/>
      <c r="M337" s="180"/>
      <c r="N337" s="38"/>
      <c r="O337" s="225"/>
      <c r="P337" s="47"/>
      <c r="Q337" s="47"/>
      <c r="R337" s="47"/>
      <c r="S337" s="47"/>
      <c r="T337" s="47"/>
      <c r="U337" s="47"/>
      <c r="V337" s="47"/>
      <c r="W337" s="47"/>
      <c r="X337" s="47"/>
    </row>
    <row r="338" spans="1:24" x14ac:dyDescent="0.25">
      <c r="A338" s="32"/>
      <c r="B338" s="38"/>
      <c r="C338" s="126"/>
      <c r="D338" s="38"/>
      <c r="E338" s="87"/>
      <c r="F338" s="122"/>
      <c r="G338" s="122"/>
      <c r="H338" s="122"/>
      <c r="I338" s="122"/>
      <c r="J338" s="122"/>
      <c r="K338" s="122"/>
      <c r="L338" s="38"/>
      <c r="M338" s="180"/>
      <c r="N338" s="38"/>
      <c r="O338" s="225"/>
      <c r="P338" s="47"/>
      <c r="Q338" s="47"/>
      <c r="R338" s="47"/>
      <c r="S338" s="47"/>
      <c r="T338" s="47"/>
      <c r="U338" s="47"/>
      <c r="V338" s="47"/>
      <c r="W338" s="47"/>
      <c r="X338" s="47"/>
    </row>
    <row r="339" spans="1:24" x14ac:dyDescent="0.25">
      <c r="A339" s="32"/>
      <c r="B339" s="38"/>
      <c r="C339" s="126"/>
      <c r="D339" s="38"/>
      <c r="E339" s="87"/>
      <c r="F339" s="122"/>
      <c r="G339" s="122"/>
      <c r="H339" s="122"/>
      <c r="I339" s="122"/>
      <c r="J339" s="122"/>
      <c r="K339" s="122"/>
      <c r="L339" s="38"/>
      <c r="M339" s="180"/>
      <c r="N339" s="38"/>
      <c r="O339" s="225"/>
      <c r="P339" s="47"/>
      <c r="Q339" s="47"/>
      <c r="R339" s="47"/>
      <c r="S339" s="47"/>
      <c r="T339" s="47"/>
      <c r="U339" s="47"/>
      <c r="V339" s="47"/>
      <c r="W339" s="47"/>
      <c r="X339" s="47"/>
    </row>
    <row r="340" spans="1:24" x14ac:dyDescent="0.25">
      <c r="A340" s="32"/>
      <c r="B340" s="38"/>
      <c r="C340" s="126"/>
      <c r="D340" s="38"/>
      <c r="E340" s="87"/>
      <c r="F340" s="122"/>
      <c r="G340" s="122"/>
      <c r="H340" s="122"/>
      <c r="I340" s="122"/>
      <c r="J340" s="122"/>
      <c r="K340" s="122"/>
      <c r="L340" s="38"/>
      <c r="M340" s="180"/>
      <c r="N340" s="38"/>
      <c r="O340" s="225"/>
      <c r="P340" s="47"/>
      <c r="Q340" s="47"/>
      <c r="R340" s="47"/>
      <c r="S340" s="47"/>
      <c r="T340" s="47"/>
      <c r="U340" s="47"/>
      <c r="V340" s="47"/>
      <c r="W340" s="47"/>
      <c r="X340" s="47"/>
    </row>
    <row r="341" spans="1:24" x14ac:dyDescent="0.25">
      <c r="A341" s="32"/>
      <c r="B341" s="38"/>
      <c r="C341" s="126"/>
      <c r="D341" s="38"/>
      <c r="E341" s="87"/>
      <c r="F341" s="122"/>
      <c r="G341" s="122"/>
      <c r="H341" s="122"/>
      <c r="I341" s="122"/>
      <c r="J341" s="122"/>
      <c r="K341" s="122"/>
      <c r="L341" s="38"/>
      <c r="M341" s="180"/>
      <c r="N341" s="38"/>
      <c r="O341" s="225"/>
      <c r="P341" s="47"/>
      <c r="Q341" s="47"/>
      <c r="R341" s="47"/>
      <c r="S341" s="47"/>
      <c r="T341" s="47"/>
      <c r="U341" s="47"/>
      <c r="V341" s="47"/>
      <c r="W341" s="47"/>
      <c r="X341" s="47"/>
    </row>
    <row r="342" spans="1:24" x14ac:dyDescent="0.25">
      <c r="A342" s="32"/>
      <c r="B342" s="38"/>
      <c r="C342" s="126"/>
      <c r="D342" s="38"/>
      <c r="E342" s="87"/>
      <c r="F342" s="122"/>
      <c r="G342" s="122"/>
      <c r="H342" s="122"/>
      <c r="I342" s="122"/>
      <c r="J342" s="122"/>
      <c r="K342" s="122"/>
      <c r="L342" s="38"/>
      <c r="M342" s="180"/>
      <c r="N342" s="38"/>
      <c r="O342" s="225"/>
      <c r="P342" s="47"/>
      <c r="Q342" s="47"/>
      <c r="R342" s="47"/>
      <c r="S342" s="47"/>
      <c r="T342" s="47"/>
      <c r="U342" s="47"/>
      <c r="V342" s="47"/>
      <c r="W342" s="47"/>
      <c r="X342" s="47"/>
    </row>
    <row r="343" spans="1:24" x14ac:dyDescent="0.25">
      <c r="A343" s="32"/>
      <c r="B343" s="38"/>
      <c r="C343" s="126"/>
      <c r="D343" s="38"/>
      <c r="E343" s="87"/>
      <c r="F343" s="122"/>
      <c r="G343" s="122"/>
      <c r="H343" s="122"/>
      <c r="I343" s="122"/>
      <c r="J343" s="122"/>
      <c r="K343" s="122"/>
      <c r="L343" s="38"/>
      <c r="M343" s="180"/>
      <c r="N343" s="38"/>
      <c r="O343" s="225"/>
      <c r="P343" s="47"/>
      <c r="Q343" s="47"/>
      <c r="R343" s="47"/>
      <c r="S343" s="47"/>
      <c r="T343" s="47"/>
      <c r="U343" s="47"/>
      <c r="V343" s="47"/>
      <c r="W343" s="47"/>
      <c r="X343" s="47"/>
    </row>
    <row r="344" spans="1:24" x14ac:dyDescent="0.25">
      <c r="A344" s="32"/>
      <c r="B344" s="38"/>
      <c r="C344" s="126"/>
      <c r="D344" s="38"/>
      <c r="E344" s="87"/>
      <c r="F344" s="122"/>
      <c r="G344" s="122"/>
      <c r="H344" s="122"/>
      <c r="I344" s="122"/>
      <c r="J344" s="122"/>
      <c r="K344" s="122"/>
      <c r="L344" s="38"/>
      <c r="M344" s="180"/>
      <c r="N344" s="38"/>
      <c r="O344" s="225"/>
      <c r="P344" s="47"/>
      <c r="Q344" s="47"/>
      <c r="R344" s="47"/>
      <c r="S344" s="47"/>
      <c r="T344" s="47"/>
      <c r="U344" s="47"/>
      <c r="V344" s="47"/>
      <c r="W344" s="47"/>
      <c r="X344" s="47"/>
    </row>
    <row r="345" spans="1:24" x14ac:dyDescent="0.25">
      <c r="A345" s="32"/>
      <c r="B345" s="38"/>
      <c r="C345" s="126"/>
      <c r="D345" s="38"/>
      <c r="E345" s="87"/>
      <c r="F345" s="122"/>
      <c r="G345" s="122"/>
      <c r="H345" s="122"/>
      <c r="I345" s="122"/>
      <c r="J345" s="122"/>
      <c r="K345" s="122"/>
      <c r="L345" s="38"/>
      <c r="M345" s="180"/>
      <c r="N345" s="38"/>
      <c r="O345" s="225"/>
      <c r="P345" s="47"/>
      <c r="Q345" s="47"/>
      <c r="R345" s="47"/>
      <c r="S345" s="47"/>
      <c r="T345" s="47"/>
      <c r="U345" s="47"/>
      <c r="V345" s="47"/>
      <c r="W345" s="47"/>
      <c r="X345" s="47"/>
    </row>
    <row r="346" spans="1:24" x14ac:dyDescent="0.25">
      <c r="A346" s="32"/>
      <c r="B346" s="38"/>
      <c r="C346" s="126"/>
      <c r="D346" s="38"/>
      <c r="E346" s="87"/>
      <c r="F346" s="122"/>
      <c r="G346" s="122"/>
      <c r="H346" s="122"/>
      <c r="I346" s="122"/>
      <c r="J346" s="122"/>
      <c r="K346" s="122"/>
      <c r="L346" s="38"/>
      <c r="M346" s="180"/>
      <c r="N346" s="38"/>
      <c r="O346" s="225"/>
      <c r="P346" s="47"/>
      <c r="Q346" s="47"/>
      <c r="R346" s="47"/>
      <c r="S346" s="47"/>
      <c r="T346" s="47"/>
      <c r="U346" s="47"/>
      <c r="V346" s="47"/>
      <c r="W346" s="47"/>
      <c r="X346" s="47"/>
    </row>
    <row r="347" spans="1:24" x14ac:dyDescent="0.25">
      <c r="A347" s="32"/>
      <c r="B347" s="38"/>
      <c r="C347" s="126"/>
      <c r="D347" s="38"/>
      <c r="E347" s="87"/>
      <c r="F347" s="122"/>
      <c r="G347" s="122"/>
      <c r="H347" s="122"/>
      <c r="I347" s="122"/>
      <c r="J347" s="122"/>
      <c r="K347" s="122"/>
      <c r="L347" s="38"/>
      <c r="M347" s="180"/>
      <c r="N347" s="38"/>
      <c r="O347" s="225"/>
      <c r="P347" s="47"/>
      <c r="Q347" s="47"/>
      <c r="R347" s="47"/>
      <c r="S347" s="47"/>
      <c r="T347" s="47"/>
      <c r="U347" s="47"/>
      <c r="V347" s="47"/>
      <c r="W347" s="47"/>
      <c r="X347" s="47"/>
    </row>
    <row r="348" spans="1:24" x14ac:dyDescent="0.25">
      <c r="A348" s="32"/>
      <c r="B348" s="38"/>
      <c r="C348" s="126"/>
      <c r="D348" s="38"/>
      <c r="E348" s="87"/>
      <c r="F348" s="122"/>
      <c r="G348" s="122"/>
      <c r="H348" s="122"/>
      <c r="I348" s="122"/>
      <c r="J348" s="122"/>
      <c r="K348" s="122"/>
      <c r="L348" s="38"/>
      <c r="M348" s="180"/>
      <c r="N348" s="38"/>
      <c r="O348" s="225"/>
      <c r="P348" s="47"/>
      <c r="Q348" s="47"/>
      <c r="R348" s="47"/>
      <c r="S348" s="47"/>
      <c r="T348" s="47"/>
      <c r="U348" s="47"/>
      <c r="V348" s="47"/>
      <c r="W348" s="47"/>
      <c r="X348" s="47"/>
    </row>
    <row r="349" spans="1:24" x14ac:dyDescent="0.25">
      <c r="A349" s="32"/>
      <c r="B349" s="38"/>
      <c r="C349" s="126"/>
      <c r="D349" s="38"/>
      <c r="E349" s="87"/>
      <c r="F349" s="122"/>
      <c r="G349" s="122"/>
      <c r="H349" s="122"/>
      <c r="I349" s="122"/>
      <c r="J349" s="122"/>
      <c r="K349" s="122"/>
      <c r="L349" s="38"/>
      <c r="M349" s="180"/>
      <c r="N349" s="38"/>
      <c r="O349" s="225"/>
      <c r="P349" s="47"/>
      <c r="Q349" s="47"/>
      <c r="R349" s="47"/>
      <c r="S349" s="47"/>
      <c r="T349" s="47"/>
      <c r="U349" s="47"/>
      <c r="V349" s="47"/>
      <c r="W349" s="47"/>
      <c r="X349" s="47"/>
    </row>
    <row r="350" spans="1:24" x14ac:dyDescent="0.25">
      <c r="A350" s="32"/>
      <c r="B350" s="38"/>
      <c r="C350" s="126"/>
      <c r="D350" s="38"/>
      <c r="E350" s="87"/>
      <c r="F350" s="122"/>
      <c r="G350" s="122"/>
      <c r="H350" s="122"/>
      <c r="I350" s="122"/>
      <c r="J350" s="122"/>
      <c r="K350" s="122"/>
      <c r="L350" s="38"/>
      <c r="M350" s="180"/>
      <c r="N350" s="38"/>
      <c r="O350" s="225"/>
      <c r="P350" s="47"/>
      <c r="Q350" s="47"/>
      <c r="R350" s="47"/>
      <c r="S350" s="47"/>
      <c r="T350" s="47"/>
      <c r="U350" s="47"/>
      <c r="V350" s="47"/>
      <c r="W350" s="47"/>
      <c r="X350" s="47"/>
    </row>
    <row r="351" spans="1:24" x14ac:dyDescent="0.25">
      <c r="A351" s="32"/>
      <c r="B351" s="38"/>
      <c r="C351" s="126"/>
      <c r="D351" s="38"/>
      <c r="E351" s="87"/>
      <c r="F351" s="122"/>
      <c r="G351" s="122"/>
      <c r="H351" s="122"/>
      <c r="I351" s="122"/>
      <c r="J351" s="122"/>
      <c r="K351" s="122"/>
      <c r="L351" s="38"/>
      <c r="M351" s="180"/>
      <c r="N351" s="38"/>
      <c r="O351" s="225"/>
      <c r="P351" s="47"/>
      <c r="Q351" s="47"/>
      <c r="R351" s="47"/>
      <c r="S351" s="47"/>
      <c r="T351" s="47"/>
      <c r="U351" s="47"/>
      <c r="V351" s="47"/>
      <c r="W351" s="47"/>
      <c r="X351" s="47"/>
    </row>
    <row r="352" spans="1:24" x14ac:dyDescent="0.25">
      <c r="A352" s="32"/>
      <c r="B352" s="38"/>
      <c r="C352" s="126"/>
      <c r="D352" s="38"/>
      <c r="E352" s="87"/>
      <c r="F352" s="122"/>
      <c r="G352" s="122"/>
      <c r="H352" s="122"/>
      <c r="I352" s="122"/>
      <c r="J352" s="122"/>
      <c r="K352" s="122"/>
      <c r="L352" s="38"/>
      <c r="M352" s="180"/>
      <c r="N352" s="38"/>
      <c r="O352" s="225"/>
      <c r="P352" s="47"/>
      <c r="Q352" s="47"/>
      <c r="R352" s="47"/>
      <c r="S352" s="47"/>
      <c r="T352" s="47"/>
      <c r="U352" s="47"/>
      <c r="V352" s="47"/>
      <c r="W352" s="47"/>
      <c r="X352" s="47"/>
    </row>
    <row r="353" spans="1:24" x14ac:dyDescent="0.25">
      <c r="A353" s="32"/>
      <c r="B353" s="38"/>
      <c r="C353" s="126"/>
      <c r="D353" s="38"/>
      <c r="E353" s="87"/>
      <c r="F353" s="122"/>
      <c r="G353" s="122"/>
      <c r="H353" s="122"/>
      <c r="I353" s="122"/>
      <c r="J353" s="122"/>
      <c r="K353" s="122"/>
      <c r="L353" s="38"/>
      <c r="M353" s="180"/>
      <c r="N353" s="38"/>
      <c r="O353" s="225"/>
      <c r="P353" s="47"/>
      <c r="Q353" s="47"/>
      <c r="R353" s="47"/>
      <c r="S353" s="47"/>
      <c r="T353" s="47"/>
      <c r="U353" s="47"/>
      <c r="V353" s="47"/>
      <c r="W353" s="47"/>
      <c r="X353" s="47"/>
    </row>
    <row r="354" spans="1:24" x14ac:dyDescent="0.25">
      <c r="A354" s="32"/>
      <c r="B354" s="38"/>
      <c r="C354" s="126"/>
      <c r="D354" s="38"/>
      <c r="E354" s="87"/>
      <c r="F354" s="122"/>
      <c r="G354" s="122"/>
      <c r="H354" s="122"/>
      <c r="I354" s="122"/>
      <c r="J354" s="122"/>
      <c r="K354" s="122"/>
      <c r="L354" s="38"/>
      <c r="M354" s="180"/>
      <c r="N354" s="38"/>
      <c r="O354" s="225"/>
      <c r="P354" s="47"/>
      <c r="Q354" s="47"/>
      <c r="R354" s="47"/>
      <c r="S354" s="47"/>
      <c r="T354" s="47"/>
      <c r="U354" s="47"/>
      <c r="V354" s="47"/>
      <c r="W354" s="47"/>
      <c r="X354" s="47"/>
    </row>
    <row r="355" spans="1:24" x14ac:dyDescent="0.25">
      <c r="A355" s="32"/>
      <c r="B355" s="38"/>
      <c r="C355" s="126"/>
      <c r="D355" s="38"/>
      <c r="E355" s="87"/>
      <c r="F355" s="122"/>
      <c r="G355" s="122"/>
      <c r="H355" s="122"/>
      <c r="I355" s="122"/>
      <c r="J355" s="122"/>
      <c r="K355" s="122"/>
      <c r="L355" s="38"/>
      <c r="M355" s="180"/>
      <c r="N355" s="38"/>
      <c r="O355" s="225"/>
      <c r="P355" s="47"/>
      <c r="Q355" s="47"/>
      <c r="R355" s="47"/>
      <c r="S355" s="47"/>
      <c r="T355" s="47"/>
      <c r="U355" s="47"/>
      <c r="V355" s="47"/>
      <c r="W355" s="47"/>
      <c r="X355" s="47"/>
    </row>
    <row r="356" spans="1:24" x14ac:dyDescent="0.25">
      <c r="A356" s="32"/>
      <c r="B356" s="38"/>
      <c r="C356" s="126"/>
      <c r="D356" s="38"/>
      <c r="E356" s="87"/>
      <c r="F356" s="122"/>
      <c r="G356" s="122"/>
      <c r="H356" s="122"/>
      <c r="I356" s="122"/>
      <c r="J356" s="122"/>
      <c r="K356" s="122"/>
      <c r="L356" s="38"/>
      <c r="M356" s="180"/>
      <c r="N356" s="38"/>
      <c r="O356" s="225"/>
      <c r="P356" s="47"/>
      <c r="Q356" s="47"/>
      <c r="R356" s="47"/>
      <c r="S356" s="47"/>
      <c r="T356" s="47"/>
      <c r="U356" s="47"/>
      <c r="V356" s="47"/>
      <c r="W356" s="47"/>
      <c r="X356" s="47"/>
    </row>
    <row r="357" spans="1:24" x14ac:dyDescent="0.25">
      <c r="A357" s="32"/>
      <c r="B357" s="38"/>
      <c r="C357" s="126"/>
      <c r="D357" s="38"/>
      <c r="E357" s="87"/>
      <c r="F357" s="122"/>
      <c r="G357" s="122"/>
      <c r="H357" s="122"/>
      <c r="I357" s="122"/>
      <c r="J357" s="122"/>
      <c r="K357" s="122"/>
      <c r="L357" s="38"/>
      <c r="M357" s="180"/>
      <c r="N357" s="38"/>
      <c r="O357" s="225"/>
      <c r="P357" s="47"/>
      <c r="Q357" s="47"/>
      <c r="R357" s="47"/>
      <c r="S357" s="47"/>
      <c r="T357" s="47"/>
      <c r="U357" s="47"/>
      <c r="V357" s="47"/>
      <c r="W357" s="47"/>
      <c r="X357" s="47"/>
    </row>
    <row r="358" spans="1:24" x14ac:dyDescent="0.25">
      <c r="A358" s="32"/>
      <c r="B358" s="38"/>
      <c r="C358" s="126"/>
      <c r="D358" s="38"/>
      <c r="E358" s="87"/>
      <c r="F358" s="122"/>
      <c r="G358" s="122"/>
      <c r="H358" s="122"/>
      <c r="I358" s="122"/>
      <c r="J358" s="122"/>
      <c r="K358" s="122"/>
      <c r="L358" s="38"/>
      <c r="M358" s="180"/>
      <c r="N358" s="38"/>
      <c r="O358" s="225"/>
      <c r="P358" s="47"/>
      <c r="Q358" s="47"/>
      <c r="R358" s="47"/>
      <c r="S358" s="47"/>
      <c r="T358" s="47"/>
      <c r="U358" s="47"/>
      <c r="V358" s="47"/>
      <c r="W358" s="47"/>
      <c r="X358" s="47"/>
    </row>
    <row r="359" spans="1:24" x14ac:dyDescent="0.25">
      <c r="A359" s="32"/>
      <c r="B359" s="38"/>
      <c r="C359" s="126"/>
      <c r="D359" s="38"/>
      <c r="E359" s="87"/>
      <c r="F359" s="122"/>
      <c r="G359" s="122"/>
      <c r="H359" s="122"/>
      <c r="I359" s="122"/>
      <c r="J359" s="122"/>
      <c r="K359" s="122"/>
      <c r="L359" s="38"/>
      <c r="M359" s="180"/>
      <c r="N359" s="38"/>
      <c r="O359" s="225"/>
      <c r="P359" s="47"/>
      <c r="Q359" s="47"/>
      <c r="R359" s="47"/>
      <c r="S359" s="47"/>
      <c r="T359" s="47"/>
      <c r="U359" s="47"/>
      <c r="V359" s="47"/>
      <c r="W359" s="47"/>
      <c r="X359" s="47"/>
    </row>
    <row r="360" spans="1:24" x14ac:dyDescent="0.25">
      <c r="A360" s="32"/>
      <c r="B360" s="38"/>
      <c r="C360" s="126"/>
      <c r="D360" s="38"/>
      <c r="E360" s="87"/>
      <c r="F360" s="122"/>
      <c r="G360" s="122"/>
      <c r="H360" s="122"/>
      <c r="I360" s="122"/>
      <c r="J360" s="122"/>
      <c r="K360" s="122"/>
      <c r="L360" s="38"/>
      <c r="M360" s="180"/>
      <c r="N360" s="38"/>
      <c r="O360" s="225"/>
      <c r="P360" s="47"/>
      <c r="Q360" s="47"/>
      <c r="R360" s="47"/>
      <c r="S360" s="47"/>
      <c r="T360" s="47"/>
      <c r="U360" s="47"/>
      <c r="V360" s="47"/>
      <c r="W360" s="47"/>
      <c r="X360" s="47"/>
    </row>
    <row r="361" spans="1:24" x14ac:dyDescent="0.25">
      <c r="A361" s="32"/>
      <c r="B361" s="38"/>
      <c r="C361" s="126"/>
      <c r="D361" s="38"/>
      <c r="E361" s="87"/>
      <c r="F361" s="122"/>
      <c r="G361" s="122"/>
      <c r="H361" s="122"/>
      <c r="I361" s="122"/>
      <c r="J361" s="122"/>
      <c r="K361" s="122"/>
      <c r="L361" s="38"/>
      <c r="M361" s="180"/>
      <c r="N361" s="38"/>
      <c r="O361" s="225"/>
      <c r="P361" s="47"/>
      <c r="Q361" s="47"/>
      <c r="R361" s="47"/>
      <c r="S361" s="47"/>
      <c r="T361" s="47"/>
      <c r="U361" s="47"/>
      <c r="V361" s="47"/>
      <c r="W361" s="47"/>
      <c r="X361" s="47"/>
    </row>
    <row r="362" spans="1:24" x14ac:dyDescent="0.25">
      <c r="A362" s="32"/>
      <c r="B362" s="38"/>
      <c r="C362" s="126"/>
      <c r="D362" s="38"/>
      <c r="E362" s="87"/>
      <c r="F362" s="122"/>
      <c r="G362" s="122"/>
      <c r="H362" s="122"/>
      <c r="I362" s="122"/>
      <c r="J362" s="122"/>
      <c r="K362" s="122"/>
      <c r="L362" s="38"/>
      <c r="M362" s="180"/>
      <c r="N362" s="38"/>
      <c r="O362" s="225"/>
      <c r="P362" s="47"/>
      <c r="Q362" s="47"/>
      <c r="R362" s="47"/>
      <c r="S362" s="47"/>
      <c r="T362" s="47"/>
      <c r="U362" s="47"/>
      <c r="V362" s="47"/>
      <c r="W362" s="47"/>
      <c r="X362" s="47"/>
    </row>
    <row r="363" spans="1:24" x14ac:dyDescent="0.25">
      <c r="A363" s="32"/>
      <c r="B363" s="38"/>
      <c r="C363" s="126"/>
      <c r="D363" s="38"/>
      <c r="E363" s="87"/>
      <c r="F363" s="122"/>
      <c r="G363" s="122"/>
      <c r="H363" s="122"/>
      <c r="I363" s="122"/>
      <c r="J363" s="122"/>
      <c r="K363" s="122"/>
      <c r="L363" s="38"/>
      <c r="M363" s="180"/>
      <c r="N363" s="38"/>
      <c r="O363" s="225"/>
      <c r="P363" s="47"/>
      <c r="Q363" s="47"/>
      <c r="R363" s="47"/>
      <c r="S363" s="47"/>
      <c r="T363" s="47"/>
      <c r="U363" s="47"/>
      <c r="V363" s="47"/>
      <c r="W363" s="47"/>
      <c r="X363" s="47"/>
    </row>
    <row r="364" spans="1:24" x14ac:dyDescent="0.25">
      <c r="A364" s="32"/>
      <c r="B364" s="38"/>
      <c r="C364" s="126"/>
      <c r="D364" s="38"/>
      <c r="E364" s="87"/>
      <c r="F364" s="122"/>
      <c r="G364" s="122"/>
      <c r="H364" s="122"/>
      <c r="I364" s="122"/>
      <c r="J364" s="122"/>
      <c r="K364" s="122"/>
      <c r="L364" s="38"/>
      <c r="M364" s="180"/>
      <c r="N364" s="38"/>
      <c r="O364" s="225"/>
      <c r="P364" s="47"/>
      <c r="Q364" s="47"/>
      <c r="R364" s="47"/>
      <c r="S364" s="47"/>
      <c r="T364" s="47"/>
      <c r="U364" s="47"/>
      <c r="V364" s="47"/>
      <c r="W364" s="47"/>
      <c r="X364" s="47"/>
    </row>
    <row r="365" spans="1:24" x14ac:dyDescent="0.25">
      <c r="A365" s="32"/>
      <c r="B365" s="38"/>
      <c r="C365" s="126"/>
      <c r="D365" s="38"/>
      <c r="E365" s="87"/>
      <c r="F365" s="122"/>
      <c r="G365" s="122"/>
      <c r="H365" s="122"/>
      <c r="I365" s="122"/>
      <c r="J365" s="122"/>
      <c r="K365" s="122"/>
      <c r="L365" s="38"/>
      <c r="M365" s="180"/>
      <c r="N365" s="38"/>
      <c r="O365" s="225"/>
      <c r="P365" s="47"/>
      <c r="Q365" s="47"/>
      <c r="R365" s="47"/>
      <c r="S365" s="47"/>
      <c r="T365" s="47"/>
      <c r="U365" s="47"/>
      <c r="V365" s="47"/>
      <c r="W365" s="47"/>
      <c r="X365" s="47"/>
    </row>
    <row r="366" spans="1:24" x14ac:dyDescent="0.25">
      <c r="A366" s="32"/>
      <c r="B366" s="38"/>
      <c r="C366" s="126"/>
      <c r="D366" s="38"/>
      <c r="E366" s="87"/>
      <c r="F366" s="122"/>
      <c r="G366" s="122"/>
      <c r="H366" s="122"/>
      <c r="I366" s="122"/>
      <c r="J366" s="122"/>
      <c r="K366" s="122"/>
      <c r="L366" s="38"/>
      <c r="M366" s="180"/>
      <c r="N366" s="38"/>
      <c r="O366" s="225"/>
      <c r="P366" s="47"/>
      <c r="Q366" s="47"/>
      <c r="R366" s="47"/>
      <c r="S366" s="47"/>
      <c r="T366" s="47"/>
      <c r="U366" s="47"/>
      <c r="V366" s="47"/>
      <c r="W366" s="47"/>
      <c r="X366" s="47"/>
    </row>
    <row r="367" spans="1:24" x14ac:dyDescent="0.25">
      <c r="A367" s="32"/>
      <c r="B367" s="38"/>
      <c r="C367" s="126"/>
      <c r="D367" s="38"/>
      <c r="E367" s="87"/>
      <c r="F367" s="122"/>
      <c r="G367" s="122"/>
      <c r="H367" s="122"/>
      <c r="I367" s="122"/>
      <c r="J367" s="122"/>
      <c r="K367" s="122"/>
      <c r="L367" s="38"/>
      <c r="M367" s="180"/>
      <c r="N367" s="38"/>
      <c r="O367" s="225"/>
      <c r="P367" s="47"/>
      <c r="Q367" s="47"/>
      <c r="R367" s="47"/>
      <c r="S367" s="47"/>
      <c r="T367" s="47"/>
      <c r="U367" s="47"/>
      <c r="V367" s="47"/>
      <c r="W367" s="47"/>
      <c r="X367" s="47"/>
    </row>
    <row r="368" spans="1:24" x14ac:dyDescent="0.25">
      <c r="A368" s="32"/>
      <c r="B368" s="38"/>
      <c r="C368" s="126"/>
      <c r="D368" s="38"/>
      <c r="E368" s="87"/>
      <c r="F368" s="122"/>
      <c r="G368" s="122"/>
      <c r="H368" s="122"/>
      <c r="I368" s="122"/>
      <c r="J368" s="122"/>
      <c r="K368" s="122"/>
      <c r="L368" s="38"/>
      <c r="M368" s="180"/>
      <c r="N368" s="38"/>
      <c r="O368" s="225"/>
      <c r="P368" s="47"/>
      <c r="Q368" s="47"/>
      <c r="R368" s="47"/>
      <c r="S368" s="47"/>
      <c r="T368" s="47"/>
      <c r="U368" s="47"/>
      <c r="V368" s="47"/>
      <c r="W368" s="47"/>
      <c r="X368" s="47"/>
    </row>
    <row r="369" spans="1:24" x14ac:dyDescent="0.25">
      <c r="A369" s="32"/>
      <c r="B369" s="38"/>
      <c r="C369" s="126"/>
      <c r="D369" s="38"/>
      <c r="E369" s="87"/>
      <c r="F369" s="122"/>
      <c r="G369" s="122"/>
      <c r="H369" s="122"/>
      <c r="I369" s="122"/>
      <c r="J369" s="122"/>
      <c r="K369" s="122"/>
      <c r="L369" s="38"/>
      <c r="M369" s="180"/>
      <c r="N369" s="38"/>
      <c r="O369" s="225"/>
      <c r="P369" s="47"/>
      <c r="Q369" s="47"/>
      <c r="R369" s="47"/>
      <c r="S369" s="47"/>
      <c r="T369" s="47"/>
      <c r="U369" s="47"/>
      <c r="V369" s="47"/>
      <c r="W369" s="47"/>
      <c r="X369" s="47"/>
    </row>
    <row r="370" spans="1:24" x14ac:dyDescent="0.25">
      <c r="A370" s="32"/>
      <c r="B370" s="38"/>
      <c r="C370" s="126"/>
      <c r="D370" s="38"/>
      <c r="E370" s="87"/>
      <c r="F370" s="122"/>
      <c r="G370" s="122"/>
      <c r="H370" s="122"/>
      <c r="I370" s="122"/>
      <c r="J370" s="122"/>
      <c r="K370" s="122"/>
      <c r="L370" s="38"/>
      <c r="M370" s="180"/>
      <c r="N370" s="38"/>
      <c r="O370" s="225"/>
      <c r="P370" s="47"/>
      <c r="Q370" s="47"/>
      <c r="R370" s="47"/>
      <c r="S370" s="47"/>
      <c r="T370" s="47"/>
      <c r="U370" s="47"/>
      <c r="V370" s="47"/>
      <c r="W370" s="47"/>
      <c r="X370" s="47"/>
    </row>
    <row r="371" spans="1:24" x14ac:dyDescent="0.25">
      <c r="A371" s="32"/>
      <c r="B371" s="38"/>
      <c r="C371" s="126"/>
      <c r="D371" s="38"/>
      <c r="E371" s="87"/>
      <c r="F371" s="122"/>
      <c r="G371" s="122"/>
      <c r="H371" s="122"/>
      <c r="I371" s="122"/>
      <c r="J371" s="122"/>
      <c r="K371" s="122"/>
      <c r="L371" s="38"/>
      <c r="M371" s="180"/>
      <c r="N371" s="38"/>
      <c r="O371" s="225"/>
      <c r="P371" s="47"/>
      <c r="Q371" s="47"/>
      <c r="R371" s="47"/>
      <c r="S371" s="47"/>
      <c r="T371" s="47"/>
      <c r="U371" s="47"/>
      <c r="V371" s="47"/>
      <c r="W371" s="47"/>
      <c r="X371" s="47"/>
    </row>
    <row r="372" spans="1:24" x14ac:dyDescent="0.25">
      <c r="A372" s="32"/>
      <c r="B372" s="38"/>
      <c r="C372" s="126"/>
      <c r="D372" s="38"/>
      <c r="E372" s="87"/>
      <c r="F372" s="122"/>
      <c r="G372" s="122"/>
      <c r="H372" s="122"/>
      <c r="I372" s="122"/>
      <c r="J372" s="122"/>
      <c r="K372" s="122"/>
      <c r="L372" s="38"/>
      <c r="M372" s="180"/>
      <c r="N372" s="38"/>
      <c r="O372" s="225"/>
      <c r="P372" s="47"/>
      <c r="Q372" s="47"/>
      <c r="R372" s="47"/>
      <c r="S372" s="47"/>
      <c r="T372" s="47"/>
      <c r="U372" s="47"/>
      <c r="V372" s="47"/>
      <c r="W372" s="47"/>
      <c r="X372" s="47"/>
    </row>
    <row r="373" spans="1:24" x14ac:dyDescent="0.25">
      <c r="A373" s="32"/>
      <c r="B373" s="38"/>
      <c r="C373" s="126"/>
      <c r="D373" s="38"/>
      <c r="E373" s="87"/>
      <c r="F373" s="122"/>
      <c r="G373" s="122"/>
      <c r="H373" s="122"/>
      <c r="I373" s="122"/>
      <c r="J373" s="122"/>
      <c r="K373" s="122"/>
      <c r="L373" s="38"/>
      <c r="M373" s="180"/>
      <c r="N373" s="38"/>
      <c r="O373" s="225"/>
      <c r="P373" s="47"/>
      <c r="Q373" s="47"/>
      <c r="R373" s="47"/>
      <c r="S373" s="47"/>
      <c r="T373" s="47"/>
      <c r="U373" s="47"/>
      <c r="V373" s="47"/>
      <c r="W373" s="47"/>
      <c r="X373" s="47"/>
    </row>
    <row r="374" spans="1:24" x14ac:dyDescent="0.25">
      <c r="A374" s="32"/>
      <c r="B374" s="38"/>
      <c r="C374" s="126"/>
      <c r="D374" s="38"/>
      <c r="E374" s="87"/>
      <c r="F374" s="122"/>
      <c r="G374" s="122"/>
      <c r="H374" s="122"/>
      <c r="I374" s="122"/>
      <c r="J374" s="122"/>
      <c r="K374" s="122"/>
      <c r="L374" s="38"/>
      <c r="M374" s="180"/>
      <c r="N374" s="38"/>
      <c r="O374" s="225"/>
      <c r="P374" s="47"/>
      <c r="Q374" s="47"/>
      <c r="R374" s="47"/>
      <c r="S374" s="47"/>
      <c r="T374" s="47"/>
      <c r="U374" s="47"/>
      <c r="V374" s="47"/>
      <c r="W374" s="47"/>
      <c r="X374" s="47"/>
    </row>
    <row r="375" spans="1:24" x14ac:dyDescent="0.25">
      <c r="A375" s="32"/>
      <c r="B375" s="38"/>
      <c r="C375" s="126"/>
      <c r="D375" s="38"/>
      <c r="E375" s="87"/>
      <c r="F375" s="122"/>
      <c r="G375" s="122"/>
      <c r="H375" s="122"/>
      <c r="I375" s="122"/>
      <c r="J375" s="122"/>
      <c r="K375" s="122"/>
      <c r="L375" s="38"/>
      <c r="M375" s="180"/>
      <c r="N375" s="38"/>
      <c r="O375" s="225"/>
      <c r="P375" s="47"/>
      <c r="Q375" s="47"/>
      <c r="R375" s="47"/>
      <c r="S375" s="47"/>
      <c r="T375" s="47"/>
      <c r="U375" s="47"/>
      <c r="V375" s="47"/>
      <c r="W375" s="47"/>
      <c r="X375" s="47"/>
    </row>
    <row r="376" spans="1:24" x14ac:dyDescent="0.25">
      <c r="A376" s="32"/>
      <c r="B376" s="38"/>
      <c r="C376" s="126"/>
      <c r="D376" s="38"/>
      <c r="E376" s="87"/>
      <c r="F376" s="122"/>
      <c r="G376" s="122"/>
      <c r="H376" s="122"/>
      <c r="I376" s="122"/>
      <c r="J376" s="122"/>
      <c r="K376" s="122"/>
      <c r="L376" s="38"/>
      <c r="M376" s="180"/>
      <c r="N376" s="38"/>
      <c r="O376" s="225"/>
      <c r="P376" s="47"/>
      <c r="Q376" s="47"/>
      <c r="R376" s="47"/>
      <c r="S376" s="47"/>
      <c r="T376" s="47"/>
      <c r="U376" s="47"/>
      <c r="V376" s="47"/>
      <c r="W376" s="47"/>
      <c r="X376" s="47"/>
    </row>
    <row r="377" spans="1:24" x14ac:dyDescent="0.25">
      <c r="A377" s="32"/>
      <c r="B377" s="38"/>
      <c r="C377" s="126"/>
      <c r="D377" s="38"/>
      <c r="E377" s="87"/>
      <c r="F377" s="122"/>
      <c r="G377" s="122"/>
      <c r="H377" s="122"/>
      <c r="I377" s="122"/>
      <c r="J377" s="122"/>
      <c r="K377" s="122"/>
      <c r="L377" s="38"/>
      <c r="M377" s="180"/>
      <c r="N377" s="38"/>
      <c r="O377" s="225"/>
      <c r="P377" s="47"/>
      <c r="Q377" s="47"/>
      <c r="R377" s="47"/>
      <c r="S377" s="47"/>
      <c r="T377" s="47"/>
      <c r="U377" s="47"/>
      <c r="V377" s="47"/>
      <c r="W377" s="47"/>
      <c r="X377" s="47"/>
    </row>
    <row r="378" spans="1:24" x14ac:dyDescent="0.25">
      <c r="A378" s="32"/>
      <c r="B378" s="38"/>
      <c r="C378" s="126"/>
      <c r="D378" s="38"/>
      <c r="E378" s="87"/>
      <c r="F378" s="122"/>
      <c r="G378" s="122"/>
      <c r="H378" s="122"/>
      <c r="I378" s="122"/>
      <c r="J378" s="122"/>
      <c r="K378" s="122"/>
      <c r="L378" s="38"/>
      <c r="M378" s="180"/>
      <c r="N378" s="38"/>
      <c r="O378" s="225"/>
      <c r="P378" s="47"/>
      <c r="Q378" s="47"/>
      <c r="R378" s="47"/>
      <c r="S378" s="47"/>
      <c r="T378" s="47"/>
      <c r="U378" s="47"/>
      <c r="V378" s="47"/>
      <c r="W378" s="47"/>
      <c r="X378" s="47"/>
    </row>
    <row r="379" spans="1:24" x14ac:dyDescent="0.25">
      <c r="A379" s="32"/>
      <c r="B379" s="38"/>
      <c r="C379" s="126"/>
      <c r="D379" s="38"/>
      <c r="E379" s="87"/>
      <c r="F379" s="122"/>
      <c r="G379" s="122"/>
      <c r="H379" s="122"/>
      <c r="I379" s="122"/>
      <c r="J379" s="122"/>
      <c r="K379" s="122"/>
      <c r="L379" s="38"/>
      <c r="M379" s="180"/>
      <c r="N379" s="38"/>
      <c r="O379" s="225"/>
      <c r="P379" s="47"/>
      <c r="Q379" s="47"/>
      <c r="R379" s="47"/>
      <c r="S379" s="47"/>
      <c r="T379" s="47"/>
      <c r="U379" s="47"/>
      <c r="V379" s="47"/>
      <c r="W379" s="47"/>
      <c r="X379" s="47"/>
    </row>
    <row r="380" spans="1:24" x14ac:dyDescent="0.25">
      <c r="A380" s="32"/>
      <c r="B380" s="38"/>
      <c r="C380" s="126"/>
      <c r="D380" s="38"/>
      <c r="E380" s="87"/>
      <c r="F380" s="122"/>
      <c r="G380" s="122"/>
      <c r="H380" s="122"/>
      <c r="I380" s="122"/>
      <c r="J380" s="122"/>
      <c r="K380" s="122"/>
      <c r="L380" s="38"/>
      <c r="M380" s="180"/>
      <c r="N380" s="38"/>
      <c r="O380" s="225"/>
      <c r="P380" s="47"/>
      <c r="Q380" s="47"/>
      <c r="R380" s="47"/>
      <c r="S380" s="47"/>
      <c r="T380" s="47"/>
      <c r="U380" s="47"/>
      <c r="V380" s="47"/>
      <c r="W380" s="47"/>
      <c r="X380" s="47"/>
    </row>
    <row r="381" spans="1:24" x14ac:dyDescent="0.25">
      <c r="A381" s="32"/>
      <c r="B381" s="38"/>
      <c r="C381" s="126"/>
      <c r="D381" s="38"/>
      <c r="E381" s="87"/>
      <c r="F381" s="122"/>
      <c r="G381" s="122"/>
      <c r="H381" s="122"/>
      <c r="I381" s="122"/>
      <c r="J381" s="122"/>
      <c r="K381" s="122"/>
      <c r="L381" s="38"/>
      <c r="M381" s="180"/>
      <c r="N381" s="38"/>
      <c r="O381" s="225"/>
      <c r="P381" s="47"/>
      <c r="Q381" s="47"/>
      <c r="R381" s="47"/>
      <c r="S381" s="47"/>
      <c r="T381" s="47"/>
      <c r="U381" s="47"/>
      <c r="V381" s="47"/>
      <c r="W381" s="47"/>
      <c r="X381" s="47"/>
    </row>
    <row r="382" spans="1:24" x14ac:dyDescent="0.25">
      <c r="A382" s="32"/>
      <c r="B382" s="38"/>
      <c r="C382" s="126"/>
      <c r="D382" s="38"/>
      <c r="E382" s="87"/>
      <c r="F382" s="122"/>
      <c r="G382" s="122"/>
      <c r="H382" s="122"/>
      <c r="I382" s="122"/>
      <c r="J382" s="122"/>
      <c r="K382" s="122"/>
      <c r="L382" s="38"/>
      <c r="M382" s="180"/>
      <c r="N382" s="38"/>
      <c r="O382" s="225"/>
      <c r="P382" s="47"/>
      <c r="Q382" s="47"/>
      <c r="R382" s="47"/>
      <c r="S382" s="47"/>
      <c r="T382" s="47"/>
      <c r="U382" s="47"/>
      <c r="V382" s="47"/>
      <c r="W382" s="47"/>
      <c r="X382" s="47"/>
    </row>
    <row r="383" spans="1:24" x14ac:dyDescent="0.25">
      <c r="A383" s="32"/>
      <c r="B383" s="38"/>
      <c r="C383" s="126"/>
      <c r="D383" s="38"/>
      <c r="E383" s="87"/>
      <c r="F383" s="122"/>
      <c r="G383" s="122"/>
      <c r="H383" s="122"/>
      <c r="I383" s="122"/>
      <c r="J383" s="122"/>
      <c r="K383" s="122"/>
      <c r="L383" s="38"/>
      <c r="M383" s="180"/>
      <c r="N383" s="38"/>
      <c r="O383" s="225"/>
      <c r="P383" s="47"/>
      <c r="Q383" s="47"/>
      <c r="R383" s="47"/>
      <c r="S383" s="47"/>
      <c r="T383" s="47"/>
      <c r="U383" s="47"/>
      <c r="V383" s="47"/>
      <c r="W383" s="47"/>
      <c r="X383" s="47"/>
    </row>
    <row r="384" spans="1:24" x14ac:dyDescent="0.25">
      <c r="A384" s="32"/>
      <c r="B384" s="38"/>
      <c r="C384" s="126"/>
      <c r="D384" s="38"/>
      <c r="E384" s="87"/>
      <c r="F384" s="122"/>
      <c r="G384" s="122"/>
      <c r="H384" s="122"/>
      <c r="I384" s="122"/>
      <c r="J384" s="122"/>
      <c r="K384" s="122"/>
      <c r="L384" s="38"/>
      <c r="M384" s="180"/>
      <c r="N384" s="38"/>
      <c r="O384" s="225"/>
      <c r="P384" s="47"/>
      <c r="Q384" s="47"/>
      <c r="R384" s="47"/>
      <c r="S384" s="47"/>
      <c r="T384" s="47"/>
      <c r="U384" s="47"/>
      <c r="V384" s="47"/>
      <c r="W384" s="47"/>
      <c r="X384" s="47"/>
    </row>
    <row r="385" spans="1:24" x14ac:dyDescent="0.25">
      <c r="A385" s="32"/>
      <c r="B385" s="38"/>
      <c r="C385" s="126"/>
      <c r="D385" s="38"/>
      <c r="E385" s="87"/>
      <c r="F385" s="122"/>
      <c r="G385" s="122"/>
      <c r="H385" s="122"/>
      <c r="I385" s="122"/>
      <c r="J385" s="122"/>
      <c r="K385" s="122"/>
      <c r="L385" s="38"/>
      <c r="M385" s="180"/>
      <c r="N385" s="38"/>
      <c r="O385" s="225"/>
      <c r="P385" s="47"/>
      <c r="Q385" s="47"/>
      <c r="R385" s="47"/>
      <c r="S385" s="47"/>
      <c r="T385" s="47"/>
      <c r="U385" s="47"/>
      <c r="V385" s="47"/>
      <c r="W385" s="47"/>
      <c r="X385" s="47"/>
    </row>
    <row r="386" spans="1:24" x14ac:dyDescent="0.25">
      <c r="A386" s="32"/>
      <c r="B386" s="38"/>
      <c r="C386" s="126"/>
      <c r="D386" s="38"/>
      <c r="E386" s="87"/>
      <c r="F386" s="122"/>
      <c r="G386" s="122"/>
      <c r="H386" s="122"/>
      <c r="I386" s="122"/>
      <c r="J386" s="122"/>
      <c r="K386" s="122"/>
      <c r="L386" s="38"/>
      <c r="M386" s="180"/>
      <c r="N386" s="38"/>
      <c r="O386" s="225"/>
      <c r="P386" s="47"/>
      <c r="Q386" s="47"/>
      <c r="R386" s="47"/>
      <c r="S386" s="47"/>
      <c r="T386" s="47"/>
      <c r="U386" s="47"/>
      <c r="V386" s="47"/>
      <c r="W386" s="47"/>
      <c r="X386" s="47"/>
    </row>
    <row r="387" spans="1:24" x14ac:dyDescent="0.25">
      <c r="A387" s="32"/>
      <c r="B387" s="38"/>
      <c r="C387" s="126"/>
      <c r="D387" s="38"/>
      <c r="E387" s="87"/>
      <c r="F387" s="122"/>
      <c r="G387" s="122"/>
      <c r="H387" s="122"/>
      <c r="I387" s="122"/>
      <c r="J387" s="122"/>
      <c r="K387" s="122"/>
      <c r="L387" s="38"/>
      <c r="M387" s="180"/>
      <c r="N387" s="38"/>
      <c r="O387" s="225"/>
      <c r="P387" s="47"/>
      <c r="Q387" s="47"/>
      <c r="R387" s="47"/>
      <c r="S387" s="47"/>
      <c r="T387" s="47"/>
      <c r="U387" s="47"/>
      <c r="V387" s="47"/>
      <c r="W387" s="47"/>
      <c r="X387" s="47"/>
    </row>
    <row r="388" spans="1:24" x14ac:dyDescent="0.25">
      <c r="A388" s="32"/>
      <c r="B388" s="38"/>
      <c r="C388" s="126"/>
      <c r="D388" s="38"/>
      <c r="E388" s="87"/>
      <c r="F388" s="122"/>
      <c r="G388" s="122"/>
      <c r="H388" s="122"/>
      <c r="I388" s="122"/>
      <c r="J388" s="122"/>
      <c r="K388" s="122"/>
      <c r="L388" s="38"/>
      <c r="M388" s="180"/>
      <c r="N388" s="38"/>
      <c r="O388" s="225"/>
      <c r="P388" s="47"/>
      <c r="Q388" s="47"/>
      <c r="R388" s="47"/>
      <c r="S388" s="47"/>
      <c r="T388" s="47"/>
      <c r="U388" s="47"/>
      <c r="V388" s="47"/>
      <c r="W388" s="47"/>
      <c r="X388" s="47"/>
    </row>
    <row r="389" spans="1:24" x14ac:dyDescent="0.25">
      <c r="A389" s="32"/>
      <c r="B389" s="38"/>
      <c r="C389" s="126"/>
      <c r="D389" s="38"/>
      <c r="E389" s="87"/>
      <c r="F389" s="122"/>
      <c r="G389" s="122"/>
      <c r="H389" s="122"/>
      <c r="I389" s="122"/>
      <c r="J389" s="122"/>
      <c r="K389" s="122"/>
      <c r="L389" s="38"/>
      <c r="M389" s="180"/>
      <c r="N389" s="38"/>
      <c r="O389" s="225"/>
      <c r="P389" s="47"/>
      <c r="Q389" s="47"/>
      <c r="R389" s="47"/>
      <c r="S389" s="47"/>
      <c r="T389" s="47"/>
      <c r="U389" s="47"/>
      <c r="V389" s="47"/>
      <c r="W389" s="47"/>
      <c r="X389" s="47"/>
    </row>
    <row r="390" spans="1:24" x14ac:dyDescent="0.25">
      <c r="A390" s="32"/>
      <c r="B390" s="38"/>
      <c r="C390" s="126"/>
      <c r="D390" s="38"/>
      <c r="E390" s="87"/>
      <c r="F390" s="122"/>
      <c r="G390" s="122"/>
      <c r="H390" s="122"/>
      <c r="I390" s="122"/>
      <c r="J390" s="122"/>
      <c r="K390" s="122"/>
      <c r="L390" s="38"/>
      <c r="M390" s="180"/>
      <c r="N390" s="38"/>
      <c r="O390" s="225"/>
      <c r="P390" s="47"/>
      <c r="Q390" s="47"/>
      <c r="R390" s="47"/>
      <c r="S390" s="47"/>
      <c r="T390" s="47"/>
      <c r="U390" s="47"/>
      <c r="V390" s="47"/>
      <c r="W390" s="47"/>
      <c r="X390" s="47"/>
    </row>
    <row r="391" spans="1:24" x14ac:dyDescent="0.25">
      <c r="A391" s="32"/>
      <c r="B391" s="38"/>
      <c r="C391" s="126"/>
      <c r="D391" s="38"/>
      <c r="E391" s="87"/>
      <c r="F391" s="122"/>
      <c r="G391" s="122"/>
      <c r="H391" s="122"/>
      <c r="I391" s="122"/>
      <c r="J391" s="122"/>
      <c r="K391" s="122"/>
      <c r="L391" s="38"/>
      <c r="M391" s="180"/>
      <c r="N391" s="38"/>
      <c r="O391" s="225"/>
      <c r="P391" s="47"/>
      <c r="Q391" s="47"/>
      <c r="R391" s="47"/>
      <c r="S391" s="47"/>
      <c r="T391" s="47"/>
      <c r="U391" s="47"/>
      <c r="V391" s="47"/>
      <c r="W391" s="47"/>
      <c r="X391" s="47"/>
    </row>
    <row r="392" spans="1:24" x14ac:dyDescent="0.25">
      <c r="A392" s="32"/>
      <c r="B392" s="38"/>
      <c r="C392" s="126"/>
      <c r="D392" s="38"/>
      <c r="E392" s="87"/>
      <c r="F392" s="122"/>
      <c r="G392" s="122"/>
      <c r="H392" s="122"/>
      <c r="I392" s="122"/>
      <c r="J392" s="122"/>
      <c r="K392" s="122"/>
      <c r="L392" s="38"/>
      <c r="M392" s="180"/>
      <c r="N392" s="38"/>
      <c r="O392" s="225"/>
      <c r="P392" s="47"/>
      <c r="Q392" s="47"/>
      <c r="R392" s="47"/>
      <c r="S392" s="47"/>
      <c r="T392" s="47"/>
      <c r="U392" s="47"/>
      <c r="V392" s="47"/>
      <c r="W392" s="47"/>
      <c r="X392" s="47"/>
    </row>
    <row r="393" spans="1:24" x14ac:dyDescent="0.25">
      <c r="A393" s="32"/>
      <c r="B393" s="38"/>
      <c r="C393" s="126"/>
      <c r="D393" s="38"/>
      <c r="E393" s="87"/>
      <c r="F393" s="122"/>
      <c r="G393" s="122"/>
      <c r="H393" s="122"/>
      <c r="I393" s="122"/>
      <c r="J393" s="122"/>
      <c r="K393" s="122"/>
      <c r="L393" s="38"/>
      <c r="M393" s="180"/>
      <c r="N393" s="38"/>
      <c r="O393" s="225"/>
      <c r="P393" s="47"/>
      <c r="Q393" s="47"/>
      <c r="R393" s="47"/>
      <c r="S393" s="47"/>
      <c r="T393" s="47"/>
      <c r="U393" s="47"/>
      <c r="V393" s="47"/>
      <c r="W393" s="47"/>
      <c r="X393" s="47"/>
    </row>
    <row r="394" spans="1:24" x14ac:dyDescent="0.25">
      <c r="A394" s="32"/>
      <c r="B394" s="38"/>
      <c r="C394" s="126"/>
      <c r="D394" s="38"/>
      <c r="E394" s="87"/>
      <c r="F394" s="122"/>
      <c r="G394" s="122"/>
      <c r="H394" s="122"/>
      <c r="I394" s="122"/>
      <c r="J394" s="122"/>
      <c r="K394" s="122"/>
      <c r="L394" s="38"/>
      <c r="M394" s="180"/>
      <c r="N394" s="38"/>
      <c r="O394" s="225"/>
      <c r="P394" s="47"/>
      <c r="Q394" s="47"/>
      <c r="R394" s="47"/>
      <c r="S394" s="47"/>
      <c r="T394" s="47"/>
      <c r="U394" s="47"/>
      <c r="V394" s="47"/>
      <c r="W394" s="47"/>
      <c r="X394" s="47"/>
    </row>
    <row r="395" spans="1:24" x14ac:dyDescent="0.25">
      <c r="A395" s="32"/>
      <c r="B395" s="38"/>
      <c r="C395" s="126"/>
      <c r="D395" s="38"/>
      <c r="E395" s="87"/>
      <c r="F395" s="122"/>
      <c r="G395" s="122"/>
      <c r="H395" s="122"/>
      <c r="I395" s="122"/>
      <c r="J395" s="122"/>
      <c r="K395" s="122"/>
      <c r="L395" s="38"/>
      <c r="M395" s="180"/>
      <c r="N395" s="38"/>
      <c r="O395" s="225"/>
      <c r="P395" s="47"/>
      <c r="Q395" s="47"/>
      <c r="R395" s="47"/>
      <c r="S395" s="47"/>
      <c r="T395" s="47"/>
      <c r="U395" s="47"/>
      <c r="V395" s="47"/>
      <c r="W395" s="47"/>
      <c r="X395" s="47"/>
    </row>
    <row r="396" spans="1:24" x14ac:dyDescent="0.25">
      <c r="A396" s="32"/>
      <c r="B396" s="38"/>
      <c r="C396" s="126"/>
      <c r="D396" s="38"/>
      <c r="E396" s="87"/>
      <c r="F396" s="122"/>
      <c r="G396" s="122"/>
      <c r="H396" s="122"/>
      <c r="I396" s="122"/>
      <c r="J396" s="122"/>
      <c r="K396" s="122"/>
      <c r="L396" s="38"/>
      <c r="M396" s="180"/>
      <c r="N396" s="38"/>
      <c r="O396" s="225"/>
      <c r="P396" s="47"/>
      <c r="Q396" s="47"/>
      <c r="R396" s="47"/>
      <c r="S396" s="47"/>
      <c r="T396" s="47"/>
      <c r="U396" s="47"/>
      <c r="V396" s="47"/>
      <c r="W396" s="47"/>
      <c r="X396" s="47"/>
    </row>
    <row r="397" spans="1:24" x14ac:dyDescent="0.25">
      <c r="A397" s="32"/>
      <c r="B397" s="38"/>
      <c r="C397" s="126"/>
      <c r="D397" s="38"/>
      <c r="E397" s="87"/>
      <c r="F397" s="122"/>
      <c r="G397" s="122"/>
      <c r="H397" s="122"/>
      <c r="I397" s="122"/>
      <c r="J397" s="122"/>
      <c r="K397" s="122"/>
      <c r="L397" s="38"/>
      <c r="M397" s="180"/>
      <c r="N397" s="38"/>
      <c r="O397" s="225"/>
      <c r="P397" s="47"/>
      <c r="Q397" s="47"/>
      <c r="R397" s="47"/>
      <c r="S397" s="47"/>
      <c r="T397" s="47"/>
      <c r="U397" s="47"/>
      <c r="V397" s="47"/>
      <c r="W397" s="47"/>
      <c r="X397" s="47"/>
    </row>
    <row r="398" spans="1:24" x14ac:dyDescent="0.25">
      <c r="A398" s="32"/>
      <c r="B398" s="38"/>
      <c r="C398" s="126"/>
      <c r="D398" s="38"/>
      <c r="E398" s="87"/>
      <c r="F398" s="122"/>
      <c r="G398" s="122"/>
      <c r="H398" s="122"/>
      <c r="I398" s="122"/>
      <c r="J398" s="122"/>
      <c r="K398" s="122"/>
      <c r="L398" s="38"/>
      <c r="M398" s="180"/>
      <c r="N398" s="38"/>
      <c r="O398" s="225"/>
      <c r="P398" s="47"/>
      <c r="Q398" s="47"/>
      <c r="R398" s="47"/>
      <c r="S398" s="47"/>
      <c r="T398" s="47"/>
      <c r="U398" s="47"/>
      <c r="V398" s="47"/>
      <c r="W398" s="47"/>
      <c r="X398" s="47"/>
    </row>
    <row r="399" spans="1:24" x14ac:dyDescent="0.25">
      <c r="A399" s="32"/>
      <c r="B399" s="38"/>
      <c r="C399" s="126"/>
      <c r="D399" s="38"/>
      <c r="E399" s="87"/>
      <c r="F399" s="122"/>
      <c r="G399" s="122"/>
      <c r="H399" s="122"/>
      <c r="I399" s="122"/>
      <c r="J399" s="122"/>
      <c r="K399" s="122"/>
      <c r="L399" s="38"/>
      <c r="M399" s="180"/>
      <c r="N399" s="38"/>
      <c r="O399" s="225"/>
      <c r="P399" s="47"/>
      <c r="Q399" s="47"/>
      <c r="R399" s="47"/>
      <c r="S399" s="47"/>
      <c r="T399" s="47"/>
      <c r="U399" s="47"/>
      <c r="V399" s="47"/>
      <c r="W399" s="47"/>
      <c r="X399" s="47"/>
    </row>
    <row r="400" spans="1:24" x14ac:dyDescent="0.25">
      <c r="A400" s="32"/>
      <c r="B400" s="38"/>
      <c r="C400" s="126"/>
      <c r="D400" s="38"/>
      <c r="E400" s="87"/>
      <c r="F400" s="122"/>
      <c r="G400" s="122"/>
      <c r="H400" s="122"/>
      <c r="I400" s="122"/>
      <c r="J400" s="122"/>
      <c r="K400" s="122"/>
      <c r="L400" s="38"/>
      <c r="M400" s="180"/>
      <c r="N400" s="38"/>
      <c r="O400" s="225"/>
      <c r="P400" s="47"/>
      <c r="Q400" s="47"/>
      <c r="R400" s="47"/>
      <c r="S400" s="47"/>
      <c r="T400" s="47"/>
      <c r="U400" s="47"/>
      <c r="V400" s="47"/>
      <c r="W400" s="47"/>
      <c r="X400" s="47"/>
    </row>
    <row r="401" spans="1:24" x14ac:dyDescent="0.25">
      <c r="A401" s="32"/>
      <c r="B401" s="38"/>
      <c r="C401" s="126"/>
      <c r="D401" s="38"/>
      <c r="E401" s="87"/>
      <c r="F401" s="122"/>
      <c r="G401" s="122"/>
      <c r="H401" s="122"/>
      <c r="I401" s="122"/>
      <c r="J401" s="122"/>
      <c r="K401" s="122"/>
      <c r="L401" s="38"/>
      <c r="M401" s="180"/>
      <c r="N401" s="38"/>
      <c r="O401" s="225"/>
      <c r="P401" s="47"/>
      <c r="Q401" s="47"/>
      <c r="R401" s="47"/>
      <c r="S401" s="47"/>
      <c r="T401" s="47"/>
      <c r="U401" s="47"/>
      <c r="V401" s="47"/>
      <c r="W401" s="47"/>
      <c r="X401" s="47"/>
    </row>
    <row r="402" spans="1:24" x14ac:dyDescent="0.25">
      <c r="A402" s="32"/>
      <c r="B402" s="38"/>
      <c r="C402" s="126"/>
      <c r="D402" s="38"/>
      <c r="E402" s="87"/>
      <c r="F402" s="122"/>
      <c r="G402" s="122"/>
      <c r="H402" s="122"/>
      <c r="I402" s="122"/>
      <c r="J402" s="122"/>
      <c r="K402" s="122"/>
      <c r="L402" s="38"/>
      <c r="M402" s="180"/>
      <c r="N402" s="38"/>
      <c r="O402" s="225"/>
      <c r="P402" s="47"/>
      <c r="Q402" s="47"/>
      <c r="R402" s="47"/>
      <c r="S402" s="47"/>
      <c r="T402" s="47"/>
      <c r="U402" s="47"/>
      <c r="V402" s="47"/>
      <c r="W402" s="47"/>
      <c r="X402" s="47"/>
    </row>
    <row r="403" spans="1:24" x14ac:dyDescent="0.25">
      <c r="A403" s="32"/>
      <c r="B403" s="38"/>
      <c r="C403" s="126"/>
      <c r="D403" s="38"/>
      <c r="E403" s="87"/>
      <c r="F403" s="122"/>
      <c r="G403" s="122"/>
      <c r="H403" s="122"/>
      <c r="I403" s="122"/>
      <c r="J403" s="122"/>
      <c r="K403" s="122"/>
      <c r="L403" s="38"/>
      <c r="M403" s="180"/>
      <c r="N403" s="38"/>
      <c r="O403" s="225"/>
      <c r="P403" s="47"/>
      <c r="Q403" s="47"/>
      <c r="R403" s="47"/>
      <c r="S403" s="47"/>
      <c r="T403" s="47"/>
      <c r="U403" s="47"/>
      <c r="V403" s="47"/>
      <c r="W403" s="47"/>
      <c r="X403" s="47"/>
    </row>
    <row r="404" spans="1:24" x14ac:dyDescent="0.25">
      <c r="A404" s="32"/>
      <c r="B404" s="38"/>
      <c r="C404" s="126"/>
      <c r="D404" s="38"/>
      <c r="E404" s="87"/>
      <c r="F404" s="122"/>
      <c r="G404" s="122"/>
      <c r="H404" s="122"/>
      <c r="I404" s="122"/>
      <c r="J404" s="122"/>
      <c r="K404" s="122"/>
      <c r="L404" s="38"/>
      <c r="M404" s="180"/>
      <c r="N404" s="38"/>
      <c r="O404" s="225"/>
      <c r="P404" s="47"/>
      <c r="Q404" s="47"/>
      <c r="R404" s="47"/>
      <c r="S404" s="47"/>
      <c r="T404" s="47"/>
      <c r="U404" s="47"/>
      <c r="V404" s="47"/>
      <c r="W404" s="47"/>
      <c r="X404" s="47"/>
    </row>
    <row r="405" spans="1:24" x14ac:dyDescent="0.25">
      <c r="A405" s="32"/>
      <c r="B405" s="38"/>
      <c r="C405" s="126"/>
      <c r="D405" s="38"/>
      <c r="E405" s="87"/>
      <c r="F405" s="122"/>
      <c r="G405" s="122"/>
      <c r="H405" s="122"/>
      <c r="I405" s="122"/>
      <c r="J405" s="122"/>
      <c r="K405" s="122"/>
      <c r="L405" s="38"/>
      <c r="M405" s="180"/>
      <c r="N405" s="38"/>
      <c r="O405" s="225"/>
      <c r="P405" s="47"/>
      <c r="Q405" s="47"/>
      <c r="R405" s="47"/>
      <c r="S405" s="47"/>
      <c r="T405" s="47"/>
      <c r="U405" s="47"/>
      <c r="V405" s="47"/>
      <c r="W405" s="47"/>
      <c r="X405" s="47"/>
    </row>
    <row r="406" spans="1:24" x14ac:dyDescent="0.25">
      <c r="A406" s="32"/>
      <c r="B406" s="38"/>
      <c r="C406" s="126"/>
      <c r="D406" s="38"/>
      <c r="E406" s="87"/>
      <c r="F406" s="122"/>
      <c r="G406" s="122"/>
      <c r="H406" s="122"/>
      <c r="I406" s="122"/>
      <c r="J406" s="122"/>
      <c r="K406" s="122"/>
      <c r="L406" s="38"/>
      <c r="M406" s="180"/>
      <c r="N406" s="38"/>
      <c r="O406" s="225"/>
      <c r="P406" s="47"/>
      <c r="Q406" s="47"/>
      <c r="R406" s="47"/>
      <c r="S406" s="47"/>
      <c r="T406" s="47"/>
      <c r="U406" s="47"/>
      <c r="V406" s="47"/>
      <c r="W406" s="47"/>
      <c r="X406" s="47"/>
    </row>
    <row r="407" spans="1:24" x14ac:dyDescent="0.25">
      <c r="A407" s="32"/>
      <c r="B407" s="38"/>
      <c r="C407" s="126"/>
      <c r="D407" s="38"/>
      <c r="E407" s="87"/>
      <c r="F407" s="122"/>
      <c r="G407" s="122"/>
      <c r="H407" s="122"/>
      <c r="I407" s="122"/>
      <c r="J407" s="122"/>
      <c r="K407" s="122"/>
      <c r="L407" s="38"/>
      <c r="M407" s="180"/>
      <c r="N407" s="38"/>
      <c r="O407" s="225"/>
      <c r="P407" s="47"/>
      <c r="Q407" s="47"/>
      <c r="R407" s="47"/>
      <c r="S407" s="47"/>
      <c r="T407" s="47"/>
      <c r="U407" s="47"/>
      <c r="V407" s="47"/>
      <c r="W407" s="47"/>
      <c r="X407" s="47"/>
    </row>
    <row r="408" spans="1:24" x14ac:dyDescent="0.25">
      <c r="A408" s="32"/>
      <c r="B408" s="38"/>
      <c r="C408" s="126"/>
      <c r="D408" s="38"/>
      <c r="E408" s="87"/>
      <c r="F408" s="122"/>
      <c r="G408" s="122"/>
      <c r="H408" s="122"/>
      <c r="I408" s="122"/>
      <c r="J408" s="122"/>
      <c r="K408" s="122"/>
      <c r="L408" s="38"/>
      <c r="M408" s="180"/>
      <c r="N408" s="38"/>
      <c r="O408" s="225"/>
      <c r="P408" s="47"/>
      <c r="Q408" s="47"/>
      <c r="R408" s="47"/>
      <c r="S408" s="47"/>
      <c r="T408" s="47"/>
      <c r="U408" s="47"/>
      <c r="V408" s="47"/>
      <c r="W408" s="47"/>
      <c r="X408" s="47"/>
    </row>
    <row r="409" spans="1:24" x14ac:dyDescent="0.25">
      <c r="A409" s="32"/>
      <c r="B409" s="38"/>
      <c r="C409" s="126"/>
      <c r="D409" s="38"/>
      <c r="E409" s="87"/>
      <c r="F409" s="122"/>
      <c r="G409" s="122"/>
      <c r="H409" s="122"/>
      <c r="I409" s="122"/>
      <c r="J409" s="122"/>
      <c r="K409" s="122"/>
      <c r="L409" s="38"/>
      <c r="M409" s="180"/>
      <c r="N409" s="38"/>
      <c r="O409" s="225"/>
      <c r="P409" s="47"/>
      <c r="Q409" s="47"/>
      <c r="R409" s="47"/>
      <c r="S409" s="47"/>
      <c r="T409" s="47"/>
      <c r="U409" s="47"/>
      <c r="V409" s="47"/>
      <c r="W409" s="47"/>
      <c r="X409" s="47"/>
    </row>
    <row r="410" spans="1:24" x14ac:dyDescent="0.25">
      <c r="A410" s="32"/>
      <c r="B410" s="38"/>
      <c r="C410" s="126"/>
      <c r="D410" s="38"/>
      <c r="E410" s="87"/>
      <c r="F410" s="122"/>
      <c r="G410" s="122"/>
      <c r="H410" s="122"/>
      <c r="I410" s="122"/>
      <c r="J410" s="122"/>
      <c r="K410" s="122"/>
      <c r="L410" s="38"/>
      <c r="M410" s="180"/>
      <c r="N410" s="38"/>
      <c r="O410" s="225"/>
      <c r="P410" s="47"/>
      <c r="Q410" s="47"/>
      <c r="R410" s="47"/>
      <c r="S410" s="47"/>
      <c r="T410" s="47"/>
      <c r="U410" s="47"/>
      <c r="V410" s="47"/>
      <c r="W410" s="47"/>
      <c r="X410" s="47"/>
    </row>
    <row r="411" spans="1:24" x14ac:dyDescent="0.25">
      <c r="A411" s="32"/>
      <c r="B411" s="38"/>
      <c r="C411" s="126"/>
      <c r="D411" s="38"/>
      <c r="E411" s="87"/>
      <c r="F411" s="122"/>
      <c r="G411" s="122"/>
      <c r="H411" s="122"/>
      <c r="I411" s="122"/>
      <c r="J411" s="122"/>
      <c r="K411" s="122"/>
      <c r="L411" s="38"/>
      <c r="M411" s="180"/>
      <c r="N411" s="38"/>
      <c r="O411" s="225"/>
      <c r="P411" s="47"/>
      <c r="Q411" s="47"/>
      <c r="R411" s="47"/>
      <c r="S411" s="47"/>
      <c r="T411" s="47"/>
      <c r="U411" s="47"/>
      <c r="V411" s="47"/>
      <c r="W411" s="47"/>
      <c r="X411" s="47"/>
    </row>
    <row r="412" spans="1:24" x14ac:dyDescent="0.25">
      <c r="A412" s="32"/>
      <c r="B412" s="38"/>
      <c r="C412" s="126"/>
      <c r="D412" s="38"/>
      <c r="E412" s="87"/>
      <c r="F412" s="122"/>
      <c r="G412" s="122"/>
      <c r="H412" s="122"/>
      <c r="I412" s="122"/>
      <c r="J412" s="122"/>
      <c r="K412" s="122"/>
      <c r="L412" s="38"/>
      <c r="M412" s="180"/>
      <c r="N412" s="38"/>
      <c r="O412" s="225"/>
      <c r="P412" s="47"/>
      <c r="Q412" s="47"/>
      <c r="R412" s="47"/>
      <c r="S412" s="47"/>
      <c r="T412" s="47"/>
      <c r="U412" s="47"/>
      <c r="V412" s="47"/>
      <c r="W412" s="47"/>
      <c r="X412" s="47"/>
    </row>
    <row r="413" spans="1:24" x14ac:dyDescent="0.25">
      <c r="A413" s="32"/>
      <c r="B413" s="38"/>
      <c r="C413" s="126"/>
      <c r="D413" s="38"/>
      <c r="E413" s="87"/>
      <c r="F413" s="122"/>
      <c r="G413" s="122"/>
      <c r="H413" s="122"/>
      <c r="I413" s="122"/>
      <c r="J413" s="122"/>
      <c r="K413" s="122"/>
      <c r="L413" s="38"/>
      <c r="M413" s="180"/>
      <c r="N413" s="38"/>
      <c r="O413" s="225"/>
      <c r="P413" s="47"/>
      <c r="Q413" s="47"/>
      <c r="R413" s="47"/>
      <c r="S413" s="47"/>
      <c r="T413" s="47"/>
      <c r="U413" s="47"/>
      <c r="V413" s="47"/>
      <c r="W413" s="47"/>
      <c r="X413" s="47"/>
    </row>
    <row r="414" spans="1:24" x14ac:dyDescent="0.25">
      <c r="A414" s="32"/>
      <c r="B414" s="38"/>
      <c r="C414" s="126"/>
      <c r="D414" s="38"/>
      <c r="E414" s="87"/>
      <c r="F414" s="122"/>
      <c r="G414" s="122"/>
      <c r="H414" s="122"/>
      <c r="I414" s="122"/>
      <c r="J414" s="122"/>
      <c r="K414" s="122"/>
      <c r="L414" s="38"/>
      <c r="M414" s="180"/>
      <c r="N414" s="38"/>
      <c r="O414" s="225"/>
      <c r="P414" s="47"/>
      <c r="Q414" s="47"/>
      <c r="R414" s="47"/>
      <c r="S414" s="47"/>
      <c r="T414" s="47"/>
      <c r="U414" s="47"/>
      <c r="V414" s="47"/>
      <c r="W414" s="47"/>
      <c r="X414" s="47"/>
    </row>
    <row r="415" spans="1:24" x14ac:dyDescent="0.25">
      <c r="A415" s="32"/>
      <c r="B415" s="38"/>
      <c r="C415" s="126"/>
      <c r="D415" s="38"/>
      <c r="E415" s="87"/>
      <c r="F415" s="122"/>
      <c r="G415" s="122"/>
      <c r="H415" s="122"/>
      <c r="I415" s="122"/>
      <c r="J415" s="122"/>
      <c r="K415" s="122"/>
      <c r="L415" s="38"/>
      <c r="M415" s="180"/>
      <c r="N415" s="38"/>
      <c r="O415" s="225"/>
      <c r="P415" s="47"/>
      <c r="Q415" s="47"/>
      <c r="R415" s="47"/>
      <c r="S415" s="47"/>
      <c r="T415" s="47"/>
      <c r="U415" s="47"/>
      <c r="V415" s="47"/>
      <c r="W415" s="47"/>
      <c r="X415" s="47"/>
    </row>
    <row r="416" spans="1:24" x14ac:dyDescent="0.25">
      <c r="A416" s="32"/>
      <c r="B416" s="38"/>
      <c r="C416" s="126"/>
      <c r="D416" s="38"/>
      <c r="E416" s="87"/>
      <c r="F416" s="122"/>
      <c r="G416" s="122"/>
      <c r="H416" s="122"/>
      <c r="I416" s="122"/>
      <c r="J416" s="122"/>
      <c r="K416" s="122"/>
      <c r="L416" s="38"/>
      <c r="M416" s="180"/>
      <c r="N416" s="38"/>
      <c r="O416" s="225"/>
      <c r="P416" s="47"/>
      <c r="Q416" s="47"/>
      <c r="R416" s="47"/>
      <c r="S416" s="47"/>
      <c r="T416" s="47"/>
      <c r="U416" s="47"/>
      <c r="V416" s="47"/>
      <c r="W416" s="47"/>
      <c r="X416" s="47"/>
    </row>
    <row r="417" spans="1:24" x14ac:dyDescent="0.25">
      <c r="A417" s="32"/>
      <c r="B417" s="38"/>
      <c r="C417" s="126"/>
      <c r="D417" s="38"/>
      <c r="E417" s="87"/>
      <c r="F417" s="122"/>
      <c r="G417" s="122"/>
      <c r="H417" s="122"/>
      <c r="I417" s="122"/>
      <c r="J417" s="122"/>
      <c r="K417" s="122"/>
      <c r="L417" s="38"/>
      <c r="M417" s="180"/>
      <c r="N417" s="38"/>
      <c r="O417" s="225"/>
      <c r="P417" s="47"/>
      <c r="Q417" s="47"/>
      <c r="R417" s="47"/>
      <c r="S417" s="47"/>
      <c r="T417" s="47"/>
      <c r="U417" s="47"/>
      <c r="V417" s="47"/>
      <c r="W417" s="47"/>
      <c r="X417" s="47"/>
    </row>
    <row r="418" spans="1:24" x14ac:dyDescent="0.25">
      <c r="A418" s="32"/>
      <c r="B418" s="38"/>
      <c r="C418" s="126"/>
      <c r="D418" s="38"/>
      <c r="E418" s="87"/>
      <c r="F418" s="122"/>
      <c r="G418" s="122"/>
      <c r="H418" s="122"/>
      <c r="I418" s="122"/>
      <c r="J418" s="122"/>
      <c r="K418" s="122"/>
      <c r="L418" s="38"/>
      <c r="M418" s="180"/>
      <c r="N418" s="38"/>
      <c r="O418" s="225"/>
      <c r="P418" s="47"/>
      <c r="Q418" s="47"/>
      <c r="R418" s="47"/>
      <c r="S418" s="47"/>
      <c r="T418" s="47"/>
      <c r="U418" s="47"/>
      <c r="V418" s="47"/>
      <c r="W418" s="47"/>
      <c r="X418" s="47"/>
    </row>
    <row r="419" spans="1:24" x14ac:dyDescent="0.25">
      <c r="A419" s="32"/>
      <c r="B419" s="38"/>
      <c r="C419" s="126"/>
      <c r="D419" s="38"/>
      <c r="E419" s="87"/>
      <c r="F419" s="122"/>
      <c r="G419" s="122"/>
      <c r="H419" s="122"/>
      <c r="I419" s="122"/>
      <c r="J419" s="122"/>
      <c r="K419" s="122"/>
      <c r="L419" s="38"/>
      <c r="M419" s="180"/>
      <c r="N419" s="38"/>
      <c r="O419" s="225"/>
      <c r="P419" s="47"/>
      <c r="Q419" s="47"/>
      <c r="R419" s="47"/>
      <c r="S419" s="47"/>
      <c r="T419" s="47"/>
      <c r="U419" s="47"/>
      <c r="V419" s="47"/>
      <c r="W419" s="47"/>
      <c r="X419" s="47"/>
    </row>
    <row r="420" spans="1:24" x14ac:dyDescent="0.25">
      <c r="A420" s="32"/>
      <c r="B420" s="38"/>
      <c r="C420" s="126"/>
      <c r="D420" s="38"/>
      <c r="E420" s="87"/>
      <c r="F420" s="122"/>
      <c r="G420" s="122"/>
      <c r="H420" s="122"/>
      <c r="I420" s="122"/>
      <c r="J420" s="122"/>
      <c r="K420" s="122"/>
      <c r="L420" s="38"/>
      <c r="M420" s="180"/>
      <c r="N420" s="38"/>
      <c r="O420" s="225"/>
      <c r="P420" s="47"/>
      <c r="Q420" s="47"/>
      <c r="R420" s="47"/>
      <c r="S420" s="47"/>
      <c r="T420" s="47"/>
      <c r="U420" s="47"/>
      <c r="V420" s="47"/>
      <c r="W420" s="47"/>
      <c r="X420" s="47"/>
    </row>
    <row r="421" spans="1:24" x14ac:dyDescent="0.25">
      <c r="A421" s="32"/>
      <c r="B421" s="38"/>
      <c r="C421" s="126"/>
      <c r="D421" s="38"/>
      <c r="E421" s="87"/>
      <c r="F421" s="122"/>
      <c r="G421" s="122"/>
      <c r="H421" s="122"/>
      <c r="I421" s="122"/>
      <c r="J421" s="122"/>
      <c r="K421" s="122"/>
      <c r="L421" s="38"/>
      <c r="M421" s="180"/>
      <c r="N421" s="38"/>
      <c r="O421" s="225"/>
      <c r="P421" s="47"/>
      <c r="Q421" s="47"/>
      <c r="R421" s="47"/>
      <c r="S421" s="47"/>
      <c r="T421" s="47"/>
      <c r="U421" s="47"/>
      <c r="V421" s="47"/>
      <c r="W421" s="47"/>
      <c r="X421" s="47"/>
    </row>
    <row r="422" spans="1:24" x14ac:dyDescent="0.25">
      <c r="A422" s="32"/>
      <c r="B422" s="38"/>
      <c r="C422" s="126"/>
      <c r="D422" s="38"/>
      <c r="E422" s="87"/>
      <c r="F422" s="122"/>
      <c r="G422" s="122"/>
      <c r="H422" s="122"/>
      <c r="I422" s="122"/>
      <c r="J422" s="122"/>
      <c r="K422" s="122"/>
      <c r="L422" s="38"/>
      <c r="M422" s="180"/>
      <c r="N422" s="38"/>
      <c r="O422" s="225"/>
      <c r="P422" s="47"/>
      <c r="Q422" s="47"/>
      <c r="R422" s="47"/>
      <c r="S422" s="47"/>
      <c r="T422" s="47"/>
      <c r="U422" s="47"/>
      <c r="V422" s="47"/>
      <c r="W422" s="47"/>
      <c r="X422" s="47"/>
    </row>
    <row r="423" spans="1:24" x14ac:dyDescent="0.25">
      <c r="A423" s="32"/>
      <c r="B423" s="38"/>
      <c r="C423" s="126"/>
      <c r="D423" s="38"/>
      <c r="E423" s="87"/>
      <c r="F423" s="122"/>
      <c r="G423" s="122"/>
      <c r="H423" s="122"/>
      <c r="I423" s="122"/>
      <c r="J423" s="122"/>
      <c r="K423" s="122"/>
      <c r="L423" s="38"/>
      <c r="M423" s="180"/>
      <c r="N423" s="38"/>
      <c r="O423" s="225"/>
      <c r="P423" s="47"/>
      <c r="Q423" s="47"/>
      <c r="R423" s="47"/>
      <c r="S423" s="47"/>
      <c r="T423" s="47"/>
      <c r="U423" s="47"/>
      <c r="V423" s="47"/>
      <c r="W423" s="47"/>
      <c r="X423" s="47"/>
    </row>
    <row r="424" spans="1:24" x14ac:dyDescent="0.25">
      <c r="A424" s="32"/>
      <c r="B424" s="38"/>
      <c r="C424" s="126"/>
      <c r="D424" s="38"/>
      <c r="E424" s="87"/>
      <c r="F424" s="122"/>
      <c r="G424" s="122"/>
      <c r="H424" s="122"/>
      <c r="I424" s="122"/>
      <c r="J424" s="122"/>
      <c r="K424" s="122"/>
      <c r="L424" s="38"/>
      <c r="M424" s="180"/>
      <c r="N424" s="38"/>
      <c r="O424" s="225"/>
      <c r="P424" s="47"/>
      <c r="Q424" s="47"/>
      <c r="R424" s="47"/>
      <c r="S424" s="47"/>
      <c r="T424" s="47"/>
      <c r="U424" s="47"/>
      <c r="V424" s="47"/>
      <c r="W424" s="47"/>
      <c r="X424" s="47"/>
    </row>
    <row r="425" spans="1:24" x14ac:dyDescent="0.25">
      <c r="A425" s="32"/>
      <c r="B425" s="38"/>
      <c r="C425" s="126"/>
      <c r="D425" s="38"/>
      <c r="E425" s="87"/>
      <c r="F425" s="122"/>
      <c r="G425" s="122"/>
      <c r="H425" s="122"/>
      <c r="I425" s="122"/>
      <c r="J425" s="122"/>
      <c r="K425" s="122"/>
      <c r="L425" s="38"/>
      <c r="M425" s="180"/>
      <c r="N425" s="38"/>
      <c r="O425" s="225"/>
      <c r="P425" s="47"/>
      <c r="Q425" s="47"/>
      <c r="R425" s="47"/>
      <c r="S425" s="47"/>
      <c r="T425" s="47"/>
      <c r="U425" s="47"/>
      <c r="V425" s="47"/>
      <c r="W425" s="47"/>
      <c r="X425" s="47"/>
    </row>
    <row r="426" spans="1:24" x14ac:dyDescent="0.25">
      <c r="A426" s="32"/>
      <c r="B426" s="38"/>
      <c r="C426" s="126"/>
      <c r="D426" s="38"/>
      <c r="E426" s="87"/>
      <c r="F426" s="122"/>
      <c r="G426" s="122"/>
      <c r="H426" s="122"/>
      <c r="I426" s="122"/>
      <c r="J426" s="122"/>
      <c r="K426" s="122"/>
      <c r="L426" s="38"/>
      <c r="M426" s="180"/>
      <c r="N426" s="38"/>
      <c r="O426" s="225"/>
      <c r="P426" s="47"/>
      <c r="Q426" s="47"/>
      <c r="R426" s="47"/>
      <c r="S426" s="47"/>
      <c r="T426" s="47"/>
      <c r="U426" s="47"/>
      <c r="V426" s="47"/>
      <c r="W426" s="47"/>
      <c r="X426" s="47"/>
    </row>
    <row r="427" spans="1:24" x14ac:dyDescent="0.25">
      <c r="A427" s="32"/>
      <c r="B427" s="38"/>
      <c r="C427" s="126"/>
      <c r="D427" s="38"/>
      <c r="E427" s="87"/>
      <c r="F427" s="122"/>
      <c r="G427" s="122"/>
      <c r="H427" s="122"/>
      <c r="I427" s="122"/>
      <c r="J427" s="122"/>
      <c r="K427" s="122"/>
      <c r="L427" s="38"/>
      <c r="M427" s="180"/>
      <c r="N427" s="38"/>
      <c r="O427" s="225"/>
      <c r="P427" s="47"/>
      <c r="Q427" s="47"/>
      <c r="R427" s="47"/>
      <c r="S427" s="47"/>
      <c r="T427" s="47"/>
      <c r="U427" s="47"/>
      <c r="V427" s="47"/>
      <c r="W427" s="47"/>
      <c r="X427" s="47"/>
    </row>
    <row r="428" spans="1:24" x14ac:dyDescent="0.25">
      <c r="A428" s="32"/>
      <c r="B428" s="38"/>
      <c r="C428" s="126"/>
      <c r="D428" s="38"/>
      <c r="E428" s="87"/>
      <c r="F428" s="122"/>
      <c r="G428" s="122"/>
      <c r="H428" s="122"/>
      <c r="I428" s="122"/>
      <c r="J428" s="122"/>
      <c r="K428" s="122"/>
      <c r="L428" s="38"/>
      <c r="M428" s="180"/>
      <c r="N428" s="38"/>
      <c r="O428" s="225"/>
      <c r="P428" s="47"/>
      <c r="Q428" s="47"/>
      <c r="R428" s="47"/>
      <c r="S428" s="47"/>
      <c r="T428" s="47"/>
      <c r="U428" s="47"/>
      <c r="V428" s="47"/>
      <c r="W428" s="47"/>
      <c r="X428" s="47"/>
    </row>
    <row r="429" spans="1:24" x14ac:dyDescent="0.25">
      <c r="A429" s="32"/>
      <c r="B429" s="38"/>
      <c r="C429" s="126"/>
      <c r="D429" s="38"/>
      <c r="E429" s="87"/>
      <c r="F429" s="122"/>
      <c r="G429" s="122"/>
      <c r="H429" s="122"/>
      <c r="I429" s="122"/>
      <c r="J429" s="122"/>
      <c r="K429" s="122"/>
      <c r="L429" s="38"/>
      <c r="M429" s="180"/>
      <c r="N429" s="38"/>
      <c r="O429" s="225"/>
      <c r="P429" s="47"/>
      <c r="Q429" s="47"/>
      <c r="R429" s="47"/>
      <c r="S429" s="47"/>
      <c r="T429" s="47"/>
      <c r="U429" s="47"/>
      <c r="V429" s="47"/>
      <c r="W429" s="47"/>
      <c r="X429" s="47"/>
    </row>
    <row r="430" spans="1:24" x14ac:dyDescent="0.25">
      <c r="A430" s="32"/>
      <c r="B430" s="38"/>
      <c r="C430" s="126"/>
      <c r="D430" s="38"/>
      <c r="E430" s="87"/>
      <c r="F430" s="122"/>
      <c r="G430" s="122"/>
      <c r="H430" s="122"/>
      <c r="I430" s="122"/>
      <c r="J430" s="122"/>
      <c r="K430" s="122"/>
      <c r="L430" s="38"/>
      <c r="M430" s="180"/>
      <c r="N430" s="38"/>
      <c r="O430" s="225"/>
      <c r="P430" s="47"/>
      <c r="Q430" s="47"/>
      <c r="R430" s="47"/>
      <c r="S430" s="47"/>
      <c r="T430" s="47"/>
      <c r="U430" s="47"/>
      <c r="V430" s="47"/>
      <c r="W430" s="47"/>
      <c r="X430" s="47"/>
    </row>
    <row r="431" spans="1:24" x14ac:dyDescent="0.25">
      <c r="A431" s="32"/>
      <c r="B431" s="38"/>
      <c r="C431" s="126"/>
      <c r="D431" s="38"/>
      <c r="E431" s="87"/>
      <c r="F431" s="122"/>
      <c r="G431" s="122"/>
      <c r="H431" s="122"/>
      <c r="I431" s="122"/>
      <c r="J431" s="122"/>
      <c r="K431" s="122"/>
      <c r="L431" s="38"/>
      <c r="M431" s="180"/>
      <c r="N431" s="38"/>
      <c r="O431" s="225"/>
      <c r="P431" s="47"/>
      <c r="Q431" s="47"/>
      <c r="R431" s="47"/>
      <c r="S431" s="47"/>
      <c r="T431" s="47"/>
      <c r="U431" s="47"/>
      <c r="V431" s="47"/>
      <c r="W431" s="47"/>
      <c r="X431" s="47"/>
    </row>
    <row r="432" spans="1:24" x14ac:dyDescent="0.25">
      <c r="A432" s="32"/>
      <c r="B432" s="38"/>
      <c r="C432" s="126"/>
      <c r="D432" s="38"/>
      <c r="E432" s="87"/>
      <c r="F432" s="122"/>
      <c r="G432" s="122"/>
      <c r="H432" s="122"/>
      <c r="I432" s="122"/>
      <c r="J432" s="122"/>
      <c r="K432" s="122"/>
      <c r="L432" s="38"/>
      <c r="M432" s="180"/>
      <c r="N432" s="38"/>
      <c r="O432" s="225"/>
      <c r="P432" s="47"/>
      <c r="Q432" s="47"/>
      <c r="R432" s="47"/>
      <c r="S432" s="47"/>
      <c r="T432" s="47"/>
      <c r="U432" s="47"/>
      <c r="V432" s="47"/>
      <c r="W432" s="47"/>
      <c r="X432" s="47"/>
    </row>
    <row r="433" spans="1:24" x14ac:dyDescent="0.25">
      <c r="A433" s="32"/>
      <c r="B433" s="38"/>
      <c r="C433" s="126"/>
      <c r="D433" s="38"/>
      <c r="E433" s="87"/>
      <c r="F433" s="122"/>
      <c r="G433" s="122"/>
      <c r="H433" s="122"/>
      <c r="I433" s="122"/>
      <c r="J433" s="122"/>
      <c r="K433" s="122"/>
      <c r="L433" s="38"/>
      <c r="M433" s="180"/>
      <c r="N433" s="38"/>
      <c r="O433" s="225"/>
      <c r="P433" s="47"/>
      <c r="Q433" s="47"/>
      <c r="R433" s="47"/>
      <c r="S433" s="47"/>
      <c r="T433" s="47"/>
      <c r="U433" s="47"/>
      <c r="V433" s="47"/>
      <c r="W433" s="47"/>
      <c r="X433" s="47"/>
    </row>
    <row r="434" spans="1:24" x14ac:dyDescent="0.25">
      <c r="A434" s="32"/>
      <c r="B434" s="38"/>
      <c r="C434" s="126"/>
      <c r="D434" s="38"/>
      <c r="E434" s="87"/>
      <c r="F434" s="122"/>
      <c r="G434" s="122"/>
      <c r="H434" s="122"/>
      <c r="I434" s="122"/>
      <c r="J434" s="122"/>
      <c r="K434" s="122"/>
      <c r="L434" s="38"/>
      <c r="M434" s="180"/>
      <c r="N434" s="38"/>
      <c r="O434" s="225"/>
      <c r="P434" s="47"/>
      <c r="Q434" s="47"/>
      <c r="R434" s="47"/>
      <c r="S434" s="47"/>
      <c r="T434" s="47"/>
      <c r="U434" s="47"/>
      <c r="V434" s="47"/>
      <c r="W434" s="47"/>
      <c r="X434" s="47"/>
    </row>
    <row r="435" spans="1:24" x14ac:dyDescent="0.25">
      <c r="A435" s="32"/>
      <c r="B435" s="38"/>
      <c r="C435" s="126"/>
      <c r="D435" s="38"/>
      <c r="E435" s="87"/>
      <c r="F435" s="122"/>
      <c r="G435" s="122"/>
      <c r="H435" s="122"/>
      <c r="I435" s="122"/>
      <c r="J435" s="122"/>
      <c r="K435" s="122"/>
      <c r="L435" s="38"/>
      <c r="M435" s="180"/>
      <c r="N435" s="38"/>
      <c r="O435" s="225"/>
      <c r="P435" s="47"/>
      <c r="Q435" s="47"/>
      <c r="R435" s="47"/>
      <c r="S435" s="47"/>
      <c r="T435" s="47"/>
      <c r="U435" s="47"/>
      <c r="V435" s="47"/>
      <c r="W435" s="47"/>
      <c r="X435" s="47"/>
    </row>
    <row r="436" spans="1:24" x14ac:dyDescent="0.25">
      <c r="A436" s="32"/>
      <c r="B436" s="38"/>
      <c r="C436" s="126"/>
      <c r="D436" s="38"/>
      <c r="E436" s="87"/>
      <c r="F436" s="122"/>
      <c r="G436" s="122"/>
      <c r="H436" s="122"/>
      <c r="I436" s="122"/>
      <c r="J436" s="122"/>
      <c r="K436" s="122"/>
      <c r="L436" s="38"/>
      <c r="M436" s="180"/>
      <c r="N436" s="38"/>
      <c r="O436" s="225"/>
      <c r="P436" s="47"/>
      <c r="Q436" s="47"/>
      <c r="R436" s="47"/>
      <c r="S436" s="47"/>
      <c r="T436" s="47"/>
      <c r="U436" s="47"/>
      <c r="V436" s="47"/>
      <c r="W436" s="47"/>
      <c r="X436" s="47"/>
    </row>
    <row r="437" spans="1:24" x14ac:dyDescent="0.25">
      <c r="A437" s="32"/>
      <c r="B437" s="38"/>
      <c r="C437" s="126"/>
      <c r="D437" s="38"/>
      <c r="E437" s="87"/>
      <c r="F437" s="122"/>
      <c r="G437" s="122"/>
      <c r="H437" s="122"/>
      <c r="I437" s="122"/>
      <c r="J437" s="122"/>
      <c r="K437" s="122"/>
      <c r="L437" s="38"/>
      <c r="M437" s="180"/>
      <c r="N437" s="38"/>
      <c r="O437" s="225"/>
      <c r="P437" s="47"/>
      <c r="Q437" s="47"/>
      <c r="R437" s="47"/>
      <c r="S437" s="47"/>
      <c r="T437" s="47"/>
      <c r="U437" s="47"/>
      <c r="V437" s="47"/>
      <c r="W437" s="47"/>
      <c r="X437" s="47"/>
    </row>
    <row r="438" spans="1:24" x14ac:dyDescent="0.25">
      <c r="A438" s="32"/>
      <c r="B438" s="38"/>
      <c r="C438" s="126"/>
      <c r="D438" s="38"/>
      <c r="E438" s="87"/>
      <c r="F438" s="122"/>
      <c r="G438" s="122"/>
      <c r="H438" s="122"/>
      <c r="I438" s="122"/>
      <c r="J438" s="122"/>
      <c r="K438" s="122"/>
      <c r="L438" s="38"/>
      <c r="M438" s="180"/>
      <c r="N438" s="38"/>
      <c r="O438" s="225"/>
      <c r="P438" s="47"/>
      <c r="Q438" s="47"/>
      <c r="R438" s="47"/>
      <c r="S438" s="47"/>
      <c r="T438" s="47"/>
      <c r="U438" s="47"/>
      <c r="V438" s="47"/>
      <c r="W438" s="47"/>
      <c r="X438" s="47"/>
    </row>
    <row r="439" spans="1:24" x14ac:dyDescent="0.25">
      <c r="A439" s="32"/>
      <c r="B439" s="38"/>
      <c r="C439" s="126"/>
      <c r="D439" s="38"/>
      <c r="E439" s="87"/>
      <c r="F439" s="122"/>
      <c r="G439" s="122"/>
      <c r="H439" s="122"/>
      <c r="I439" s="122"/>
      <c r="J439" s="122"/>
      <c r="K439" s="122"/>
      <c r="L439" s="38"/>
      <c r="M439" s="180"/>
      <c r="N439" s="38"/>
      <c r="O439" s="225"/>
      <c r="P439" s="47"/>
      <c r="Q439" s="47"/>
      <c r="R439" s="47"/>
      <c r="S439" s="47"/>
      <c r="T439" s="47"/>
      <c r="U439" s="47"/>
      <c r="V439" s="47"/>
      <c r="W439" s="47"/>
      <c r="X439" s="47"/>
    </row>
    <row r="440" spans="1:24" x14ac:dyDescent="0.25">
      <c r="A440" s="32"/>
      <c r="B440" s="38"/>
      <c r="C440" s="126"/>
      <c r="D440" s="38"/>
      <c r="E440" s="87"/>
      <c r="F440" s="122"/>
      <c r="G440" s="122"/>
      <c r="H440" s="122"/>
      <c r="I440" s="122"/>
      <c r="J440" s="122"/>
      <c r="K440" s="122"/>
      <c r="L440" s="38"/>
      <c r="M440" s="180"/>
      <c r="N440" s="38"/>
      <c r="O440" s="225"/>
      <c r="P440" s="47"/>
      <c r="Q440" s="47"/>
      <c r="R440" s="47"/>
      <c r="S440" s="47"/>
      <c r="T440" s="47"/>
      <c r="U440" s="47"/>
      <c r="V440" s="47"/>
      <c r="W440" s="47"/>
      <c r="X440" s="47"/>
    </row>
    <row r="441" spans="1:24" x14ac:dyDescent="0.25">
      <c r="A441" s="32"/>
      <c r="B441" s="38"/>
      <c r="C441" s="126"/>
      <c r="D441" s="38"/>
      <c r="E441" s="87"/>
      <c r="F441" s="122"/>
      <c r="G441" s="122"/>
      <c r="H441" s="122"/>
      <c r="I441" s="122"/>
      <c r="J441" s="122"/>
      <c r="K441" s="122"/>
      <c r="L441" s="38"/>
      <c r="M441" s="180"/>
      <c r="N441" s="38"/>
      <c r="O441" s="225"/>
      <c r="P441" s="47"/>
      <c r="Q441" s="47"/>
      <c r="R441" s="47"/>
      <c r="S441" s="47"/>
      <c r="T441" s="47"/>
      <c r="U441" s="47"/>
      <c r="V441" s="47"/>
      <c r="W441" s="47"/>
      <c r="X441" s="47"/>
    </row>
    <row r="442" spans="1:24" x14ac:dyDescent="0.25">
      <c r="A442" s="32"/>
      <c r="B442" s="38"/>
      <c r="C442" s="126"/>
      <c r="D442" s="38"/>
      <c r="E442" s="87"/>
      <c r="F442" s="122"/>
      <c r="G442" s="122"/>
      <c r="H442" s="122"/>
      <c r="I442" s="122"/>
      <c r="J442" s="122"/>
      <c r="K442" s="122"/>
      <c r="L442" s="38"/>
      <c r="M442" s="180"/>
      <c r="N442" s="38"/>
      <c r="O442" s="225"/>
      <c r="P442" s="47"/>
      <c r="Q442" s="47"/>
      <c r="R442" s="47"/>
      <c r="S442" s="47"/>
      <c r="T442" s="47"/>
      <c r="U442" s="47"/>
      <c r="V442" s="47"/>
      <c r="W442" s="47"/>
      <c r="X442" s="47"/>
    </row>
    <row r="443" spans="1:24" x14ac:dyDescent="0.25">
      <c r="A443" s="32"/>
      <c r="B443" s="38"/>
      <c r="C443" s="126"/>
      <c r="D443" s="38"/>
      <c r="E443" s="87"/>
      <c r="F443" s="122"/>
      <c r="G443" s="122"/>
      <c r="H443" s="122"/>
      <c r="I443" s="122"/>
      <c r="J443" s="122"/>
      <c r="K443" s="122"/>
      <c r="L443" s="38"/>
      <c r="M443" s="180"/>
      <c r="N443" s="38"/>
      <c r="O443" s="225"/>
      <c r="P443" s="47"/>
      <c r="Q443" s="47"/>
      <c r="R443" s="47"/>
      <c r="S443" s="47"/>
      <c r="T443" s="47"/>
      <c r="U443" s="47"/>
      <c r="V443" s="47"/>
      <c r="W443" s="47"/>
      <c r="X443" s="47"/>
    </row>
    <row r="444" spans="1:24" x14ac:dyDescent="0.25">
      <c r="A444" s="32"/>
      <c r="B444" s="38"/>
      <c r="C444" s="126"/>
      <c r="D444" s="38"/>
      <c r="E444" s="87"/>
      <c r="F444" s="122"/>
      <c r="G444" s="122"/>
      <c r="H444" s="122"/>
      <c r="I444" s="122"/>
      <c r="J444" s="122"/>
      <c r="K444" s="122"/>
      <c r="L444" s="38"/>
      <c r="M444" s="180"/>
      <c r="N444" s="38"/>
      <c r="O444" s="225"/>
      <c r="P444" s="47"/>
      <c r="Q444" s="47"/>
      <c r="R444" s="47"/>
      <c r="S444" s="47"/>
      <c r="T444" s="47"/>
      <c r="U444" s="47"/>
      <c r="V444" s="47"/>
      <c r="W444" s="47"/>
      <c r="X444" s="47"/>
    </row>
    <row r="445" spans="1:24" x14ac:dyDescent="0.25">
      <c r="A445" s="32"/>
      <c r="B445" s="38"/>
      <c r="C445" s="126"/>
      <c r="D445" s="38"/>
      <c r="E445" s="87"/>
      <c r="F445" s="122"/>
      <c r="G445" s="122"/>
      <c r="H445" s="122"/>
      <c r="I445" s="122"/>
      <c r="J445" s="122"/>
      <c r="K445" s="122"/>
      <c r="L445" s="38"/>
      <c r="M445" s="180"/>
      <c r="N445" s="38"/>
      <c r="O445" s="225"/>
      <c r="P445" s="47"/>
      <c r="Q445" s="47"/>
      <c r="R445" s="47"/>
      <c r="S445" s="47"/>
      <c r="T445" s="47"/>
      <c r="U445" s="47"/>
      <c r="V445" s="47"/>
      <c r="W445" s="47"/>
      <c r="X445" s="47"/>
    </row>
    <row r="446" spans="1:24" x14ac:dyDescent="0.25">
      <c r="A446" s="32"/>
      <c r="B446" s="38"/>
      <c r="C446" s="126"/>
      <c r="D446" s="38"/>
      <c r="E446" s="87"/>
      <c r="F446" s="122"/>
      <c r="G446" s="122"/>
      <c r="H446" s="122"/>
      <c r="I446" s="122"/>
      <c r="J446" s="122"/>
      <c r="K446" s="122"/>
      <c r="L446" s="38"/>
      <c r="M446" s="180"/>
      <c r="N446" s="38"/>
      <c r="O446" s="225"/>
      <c r="P446" s="47"/>
      <c r="Q446" s="47"/>
      <c r="R446" s="47"/>
      <c r="S446" s="47"/>
      <c r="T446" s="47"/>
      <c r="U446" s="47"/>
      <c r="V446" s="47"/>
      <c r="W446" s="47"/>
      <c r="X446" s="47"/>
    </row>
    <row r="447" spans="1:24" x14ac:dyDescent="0.25">
      <c r="A447" s="32"/>
      <c r="B447" s="38"/>
      <c r="C447" s="126"/>
      <c r="D447" s="38"/>
      <c r="E447" s="87"/>
      <c r="F447" s="122"/>
      <c r="G447" s="122"/>
      <c r="H447" s="122"/>
      <c r="I447" s="122"/>
      <c r="J447" s="122"/>
      <c r="K447" s="122"/>
      <c r="L447" s="38"/>
      <c r="M447" s="180"/>
      <c r="N447" s="38"/>
      <c r="O447" s="225"/>
      <c r="P447" s="47"/>
      <c r="Q447" s="47"/>
      <c r="R447" s="47"/>
      <c r="S447" s="47"/>
      <c r="T447" s="47"/>
      <c r="U447" s="47"/>
      <c r="V447" s="47"/>
      <c r="W447" s="47"/>
      <c r="X447" s="47"/>
    </row>
    <row r="448" spans="1:24" x14ac:dyDescent="0.25">
      <c r="A448" s="32"/>
      <c r="B448" s="38"/>
      <c r="C448" s="126"/>
      <c r="D448" s="38"/>
      <c r="E448" s="87"/>
      <c r="F448" s="122"/>
      <c r="G448" s="122"/>
      <c r="H448" s="122"/>
      <c r="I448" s="122"/>
      <c r="J448" s="122"/>
      <c r="K448" s="122"/>
      <c r="L448" s="38"/>
      <c r="M448" s="180"/>
      <c r="N448" s="38"/>
      <c r="O448" s="225"/>
      <c r="P448" s="47"/>
      <c r="Q448" s="47"/>
      <c r="R448" s="47"/>
      <c r="S448" s="47"/>
      <c r="T448" s="47"/>
      <c r="U448" s="47"/>
      <c r="V448" s="47"/>
      <c r="W448" s="47"/>
      <c r="X448" s="47"/>
    </row>
    <row r="449" spans="1:24" x14ac:dyDescent="0.25">
      <c r="A449" s="32"/>
      <c r="B449" s="38"/>
      <c r="C449" s="126"/>
      <c r="D449" s="38"/>
      <c r="E449" s="87"/>
      <c r="F449" s="122"/>
      <c r="G449" s="122"/>
      <c r="H449" s="122"/>
      <c r="I449" s="122"/>
      <c r="J449" s="122"/>
      <c r="K449" s="122"/>
      <c r="L449" s="38"/>
      <c r="M449" s="180"/>
      <c r="N449" s="38"/>
      <c r="O449" s="225"/>
      <c r="P449" s="47"/>
      <c r="Q449" s="47"/>
      <c r="R449" s="47"/>
      <c r="S449" s="47"/>
      <c r="T449" s="47"/>
      <c r="U449" s="47"/>
      <c r="V449" s="47"/>
      <c r="W449" s="47"/>
      <c r="X449" s="47"/>
    </row>
    <row r="450" spans="1:24" x14ac:dyDescent="0.25">
      <c r="A450" s="32"/>
      <c r="B450" s="38"/>
      <c r="C450" s="126"/>
      <c r="D450" s="38"/>
      <c r="E450" s="87"/>
      <c r="F450" s="122"/>
      <c r="G450" s="122"/>
      <c r="H450" s="122"/>
      <c r="I450" s="122"/>
      <c r="J450" s="122"/>
      <c r="K450" s="122"/>
      <c r="L450" s="38"/>
      <c r="M450" s="180"/>
      <c r="N450" s="38"/>
      <c r="O450" s="225"/>
      <c r="P450" s="47"/>
      <c r="Q450" s="47"/>
      <c r="R450" s="47"/>
      <c r="S450" s="47"/>
      <c r="T450" s="47"/>
      <c r="U450" s="47"/>
      <c r="V450" s="47"/>
      <c r="W450" s="47"/>
      <c r="X450" s="47"/>
    </row>
    <row r="451" spans="1:24" x14ac:dyDescent="0.25">
      <c r="A451" s="32"/>
      <c r="B451" s="38"/>
      <c r="C451" s="126"/>
      <c r="D451" s="38"/>
      <c r="E451" s="87"/>
      <c r="F451" s="122"/>
      <c r="G451" s="122"/>
      <c r="H451" s="122"/>
      <c r="I451" s="122"/>
      <c r="J451" s="122"/>
      <c r="K451" s="122"/>
      <c r="L451" s="38"/>
      <c r="M451" s="180"/>
      <c r="N451" s="38"/>
      <c r="O451" s="225"/>
      <c r="P451" s="47"/>
      <c r="Q451" s="47"/>
      <c r="R451" s="47"/>
      <c r="S451" s="47"/>
      <c r="T451" s="47"/>
      <c r="U451" s="47"/>
      <c r="V451" s="47"/>
      <c r="W451" s="47"/>
      <c r="X451" s="47"/>
    </row>
    <row r="452" spans="1:24" x14ac:dyDescent="0.25">
      <c r="A452" s="32"/>
      <c r="B452" s="38"/>
      <c r="C452" s="126"/>
      <c r="D452" s="38"/>
      <c r="E452" s="87"/>
      <c r="F452" s="122"/>
      <c r="G452" s="122"/>
      <c r="H452" s="122"/>
      <c r="I452" s="122"/>
      <c r="J452" s="122"/>
      <c r="K452" s="122"/>
      <c r="L452" s="38"/>
      <c r="M452" s="180"/>
      <c r="N452" s="38"/>
      <c r="O452" s="225"/>
      <c r="P452" s="47"/>
      <c r="Q452" s="47"/>
      <c r="R452" s="47"/>
      <c r="S452" s="47"/>
      <c r="T452" s="47"/>
      <c r="U452" s="47"/>
      <c r="V452" s="47"/>
      <c r="W452" s="47"/>
      <c r="X452" s="47"/>
    </row>
    <row r="453" spans="1:24" x14ac:dyDescent="0.25">
      <c r="A453" s="32"/>
      <c r="B453" s="38"/>
      <c r="C453" s="126"/>
      <c r="D453" s="38"/>
      <c r="E453" s="87"/>
      <c r="F453" s="122"/>
      <c r="G453" s="122"/>
      <c r="H453" s="122"/>
      <c r="I453" s="122"/>
      <c r="J453" s="122"/>
      <c r="K453" s="122"/>
      <c r="L453" s="38"/>
      <c r="M453" s="180"/>
      <c r="N453" s="38"/>
      <c r="O453" s="225"/>
      <c r="P453" s="47"/>
      <c r="Q453" s="47"/>
      <c r="R453" s="47"/>
      <c r="S453" s="47"/>
      <c r="T453" s="47"/>
      <c r="U453" s="47"/>
      <c r="V453" s="47"/>
      <c r="W453" s="47"/>
      <c r="X453" s="47"/>
    </row>
    <row r="454" spans="1:24" x14ac:dyDescent="0.25">
      <c r="A454" s="32"/>
      <c r="B454" s="38"/>
      <c r="C454" s="126"/>
      <c r="D454" s="38"/>
      <c r="E454" s="87"/>
      <c r="F454" s="122"/>
      <c r="G454" s="122"/>
      <c r="H454" s="122"/>
      <c r="I454" s="122"/>
      <c r="J454" s="122"/>
      <c r="K454" s="122"/>
      <c r="L454" s="38"/>
      <c r="M454" s="180"/>
      <c r="N454" s="38"/>
      <c r="O454" s="225"/>
      <c r="P454" s="47"/>
      <c r="Q454" s="47"/>
      <c r="R454" s="47"/>
      <c r="S454" s="47"/>
      <c r="T454" s="47"/>
      <c r="U454" s="47"/>
      <c r="V454" s="47"/>
      <c r="W454" s="47"/>
      <c r="X454" s="47"/>
    </row>
    <row r="455" spans="1:24" x14ac:dyDescent="0.25">
      <c r="A455" s="32"/>
      <c r="B455" s="38"/>
      <c r="C455" s="126"/>
      <c r="D455" s="38"/>
      <c r="E455" s="87"/>
      <c r="F455" s="122"/>
      <c r="G455" s="122"/>
      <c r="H455" s="122"/>
      <c r="I455" s="122"/>
      <c r="J455" s="122"/>
      <c r="K455" s="122"/>
      <c r="L455" s="38"/>
      <c r="M455" s="180"/>
      <c r="N455" s="38"/>
      <c r="O455" s="225"/>
      <c r="P455" s="47"/>
      <c r="Q455" s="47"/>
      <c r="R455" s="47"/>
      <c r="S455" s="47"/>
      <c r="T455" s="47"/>
      <c r="U455" s="47"/>
      <c r="V455" s="47"/>
      <c r="W455" s="47"/>
      <c r="X455" s="47"/>
    </row>
    <row r="456" spans="1:24" x14ac:dyDescent="0.25">
      <c r="A456" s="32"/>
      <c r="B456" s="38"/>
      <c r="C456" s="126"/>
      <c r="D456" s="38"/>
      <c r="E456" s="87"/>
      <c r="F456" s="122"/>
      <c r="G456" s="122"/>
      <c r="H456" s="122"/>
      <c r="I456" s="122"/>
      <c r="J456" s="122"/>
      <c r="K456" s="122"/>
      <c r="L456" s="38"/>
      <c r="M456" s="180"/>
      <c r="N456" s="38"/>
      <c r="O456" s="225"/>
      <c r="P456" s="47"/>
      <c r="Q456" s="47"/>
      <c r="R456" s="47"/>
      <c r="S456" s="47"/>
      <c r="T456" s="47"/>
      <c r="U456" s="47"/>
      <c r="V456" s="47"/>
      <c r="W456" s="47"/>
      <c r="X456" s="47"/>
    </row>
    <row r="457" spans="1:24" x14ac:dyDescent="0.25">
      <c r="A457" s="32"/>
      <c r="B457" s="38"/>
      <c r="C457" s="126"/>
      <c r="D457" s="38"/>
      <c r="E457" s="87"/>
      <c r="F457" s="122"/>
      <c r="G457" s="122"/>
      <c r="H457" s="122"/>
      <c r="I457" s="122"/>
      <c r="J457" s="122"/>
      <c r="K457" s="122"/>
      <c r="L457" s="38"/>
      <c r="M457" s="180"/>
      <c r="N457" s="38"/>
      <c r="O457" s="225"/>
      <c r="P457" s="47"/>
      <c r="Q457" s="47"/>
      <c r="R457" s="47"/>
      <c r="S457" s="47"/>
      <c r="T457" s="47"/>
      <c r="U457" s="47"/>
      <c r="V457" s="47"/>
      <c r="W457" s="47"/>
      <c r="X457" s="47"/>
    </row>
    <row r="458" spans="1:24" x14ac:dyDescent="0.25">
      <c r="A458" s="32"/>
      <c r="B458" s="38"/>
      <c r="C458" s="126"/>
      <c r="D458" s="38"/>
      <c r="E458" s="87"/>
      <c r="F458" s="122"/>
      <c r="G458" s="122"/>
      <c r="H458" s="122"/>
      <c r="I458" s="122"/>
      <c r="J458" s="122"/>
      <c r="K458" s="122"/>
      <c r="L458" s="38"/>
      <c r="M458" s="180"/>
      <c r="N458" s="38"/>
      <c r="O458" s="225"/>
      <c r="P458" s="47"/>
      <c r="Q458" s="47"/>
      <c r="R458" s="47"/>
      <c r="S458" s="47"/>
      <c r="T458" s="47"/>
      <c r="U458" s="47"/>
      <c r="V458" s="47"/>
      <c r="W458" s="47"/>
      <c r="X458" s="47"/>
    </row>
    <row r="459" spans="1:24" x14ac:dyDescent="0.25">
      <c r="A459" s="32"/>
      <c r="B459" s="38"/>
      <c r="C459" s="126"/>
      <c r="D459" s="38"/>
      <c r="E459" s="87"/>
      <c r="F459" s="122"/>
      <c r="G459" s="122"/>
      <c r="H459" s="122"/>
      <c r="I459" s="122"/>
      <c r="J459" s="122"/>
      <c r="K459" s="122"/>
      <c r="L459" s="38"/>
      <c r="M459" s="180"/>
      <c r="N459" s="38"/>
      <c r="O459" s="225"/>
      <c r="P459" s="47"/>
      <c r="Q459" s="47"/>
      <c r="R459" s="47"/>
      <c r="S459" s="47"/>
      <c r="T459" s="47"/>
      <c r="U459" s="47"/>
      <c r="V459" s="47"/>
      <c r="W459" s="47"/>
      <c r="X459" s="47"/>
    </row>
    <row r="460" spans="1:24" x14ac:dyDescent="0.25">
      <c r="A460" s="32"/>
      <c r="B460" s="38"/>
      <c r="C460" s="126"/>
      <c r="D460" s="38"/>
      <c r="E460" s="87"/>
      <c r="F460" s="122"/>
      <c r="G460" s="122"/>
      <c r="H460" s="122"/>
      <c r="I460" s="122"/>
      <c r="J460" s="122"/>
      <c r="K460" s="122"/>
      <c r="L460" s="38"/>
      <c r="M460" s="180"/>
      <c r="N460" s="38"/>
      <c r="O460" s="225"/>
      <c r="P460" s="47"/>
      <c r="Q460" s="47"/>
      <c r="R460" s="47"/>
      <c r="S460" s="47"/>
      <c r="T460" s="47"/>
      <c r="U460" s="47"/>
      <c r="V460" s="47"/>
      <c r="W460" s="47"/>
      <c r="X460" s="47"/>
    </row>
    <row r="461" spans="1:24" x14ac:dyDescent="0.25">
      <c r="A461" s="32"/>
      <c r="B461" s="38"/>
      <c r="C461" s="126"/>
      <c r="D461" s="38"/>
      <c r="E461" s="87"/>
      <c r="F461" s="122"/>
      <c r="G461" s="122"/>
      <c r="H461" s="122"/>
      <c r="I461" s="122"/>
      <c r="J461" s="122"/>
      <c r="K461" s="122"/>
      <c r="L461" s="38"/>
      <c r="M461" s="180"/>
      <c r="N461" s="38"/>
      <c r="O461" s="225"/>
      <c r="P461" s="47"/>
      <c r="Q461" s="47"/>
      <c r="R461" s="47"/>
      <c r="S461" s="47"/>
      <c r="T461" s="47"/>
      <c r="U461" s="47"/>
      <c r="V461" s="47"/>
      <c r="W461" s="47"/>
      <c r="X461" s="47"/>
    </row>
    <row r="462" spans="1:24" x14ac:dyDescent="0.25">
      <c r="A462" s="32"/>
      <c r="B462" s="38"/>
      <c r="C462" s="126"/>
      <c r="D462" s="38"/>
      <c r="E462" s="87"/>
      <c r="F462" s="122"/>
      <c r="G462" s="122"/>
      <c r="H462" s="122"/>
      <c r="I462" s="122"/>
      <c r="J462" s="122"/>
      <c r="K462" s="122"/>
      <c r="L462" s="38"/>
      <c r="M462" s="180"/>
      <c r="N462" s="38"/>
      <c r="O462" s="225"/>
      <c r="P462" s="47"/>
      <c r="Q462" s="47"/>
      <c r="R462" s="47"/>
      <c r="S462" s="47"/>
      <c r="T462" s="47"/>
      <c r="U462" s="47"/>
      <c r="V462" s="47"/>
      <c r="W462" s="47"/>
      <c r="X462" s="47"/>
    </row>
    <row r="463" spans="1:24" x14ac:dyDescent="0.25">
      <c r="A463" s="32"/>
      <c r="B463" s="38"/>
      <c r="C463" s="126"/>
      <c r="D463" s="38"/>
      <c r="E463" s="87"/>
      <c r="F463" s="122"/>
      <c r="G463" s="122"/>
      <c r="H463" s="122"/>
      <c r="I463" s="122"/>
      <c r="J463" s="122"/>
      <c r="K463" s="122"/>
      <c r="L463" s="38"/>
      <c r="M463" s="180"/>
      <c r="N463" s="38"/>
      <c r="O463" s="225"/>
      <c r="P463" s="47"/>
      <c r="Q463" s="47"/>
      <c r="R463" s="47"/>
      <c r="S463" s="47"/>
      <c r="T463" s="47"/>
      <c r="U463" s="47"/>
      <c r="V463" s="47"/>
      <c r="W463" s="47"/>
      <c r="X463" s="47"/>
    </row>
    <row r="464" spans="1:24" x14ac:dyDescent="0.25">
      <c r="A464" s="32"/>
      <c r="B464" s="38"/>
      <c r="C464" s="126"/>
      <c r="D464" s="38"/>
      <c r="E464" s="87"/>
      <c r="F464" s="122"/>
      <c r="G464" s="122"/>
      <c r="H464" s="122"/>
      <c r="I464" s="122"/>
      <c r="J464" s="122"/>
      <c r="K464" s="122"/>
      <c r="L464" s="38"/>
      <c r="M464" s="180"/>
      <c r="N464" s="38"/>
      <c r="O464" s="225"/>
      <c r="P464" s="47"/>
      <c r="Q464" s="47"/>
      <c r="R464" s="47"/>
      <c r="S464" s="47"/>
      <c r="T464" s="47"/>
      <c r="U464" s="47"/>
      <c r="V464" s="47"/>
      <c r="W464" s="47"/>
      <c r="X464" s="47"/>
    </row>
    <row r="465" spans="1:24" x14ac:dyDescent="0.25">
      <c r="A465" s="32"/>
      <c r="B465" s="38"/>
      <c r="C465" s="126"/>
      <c r="D465" s="38"/>
      <c r="E465" s="87"/>
      <c r="F465" s="122"/>
      <c r="G465" s="122"/>
      <c r="H465" s="122"/>
      <c r="I465" s="122"/>
      <c r="J465" s="122"/>
      <c r="K465" s="122"/>
      <c r="L465" s="38"/>
      <c r="M465" s="180"/>
      <c r="N465" s="38"/>
      <c r="O465" s="225"/>
      <c r="P465" s="47"/>
      <c r="Q465" s="47"/>
      <c r="R465" s="47"/>
      <c r="S465" s="47"/>
      <c r="T465" s="47"/>
      <c r="U465" s="47"/>
      <c r="V465" s="47"/>
      <c r="W465" s="47"/>
      <c r="X465" s="47"/>
    </row>
    <row r="466" spans="1:24" x14ac:dyDescent="0.25">
      <c r="A466" s="32"/>
      <c r="B466" s="38"/>
      <c r="C466" s="126"/>
      <c r="D466" s="38"/>
      <c r="E466" s="87"/>
      <c r="F466" s="122"/>
      <c r="G466" s="122"/>
      <c r="H466" s="122"/>
      <c r="I466" s="122"/>
      <c r="J466" s="122"/>
      <c r="K466" s="122"/>
      <c r="L466" s="38"/>
      <c r="M466" s="180"/>
      <c r="N466" s="38"/>
      <c r="O466" s="225"/>
      <c r="P466" s="47"/>
      <c r="Q466" s="47"/>
      <c r="R466" s="47"/>
      <c r="S466" s="47"/>
      <c r="T466" s="47"/>
      <c r="U466" s="47"/>
      <c r="V466" s="47"/>
      <c r="W466" s="47"/>
      <c r="X466" s="47"/>
    </row>
    <row r="467" spans="1:24" x14ac:dyDescent="0.25">
      <c r="A467" s="32"/>
      <c r="B467" s="38"/>
      <c r="C467" s="126"/>
      <c r="D467" s="38"/>
      <c r="E467" s="87"/>
      <c r="F467" s="122"/>
      <c r="G467" s="122"/>
      <c r="H467" s="122"/>
      <c r="I467" s="122"/>
      <c r="J467" s="122"/>
      <c r="K467" s="122"/>
      <c r="L467" s="38"/>
      <c r="M467" s="180"/>
      <c r="N467" s="38"/>
      <c r="O467" s="225"/>
      <c r="P467" s="47"/>
      <c r="Q467" s="47"/>
      <c r="R467" s="47"/>
      <c r="S467" s="47"/>
      <c r="T467" s="47"/>
      <c r="U467" s="47"/>
      <c r="V467" s="47"/>
      <c r="W467" s="47"/>
      <c r="X467" s="47"/>
    </row>
    <row r="468" spans="1:24" x14ac:dyDescent="0.25">
      <c r="A468" s="32"/>
      <c r="B468" s="38"/>
      <c r="C468" s="126"/>
      <c r="D468" s="38"/>
      <c r="E468" s="87"/>
      <c r="F468" s="122"/>
      <c r="G468" s="122"/>
      <c r="H468" s="122"/>
      <c r="I468" s="122"/>
      <c r="J468" s="122"/>
      <c r="K468" s="122"/>
      <c r="L468" s="38"/>
      <c r="M468" s="180"/>
      <c r="N468" s="38"/>
      <c r="O468" s="225"/>
      <c r="P468" s="47"/>
      <c r="Q468" s="47"/>
      <c r="R468" s="47"/>
      <c r="S468" s="47"/>
      <c r="T468" s="47"/>
      <c r="U468" s="47"/>
      <c r="V468" s="47"/>
      <c r="W468" s="47"/>
      <c r="X468" s="47"/>
    </row>
    <row r="469" spans="1:24" x14ac:dyDescent="0.25">
      <c r="A469" s="32"/>
      <c r="B469" s="38"/>
      <c r="C469" s="126"/>
      <c r="D469" s="38"/>
      <c r="E469" s="87"/>
      <c r="F469" s="122"/>
      <c r="G469" s="122"/>
      <c r="H469" s="122"/>
      <c r="I469" s="122"/>
      <c r="J469" s="122"/>
      <c r="K469" s="122"/>
      <c r="L469" s="38"/>
      <c r="M469" s="180"/>
      <c r="N469" s="38"/>
      <c r="O469" s="225"/>
      <c r="P469" s="47"/>
      <c r="Q469" s="47"/>
      <c r="R469" s="47"/>
      <c r="S469" s="47"/>
      <c r="T469" s="47"/>
      <c r="U469" s="47"/>
      <c r="V469" s="47"/>
      <c r="W469" s="47"/>
      <c r="X469" s="47"/>
    </row>
    <row r="470" spans="1:24" x14ac:dyDescent="0.25">
      <c r="A470" s="32"/>
      <c r="B470" s="38"/>
      <c r="C470" s="126"/>
      <c r="D470" s="38"/>
      <c r="E470" s="87"/>
      <c r="F470" s="122"/>
      <c r="G470" s="122"/>
      <c r="H470" s="122"/>
      <c r="I470" s="122"/>
      <c r="J470" s="122"/>
      <c r="K470" s="122"/>
      <c r="L470" s="38"/>
      <c r="M470" s="180"/>
      <c r="N470" s="38"/>
      <c r="O470" s="225"/>
      <c r="P470" s="47"/>
      <c r="Q470" s="47"/>
      <c r="R470" s="47"/>
      <c r="S470" s="47"/>
      <c r="T470" s="47"/>
      <c r="U470" s="47"/>
      <c r="V470" s="47"/>
      <c r="W470" s="47"/>
      <c r="X470" s="47"/>
    </row>
    <row r="471" spans="1:24" x14ac:dyDescent="0.25">
      <c r="A471" s="32"/>
      <c r="B471" s="38"/>
      <c r="C471" s="126"/>
      <c r="D471" s="38"/>
      <c r="E471" s="87"/>
      <c r="F471" s="122"/>
      <c r="G471" s="122"/>
      <c r="H471" s="122"/>
      <c r="I471" s="122"/>
      <c r="J471" s="122"/>
      <c r="K471" s="122"/>
      <c r="L471" s="38"/>
      <c r="M471" s="180"/>
      <c r="N471" s="38"/>
      <c r="O471" s="225"/>
      <c r="P471" s="47"/>
      <c r="Q471" s="47"/>
      <c r="R471" s="47"/>
      <c r="S471" s="47"/>
      <c r="T471" s="47"/>
      <c r="U471" s="47"/>
      <c r="V471" s="47"/>
      <c r="W471" s="47"/>
      <c r="X471" s="47"/>
    </row>
    <row r="472" spans="1:24" x14ac:dyDescent="0.25">
      <c r="A472" s="32"/>
      <c r="B472" s="38"/>
      <c r="C472" s="126"/>
      <c r="D472" s="38"/>
      <c r="E472" s="87"/>
      <c r="F472" s="122"/>
      <c r="G472" s="122"/>
      <c r="H472" s="122"/>
      <c r="I472" s="122"/>
      <c r="J472" s="122"/>
      <c r="K472" s="122"/>
      <c r="L472" s="38"/>
      <c r="M472" s="180"/>
      <c r="N472" s="38"/>
      <c r="O472" s="225"/>
      <c r="P472" s="47"/>
      <c r="Q472" s="47"/>
      <c r="R472" s="47"/>
      <c r="S472" s="47"/>
      <c r="T472" s="47"/>
      <c r="U472" s="47"/>
      <c r="V472" s="47"/>
      <c r="W472" s="47"/>
      <c r="X472" s="47"/>
    </row>
    <row r="473" spans="1:24" x14ac:dyDescent="0.25">
      <c r="A473" s="32"/>
      <c r="B473" s="38"/>
      <c r="C473" s="126"/>
      <c r="D473" s="38"/>
      <c r="E473" s="87"/>
      <c r="F473" s="122"/>
      <c r="G473" s="122"/>
      <c r="H473" s="122"/>
      <c r="I473" s="122"/>
      <c r="J473" s="122"/>
      <c r="K473" s="122"/>
      <c r="L473" s="38"/>
      <c r="M473" s="180"/>
      <c r="N473" s="38"/>
      <c r="O473" s="225"/>
      <c r="P473" s="47"/>
      <c r="Q473" s="47"/>
      <c r="R473" s="47"/>
      <c r="S473" s="47"/>
      <c r="T473" s="47"/>
      <c r="U473" s="47"/>
      <c r="V473" s="47"/>
      <c r="W473" s="47"/>
      <c r="X473" s="47"/>
    </row>
    <row r="474" spans="1:24" x14ac:dyDescent="0.25">
      <c r="A474" s="32"/>
      <c r="B474" s="38"/>
      <c r="C474" s="126"/>
      <c r="D474" s="38"/>
      <c r="E474" s="87"/>
      <c r="F474" s="122"/>
      <c r="G474" s="122"/>
      <c r="H474" s="122"/>
      <c r="I474" s="122"/>
      <c r="J474" s="122"/>
      <c r="K474" s="122"/>
      <c r="L474" s="38"/>
      <c r="M474" s="180"/>
      <c r="N474" s="38"/>
      <c r="O474" s="225"/>
      <c r="P474" s="47"/>
      <c r="Q474" s="47"/>
      <c r="R474" s="47"/>
      <c r="S474" s="47"/>
      <c r="T474" s="47"/>
      <c r="U474" s="47"/>
      <c r="V474" s="47"/>
      <c r="W474" s="47"/>
      <c r="X474" s="47"/>
    </row>
    <row r="475" spans="1:24" x14ac:dyDescent="0.25">
      <c r="A475" s="32"/>
      <c r="B475" s="38"/>
      <c r="C475" s="126"/>
      <c r="D475" s="38"/>
      <c r="E475" s="87"/>
      <c r="F475" s="122"/>
      <c r="G475" s="122"/>
      <c r="H475" s="122"/>
      <c r="I475" s="122"/>
      <c r="J475" s="122"/>
      <c r="K475" s="122"/>
      <c r="L475" s="38"/>
      <c r="M475" s="180"/>
      <c r="N475" s="38"/>
      <c r="O475" s="225"/>
      <c r="P475" s="47"/>
      <c r="Q475" s="47"/>
      <c r="R475" s="47"/>
      <c r="S475" s="47"/>
      <c r="T475" s="47"/>
      <c r="U475" s="47"/>
      <c r="V475" s="47"/>
      <c r="W475" s="47"/>
      <c r="X475" s="47"/>
    </row>
    <row r="476" spans="1:24" x14ac:dyDescent="0.25">
      <c r="A476" s="32"/>
      <c r="B476" s="38"/>
      <c r="C476" s="126"/>
      <c r="D476" s="38"/>
      <c r="E476" s="87"/>
      <c r="F476" s="122"/>
      <c r="G476" s="122"/>
      <c r="H476" s="122"/>
      <c r="I476" s="122"/>
      <c r="J476" s="122"/>
      <c r="K476" s="122"/>
      <c r="L476" s="38"/>
      <c r="M476" s="180"/>
      <c r="N476" s="38"/>
      <c r="O476" s="225"/>
      <c r="P476" s="47"/>
      <c r="Q476" s="47"/>
      <c r="R476" s="47"/>
      <c r="S476" s="47"/>
      <c r="T476" s="47"/>
      <c r="U476" s="47"/>
      <c r="V476" s="47"/>
      <c r="W476" s="47"/>
      <c r="X476" s="47"/>
    </row>
    <row r="477" spans="1:24" x14ac:dyDescent="0.25">
      <c r="A477" s="32"/>
      <c r="B477" s="38"/>
      <c r="C477" s="126"/>
      <c r="D477" s="38"/>
      <c r="E477" s="87"/>
      <c r="F477" s="122"/>
      <c r="G477" s="122"/>
      <c r="H477" s="122"/>
      <c r="I477" s="122"/>
      <c r="J477" s="122"/>
      <c r="K477" s="122"/>
      <c r="L477" s="38"/>
      <c r="M477" s="180"/>
      <c r="N477" s="38"/>
      <c r="O477" s="225"/>
      <c r="P477" s="47"/>
      <c r="Q477" s="47"/>
      <c r="R477" s="47"/>
      <c r="S477" s="47"/>
      <c r="T477" s="47"/>
      <c r="U477" s="47"/>
      <c r="V477" s="47"/>
      <c r="W477" s="47"/>
      <c r="X477" s="47"/>
    </row>
    <row r="478" spans="1:24" x14ac:dyDescent="0.25">
      <c r="A478" s="32"/>
      <c r="B478" s="38"/>
      <c r="C478" s="126"/>
      <c r="D478" s="38"/>
      <c r="E478" s="87"/>
      <c r="F478" s="122"/>
      <c r="G478" s="122"/>
      <c r="H478" s="122"/>
      <c r="I478" s="122"/>
      <c r="J478" s="122"/>
      <c r="K478" s="122"/>
      <c r="L478" s="38"/>
      <c r="M478" s="180"/>
      <c r="N478" s="38"/>
      <c r="O478" s="225"/>
      <c r="P478" s="47"/>
      <c r="Q478" s="47"/>
      <c r="R478" s="47"/>
      <c r="S478" s="47"/>
      <c r="T478" s="47"/>
      <c r="U478" s="47"/>
      <c r="V478" s="47"/>
      <c r="W478" s="47"/>
      <c r="X478" s="47"/>
    </row>
    <row r="479" spans="1:24" x14ac:dyDescent="0.25">
      <c r="A479" s="32"/>
      <c r="B479" s="38"/>
      <c r="C479" s="126"/>
      <c r="D479" s="38"/>
      <c r="E479" s="87"/>
      <c r="F479" s="122"/>
      <c r="G479" s="122"/>
      <c r="H479" s="122"/>
      <c r="I479" s="122"/>
      <c r="J479" s="122"/>
      <c r="K479" s="122"/>
      <c r="L479" s="38"/>
      <c r="M479" s="180"/>
      <c r="N479" s="38"/>
      <c r="O479" s="225"/>
      <c r="P479" s="47"/>
      <c r="Q479" s="47"/>
      <c r="R479" s="47"/>
      <c r="S479" s="47"/>
      <c r="T479" s="47"/>
      <c r="U479" s="47"/>
      <c r="V479" s="47"/>
      <c r="W479" s="47"/>
      <c r="X479" s="47"/>
    </row>
    <row r="480" spans="1:24" x14ac:dyDescent="0.25">
      <c r="A480" s="32"/>
      <c r="B480" s="38"/>
      <c r="C480" s="126"/>
      <c r="D480" s="38"/>
      <c r="E480" s="87"/>
      <c r="F480" s="122"/>
      <c r="G480" s="122"/>
      <c r="H480" s="122"/>
      <c r="I480" s="122"/>
      <c r="J480" s="122"/>
      <c r="K480" s="122"/>
      <c r="L480" s="38"/>
      <c r="M480" s="180"/>
      <c r="N480" s="38"/>
      <c r="O480" s="225"/>
      <c r="P480" s="47"/>
      <c r="Q480" s="47"/>
      <c r="R480" s="47"/>
      <c r="S480" s="47"/>
      <c r="T480" s="47"/>
      <c r="U480" s="47"/>
      <c r="V480" s="47"/>
      <c r="W480" s="47"/>
      <c r="X480" s="47"/>
    </row>
    <row r="481" spans="1:24" x14ac:dyDescent="0.25">
      <c r="A481" s="32"/>
      <c r="B481" s="38"/>
      <c r="C481" s="126"/>
      <c r="D481" s="38"/>
      <c r="E481" s="87"/>
      <c r="F481" s="122"/>
      <c r="G481" s="122"/>
      <c r="H481" s="122"/>
      <c r="I481" s="122"/>
      <c r="J481" s="122"/>
      <c r="K481" s="122"/>
      <c r="L481" s="38"/>
      <c r="M481" s="180"/>
      <c r="N481" s="38"/>
      <c r="O481" s="225"/>
      <c r="P481" s="47"/>
      <c r="Q481" s="47"/>
      <c r="R481" s="47"/>
      <c r="S481" s="47"/>
      <c r="T481" s="47"/>
      <c r="U481" s="47"/>
      <c r="V481" s="47"/>
      <c r="W481" s="47"/>
      <c r="X481" s="47"/>
    </row>
    <row r="482" spans="1:24" x14ac:dyDescent="0.25">
      <c r="A482" s="32"/>
      <c r="B482" s="38"/>
      <c r="C482" s="126"/>
      <c r="D482" s="38"/>
      <c r="E482" s="87"/>
      <c r="F482" s="122"/>
      <c r="G482" s="122"/>
      <c r="H482" s="122"/>
      <c r="I482" s="122"/>
      <c r="J482" s="122"/>
      <c r="K482" s="122"/>
      <c r="L482" s="38"/>
      <c r="M482" s="180"/>
      <c r="N482" s="38"/>
      <c r="O482" s="225"/>
      <c r="P482" s="47"/>
      <c r="Q482" s="47"/>
      <c r="R482" s="47"/>
      <c r="S482" s="47"/>
      <c r="T482" s="47"/>
      <c r="U482" s="47"/>
      <c r="V482" s="47"/>
      <c r="W482" s="47"/>
      <c r="X482" s="47"/>
    </row>
    <row r="483" spans="1:24" x14ac:dyDescent="0.25">
      <c r="A483" s="32"/>
      <c r="B483" s="38"/>
      <c r="C483" s="126"/>
      <c r="D483" s="38"/>
      <c r="E483" s="87"/>
      <c r="F483" s="122"/>
      <c r="G483" s="122"/>
      <c r="H483" s="122"/>
      <c r="I483" s="122"/>
      <c r="J483" s="122"/>
      <c r="K483" s="122"/>
      <c r="L483" s="38"/>
      <c r="M483" s="180"/>
      <c r="N483" s="38"/>
      <c r="O483" s="225"/>
      <c r="P483" s="47"/>
      <c r="Q483" s="47"/>
      <c r="R483" s="47"/>
      <c r="S483" s="47"/>
      <c r="T483" s="47"/>
      <c r="U483" s="47"/>
      <c r="V483" s="47"/>
      <c r="W483" s="47"/>
      <c r="X483" s="47"/>
    </row>
    <row r="484" spans="1:24" x14ac:dyDescent="0.25">
      <c r="A484" s="32"/>
      <c r="B484" s="38"/>
      <c r="C484" s="126"/>
      <c r="D484" s="38"/>
      <c r="E484" s="87"/>
      <c r="F484" s="122"/>
      <c r="G484" s="122"/>
      <c r="H484" s="122"/>
      <c r="I484" s="122"/>
      <c r="J484" s="122"/>
      <c r="K484" s="122"/>
      <c r="L484" s="38"/>
      <c r="M484" s="180"/>
      <c r="N484" s="38"/>
      <c r="O484" s="225"/>
      <c r="P484" s="47"/>
      <c r="Q484" s="47"/>
      <c r="R484" s="47"/>
      <c r="S484" s="47"/>
      <c r="T484" s="47"/>
      <c r="U484" s="47"/>
      <c r="V484" s="47"/>
      <c r="W484" s="47"/>
      <c r="X484" s="47"/>
    </row>
    <row r="485" spans="1:24" x14ac:dyDescent="0.25">
      <c r="A485" s="32"/>
      <c r="B485" s="38"/>
      <c r="C485" s="126"/>
      <c r="D485" s="38"/>
      <c r="E485" s="87"/>
      <c r="F485" s="122"/>
      <c r="G485" s="122"/>
      <c r="H485" s="122"/>
      <c r="I485" s="122"/>
      <c r="J485" s="122"/>
      <c r="K485" s="122"/>
      <c r="L485" s="38"/>
      <c r="M485" s="180"/>
      <c r="N485" s="38"/>
      <c r="O485" s="225"/>
      <c r="P485" s="47"/>
      <c r="Q485" s="47"/>
      <c r="R485" s="47"/>
      <c r="S485" s="47"/>
      <c r="T485" s="47"/>
      <c r="U485" s="47"/>
      <c r="V485" s="47"/>
      <c r="W485" s="47"/>
      <c r="X485" s="47"/>
    </row>
    <row r="486" spans="1:24" x14ac:dyDescent="0.25">
      <c r="A486" s="32"/>
      <c r="B486" s="38"/>
      <c r="C486" s="126"/>
      <c r="D486" s="38"/>
      <c r="E486" s="87"/>
      <c r="F486" s="122"/>
      <c r="G486" s="122"/>
      <c r="H486" s="122"/>
      <c r="I486" s="122"/>
      <c r="J486" s="122"/>
      <c r="K486" s="122"/>
      <c r="L486" s="38"/>
      <c r="M486" s="180"/>
      <c r="N486" s="38"/>
      <c r="O486" s="225"/>
      <c r="P486" s="47"/>
      <c r="Q486" s="47"/>
      <c r="R486" s="47"/>
      <c r="S486" s="47"/>
      <c r="T486" s="47"/>
      <c r="U486" s="47"/>
      <c r="V486" s="47"/>
      <c r="W486" s="47"/>
      <c r="X486" s="47"/>
    </row>
    <row r="487" spans="1:24" x14ac:dyDescent="0.25">
      <c r="A487" s="32"/>
      <c r="B487" s="38"/>
      <c r="C487" s="126"/>
      <c r="D487" s="38"/>
      <c r="E487" s="87"/>
      <c r="F487" s="122"/>
      <c r="G487" s="122"/>
      <c r="H487" s="122"/>
      <c r="I487" s="122"/>
      <c r="J487" s="122"/>
      <c r="K487" s="122"/>
      <c r="L487" s="38"/>
      <c r="M487" s="180"/>
      <c r="N487" s="38"/>
      <c r="O487" s="225"/>
      <c r="P487" s="47"/>
      <c r="Q487" s="47"/>
      <c r="R487" s="47"/>
      <c r="S487" s="47"/>
      <c r="T487" s="47"/>
      <c r="U487" s="47"/>
      <c r="V487" s="47"/>
      <c r="W487" s="47"/>
      <c r="X487" s="47"/>
    </row>
    <row r="488" spans="1:24" x14ac:dyDescent="0.25">
      <c r="A488" s="32"/>
      <c r="B488" s="38"/>
      <c r="C488" s="126"/>
      <c r="D488" s="38"/>
      <c r="E488" s="87"/>
      <c r="F488" s="122"/>
      <c r="G488" s="122"/>
      <c r="H488" s="122"/>
      <c r="I488" s="122"/>
      <c r="J488" s="122"/>
      <c r="K488" s="122"/>
      <c r="L488" s="38"/>
      <c r="M488" s="180"/>
      <c r="N488" s="38"/>
      <c r="O488" s="225"/>
      <c r="P488" s="47"/>
      <c r="Q488" s="47"/>
      <c r="R488" s="47"/>
      <c r="S488" s="47"/>
      <c r="T488" s="47"/>
      <c r="U488" s="47"/>
      <c r="V488" s="47"/>
      <c r="W488" s="47"/>
      <c r="X488" s="47"/>
    </row>
    <row r="489" spans="1:24" x14ac:dyDescent="0.25">
      <c r="A489" s="32"/>
      <c r="B489" s="38"/>
      <c r="C489" s="126"/>
      <c r="D489" s="38"/>
      <c r="E489" s="87"/>
      <c r="F489" s="122"/>
      <c r="G489" s="122"/>
      <c r="H489" s="122"/>
      <c r="I489" s="122"/>
      <c r="J489" s="122"/>
      <c r="K489" s="122"/>
      <c r="L489" s="38"/>
      <c r="M489" s="180"/>
      <c r="N489" s="38"/>
      <c r="O489" s="225"/>
      <c r="P489" s="47"/>
      <c r="Q489" s="47"/>
      <c r="R489" s="47"/>
      <c r="S489" s="47"/>
      <c r="T489" s="47"/>
      <c r="U489" s="47"/>
      <c r="V489" s="47"/>
      <c r="W489" s="47"/>
      <c r="X489" s="47"/>
    </row>
    <row r="490" spans="1:24" x14ac:dyDescent="0.25">
      <c r="A490" s="32"/>
      <c r="B490" s="38"/>
      <c r="C490" s="126"/>
      <c r="D490" s="38"/>
      <c r="E490" s="87"/>
      <c r="F490" s="122"/>
      <c r="G490" s="122"/>
      <c r="H490" s="122"/>
      <c r="I490" s="122"/>
      <c r="J490" s="122"/>
      <c r="K490" s="122"/>
      <c r="L490" s="38"/>
      <c r="M490" s="180"/>
      <c r="N490" s="38"/>
      <c r="O490" s="225"/>
      <c r="P490" s="47"/>
      <c r="Q490" s="47"/>
      <c r="R490" s="47"/>
      <c r="S490" s="47"/>
      <c r="T490" s="47"/>
      <c r="U490" s="47"/>
      <c r="V490" s="47"/>
      <c r="W490" s="47"/>
      <c r="X490" s="47"/>
    </row>
    <row r="491" spans="1:24" x14ac:dyDescent="0.25">
      <c r="A491" s="32"/>
      <c r="B491" s="38"/>
      <c r="C491" s="126"/>
      <c r="D491" s="38"/>
      <c r="E491" s="87"/>
      <c r="F491" s="122"/>
      <c r="G491" s="122"/>
      <c r="H491" s="122"/>
      <c r="I491" s="122"/>
      <c r="J491" s="122"/>
      <c r="K491" s="122"/>
      <c r="L491" s="38"/>
      <c r="M491" s="180"/>
      <c r="N491" s="38"/>
      <c r="O491" s="225"/>
      <c r="P491" s="47"/>
      <c r="Q491" s="47"/>
      <c r="R491" s="47"/>
      <c r="S491" s="47"/>
      <c r="T491" s="47"/>
      <c r="U491" s="47"/>
      <c r="V491" s="47"/>
      <c r="W491" s="47"/>
      <c r="X491" s="47"/>
    </row>
    <row r="492" spans="1:24" x14ac:dyDescent="0.25">
      <c r="A492" s="32"/>
      <c r="B492" s="38"/>
      <c r="C492" s="126"/>
      <c r="D492" s="38"/>
      <c r="E492" s="87"/>
      <c r="F492" s="122"/>
      <c r="G492" s="122"/>
      <c r="H492" s="122"/>
      <c r="I492" s="122"/>
      <c r="J492" s="122"/>
      <c r="K492" s="122"/>
      <c r="L492" s="38"/>
      <c r="M492" s="180"/>
      <c r="N492" s="38"/>
      <c r="O492" s="225"/>
      <c r="P492" s="47"/>
      <c r="Q492" s="47"/>
      <c r="R492" s="47"/>
      <c r="S492" s="47"/>
      <c r="T492" s="47"/>
      <c r="U492" s="47"/>
      <c r="V492" s="47"/>
      <c r="W492" s="47"/>
      <c r="X492" s="47"/>
    </row>
    <row r="493" spans="1:24" x14ac:dyDescent="0.25">
      <c r="A493" s="32"/>
      <c r="B493" s="38"/>
      <c r="C493" s="126"/>
      <c r="D493" s="38"/>
      <c r="E493" s="87"/>
      <c r="F493" s="122"/>
      <c r="G493" s="122"/>
      <c r="H493" s="122"/>
      <c r="I493" s="122"/>
      <c r="J493" s="122"/>
      <c r="K493" s="122"/>
      <c r="L493" s="38"/>
      <c r="M493" s="180"/>
      <c r="N493" s="38"/>
      <c r="O493" s="225"/>
      <c r="P493" s="47"/>
      <c r="Q493" s="47"/>
      <c r="R493" s="47"/>
      <c r="S493" s="47"/>
      <c r="T493" s="47"/>
      <c r="U493" s="47"/>
      <c r="V493" s="47"/>
      <c r="W493" s="47"/>
      <c r="X493" s="47"/>
    </row>
    <row r="494" spans="1:24" x14ac:dyDescent="0.25">
      <c r="A494" s="32"/>
      <c r="B494" s="38"/>
      <c r="C494" s="126"/>
      <c r="D494" s="38"/>
      <c r="E494" s="87"/>
      <c r="F494" s="122"/>
      <c r="G494" s="122"/>
      <c r="H494" s="122"/>
      <c r="I494" s="122"/>
      <c r="J494" s="122"/>
      <c r="K494" s="122"/>
      <c r="L494" s="38"/>
      <c r="M494" s="180"/>
      <c r="N494" s="38"/>
      <c r="O494" s="225"/>
      <c r="P494" s="47"/>
      <c r="Q494" s="47"/>
      <c r="R494" s="47"/>
      <c r="S494" s="47"/>
      <c r="T494" s="47"/>
      <c r="U494" s="47"/>
      <c r="V494" s="47"/>
      <c r="W494" s="47"/>
      <c r="X494" s="47"/>
    </row>
    <row r="495" spans="1:24" x14ac:dyDescent="0.25">
      <c r="A495" s="32"/>
      <c r="B495" s="38"/>
      <c r="C495" s="126"/>
      <c r="D495" s="38"/>
      <c r="E495" s="87"/>
      <c r="F495" s="122"/>
      <c r="G495" s="122"/>
      <c r="H495" s="122"/>
      <c r="I495" s="122"/>
      <c r="J495" s="122"/>
      <c r="K495" s="122"/>
      <c r="L495" s="38"/>
      <c r="M495" s="180"/>
      <c r="N495" s="38"/>
      <c r="O495" s="225"/>
      <c r="P495" s="47"/>
      <c r="Q495" s="47"/>
      <c r="R495" s="47"/>
      <c r="S495" s="47"/>
      <c r="T495" s="47"/>
      <c r="U495" s="47"/>
      <c r="V495" s="47"/>
      <c r="W495" s="47"/>
      <c r="X495" s="47"/>
    </row>
    <row r="496" spans="1:24" x14ac:dyDescent="0.25">
      <c r="A496" s="32"/>
      <c r="B496" s="38"/>
      <c r="C496" s="126"/>
      <c r="D496" s="38"/>
      <c r="E496" s="87"/>
      <c r="F496" s="122"/>
      <c r="G496" s="122"/>
      <c r="H496" s="122"/>
      <c r="I496" s="122"/>
      <c r="J496" s="122"/>
      <c r="K496" s="122"/>
      <c r="L496" s="38"/>
      <c r="M496" s="180"/>
      <c r="N496" s="38"/>
      <c r="O496" s="225"/>
      <c r="P496" s="47"/>
      <c r="Q496" s="47"/>
      <c r="R496" s="47"/>
      <c r="S496" s="47"/>
      <c r="T496" s="47"/>
      <c r="U496" s="47"/>
      <c r="V496" s="47"/>
      <c r="W496" s="47"/>
      <c r="X496" s="47"/>
    </row>
    <row r="497" spans="1:24" x14ac:dyDescent="0.25">
      <c r="A497" s="32"/>
      <c r="B497" s="38"/>
      <c r="C497" s="126"/>
      <c r="D497" s="38"/>
      <c r="E497" s="87"/>
      <c r="F497" s="122"/>
      <c r="G497" s="122"/>
      <c r="H497" s="122"/>
      <c r="I497" s="122"/>
      <c r="J497" s="122"/>
      <c r="K497" s="122"/>
      <c r="L497" s="38"/>
      <c r="M497" s="180"/>
      <c r="N497" s="38"/>
      <c r="O497" s="225"/>
      <c r="P497" s="47"/>
      <c r="Q497" s="47"/>
      <c r="R497" s="47"/>
      <c r="S497" s="47"/>
      <c r="T497" s="47"/>
      <c r="U497" s="47"/>
      <c r="V497" s="47"/>
      <c r="W497" s="47"/>
      <c r="X497" s="47"/>
    </row>
    <row r="498" spans="1:24" x14ac:dyDescent="0.25">
      <c r="A498" s="32"/>
      <c r="B498" s="38"/>
      <c r="C498" s="126"/>
      <c r="D498" s="38"/>
      <c r="E498" s="87"/>
      <c r="F498" s="122"/>
      <c r="G498" s="122"/>
      <c r="H498" s="122"/>
      <c r="I498" s="122"/>
      <c r="J498" s="122"/>
      <c r="K498" s="122"/>
      <c r="L498" s="38"/>
      <c r="M498" s="180"/>
      <c r="N498" s="38"/>
      <c r="O498" s="225"/>
      <c r="P498" s="47"/>
      <c r="Q498" s="47"/>
      <c r="R498" s="47"/>
      <c r="S498" s="47"/>
      <c r="T498" s="47"/>
      <c r="U498" s="47"/>
      <c r="V498" s="47"/>
      <c r="W498" s="47"/>
      <c r="X498" s="47"/>
    </row>
    <row r="499" spans="1:24" x14ac:dyDescent="0.25">
      <c r="A499" s="32"/>
      <c r="B499" s="38"/>
      <c r="C499" s="126"/>
      <c r="D499" s="38"/>
      <c r="E499" s="87"/>
      <c r="F499" s="122"/>
      <c r="G499" s="122"/>
      <c r="H499" s="122"/>
      <c r="I499" s="122"/>
      <c r="J499" s="122"/>
      <c r="K499" s="122"/>
      <c r="L499" s="38"/>
      <c r="M499" s="180"/>
      <c r="N499" s="38"/>
      <c r="O499" s="225"/>
      <c r="P499" s="47"/>
      <c r="Q499" s="47"/>
      <c r="R499" s="47"/>
      <c r="S499" s="47"/>
      <c r="T499" s="47"/>
      <c r="U499" s="47"/>
      <c r="V499" s="47"/>
      <c r="W499" s="47"/>
      <c r="X499" s="47"/>
    </row>
    <row r="500" spans="1:24" x14ac:dyDescent="0.25">
      <c r="A500" s="32"/>
      <c r="B500" s="38"/>
      <c r="C500" s="126"/>
      <c r="D500" s="38"/>
      <c r="E500" s="87"/>
      <c r="F500" s="122"/>
      <c r="G500" s="122"/>
      <c r="H500" s="122"/>
      <c r="I500" s="122"/>
      <c r="J500" s="122"/>
      <c r="K500" s="122"/>
      <c r="L500" s="38"/>
      <c r="M500" s="180"/>
      <c r="N500" s="38"/>
      <c r="O500" s="225"/>
      <c r="P500" s="47"/>
      <c r="Q500" s="47"/>
      <c r="R500" s="47"/>
      <c r="S500" s="47"/>
      <c r="T500" s="47"/>
      <c r="U500" s="47"/>
      <c r="V500" s="47"/>
      <c r="W500" s="47"/>
      <c r="X500" s="47"/>
    </row>
    <row r="501" spans="1:24" x14ac:dyDescent="0.25">
      <c r="A501" s="32"/>
      <c r="B501" s="38"/>
      <c r="C501" s="126"/>
      <c r="D501" s="38"/>
      <c r="E501" s="87"/>
      <c r="F501" s="122"/>
      <c r="G501" s="122"/>
      <c r="H501" s="122"/>
      <c r="I501" s="122"/>
      <c r="J501" s="122"/>
      <c r="K501" s="122"/>
      <c r="L501" s="38"/>
      <c r="M501" s="180"/>
      <c r="N501" s="38"/>
      <c r="O501" s="225"/>
      <c r="P501" s="47"/>
      <c r="Q501" s="47"/>
      <c r="R501" s="47"/>
      <c r="S501" s="47"/>
      <c r="T501" s="47"/>
      <c r="U501" s="47"/>
      <c r="V501" s="47"/>
      <c r="W501" s="47"/>
      <c r="X501" s="47"/>
    </row>
    <row r="502" spans="1:24" x14ac:dyDescent="0.25">
      <c r="A502" s="32"/>
      <c r="B502" s="38"/>
      <c r="C502" s="126"/>
      <c r="D502" s="38"/>
      <c r="E502" s="87"/>
      <c r="F502" s="122"/>
      <c r="G502" s="122"/>
      <c r="H502" s="122"/>
      <c r="I502" s="122"/>
      <c r="J502" s="122"/>
      <c r="K502" s="122"/>
      <c r="L502" s="38"/>
      <c r="M502" s="180"/>
      <c r="N502" s="38"/>
      <c r="O502" s="225"/>
      <c r="P502" s="47"/>
      <c r="Q502" s="47"/>
      <c r="R502" s="47"/>
      <c r="S502" s="47"/>
      <c r="T502" s="47"/>
      <c r="U502" s="47"/>
      <c r="V502" s="47"/>
      <c r="W502" s="47"/>
      <c r="X502" s="47"/>
    </row>
    <row r="503" spans="1:24" x14ac:dyDescent="0.25">
      <c r="A503" s="32"/>
      <c r="B503" s="38"/>
      <c r="C503" s="126"/>
      <c r="D503" s="38"/>
      <c r="E503" s="87"/>
      <c r="F503" s="122"/>
      <c r="G503" s="122"/>
      <c r="H503" s="122"/>
      <c r="I503" s="122"/>
      <c r="J503" s="122"/>
      <c r="K503" s="122"/>
      <c r="L503" s="38"/>
      <c r="M503" s="180"/>
      <c r="N503" s="38"/>
      <c r="O503" s="225"/>
      <c r="P503" s="47"/>
      <c r="Q503" s="47"/>
      <c r="R503" s="47"/>
      <c r="S503" s="47"/>
      <c r="T503" s="47"/>
      <c r="U503" s="47"/>
      <c r="V503" s="47"/>
      <c r="W503" s="47"/>
      <c r="X503" s="47"/>
    </row>
    <row r="504" spans="1:24" x14ac:dyDescent="0.25">
      <c r="A504" s="32"/>
      <c r="B504" s="38"/>
      <c r="C504" s="126"/>
      <c r="D504" s="38"/>
      <c r="E504" s="87"/>
      <c r="F504" s="122"/>
      <c r="G504" s="122"/>
      <c r="H504" s="122"/>
      <c r="I504" s="122"/>
      <c r="J504" s="122"/>
      <c r="K504" s="122"/>
      <c r="L504" s="38"/>
      <c r="M504" s="180"/>
      <c r="N504" s="38"/>
      <c r="O504" s="225"/>
      <c r="P504" s="47"/>
      <c r="Q504" s="47"/>
      <c r="R504" s="47"/>
      <c r="S504" s="47"/>
      <c r="T504" s="47"/>
      <c r="U504" s="47"/>
      <c r="V504" s="47"/>
      <c r="W504" s="47"/>
      <c r="X504" s="47"/>
    </row>
    <row r="505" spans="1:24" x14ac:dyDescent="0.25">
      <c r="A505" s="32"/>
      <c r="B505" s="38"/>
      <c r="C505" s="126"/>
      <c r="D505" s="38"/>
      <c r="E505" s="87"/>
      <c r="F505" s="122"/>
      <c r="G505" s="122"/>
      <c r="H505" s="122"/>
      <c r="I505" s="122"/>
      <c r="J505" s="122"/>
      <c r="K505" s="122"/>
      <c r="L505" s="38"/>
      <c r="M505" s="180"/>
      <c r="N505" s="38"/>
      <c r="O505" s="225"/>
      <c r="P505" s="47"/>
      <c r="Q505" s="47"/>
      <c r="R505" s="47"/>
      <c r="S505" s="47"/>
      <c r="T505" s="47"/>
      <c r="U505" s="47"/>
      <c r="V505" s="47"/>
      <c r="W505" s="47"/>
      <c r="X505" s="47"/>
    </row>
    <row r="506" spans="1:24" x14ac:dyDescent="0.25">
      <c r="A506" s="32"/>
      <c r="B506" s="38"/>
      <c r="C506" s="126"/>
      <c r="D506" s="38"/>
      <c r="E506" s="87"/>
      <c r="F506" s="122"/>
      <c r="G506" s="122"/>
      <c r="H506" s="122"/>
      <c r="I506" s="122"/>
      <c r="J506" s="122"/>
      <c r="K506" s="122"/>
      <c r="L506" s="38"/>
      <c r="M506" s="180"/>
      <c r="N506" s="38"/>
      <c r="O506" s="225"/>
      <c r="P506" s="47"/>
      <c r="Q506" s="47"/>
      <c r="R506" s="47"/>
      <c r="S506" s="47"/>
      <c r="T506" s="47"/>
      <c r="U506" s="47"/>
      <c r="V506" s="47"/>
      <c r="W506" s="47"/>
      <c r="X506" s="47"/>
    </row>
    <row r="507" spans="1:24" x14ac:dyDescent="0.25">
      <c r="A507" s="32"/>
      <c r="B507" s="38"/>
      <c r="C507" s="126"/>
      <c r="D507" s="38"/>
      <c r="E507" s="87"/>
      <c r="F507" s="122"/>
      <c r="G507" s="122"/>
      <c r="H507" s="122"/>
      <c r="I507" s="122"/>
      <c r="J507" s="122"/>
      <c r="K507" s="122"/>
      <c r="L507" s="38"/>
      <c r="M507" s="180"/>
      <c r="N507" s="38"/>
      <c r="O507" s="225"/>
      <c r="P507" s="47"/>
      <c r="Q507" s="47"/>
      <c r="R507" s="47"/>
      <c r="S507" s="47"/>
      <c r="T507" s="47"/>
      <c r="U507" s="47"/>
      <c r="V507" s="47"/>
      <c r="W507" s="47"/>
      <c r="X507" s="47"/>
    </row>
    <row r="508" spans="1:24" x14ac:dyDescent="0.25">
      <c r="A508" s="32"/>
      <c r="B508" s="38"/>
      <c r="C508" s="126"/>
      <c r="D508" s="38"/>
      <c r="E508" s="87"/>
      <c r="F508" s="122"/>
      <c r="G508" s="122"/>
      <c r="H508" s="122"/>
      <c r="I508" s="122"/>
      <c r="J508" s="122"/>
      <c r="K508" s="122"/>
      <c r="L508" s="38"/>
      <c r="M508" s="180"/>
      <c r="N508" s="38"/>
      <c r="O508" s="225"/>
      <c r="P508" s="47"/>
      <c r="Q508" s="47"/>
      <c r="R508" s="47"/>
      <c r="S508" s="47"/>
      <c r="T508" s="47"/>
      <c r="U508" s="47"/>
      <c r="V508" s="47"/>
      <c r="W508" s="47"/>
      <c r="X508" s="47"/>
    </row>
    <row r="509" spans="1:24" x14ac:dyDescent="0.25">
      <c r="A509" s="32"/>
      <c r="B509" s="38"/>
      <c r="C509" s="126"/>
      <c r="D509" s="38"/>
      <c r="E509" s="87"/>
      <c r="F509" s="122"/>
      <c r="G509" s="122"/>
      <c r="H509" s="122"/>
      <c r="I509" s="122"/>
      <c r="J509" s="122"/>
      <c r="K509" s="122"/>
      <c r="L509" s="38"/>
      <c r="M509" s="180"/>
      <c r="N509" s="38"/>
      <c r="O509" s="225"/>
      <c r="P509" s="47"/>
      <c r="Q509" s="47"/>
      <c r="R509" s="47"/>
      <c r="S509" s="47"/>
      <c r="T509" s="47"/>
      <c r="U509" s="47"/>
      <c r="V509" s="47"/>
      <c r="W509" s="47"/>
      <c r="X509" s="47"/>
    </row>
    <row r="510" spans="1:24" x14ac:dyDescent="0.25">
      <c r="A510" s="32"/>
      <c r="B510" s="38"/>
      <c r="C510" s="126"/>
      <c r="D510" s="38"/>
      <c r="E510" s="87"/>
      <c r="F510" s="122"/>
      <c r="G510" s="122"/>
      <c r="H510" s="122"/>
      <c r="I510" s="122"/>
      <c r="J510" s="122"/>
      <c r="K510" s="122"/>
      <c r="L510" s="38"/>
      <c r="M510" s="180"/>
      <c r="N510" s="38"/>
      <c r="O510" s="225"/>
      <c r="P510" s="47"/>
      <c r="Q510" s="47"/>
      <c r="R510" s="47"/>
      <c r="S510" s="47"/>
      <c r="T510" s="47"/>
      <c r="U510" s="47"/>
      <c r="V510" s="47"/>
      <c r="W510" s="47"/>
      <c r="X510" s="47"/>
    </row>
    <row r="511" spans="1:24" x14ac:dyDescent="0.25">
      <c r="A511" s="32"/>
      <c r="B511" s="38"/>
      <c r="C511" s="126"/>
      <c r="D511" s="38"/>
      <c r="E511" s="87"/>
      <c r="F511" s="122"/>
      <c r="G511" s="122"/>
      <c r="H511" s="122"/>
      <c r="I511" s="122"/>
      <c r="J511" s="122"/>
      <c r="K511" s="122"/>
      <c r="L511" s="38"/>
      <c r="M511" s="180"/>
      <c r="N511" s="38"/>
      <c r="O511" s="225"/>
      <c r="P511" s="47"/>
      <c r="Q511" s="47"/>
      <c r="R511" s="47"/>
      <c r="S511" s="47"/>
      <c r="T511" s="47"/>
      <c r="U511" s="47"/>
      <c r="V511" s="47"/>
      <c r="W511" s="47"/>
      <c r="X511" s="47"/>
    </row>
    <row r="512" spans="1:24" x14ac:dyDescent="0.25">
      <c r="A512" s="32"/>
      <c r="B512" s="38"/>
      <c r="C512" s="126"/>
      <c r="D512" s="38"/>
      <c r="E512" s="87"/>
      <c r="F512" s="122"/>
      <c r="G512" s="122"/>
      <c r="H512" s="122"/>
      <c r="I512" s="122"/>
      <c r="J512" s="122"/>
      <c r="K512" s="122"/>
      <c r="L512" s="38"/>
      <c r="M512" s="180"/>
      <c r="N512" s="38"/>
      <c r="O512" s="225"/>
      <c r="P512" s="47"/>
      <c r="Q512" s="47"/>
      <c r="R512" s="47"/>
      <c r="S512" s="47"/>
      <c r="T512" s="47"/>
      <c r="U512" s="47"/>
      <c r="V512" s="47"/>
      <c r="W512" s="47"/>
      <c r="X512" s="47"/>
    </row>
    <row r="513" spans="1:24" x14ac:dyDescent="0.25">
      <c r="A513" s="32"/>
      <c r="B513" s="38"/>
      <c r="C513" s="126"/>
      <c r="D513" s="38"/>
      <c r="E513" s="87"/>
      <c r="F513" s="122"/>
      <c r="G513" s="122"/>
      <c r="H513" s="122"/>
      <c r="I513" s="122"/>
      <c r="J513" s="122"/>
      <c r="K513" s="122"/>
      <c r="L513" s="38"/>
      <c r="M513" s="180"/>
      <c r="N513" s="38"/>
      <c r="O513" s="225"/>
      <c r="P513" s="47"/>
      <c r="Q513" s="47"/>
      <c r="R513" s="47"/>
      <c r="S513" s="47"/>
      <c r="T513" s="47"/>
      <c r="U513" s="47"/>
      <c r="V513" s="47"/>
      <c r="W513" s="47"/>
      <c r="X513" s="47"/>
    </row>
    <row r="514" spans="1:24" x14ac:dyDescent="0.25">
      <c r="A514" s="32"/>
      <c r="B514" s="38"/>
      <c r="C514" s="126"/>
      <c r="D514" s="38"/>
      <c r="E514" s="87"/>
      <c r="F514" s="122"/>
      <c r="G514" s="122"/>
      <c r="H514" s="122"/>
      <c r="I514" s="122"/>
      <c r="J514" s="122"/>
      <c r="K514" s="122"/>
      <c r="L514" s="38"/>
      <c r="M514" s="180"/>
      <c r="N514" s="38"/>
      <c r="O514" s="225"/>
      <c r="P514" s="47"/>
      <c r="Q514" s="47"/>
      <c r="R514" s="47"/>
      <c r="S514" s="47"/>
      <c r="T514" s="47"/>
      <c r="U514" s="47"/>
      <c r="V514" s="47"/>
      <c r="W514" s="47"/>
      <c r="X514" s="47"/>
    </row>
    <row r="515" spans="1:24" x14ac:dyDescent="0.25">
      <c r="A515" s="32"/>
      <c r="B515" s="38"/>
      <c r="C515" s="126"/>
      <c r="D515" s="38"/>
      <c r="E515" s="87"/>
      <c r="F515" s="122"/>
      <c r="G515" s="122"/>
      <c r="H515" s="122"/>
      <c r="I515" s="122"/>
      <c r="J515" s="122"/>
      <c r="K515" s="122"/>
      <c r="L515" s="38"/>
      <c r="M515" s="180"/>
      <c r="N515" s="38"/>
      <c r="O515" s="225"/>
      <c r="P515" s="47"/>
      <c r="Q515" s="47"/>
      <c r="R515" s="47"/>
      <c r="S515" s="47"/>
      <c r="T515" s="47"/>
      <c r="U515" s="47"/>
      <c r="V515" s="47"/>
      <c r="W515" s="47"/>
      <c r="X515" s="47"/>
    </row>
    <row r="516" spans="1:24" x14ac:dyDescent="0.25">
      <c r="A516" s="32"/>
      <c r="B516" s="38"/>
      <c r="C516" s="126"/>
      <c r="D516" s="38"/>
      <c r="E516" s="87"/>
      <c r="F516" s="122"/>
      <c r="G516" s="122"/>
      <c r="H516" s="122"/>
      <c r="I516" s="122"/>
      <c r="J516" s="122"/>
      <c r="K516" s="122"/>
      <c r="L516" s="38"/>
      <c r="M516" s="180"/>
      <c r="N516" s="38"/>
      <c r="O516" s="225"/>
      <c r="P516" s="47"/>
      <c r="Q516" s="47"/>
      <c r="R516" s="47"/>
      <c r="S516" s="47"/>
      <c r="T516" s="47"/>
      <c r="U516" s="47"/>
      <c r="V516" s="47"/>
      <c r="W516" s="47"/>
      <c r="X516" s="47"/>
    </row>
    <row r="517" spans="1:24" x14ac:dyDescent="0.25">
      <c r="A517" s="32"/>
      <c r="B517" s="38"/>
      <c r="C517" s="126"/>
      <c r="D517" s="38"/>
      <c r="E517" s="87"/>
      <c r="F517" s="122"/>
      <c r="G517" s="122"/>
      <c r="H517" s="122"/>
      <c r="I517" s="122"/>
      <c r="J517" s="122"/>
      <c r="K517" s="122"/>
      <c r="L517" s="38"/>
      <c r="M517" s="180"/>
      <c r="N517" s="38"/>
      <c r="O517" s="225"/>
      <c r="P517" s="47"/>
      <c r="Q517" s="47"/>
      <c r="R517" s="47"/>
      <c r="S517" s="47"/>
      <c r="T517" s="47"/>
      <c r="U517" s="47"/>
      <c r="V517" s="47"/>
      <c r="W517" s="47"/>
      <c r="X517" s="47"/>
    </row>
    <row r="518" spans="1:24" x14ac:dyDescent="0.25">
      <c r="A518" s="32"/>
      <c r="B518" s="38"/>
      <c r="C518" s="126"/>
      <c r="D518" s="38"/>
      <c r="E518" s="87"/>
      <c r="F518" s="122"/>
      <c r="G518" s="122"/>
      <c r="H518" s="122"/>
      <c r="I518" s="122"/>
      <c r="J518" s="122"/>
      <c r="K518" s="122"/>
      <c r="L518" s="38"/>
      <c r="M518" s="180"/>
      <c r="N518" s="38"/>
      <c r="O518" s="225"/>
      <c r="P518" s="47"/>
      <c r="Q518" s="47"/>
      <c r="R518" s="47"/>
      <c r="S518" s="47"/>
      <c r="T518" s="47"/>
      <c r="U518" s="47"/>
      <c r="V518" s="47"/>
      <c r="W518" s="47"/>
      <c r="X518" s="47"/>
    </row>
    <row r="519" spans="1:24" x14ac:dyDescent="0.25">
      <c r="A519" s="32"/>
      <c r="B519" s="38"/>
      <c r="C519" s="126"/>
      <c r="D519" s="38"/>
      <c r="E519" s="87"/>
      <c r="F519" s="122"/>
      <c r="G519" s="122"/>
      <c r="H519" s="122"/>
      <c r="I519" s="122"/>
      <c r="J519" s="122"/>
      <c r="K519" s="122"/>
      <c r="L519" s="38"/>
      <c r="M519" s="180"/>
      <c r="N519" s="38"/>
      <c r="O519" s="225"/>
      <c r="P519" s="47"/>
      <c r="Q519" s="47"/>
      <c r="R519" s="47"/>
      <c r="S519" s="47"/>
      <c r="T519" s="47"/>
      <c r="U519" s="47"/>
      <c r="V519" s="47"/>
      <c r="W519" s="47"/>
      <c r="X519" s="47"/>
    </row>
    <row r="520" spans="1:24" x14ac:dyDescent="0.25">
      <c r="A520" s="32"/>
      <c r="B520" s="38"/>
      <c r="C520" s="126"/>
      <c r="D520" s="38"/>
      <c r="E520" s="87"/>
      <c r="F520" s="122"/>
      <c r="G520" s="122"/>
      <c r="H520" s="122"/>
      <c r="I520" s="122"/>
      <c r="J520" s="122"/>
      <c r="K520" s="122"/>
      <c r="L520" s="38"/>
      <c r="M520" s="180"/>
      <c r="N520" s="38"/>
      <c r="O520" s="225"/>
      <c r="P520" s="47"/>
      <c r="Q520" s="47"/>
      <c r="R520" s="47"/>
      <c r="S520" s="47"/>
      <c r="T520" s="47"/>
      <c r="U520" s="47"/>
      <c r="V520" s="47"/>
      <c r="W520" s="47"/>
      <c r="X520" s="47"/>
    </row>
    <row r="521" spans="1:24" x14ac:dyDescent="0.25">
      <c r="A521" s="32"/>
      <c r="B521" s="38"/>
      <c r="C521" s="126"/>
      <c r="D521" s="38"/>
      <c r="E521" s="87"/>
      <c r="F521" s="122"/>
      <c r="G521" s="122"/>
      <c r="H521" s="122"/>
      <c r="I521" s="122"/>
      <c r="J521" s="122"/>
      <c r="K521" s="122"/>
      <c r="L521" s="38"/>
      <c r="M521" s="180"/>
      <c r="N521" s="38"/>
      <c r="O521" s="225"/>
      <c r="P521" s="47"/>
      <c r="Q521" s="47"/>
      <c r="R521" s="47"/>
      <c r="S521" s="47"/>
      <c r="T521" s="47"/>
      <c r="U521" s="47"/>
      <c r="V521" s="47"/>
      <c r="W521" s="47"/>
      <c r="X521" s="47"/>
    </row>
    <row r="522" spans="1:24" x14ac:dyDescent="0.25">
      <c r="A522" s="32"/>
      <c r="B522" s="38"/>
      <c r="C522" s="126"/>
      <c r="D522" s="38"/>
      <c r="E522" s="87"/>
      <c r="F522" s="122"/>
      <c r="G522" s="122"/>
      <c r="H522" s="122"/>
      <c r="I522" s="122"/>
      <c r="J522" s="122"/>
      <c r="K522" s="122"/>
      <c r="L522" s="38"/>
      <c r="M522" s="180"/>
      <c r="N522" s="38"/>
      <c r="O522" s="225"/>
      <c r="P522" s="47"/>
      <c r="Q522" s="47"/>
      <c r="R522" s="47"/>
      <c r="S522" s="47"/>
      <c r="T522" s="47"/>
      <c r="U522" s="47"/>
      <c r="V522" s="47"/>
      <c r="W522" s="47"/>
      <c r="X522" s="47"/>
    </row>
    <row r="523" spans="1:24" x14ac:dyDescent="0.25">
      <c r="A523" s="32"/>
      <c r="B523" s="38"/>
      <c r="C523" s="126"/>
      <c r="D523" s="38"/>
      <c r="E523" s="87"/>
      <c r="F523" s="122"/>
      <c r="G523" s="122"/>
      <c r="H523" s="122"/>
      <c r="I523" s="122"/>
      <c r="J523" s="122"/>
      <c r="K523" s="122"/>
      <c r="L523" s="38"/>
      <c r="M523" s="180"/>
      <c r="N523" s="38"/>
      <c r="O523" s="225"/>
      <c r="P523" s="47"/>
      <c r="Q523" s="47"/>
      <c r="R523" s="47"/>
      <c r="S523" s="47"/>
      <c r="T523" s="47"/>
      <c r="U523" s="47"/>
      <c r="V523" s="47"/>
      <c r="W523" s="47"/>
      <c r="X523" s="47"/>
    </row>
    <row r="524" spans="1:24" x14ac:dyDescent="0.25">
      <c r="A524" s="32"/>
      <c r="B524" s="38"/>
      <c r="C524" s="126"/>
      <c r="D524" s="38"/>
      <c r="E524" s="87"/>
      <c r="F524" s="122"/>
      <c r="G524" s="122"/>
      <c r="H524" s="122"/>
      <c r="I524" s="122"/>
      <c r="J524" s="122"/>
      <c r="K524" s="122"/>
      <c r="L524" s="38"/>
      <c r="M524" s="180"/>
      <c r="N524" s="38"/>
      <c r="O524" s="225"/>
      <c r="P524" s="47"/>
      <c r="Q524" s="47"/>
      <c r="R524" s="47"/>
      <c r="S524" s="47"/>
      <c r="T524" s="47"/>
      <c r="U524" s="47"/>
      <c r="V524" s="47"/>
      <c r="W524" s="47"/>
      <c r="X524" s="47"/>
    </row>
    <row r="525" spans="1:24" x14ac:dyDescent="0.25">
      <c r="A525" s="32"/>
      <c r="B525" s="38"/>
      <c r="C525" s="126"/>
      <c r="D525" s="38"/>
      <c r="E525" s="87"/>
      <c r="F525" s="122"/>
      <c r="G525" s="122"/>
      <c r="H525" s="122"/>
      <c r="I525" s="122"/>
      <c r="J525" s="122"/>
      <c r="K525" s="122"/>
      <c r="L525" s="38"/>
      <c r="M525" s="180"/>
      <c r="N525" s="38"/>
      <c r="O525" s="225"/>
      <c r="P525" s="47"/>
      <c r="Q525" s="47"/>
      <c r="R525" s="47"/>
      <c r="S525" s="47"/>
      <c r="T525" s="47"/>
      <c r="U525" s="47"/>
      <c r="V525" s="47"/>
      <c r="W525" s="47"/>
      <c r="X525" s="47"/>
    </row>
    <row r="526" spans="1:24" x14ac:dyDescent="0.25">
      <c r="A526" s="32"/>
      <c r="B526" s="38"/>
      <c r="C526" s="126"/>
      <c r="D526" s="38"/>
      <c r="E526" s="87"/>
      <c r="F526" s="122"/>
      <c r="G526" s="122"/>
      <c r="H526" s="122"/>
      <c r="I526" s="122"/>
      <c r="J526" s="122"/>
      <c r="K526" s="122"/>
      <c r="L526" s="38"/>
      <c r="M526" s="180"/>
      <c r="N526" s="38"/>
      <c r="O526" s="225"/>
      <c r="P526" s="47"/>
      <c r="Q526" s="47"/>
      <c r="R526" s="47"/>
      <c r="S526" s="47"/>
      <c r="T526" s="47"/>
      <c r="U526" s="47"/>
      <c r="V526" s="47"/>
      <c r="W526" s="47"/>
      <c r="X526" s="47"/>
    </row>
    <row r="527" spans="1:24" x14ac:dyDescent="0.25">
      <c r="A527" s="32"/>
      <c r="B527" s="38"/>
      <c r="C527" s="126"/>
      <c r="D527" s="38"/>
      <c r="E527" s="87"/>
      <c r="F527" s="122"/>
      <c r="G527" s="122"/>
      <c r="H527" s="122"/>
      <c r="I527" s="122"/>
      <c r="J527" s="122"/>
      <c r="K527" s="122"/>
      <c r="L527" s="38"/>
      <c r="M527" s="180"/>
      <c r="N527" s="38"/>
      <c r="O527" s="225"/>
      <c r="P527" s="47"/>
      <c r="Q527" s="47"/>
      <c r="R527" s="47"/>
      <c r="S527" s="47"/>
      <c r="T527" s="47"/>
      <c r="U527" s="47"/>
      <c r="V527" s="47"/>
      <c r="W527" s="47"/>
      <c r="X527" s="47"/>
    </row>
    <row r="528" spans="1:24" x14ac:dyDescent="0.25">
      <c r="A528" s="32"/>
      <c r="B528" s="38"/>
      <c r="C528" s="126"/>
      <c r="D528" s="38"/>
      <c r="E528" s="87"/>
      <c r="F528" s="122"/>
      <c r="G528" s="122"/>
      <c r="H528" s="122"/>
      <c r="I528" s="122"/>
      <c r="J528" s="122"/>
      <c r="K528" s="122"/>
      <c r="L528" s="38"/>
      <c r="M528" s="180"/>
      <c r="N528" s="38"/>
      <c r="O528" s="225"/>
      <c r="P528" s="47"/>
      <c r="Q528" s="47"/>
      <c r="R528" s="47"/>
      <c r="S528" s="47"/>
      <c r="T528" s="47"/>
      <c r="U528" s="47"/>
      <c r="V528" s="47"/>
      <c r="W528" s="47"/>
      <c r="X528" s="47"/>
    </row>
    <row r="529" spans="1:24" x14ac:dyDescent="0.25">
      <c r="A529" s="32"/>
      <c r="B529" s="38"/>
      <c r="C529" s="126"/>
      <c r="D529" s="38"/>
      <c r="E529" s="87"/>
      <c r="F529" s="122"/>
      <c r="G529" s="122"/>
      <c r="H529" s="122"/>
      <c r="I529" s="122"/>
      <c r="J529" s="122"/>
      <c r="K529" s="122"/>
      <c r="L529" s="38"/>
      <c r="M529" s="180"/>
      <c r="N529" s="38"/>
      <c r="O529" s="225"/>
      <c r="P529" s="47"/>
      <c r="Q529" s="47"/>
      <c r="R529" s="47"/>
      <c r="S529" s="47"/>
      <c r="T529" s="47"/>
      <c r="U529" s="47"/>
      <c r="V529" s="47"/>
      <c r="W529" s="47"/>
      <c r="X529" s="47"/>
    </row>
    <row r="530" spans="1:24" x14ac:dyDescent="0.25">
      <c r="A530" s="32"/>
      <c r="B530" s="38"/>
      <c r="C530" s="126"/>
      <c r="D530" s="38"/>
      <c r="E530" s="87"/>
      <c r="F530" s="122"/>
      <c r="G530" s="122"/>
      <c r="H530" s="122"/>
      <c r="I530" s="122"/>
      <c r="J530" s="122"/>
      <c r="K530" s="122"/>
      <c r="L530" s="38"/>
      <c r="M530" s="180"/>
      <c r="N530" s="38"/>
      <c r="O530" s="225"/>
      <c r="P530" s="47"/>
      <c r="Q530" s="47"/>
      <c r="R530" s="47"/>
      <c r="S530" s="47"/>
      <c r="T530" s="47"/>
      <c r="U530" s="47"/>
      <c r="V530" s="47"/>
      <c r="W530" s="47"/>
      <c r="X530" s="47"/>
    </row>
    <row r="531" spans="1:24" x14ac:dyDescent="0.25">
      <c r="A531" s="32"/>
      <c r="B531" s="38"/>
      <c r="C531" s="126"/>
      <c r="D531" s="38"/>
      <c r="E531" s="87"/>
      <c r="F531" s="122"/>
      <c r="G531" s="122"/>
      <c r="H531" s="122"/>
      <c r="I531" s="122"/>
      <c r="J531" s="122"/>
      <c r="K531" s="122"/>
      <c r="L531" s="38"/>
      <c r="M531" s="180"/>
      <c r="N531" s="38"/>
      <c r="O531" s="225"/>
      <c r="P531" s="47"/>
      <c r="Q531" s="47"/>
      <c r="R531" s="47"/>
      <c r="S531" s="47"/>
      <c r="T531" s="47"/>
      <c r="U531" s="47"/>
      <c r="V531" s="47"/>
      <c r="W531" s="47"/>
      <c r="X531" s="47"/>
    </row>
    <row r="532" spans="1:24" x14ac:dyDescent="0.25">
      <c r="A532" s="32"/>
      <c r="B532" s="38"/>
      <c r="C532" s="126"/>
      <c r="D532" s="38"/>
      <c r="E532" s="87"/>
      <c r="F532" s="122"/>
      <c r="G532" s="122"/>
      <c r="H532" s="122"/>
      <c r="I532" s="122"/>
      <c r="J532" s="122"/>
      <c r="K532" s="122"/>
      <c r="L532" s="38"/>
      <c r="M532" s="180"/>
      <c r="N532" s="38"/>
      <c r="O532" s="225"/>
      <c r="P532" s="47"/>
      <c r="Q532" s="47"/>
      <c r="R532" s="47"/>
      <c r="S532" s="47"/>
      <c r="T532" s="47"/>
      <c r="U532" s="47"/>
      <c r="V532" s="47"/>
      <c r="W532" s="47"/>
      <c r="X532" s="47"/>
    </row>
    <row r="533" spans="1:24" x14ac:dyDescent="0.25">
      <c r="A533" s="32"/>
      <c r="B533" s="38"/>
      <c r="C533" s="126"/>
      <c r="D533" s="38"/>
      <c r="E533" s="87"/>
      <c r="F533" s="122"/>
      <c r="G533" s="122"/>
      <c r="H533" s="122"/>
      <c r="I533" s="122"/>
      <c r="J533" s="122"/>
      <c r="K533" s="122"/>
      <c r="L533" s="38"/>
      <c r="M533" s="180"/>
      <c r="N533" s="38"/>
      <c r="O533" s="225"/>
      <c r="P533" s="47"/>
      <c r="Q533" s="47"/>
      <c r="R533" s="47"/>
      <c r="S533" s="47"/>
      <c r="T533" s="47"/>
      <c r="U533" s="47"/>
      <c r="V533" s="47"/>
      <c r="W533" s="47"/>
      <c r="X533" s="47"/>
    </row>
    <row r="534" spans="1:24" x14ac:dyDescent="0.25">
      <c r="A534" s="32"/>
      <c r="B534" s="38"/>
      <c r="C534" s="126"/>
      <c r="D534" s="38"/>
      <c r="E534" s="87"/>
      <c r="F534" s="122"/>
      <c r="G534" s="122"/>
      <c r="H534" s="122"/>
      <c r="I534" s="122"/>
      <c r="J534" s="122"/>
      <c r="K534" s="122"/>
      <c r="L534" s="38"/>
      <c r="M534" s="180"/>
      <c r="N534" s="38"/>
      <c r="O534" s="225"/>
      <c r="P534" s="47"/>
      <c r="Q534" s="47"/>
      <c r="R534" s="47"/>
      <c r="S534" s="47"/>
      <c r="T534" s="47"/>
      <c r="U534" s="47"/>
      <c r="V534" s="47"/>
      <c r="W534" s="47"/>
      <c r="X534" s="47"/>
    </row>
    <row r="535" spans="1:24" x14ac:dyDescent="0.25">
      <c r="A535" s="32"/>
      <c r="B535" s="38"/>
      <c r="C535" s="126"/>
      <c r="D535" s="38"/>
      <c r="E535" s="87"/>
      <c r="F535" s="122"/>
      <c r="G535" s="122"/>
      <c r="H535" s="122"/>
      <c r="I535" s="122"/>
      <c r="J535" s="122"/>
      <c r="K535" s="122"/>
      <c r="L535" s="38"/>
      <c r="M535" s="180"/>
      <c r="N535" s="38"/>
      <c r="O535" s="225"/>
      <c r="P535" s="47"/>
      <c r="Q535" s="47"/>
      <c r="R535" s="47"/>
      <c r="S535" s="47"/>
      <c r="T535" s="47"/>
      <c r="U535" s="47"/>
      <c r="V535" s="47"/>
      <c r="W535" s="47"/>
      <c r="X535" s="47"/>
    </row>
    <row r="536" spans="1:24" x14ac:dyDescent="0.25">
      <c r="A536" s="32"/>
      <c r="B536" s="38"/>
      <c r="C536" s="126"/>
      <c r="D536" s="38"/>
      <c r="E536" s="87"/>
      <c r="F536" s="122"/>
      <c r="G536" s="122"/>
      <c r="H536" s="122"/>
      <c r="I536" s="122"/>
      <c r="J536" s="122"/>
      <c r="K536" s="122"/>
      <c r="L536" s="38"/>
      <c r="M536" s="180"/>
      <c r="N536" s="38"/>
      <c r="O536" s="225"/>
      <c r="P536" s="47"/>
      <c r="Q536" s="47"/>
      <c r="R536" s="47"/>
      <c r="S536" s="47"/>
      <c r="T536" s="47"/>
      <c r="U536" s="47"/>
      <c r="V536" s="47"/>
      <c r="W536" s="47"/>
      <c r="X536" s="47"/>
    </row>
    <row r="537" spans="1:24" x14ac:dyDescent="0.25">
      <c r="A537" s="32"/>
      <c r="B537" s="38"/>
      <c r="C537" s="126"/>
      <c r="D537" s="38"/>
      <c r="E537" s="87"/>
      <c r="F537" s="122"/>
      <c r="G537" s="122"/>
      <c r="H537" s="122"/>
      <c r="I537" s="122"/>
      <c r="J537" s="122"/>
      <c r="K537" s="122"/>
      <c r="L537" s="38"/>
      <c r="M537" s="180"/>
      <c r="N537" s="38"/>
      <c r="O537" s="225"/>
      <c r="P537" s="47"/>
      <c r="Q537" s="47"/>
      <c r="R537" s="47"/>
      <c r="S537" s="47"/>
      <c r="T537" s="47"/>
      <c r="U537" s="47"/>
      <c r="V537" s="47"/>
      <c r="W537" s="47"/>
      <c r="X537" s="47"/>
    </row>
    <row r="538" spans="1:24" x14ac:dyDescent="0.25">
      <c r="A538" s="32"/>
      <c r="B538" s="38"/>
      <c r="C538" s="126"/>
      <c r="D538" s="38"/>
      <c r="E538" s="87"/>
      <c r="F538" s="122"/>
      <c r="G538" s="122"/>
      <c r="H538" s="122"/>
      <c r="I538" s="122"/>
      <c r="J538" s="122"/>
      <c r="K538" s="122"/>
      <c r="L538" s="38"/>
      <c r="M538" s="180"/>
      <c r="N538" s="38"/>
      <c r="O538" s="225"/>
      <c r="P538" s="47"/>
      <c r="Q538" s="47"/>
      <c r="R538" s="47"/>
      <c r="S538" s="47"/>
      <c r="T538" s="47"/>
      <c r="U538" s="47"/>
      <c r="V538" s="47"/>
      <c r="W538" s="47"/>
      <c r="X538" s="47"/>
    </row>
    <row r="539" spans="1:24" x14ac:dyDescent="0.25">
      <c r="A539" s="32"/>
      <c r="B539" s="38"/>
      <c r="C539" s="126"/>
      <c r="D539" s="38"/>
      <c r="E539" s="87"/>
      <c r="F539" s="122"/>
      <c r="G539" s="122"/>
      <c r="H539" s="122"/>
      <c r="I539" s="122"/>
      <c r="J539" s="122"/>
      <c r="K539" s="122"/>
      <c r="L539" s="38"/>
      <c r="M539" s="180"/>
      <c r="N539" s="38"/>
      <c r="O539" s="225"/>
      <c r="P539" s="47"/>
      <c r="Q539" s="47"/>
      <c r="R539" s="47"/>
      <c r="S539" s="47"/>
      <c r="T539" s="47"/>
      <c r="U539" s="47"/>
      <c r="V539" s="47"/>
      <c r="W539" s="47"/>
      <c r="X539" s="47"/>
    </row>
    <row r="540" spans="1:24" x14ac:dyDescent="0.25">
      <c r="A540" s="32"/>
      <c r="B540" s="38"/>
      <c r="C540" s="126"/>
      <c r="D540" s="38"/>
      <c r="E540" s="87"/>
      <c r="F540" s="122"/>
      <c r="G540" s="122"/>
      <c r="H540" s="122"/>
      <c r="I540" s="122"/>
      <c r="J540" s="122"/>
      <c r="K540" s="122"/>
      <c r="L540" s="38"/>
      <c r="M540" s="180"/>
      <c r="N540" s="38"/>
      <c r="O540" s="225"/>
      <c r="P540" s="47"/>
      <c r="Q540" s="47"/>
      <c r="R540" s="47"/>
      <c r="S540" s="47"/>
      <c r="T540" s="47"/>
      <c r="U540" s="47"/>
      <c r="V540" s="47"/>
      <c r="W540" s="47"/>
      <c r="X540" s="47"/>
    </row>
    <row r="541" spans="1:24" x14ac:dyDescent="0.25">
      <c r="A541" s="32"/>
      <c r="B541" s="38"/>
      <c r="C541" s="126"/>
      <c r="D541" s="38"/>
      <c r="E541" s="87"/>
      <c r="F541" s="122"/>
      <c r="G541" s="122"/>
      <c r="H541" s="122"/>
      <c r="I541" s="122"/>
      <c r="J541" s="122"/>
      <c r="K541" s="122"/>
      <c r="L541" s="38"/>
      <c r="M541" s="180"/>
      <c r="N541" s="38"/>
      <c r="O541" s="225"/>
      <c r="P541" s="47"/>
      <c r="Q541" s="47"/>
      <c r="R541" s="47"/>
      <c r="S541" s="47"/>
      <c r="T541" s="47"/>
      <c r="U541" s="47"/>
      <c r="V541" s="47"/>
      <c r="W541" s="47"/>
      <c r="X541" s="47"/>
    </row>
    <row r="542" spans="1:24" x14ac:dyDescent="0.25">
      <c r="A542" s="32"/>
      <c r="B542" s="38"/>
      <c r="C542" s="126"/>
      <c r="D542" s="38"/>
      <c r="E542" s="87"/>
      <c r="F542" s="122"/>
      <c r="G542" s="122"/>
      <c r="H542" s="122"/>
      <c r="I542" s="122"/>
      <c r="J542" s="122"/>
      <c r="K542" s="122"/>
      <c r="L542" s="38"/>
      <c r="M542" s="180"/>
      <c r="N542" s="38"/>
      <c r="O542" s="225"/>
      <c r="P542" s="47"/>
      <c r="Q542" s="47"/>
      <c r="R542" s="47"/>
      <c r="S542" s="47"/>
      <c r="T542" s="47"/>
      <c r="U542" s="47"/>
      <c r="V542" s="47"/>
      <c r="W542" s="47"/>
      <c r="X542" s="47"/>
    </row>
    <row r="543" spans="1:24" x14ac:dyDescent="0.25">
      <c r="A543" s="32"/>
      <c r="B543" s="38"/>
      <c r="C543" s="126"/>
      <c r="D543" s="38"/>
      <c r="E543" s="87"/>
      <c r="F543" s="122"/>
      <c r="G543" s="122"/>
      <c r="H543" s="122"/>
      <c r="I543" s="122"/>
      <c r="J543" s="122"/>
      <c r="K543" s="122"/>
      <c r="L543" s="38"/>
      <c r="M543" s="180"/>
      <c r="N543" s="38"/>
      <c r="O543" s="225"/>
      <c r="P543" s="47"/>
      <c r="Q543" s="47"/>
      <c r="R543" s="47"/>
      <c r="S543" s="47"/>
      <c r="T543" s="47"/>
      <c r="U543" s="47"/>
      <c r="V543" s="47"/>
      <c r="W543" s="47"/>
      <c r="X543" s="47"/>
    </row>
    <row r="544" spans="1:24" x14ac:dyDescent="0.25">
      <c r="A544" s="32"/>
      <c r="B544" s="38"/>
      <c r="C544" s="126"/>
      <c r="D544" s="38"/>
      <c r="E544" s="87"/>
      <c r="F544" s="122"/>
      <c r="G544" s="122"/>
      <c r="H544" s="122"/>
      <c r="I544" s="122"/>
      <c r="J544" s="122"/>
      <c r="K544" s="122"/>
      <c r="L544" s="38"/>
      <c r="M544" s="180"/>
      <c r="N544" s="38"/>
      <c r="O544" s="225"/>
      <c r="P544" s="47"/>
      <c r="Q544" s="47"/>
      <c r="R544" s="47"/>
      <c r="S544" s="47"/>
      <c r="T544" s="47"/>
      <c r="U544" s="47"/>
      <c r="V544" s="47"/>
      <c r="W544" s="47"/>
      <c r="X544" s="47"/>
    </row>
    <row r="545" spans="1:24" x14ac:dyDescent="0.25">
      <c r="A545" s="32"/>
      <c r="B545" s="38"/>
      <c r="C545" s="126"/>
      <c r="D545" s="38"/>
      <c r="E545" s="87"/>
      <c r="F545" s="122"/>
      <c r="G545" s="122"/>
      <c r="H545" s="122"/>
      <c r="I545" s="122"/>
      <c r="J545" s="122"/>
      <c r="K545" s="122"/>
      <c r="L545" s="38"/>
      <c r="M545" s="180"/>
      <c r="N545" s="38"/>
      <c r="O545" s="225"/>
      <c r="P545" s="47"/>
      <c r="Q545" s="47"/>
      <c r="R545" s="47"/>
      <c r="S545" s="47"/>
      <c r="T545" s="47"/>
      <c r="U545" s="47"/>
      <c r="V545" s="47"/>
      <c r="W545" s="47"/>
      <c r="X545" s="47"/>
    </row>
    <row r="546" spans="1:24" x14ac:dyDescent="0.25">
      <c r="A546" s="32"/>
      <c r="B546" s="38"/>
      <c r="C546" s="126"/>
      <c r="D546" s="38"/>
      <c r="E546" s="87"/>
      <c r="F546" s="122"/>
      <c r="G546" s="122"/>
      <c r="H546" s="122"/>
      <c r="I546" s="122"/>
      <c r="J546" s="122"/>
      <c r="K546" s="122"/>
      <c r="L546" s="38"/>
      <c r="M546" s="180"/>
      <c r="N546" s="38"/>
      <c r="O546" s="225"/>
      <c r="P546" s="47"/>
      <c r="Q546" s="47"/>
      <c r="R546" s="47"/>
      <c r="S546" s="47"/>
      <c r="T546" s="47"/>
      <c r="U546" s="47"/>
      <c r="V546" s="47"/>
      <c r="W546" s="47"/>
      <c r="X546" s="47"/>
    </row>
    <row r="547" spans="1:24" x14ac:dyDescent="0.25">
      <c r="A547" s="32"/>
      <c r="B547" s="38"/>
      <c r="C547" s="126"/>
      <c r="D547" s="38"/>
      <c r="E547" s="87"/>
      <c r="F547" s="122"/>
      <c r="G547" s="122"/>
      <c r="H547" s="122"/>
      <c r="I547" s="122"/>
      <c r="J547" s="122"/>
      <c r="K547" s="122"/>
      <c r="L547" s="38"/>
      <c r="M547" s="180"/>
      <c r="N547" s="38"/>
      <c r="O547" s="225"/>
      <c r="P547" s="47"/>
      <c r="Q547" s="47"/>
      <c r="R547" s="47"/>
      <c r="S547" s="47"/>
      <c r="T547" s="47"/>
      <c r="U547" s="47"/>
      <c r="V547" s="47"/>
      <c r="W547" s="47"/>
      <c r="X547" s="47"/>
    </row>
    <row r="548" spans="1:24" x14ac:dyDescent="0.25">
      <c r="A548" s="32"/>
      <c r="B548" s="38"/>
      <c r="C548" s="126"/>
      <c r="D548" s="38"/>
      <c r="E548" s="87"/>
      <c r="F548" s="122"/>
      <c r="G548" s="122"/>
      <c r="H548" s="122"/>
      <c r="I548" s="122"/>
      <c r="J548" s="122"/>
      <c r="K548" s="122"/>
      <c r="L548" s="38"/>
      <c r="M548" s="180"/>
      <c r="N548" s="38"/>
      <c r="O548" s="225"/>
      <c r="P548" s="47"/>
      <c r="Q548" s="47"/>
      <c r="R548" s="47"/>
      <c r="S548" s="47"/>
      <c r="T548" s="47"/>
      <c r="U548" s="47"/>
      <c r="V548" s="47"/>
      <c r="W548" s="47"/>
      <c r="X548" s="47"/>
    </row>
    <row r="549" spans="1:24" x14ac:dyDescent="0.25">
      <c r="A549" s="32"/>
      <c r="B549" s="38"/>
      <c r="C549" s="126"/>
      <c r="D549" s="38"/>
      <c r="E549" s="87"/>
      <c r="F549" s="122"/>
      <c r="G549" s="122"/>
      <c r="H549" s="122"/>
      <c r="I549" s="122"/>
      <c r="J549" s="122"/>
      <c r="K549" s="122"/>
      <c r="L549" s="38"/>
      <c r="M549" s="180"/>
      <c r="N549" s="38"/>
      <c r="O549" s="225"/>
      <c r="P549" s="47"/>
      <c r="Q549" s="47"/>
      <c r="R549" s="47"/>
      <c r="S549" s="47"/>
      <c r="T549" s="47"/>
      <c r="U549" s="47"/>
      <c r="V549" s="47"/>
      <c r="W549" s="47"/>
      <c r="X549" s="47"/>
    </row>
    <row r="550" spans="1:24" x14ac:dyDescent="0.25">
      <c r="A550" s="32"/>
      <c r="B550" s="38"/>
      <c r="C550" s="126"/>
      <c r="D550" s="38"/>
      <c r="E550" s="87"/>
      <c r="F550" s="122"/>
      <c r="G550" s="122"/>
      <c r="H550" s="122"/>
      <c r="I550" s="122"/>
      <c r="J550" s="122"/>
      <c r="K550" s="122"/>
      <c r="L550" s="38"/>
      <c r="M550" s="180"/>
      <c r="N550" s="38"/>
      <c r="O550" s="225"/>
      <c r="P550" s="47"/>
      <c r="Q550" s="47"/>
      <c r="R550" s="47"/>
      <c r="S550" s="47"/>
      <c r="T550" s="47"/>
      <c r="U550" s="47"/>
      <c r="V550" s="47"/>
      <c r="W550" s="47"/>
      <c r="X550" s="47"/>
    </row>
    <row r="551" spans="1:24" x14ac:dyDescent="0.25">
      <c r="A551" s="32"/>
      <c r="B551" s="38"/>
      <c r="C551" s="126"/>
      <c r="D551" s="38"/>
      <c r="E551" s="87"/>
      <c r="F551" s="122"/>
      <c r="G551" s="122"/>
      <c r="H551" s="122"/>
      <c r="I551" s="122"/>
      <c r="J551" s="122"/>
      <c r="K551" s="122"/>
      <c r="L551" s="38"/>
      <c r="M551" s="180"/>
      <c r="N551" s="38"/>
      <c r="O551" s="225"/>
      <c r="P551" s="47"/>
      <c r="Q551" s="47"/>
      <c r="R551" s="47"/>
      <c r="S551" s="47"/>
      <c r="T551" s="47"/>
      <c r="U551" s="47"/>
      <c r="V551" s="47"/>
      <c r="W551" s="47"/>
      <c r="X551" s="47"/>
    </row>
    <row r="552" spans="1:24" x14ac:dyDescent="0.25">
      <c r="A552" s="32"/>
      <c r="B552" s="38"/>
      <c r="C552" s="126"/>
      <c r="D552" s="38"/>
      <c r="E552" s="87"/>
      <c r="F552" s="122"/>
      <c r="G552" s="122"/>
      <c r="H552" s="122"/>
      <c r="I552" s="122"/>
      <c r="J552" s="122"/>
      <c r="K552" s="122"/>
      <c r="L552" s="38"/>
      <c r="M552" s="180"/>
      <c r="N552" s="38"/>
      <c r="O552" s="225"/>
      <c r="P552" s="47"/>
      <c r="Q552" s="47"/>
      <c r="R552" s="47"/>
      <c r="S552" s="47"/>
      <c r="T552" s="47"/>
      <c r="U552" s="47"/>
      <c r="V552" s="47"/>
      <c r="W552" s="47"/>
      <c r="X552" s="47"/>
    </row>
    <row r="553" spans="1:24" x14ac:dyDescent="0.25">
      <c r="A553" s="32"/>
      <c r="B553" s="38"/>
      <c r="C553" s="126"/>
      <c r="D553" s="38"/>
      <c r="E553" s="87"/>
      <c r="F553" s="122"/>
      <c r="G553" s="122"/>
      <c r="H553" s="122"/>
      <c r="I553" s="122"/>
      <c r="J553" s="122"/>
      <c r="K553" s="122"/>
      <c r="L553" s="38"/>
      <c r="M553" s="180"/>
      <c r="N553" s="38"/>
      <c r="O553" s="225"/>
      <c r="P553" s="47"/>
      <c r="Q553" s="47"/>
      <c r="R553" s="47"/>
      <c r="S553" s="47"/>
      <c r="T553" s="47"/>
      <c r="U553" s="47"/>
      <c r="V553" s="47"/>
      <c r="W553" s="47"/>
      <c r="X553" s="47"/>
    </row>
    <row r="554" spans="1:24" x14ac:dyDescent="0.25">
      <c r="A554" s="32"/>
      <c r="B554" s="38"/>
      <c r="C554" s="126"/>
      <c r="D554" s="38"/>
      <c r="E554" s="87"/>
      <c r="F554" s="122"/>
      <c r="G554" s="122"/>
      <c r="H554" s="122"/>
      <c r="I554" s="122"/>
      <c r="J554" s="122"/>
      <c r="K554" s="122"/>
      <c r="L554" s="38"/>
      <c r="M554" s="180"/>
      <c r="N554" s="38"/>
      <c r="O554" s="225"/>
      <c r="P554" s="47"/>
      <c r="Q554" s="47"/>
      <c r="R554" s="47"/>
      <c r="S554" s="47"/>
      <c r="T554" s="47"/>
      <c r="U554" s="47"/>
      <c r="V554" s="47"/>
      <c r="W554" s="47"/>
      <c r="X554" s="47"/>
    </row>
    <row r="555" spans="1:24" x14ac:dyDescent="0.25">
      <c r="A555" s="32"/>
      <c r="B555" s="38"/>
      <c r="C555" s="126"/>
      <c r="D555" s="38"/>
      <c r="E555" s="87"/>
      <c r="F555" s="122"/>
      <c r="G555" s="122"/>
      <c r="H555" s="122"/>
      <c r="I555" s="122"/>
      <c r="J555" s="122"/>
      <c r="K555" s="122"/>
      <c r="L555" s="38"/>
      <c r="M555" s="180"/>
      <c r="N555" s="38"/>
      <c r="O555" s="225"/>
      <c r="P555" s="47"/>
      <c r="Q555" s="47"/>
      <c r="R555" s="47"/>
      <c r="S555" s="47"/>
      <c r="T555" s="47"/>
      <c r="U555" s="47"/>
      <c r="V555" s="47"/>
      <c r="W555" s="47"/>
      <c r="X555" s="47"/>
    </row>
    <row r="556" spans="1:24" x14ac:dyDescent="0.25">
      <c r="A556" s="32"/>
      <c r="B556" s="38"/>
      <c r="C556" s="126"/>
      <c r="D556" s="38"/>
      <c r="E556" s="87"/>
      <c r="F556" s="122"/>
      <c r="G556" s="122"/>
      <c r="H556" s="122"/>
      <c r="I556" s="122"/>
      <c r="J556" s="122"/>
      <c r="K556" s="122"/>
      <c r="L556" s="38"/>
      <c r="M556" s="180"/>
      <c r="N556" s="38"/>
      <c r="O556" s="225"/>
      <c r="P556" s="47"/>
      <c r="Q556" s="47"/>
      <c r="R556" s="47"/>
      <c r="S556" s="47"/>
      <c r="T556" s="47"/>
      <c r="U556" s="47"/>
      <c r="V556" s="47"/>
      <c r="W556" s="47"/>
      <c r="X556" s="47"/>
    </row>
    <row r="557" spans="1:24" x14ac:dyDescent="0.25">
      <c r="A557" s="32"/>
      <c r="B557" s="38"/>
      <c r="C557" s="126"/>
      <c r="D557" s="38"/>
      <c r="E557" s="87"/>
      <c r="F557" s="122"/>
      <c r="G557" s="122"/>
      <c r="H557" s="122"/>
      <c r="I557" s="122"/>
      <c r="J557" s="122"/>
      <c r="K557" s="122"/>
      <c r="L557" s="38"/>
      <c r="M557" s="180"/>
      <c r="N557" s="38"/>
      <c r="O557" s="225"/>
      <c r="P557" s="47"/>
      <c r="Q557" s="47"/>
      <c r="R557" s="47"/>
      <c r="S557" s="47"/>
      <c r="T557" s="47"/>
      <c r="U557" s="47"/>
      <c r="V557" s="47"/>
      <c r="W557" s="47"/>
      <c r="X557" s="47"/>
    </row>
    <row r="558" spans="1:24" x14ac:dyDescent="0.25">
      <c r="A558" s="32"/>
      <c r="B558" s="38"/>
      <c r="C558" s="126"/>
      <c r="D558" s="38"/>
      <c r="E558" s="87"/>
      <c r="F558" s="122"/>
      <c r="G558" s="122"/>
      <c r="H558" s="122"/>
      <c r="I558" s="122"/>
      <c r="J558" s="122"/>
      <c r="K558" s="122"/>
      <c r="L558" s="38"/>
      <c r="M558" s="180"/>
      <c r="N558" s="38"/>
      <c r="O558" s="225"/>
      <c r="P558" s="47"/>
      <c r="Q558" s="47"/>
      <c r="R558" s="47"/>
      <c r="S558" s="47"/>
      <c r="T558" s="47"/>
      <c r="U558" s="47"/>
      <c r="V558" s="47"/>
      <c r="W558" s="47"/>
      <c r="X558" s="47"/>
    </row>
    <row r="559" spans="1:24" x14ac:dyDescent="0.25">
      <c r="A559" s="32"/>
      <c r="B559" s="38"/>
      <c r="C559" s="126"/>
      <c r="D559" s="38"/>
      <c r="E559" s="87"/>
      <c r="F559" s="122"/>
      <c r="G559" s="122"/>
      <c r="H559" s="122"/>
      <c r="I559" s="122"/>
      <c r="J559" s="122"/>
      <c r="K559" s="122"/>
      <c r="L559" s="38"/>
      <c r="M559" s="180"/>
      <c r="N559" s="38"/>
      <c r="O559" s="225"/>
      <c r="P559" s="47"/>
      <c r="Q559" s="47"/>
      <c r="R559" s="47"/>
      <c r="S559" s="47"/>
      <c r="T559" s="47"/>
      <c r="U559" s="47"/>
      <c r="V559" s="47"/>
      <c r="W559" s="47"/>
      <c r="X559" s="47"/>
    </row>
    <row r="560" spans="1:24" x14ac:dyDescent="0.25">
      <c r="A560" s="32"/>
      <c r="B560" s="38"/>
      <c r="C560" s="126"/>
      <c r="D560" s="38"/>
      <c r="E560" s="87"/>
      <c r="F560" s="122"/>
      <c r="G560" s="122"/>
      <c r="H560" s="122"/>
      <c r="I560" s="122"/>
      <c r="J560" s="122"/>
      <c r="K560" s="122"/>
      <c r="L560" s="38"/>
      <c r="M560" s="180"/>
      <c r="N560" s="38"/>
      <c r="O560" s="225"/>
      <c r="P560" s="47"/>
      <c r="Q560" s="47"/>
      <c r="R560" s="47"/>
      <c r="S560" s="47"/>
      <c r="T560" s="47"/>
      <c r="U560" s="47"/>
      <c r="V560" s="47"/>
      <c r="W560" s="47"/>
      <c r="X560" s="47"/>
    </row>
    <row r="561" spans="1:24" x14ac:dyDescent="0.25">
      <c r="A561" s="32"/>
      <c r="B561" s="38"/>
      <c r="C561" s="126"/>
      <c r="D561" s="38"/>
      <c r="E561" s="87"/>
      <c r="F561" s="122"/>
      <c r="G561" s="122"/>
      <c r="H561" s="122"/>
      <c r="I561" s="122"/>
      <c r="J561" s="122"/>
      <c r="K561" s="122"/>
      <c r="L561" s="38"/>
      <c r="M561" s="180"/>
      <c r="N561" s="38"/>
      <c r="O561" s="225"/>
      <c r="P561" s="47"/>
      <c r="Q561" s="47"/>
      <c r="R561" s="47"/>
      <c r="S561" s="47"/>
      <c r="T561" s="47"/>
      <c r="U561" s="47"/>
      <c r="V561" s="47"/>
      <c r="W561" s="47"/>
      <c r="X561" s="47"/>
    </row>
    <row r="562" spans="1:24" x14ac:dyDescent="0.25">
      <c r="A562" s="32"/>
      <c r="B562" s="38"/>
      <c r="C562" s="126"/>
      <c r="D562" s="38"/>
      <c r="E562" s="87"/>
      <c r="F562" s="122"/>
      <c r="G562" s="122"/>
      <c r="H562" s="122"/>
      <c r="I562" s="122"/>
      <c r="J562" s="122"/>
      <c r="K562" s="122"/>
      <c r="L562" s="38"/>
      <c r="M562" s="180"/>
      <c r="N562" s="38"/>
      <c r="O562" s="225"/>
      <c r="P562" s="47"/>
      <c r="Q562" s="47"/>
      <c r="R562" s="47"/>
      <c r="S562" s="47"/>
      <c r="T562" s="47"/>
      <c r="U562" s="47"/>
      <c r="V562" s="47"/>
      <c r="W562" s="47"/>
      <c r="X562" s="47"/>
    </row>
    <row r="563" spans="1:24" x14ac:dyDescent="0.25">
      <c r="A563" s="32"/>
      <c r="B563" s="38"/>
      <c r="C563" s="126"/>
      <c r="D563" s="38"/>
      <c r="E563" s="87"/>
      <c r="F563" s="122"/>
      <c r="G563" s="122"/>
      <c r="H563" s="122"/>
      <c r="I563" s="122"/>
      <c r="J563" s="122"/>
      <c r="K563" s="122"/>
      <c r="L563" s="38"/>
      <c r="M563" s="180"/>
      <c r="N563" s="38"/>
      <c r="O563" s="225"/>
      <c r="P563" s="47"/>
      <c r="Q563" s="47"/>
      <c r="R563" s="47"/>
      <c r="S563" s="47"/>
      <c r="T563" s="47"/>
      <c r="U563" s="47"/>
      <c r="V563" s="47"/>
      <c r="W563" s="47"/>
      <c r="X563" s="47"/>
    </row>
    <row r="564" spans="1:24" x14ac:dyDescent="0.25">
      <c r="A564" s="32"/>
      <c r="B564" s="38"/>
      <c r="C564" s="126"/>
      <c r="D564" s="38"/>
      <c r="E564" s="87"/>
      <c r="F564" s="122"/>
      <c r="G564" s="122"/>
      <c r="H564" s="122"/>
      <c r="I564" s="122"/>
      <c r="J564" s="122"/>
      <c r="K564" s="122"/>
      <c r="L564" s="38"/>
      <c r="M564" s="180"/>
      <c r="N564" s="38"/>
      <c r="O564" s="225"/>
      <c r="P564" s="47"/>
      <c r="Q564" s="47"/>
      <c r="R564" s="47"/>
      <c r="S564" s="47"/>
      <c r="T564" s="47"/>
      <c r="U564" s="47"/>
      <c r="V564" s="47"/>
      <c r="W564" s="47"/>
      <c r="X564" s="47"/>
    </row>
    <row r="565" spans="1:24" x14ac:dyDescent="0.25">
      <c r="A565" s="32"/>
      <c r="B565" s="38"/>
      <c r="C565" s="126"/>
      <c r="D565" s="38"/>
      <c r="E565" s="87"/>
      <c r="F565" s="122"/>
      <c r="G565" s="122"/>
      <c r="H565" s="122"/>
      <c r="I565" s="122"/>
      <c r="J565" s="122"/>
      <c r="K565" s="122"/>
      <c r="L565" s="38"/>
      <c r="M565" s="180"/>
      <c r="N565" s="38"/>
      <c r="O565" s="225"/>
      <c r="P565" s="47"/>
      <c r="Q565" s="47"/>
      <c r="R565" s="47"/>
      <c r="S565" s="47"/>
      <c r="T565" s="47"/>
      <c r="U565" s="47"/>
      <c r="V565" s="47"/>
      <c r="W565" s="47"/>
      <c r="X565" s="47"/>
    </row>
    <row r="566" spans="1:24" x14ac:dyDescent="0.25">
      <c r="A566" s="32"/>
      <c r="B566" s="38"/>
      <c r="C566" s="126"/>
      <c r="D566" s="38"/>
      <c r="E566" s="87"/>
      <c r="F566" s="122"/>
      <c r="G566" s="122"/>
      <c r="H566" s="122"/>
      <c r="I566" s="122"/>
      <c r="J566" s="122"/>
      <c r="K566" s="122"/>
      <c r="L566" s="38"/>
      <c r="M566" s="180"/>
      <c r="N566" s="38"/>
      <c r="O566" s="225"/>
      <c r="P566" s="47"/>
      <c r="Q566" s="47"/>
      <c r="R566" s="47"/>
      <c r="S566" s="47"/>
      <c r="T566" s="47"/>
      <c r="U566" s="47"/>
      <c r="V566" s="47"/>
      <c r="W566" s="47"/>
      <c r="X566" s="47"/>
    </row>
    <row r="567" spans="1:24" x14ac:dyDescent="0.25">
      <c r="A567" s="32"/>
      <c r="B567" s="38"/>
      <c r="C567" s="126"/>
      <c r="D567" s="38"/>
      <c r="E567" s="87"/>
      <c r="F567" s="122"/>
      <c r="G567" s="122"/>
      <c r="H567" s="122"/>
      <c r="I567" s="122"/>
      <c r="J567" s="122"/>
      <c r="K567" s="122"/>
      <c r="L567" s="38"/>
      <c r="M567" s="180"/>
      <c r="N567" s="38"/>
      <c r="O567" s="225"/>
      <c r="P567" s="47"/>
      <c r="Q567" s="47"/>
      <c r="R567" s="47"/>
      <c r="S567" s="47"/>
      <c r="T567" s="47"/>
      <c r="U567" s="47"/>
      <c r="V567" s="47"/>
      <c r="W567" s="47"/>
      <c r="X567" s="47"/>
    </row>
    <row r="568" spans="1:24" x14ac:dyDescent="0.25">
      <c r="A568" s="32"/>
      <c r="B568" s="38"/>
      <c r="C568" s="126"/>
      <c r="D568" s="38"/>
      <c r="E568" s="87"/>
      <c r="F568" s="122"/>
      <c r="G568" s="122"/>
      <c r="H568" s="122"/>
      <c r="I568" s="122"/>
      <c r="J568" s="122"/>
      <c r="K568" s="122"/>
      <c r="L568" s="38"/>
      <c r="M568" s="180"/>
      <c r="N568" s="38"/>
      <c r="O568" s="225"/>
      <c r="P568" s="47"/>
      <c r="Q568" s="47"/>
      <c r="R568" s="47"/>
      <c r="S568" s="47"/>
      <c r="T568" s="47"/>
      <c r="U568" s="47"/>
      <c r="V568" s="47"/>
      <c r="W568" s="47"/>
      <c r="X568" s="47"/>
    </row>
    <row r="569" spans="1:24" x14ac:dyDescent="0.25">
      <c r="A569" s="32"/>
      <c r="B569" s="38"/>
      <c r="C569" s="126"/>
      <c r="D569" s="38"/>
      <c r="E569" s="87"/>
      <c r="F569" s="122"/>
      <c r="G569" s="122"/>
      <c r="H569" s="122"/>
      <c r="I569" s="122"/>
      <c r="J569" s="122"/>
      <c r="K569" s="122"/>
      <c r="L569" s="38"/>
      <c r="M569" s="180"/>
      <c r="N569" s="38"/>
      <c r="O569" s="225"/>
      <c r="P569" s="47"/>
      <c r="Q569" s="47"/>
      <c r="R569" s="47"/>
      <c r="S569" s="47"/>
      <c r="T569" s="47"/>
      <c r="U569" s="47"/>
      <c r="V569" s="47"/>
      <c r="W569" s="47"/>
      <c r="X569" s="47"/>
    </row>
    <row r="570" spans="1:24" x14ac:dyDescent="0.25">
      <c r="A570" s="32"/>
      <c r="B570" s="38"/>
      <c r="C570" s="126"/>
      <c r="D570" s="38"/>
      <c r="E570" s="87"/>
      <c r="F570" s="122"/>
      <c r="G570" s="122"/>
      <c r="H570" s="122"/>
      <c r="I570" s="122"/>
      <c r="J570" s="122"/>
      <c r="K570" s="122"/>
      <c r="L570" s="38"/>
      <c r="M570" s="180"/>
      <c r="N570" s="38"/>
      <c r="O570" s="225"/>
      <c r="P570" s="47"/>
      <c r="Q570" s="47"/>
      <c r="R570" s="47"/>
      <c r="S570" s="47"/>
      <c r="T570" s="47"/>
      <c r="U570" s="47"/>
      <c r="V570" s="47"/>
      <c r="W570" s="47"/>
      <c r="X570" s="47"/>
    </row>
    <row r="571" spans="1:24" x14ac:dyDescent="0.25">
      <c r="A571" s="32"/>
      <c r="B571" s="38"/>
      <c r="C571" s="126"/>
      <c r="D571" s="38"/>
      <c r="E571" s="87"/>
      <c r="F571" s="122"/>
      <c r="G571" s="122"/>
      <c r="H571" s="122"/>
      <c r="I571" s="122"/>
      <c r="J571" s="122"/>
      <c r="K571" s="122"/>
      <c r="L571" s="38"/>
      <c r="M571" s="180"/>
      <c r="N571" s="38"/>
      <c r="O571" s="225"/>
      <c r="P571" s="47"/>
      <c r="Q571" s="47"/>
      <c r="R571" s="47"/>
      <c r="S571" s="47"/>
      <c r="T571" s="47"/>
      <c r="U571" s="47"/>
      <c r="V571" s="47"/>
      <c r="W571" s="47"/>
      <c r="X571" s="47"/>
    </row>
    <row r="572" spans="1:24" x14ac:dyDescent="0.25">
      <c r="A572" s="32"/>
      <c r="B572" s="38"/>
      <c r="C572" s="126"/>
      <c r="D572" s="38"/>
      <c r="E572" s="87"/>
      <c r="F572" s="122"/>
      <c r="G572" s="122"/>
      <c r="H572" s="122"/>
      <c r="I572" s="122"/>
      <c r="J572" s="122"/>
      <c r="K572" s="122"/>
      <c r="L572" s="38"/>
      <c r="M572" s="180"/>
      <c r="N572" s="38"/>
      <c r="O572" s="225"/>
      <c r="P572" s="47"/>
      <c r="Q572" s="47"/>
      <c r="R572" s="47"/>
      <c r="S572" s="47"/>
      <c r="T572" s="47"/>
      <c r="U572" s="47"/>
      <c r="V572" s="47"/>
      <c r="W572" s="47"/>
      <c r="X572" s="47"/>
    </row>
    <row r="573" spans="1:24" x14ac:dyDescent="0.25">
      <c r="A573" s="32"/>
      <c r="B573" s="38"/>
      <c r="C573" s="126"/>
      <c r="D573" s="38"/>
      <c r="E573" s="87"/>
      <c r="F573" s="122"/>
      <c r="G573" s="122"/>
      <c r="H573" s="122"/>
      <c r="I573" s="122"/>
      <c r="J573" s="122"/>
      <c r="K573" s="122"/>
      <c r="L573" s="38"/>
      <c r="M573" s="180"/>
      <c r="N573" s="38"/>
      <c r="O573" s="225"/>
      <c r="P573" s="47"/>
      <c r="Q573" s="47"/>
      <c r="R573" s="47"/>
      <c r="S573" s="47"/>
      <c r="T573" s="47"/>
      <c r="U573" s="47"/>
      <c r="V573" s="47"/>
      <c r="W573" s="47"/>
      <c r="X573" s="47"/>
    </row>
    <row r="574" spans="1:24" x14ac:dyDescent="0.25">
      <c r="A574" s="32"/>
      <c r="B574" s="38"/>
      <c r="C574" s="126"/>
      <c r="D574" s="38"/>
      <c r="E574" s="87"/>
      <c r="F574" s="122"/>
      <c r="G574" s="122"/>
      <c r="H574" s="122"/>
      <c r="I574" s="122"/>
      <c r="J574" s="122"/>
      <c r="K574" s="122"/>
      <c r="L574" s="38"/>
      <c r="M574" s="180"/>
      <c r="N574" s="38"/>
      <c r="O574" s="225"/>
      <c r="P574" s="47"/>
      <c r="Q574" s="47"/>
      <c r="R574" s="47"/>
      <c r="S574" s="47"/>
      <c r="T574" s="47"/>
      <c r="U574" s="47"/>
      <c r="V574" s="47"/>
      <c r="W574" s="47"/>
      <c r="X574" s="47"/>
    </row>
    <row r="575" spans="1:24" x14ac:dyDescent="0.25">
      <c r="A575" s="32"/>
      <c r="B575" s="38"/>
      <c r="C575" s="126"/>
      <c r="D575" s="38"/>
      <c r="E575" s="87"/>
      <c r="F575" s="122"/>
      <c r="G575" s="122"/>
      <c r="H575" s="122"/>
      <c r="I575" s="122"/>
      <c r="J575" s="122"/>
      <c r="K575" s="122"/>
      <c r="L575" s="38"/>
      <c r="M575" s="180"/>
      <c r="N575" s="38"/>
      <c r="O575" s="225"/>
      <c r="P575" s="47"/>
      <c r="Q575" s="47"/>
      <c r="R575" s="47"/>
      <c r="S575" s="47"/>
      <c r="T575" s="47"/>
      <c r="U575" s="47"/>
      <c r="V575" s="47"/>
      <c r="W575" s="47"/>
      <c r="X575" s="47"/>
    </row>
    <row r="576" spans="1:24" x14ac:dyDescent="0.25">
      <c r="A576" s="32"/>
      <c r="B576" s="38"/>
      <c r="C576" s="126"/>
      <c r="D576" s="38"/>
      <c r="E576" s="87"/>
      <c r="F576" s="122"/>
      <c r="G576" s="122"/>
      <c r="H576" s="122"/>
      <c r="I576" s="122"/>
      <c r="J576" s="122"/>
      <c r="K576" s="122"/>
      <c r="L576" s="38"/>
      <c r="M576" s="180"/>
      <c r="N576" s="38"/>
      <c r="O576" s="225"/>
      <c r="P576" s="47"/>
      <c r="Q576" s="47"/>
      <c r="R576" s="47"/>
      <c r="S576" s="47"/>
      <c r="T576" s="47"/>
      <c r="U576" s="47"/>
      <c r="V576" s="47"/>
      <c r="W576" s="47"/>
      <c r="X576" s="47"/>
    </row>
    <row r="577" spans="1:24" x14ac:dyDescent="0.25">
      <c r="A577" s="32"/>
      <c r="B577" s="38"/>
      <c r="C577" s="126"/>
      <c r="D577" s="38"/>
      <c r="E577" s="87"/>
      <c r="F577" s="122"/>
      <c r="G577" s="122"/>
      <c r="H577" s="122"/>
      <c r="I577" s="122"/>
      <c r="J577" s="122"/>
      <c r="K577" s="122"/>
      <c r="L577" s="38"/>
      <c r="M577" s="180"/>
      <c r="N577" s="38"/>
      <c r="O577" s="225"/>
      <c r="P577" s="47"/>
      <c r="Q577" s="47"/>
      <c r="R577" s="47"/>
      <c r="S577" s="47"/>
      <c r="T577" s="47"/>
      <c r="U577" s="47"/>
      <c r="V577" s="47"/>
      <c r="W577" s="47"/>
      <c r="X577" s="47"/>
    </row>
    <row r="578" spans="1:24" x14ac:dyDescent="0.25">
      <c r="A578" s="32"/>
      <c r="B578" s="38"/>
      <c r="C578" s="126"/>
      <c r="D578" s="38"/>
      <c r="E578" s="87"/>
      <c r="F578" s="122"/>
      <c r="G578" s="122"/>
      <c r="H578" s="122"/>
      <c r="I578" s="122"/>
      <c r="J578" s="122"/>
      <c r="K578" s="122"/>
      <c r="L578" s="38"/>
      <c r="M578" s="180"/>
      <c r="N578" s="38"/>
      <c r="O578" s="225"/>
      <c r="P578" s="47"/>
      <c r="Q578" s="47"/>
      <c r="R578" s="47"/>
      <c r="S578" s="47"/>
      <c r="T578" s="47"/>
      <c r="U578" s="47"/>
      <c r="V578" s="47"/>
      <c r="W578" s="47"/>
      <c r="X578" s="47"/>
    </row>
    <row r="579" spans="1:24" x14ac:dyDescent="0.25">
      <c r="A579" s="32"/>
      <c r="B579" s="38"/>
      <c r="C579" s="126"/>
      <c r="D579" s="38"/>
      <c r="E579" s="87"/>
      <c r="F579" s="122"/>
      <c r="G579" s="122"/>
      <c r="H579" s="122"/>
      <c r="I579" s="122"/>
      <c r="J579" s="122"/>
      <c r="K579" s="122"/>
      <c r="L579" s="38"/>
      <c r="M579" s="180"/>
      <c r="N579" s="38"/>
      <c r="O579" s="225"/>
      <c r="P579" s="47"/>
      <c r="Q579" s="47"/>
      <c r="R579" s="47"/>
      <c r="S579" s="47"/>
      <c r="T579" s="47"/>
      <c r="U579" s="47"/>
      <c r="V579" s="47"/>
      <c r="W579" s="47"/>
      <c r="X579" s="47"/>
    </row>
    <row r="580" spans="1:24" x14ac:dyDescent="0.25">
      <c r="A580" s="32"/>
      <c r="B580" s="38"/>
      <c r="C580" s="126"/>
      <c r="D580" s="38"/>
      <c r="E580" s="87"/>
      <c r="F580" s="122"/>
      <c r="G580" s="122"/>
      <c r="H580" s="122"/>
      <c r="I580" s="122"/>
      <c r="J580" s="122"/>
      <c r="K580" s="122"/>
      <c r="L580" s="38"/>
      <c r="M580" s="180"/>
      <c r="N580" s="38"/>
      <c r="O580" s="225"/>
      <c r="P580" s="47"/>
      <c r="Q580" s="47"/>
      <c r="R580" s="47"/>
      <c r="S580" s="47"/>
      <c r="T580" s="47"/>
      <c r="U580" s="47"/>
      <c r="V580" s="47"/>
      <c r="W580" s="47"/>
      <c r="X580" s="47"/>
    </row>
    <row r="581" spans="1:24" x14ac:dyDescent="0.25">
      <c r="A581" s="32"/>
      <c r="B581" s="38"/>
      <c r="C581" s="126"/>
      <c r="D581" s="38"/>
      <c r="E581" s="87"/>
      <c r="F581" s="122"/>
      <c r="G581" s="122"/>
      <c r="H581" s="122"/>
      <c r="I581" s="122"/>
      <c r="J581" s="122"/>
      <c r="K581" s="122"/>
      <c r="L581" s="38"/>
      <c r="M581" s="180"/>
      <c r="N581" s="38"/>
      <c r="O581" s="225"/>
      <c r="P581" s="47"/>
      <c r="Q581" s="47"/>
      <c r="R581" s="47"/>
      <c r="S581" s="47"/>
      <c r="T581" s="47"/>
      <c r="U581" s="47"/>
      <c r="V581" s="47"/>
      <c r="W581" s="47"/>
      <c r="X581" s="47"/>
    </row>
    <row r="582" spans="1:24" x14ac:dyDescent="0.25">
      <c r="A582" s="32"/>
      <c r="B582" s="38"/>
      <c r="C582" s="126"/>
      <c r="D582" s="38"/>
      <c r="E582" s="87"/>
      <c r="F582" s="122"/>
      <c r="G582" s="122"/>
      <c r="H582" s="122"/>
      <c r="I582" s="122"/>
      <c r="J582" s="122"/>
      <c r="K582" s="122"/>
      <c r="L582" s="38"/>
      <c r="M582" s="180"/>
      <c r="N582" s="38"/>
      <c r="O582" s="225"/>
      <c r="P582" s="47"/>
      <c r="Q582" s="47"/>
      <c r="R582" s="47"/>
      <c r="S582" s="47"/>
      <c r="T582" s="47"/>
      <c r="U582" s="47"/>
      <c r="V582" s="47"/>
      <c r="W582" s="47"/>
      <c r="X582" s="47"/>
    </row>
    <row r="583" spans="1:24" x14ac:dyDescent="0.25">
      <c r="A583" s="32"/>
      <c r="B583" s="38"/>
      <c r="C583" s="126"/>
      <c r="D583" s="38"/>
      <c r="E583" s="87"/>
      <c r="F583" s="122"/>
      <c r="G583" s="122"/>
      <c r="H583" s="122"/>
      <c r="I583" s="122"/>
      <c r="J583" s="122"/>
      <c r="K583" s="122"/>
      <c r="L583" s="38"/>
      <c r="M583" s="180"/>
      <c r="N583" s="38"/>
      <c r="O583" s="225"/>
      <c r="P583" s="47"/>
      <c r="Q583" s="47"/>
      <c r="R583" s="47"/>
      <c r="S583" s="47"/>
      <c r="T583" s="47"/>
      <c r="U583" s="47"/>
      <c r="V583" s="47"/>
      <c r="W583" s="47"/>
      <c r="X583" s="47"/>
    </row>
    <row r="584" spans="1:24" x14ac:dyDescent="0.25">
      <c r="A584" s="32"/>
      <c r="B584" s="38"/>
      <c r="C584" s="126"/>
      <c r="D584" s="38"/>
      <c r="E584" s="87"/>
      <c r="F584" s="122"/>
      <c r="G584" s="122"/>
      <c r="H584" s="122"/>
      <c r="I584" s="122"/>
      <c r="J584" s="122"/>
      <c r="K584" s="122"/>
      <c r="L584" s="38"/>
      <c r="M584" s="180"/>
      <c r="N584" s="38"/>
      <c r="O584" s="225"/>
      <c r="P584" s="47"/>
      <c r="Q584" s="47"/>
      <c r="R584" s="47"/>
      <c r="S584" s="47"/>
      <c r="T584" s="47"/>
      <c r="U584" s="47"/>
      <c r="V584" s="47"/>
      <c r="W584" s="47"/>
      <c r="X584" s="47"/>
    </row>
    <row r="585" spans="1:24" x14ac:dyDescent="0.25">
      <c r="A585" s="32"/>
      <c r="B585" s="38"/>
      <c r="C585" s="126"/>
      <c r="D585" s="38"/>
      <c r="E585" s="87"/>
      <c r="F585" s="122"/>
      <c r="G585" s="122"/>
      <c r="H585" s="122"/>
      <c r="I585" s="122"/>
      <c r="J585" s="122"/>
      <c r="K585" s="122"/>
      <c r="L585" s="38"/>
      <c r="M585" s="180"/>
      <c r="N585" s="38"/>
      <c r="O585" s="225"/>
      <c r="P585" s="47"/>
      <c r="Q585" s="47"/>
      <c r="R585" s="47"/>
      <c r="S585" s="47"/>
      <c r="T585" s="47"/>
      <c r="U585" s="47"/>
      <c r="V585" s="47"/>
      <c r="W585" s="47"/>
      <c r="X585" s="47"/>
    </row>
    <row r="586" spans="1:24" x14ac:dyDescent="0.25">
      <c r="A586" s="32"/>
      <c r="B586" s="38"/>
      <c r="C586" s="126"/>
      <c r="D586" s="38"/>
      <c r="E586" s="87"/>
      <c r="F586" s="122"/>
      <c r="G586" s="122"/>
      <c r="H586" s="122"/>
      <c r="I586" s="122"/>
      <c r="J586" s="122"/>
      <c r="K586" s="122"/>
      <c r="L586" s="38"/>
      <c r="M586" s="180"/>
      <c r="N586" s="38"/>
      <c r="O586" s="225"/>
      <c r="P586" s="47"/>
      <c r="Q586" s="47"/>
      <c r="R586" s="47"/>
      <c r="S586" s="47"/>
      <c r="T586" s="47"/>
      <c r="U586" s="47"/>
      <c r="V586" s="47"/>
      <c r="W586" s="47"/>
      <c r="X586" s="47"/>
    </row>
    <row r="587" spans="1:24" x14ac:dyDescent="0.25">
      <c r="A587" s="32"/>
      <c r="B587" s="38"/>
      <c r="C587" s="126"/>
      <c r="D587" s="38"/>
      <c r="E587" s="87"/>
      <c r="F587" s="122"/>
      <c r="G587" s="122"/>
      <c r="H587" s="122"/>
      <c r="I587" s="122"/>
      <c r="J587" s="122"/>
      <c r="K587" s="122"/>
      <c r="L587" s="38"/>
      <c r="M587" s="180"/>
      <c r="N587" s="38"/>
      <c r="O587" s="225"/>
      <c r="P587" s="47"/>
      <c r="Q587" s="47"/>
      <c r="R587" s="47"/>
      <c r="S587" s="47"/>
      <c r="T587" s="47"/>
      <c r="U587" s="47"/>
      <c r="V587" s="47"/>
      <c r="W587" s="47"/>
      <c r="X587" s="47"/>
    </row>
    <row r="588" spans="1:24" x14ac:dyDescent="0.25">
      <c r="A588" s="32"/>
      <c r="B588" s="38"/>
      <c r="C588" s="126"/>
      <c r="D588" s="38"/>
      <c r="E588" s="87"/>
      <c r="F588" s="122"/>
      <c r="G588" s="122"/>
      <c r="H588" s="122"/>
      <c r="I588" s="122"/>
      <c r="J588" s="122"/>
      <c r="K588" s="122"/>
      <c r="L588" s="38"/>
      <c r="M588" s="180"/>
      <c r="N588" s="38"/>
      <c r="O588" s="225"/>
      <c r="P588" s="47"/>
      <c r="Q588" s="47"/>
      <c r="R588" s="47"/>
      <c r="S588" s="47"/>
      <c r="T588" s="47"/>
      <c r="U588" s="47"/>
      <c r="V588" s="47"/>
      <c r="W588" s="47"/>
      <c r="X588" s="47"/>
    </row>
    <row r="589" spans="1:24" x14ac:dyDescent="0.25">
      <c r="A589" s="32"/>
      <c r="B589" s="38"/>
      <c r="C589" s="126"/>
      <c r="D589" s="38"/>
      <c r="E589" s="87"/>
      <c r="F589" s="122"/>
      <c r="G589" s="122"/>
      <c r="H589" s="122"/>
      <c r="I589" s="122"/>
      <c r="J589" s="122"/>
      <c r="K589" s="122"/>
      <c r="L589" s="38"/>
      <c r="M589" s="180"/>
      <c r="N589" s="38"/>
      <c r="O589" s="225"/>
      <c r="P589" s="47"/>
      <c r="Q589" s="47"/>
      <c r="R589" s="47"/>
      <c r="S589" s="47"/>
      <c r="T589" s="47"/>
      <c r="U589" s="47"/>
      <c r="V589" s="47"/>
      <c r="W589" s="47"/>
      <c r="X589" s="47"/>
    </row>
    <row r="590" spans="1:24" x14ac:dyDescent="0.25">
      <c r="A590" s="32"/>
      <c r="B590" s="38"/>
      <c r="C590" s="126"/>
      <c r="D590" s="38"/>
      <c r="E590" s="87"/>
      <c r="F590" s="122"/>
      <c r="G590" s="122"/>
      <c r="H590" s="122"/>
      <c r="I590" s="122"/>
      <c r="J590" s="122"/>
      <c r="K590" s="122"/>
      <c r="L590" s="38"/>
      <c r="M590" s="180"/>
      <c r="N590" s="38"/>
      <c r="O590" s="225"/>
      <c r="P590" s="47"/>
      <c r="Q590" s="47"/>
      <c r="R590" s="47"/>
      <c r="S590" s="47"/>
      <c r="T590" s="47"/>
      <c r="U590" s="47"/>
      <c r="V590" s="47"/>
      <c r="W590" s="47"/>
      <c r="X590" s="47"/>
    </row>
    <row r="591" spans="1:24" x14ac:dyDescent="0.25">
      <c r="A591" s="32"/>
      <c r="B591" s="38"/>
      <c r="C591" s="126"/>
      <c r="D591" s="38"/>
      <c r="E591" s="87"/>
      <c r="F591" s="122"/>
      <c r="G591" s="122"/>
      <c r="H591" s="122"/>
      <c r="I591" s="122"/>
      <c r="J591" s="122"/>
      <c r="K591" s="122"/>
      <c r="L591" s="38"/>
      <c r="M591" s="180"/>
      <c r="N591" s="38"/>
      <c r="O591" s="225"/>
      <c r="P591" s="47"/>
      <c r="Q591" s="47"/>
      <c r="R591" s="47"/>
      <c r="S591" s="47"/>
      <c r="T591" s="47"/>
      <c r="U591" s="47"/>
      <c r="V591" s="47"/>
      <c r="W591" s="47"/>
      <c r="X591" s="47"/>
    </row>
    <row r="592" spans="1:24" x14ac:dyDescent="0.25">
      <c r="A592" s="32"/>
      <c r="B592" s="38"/>
      <c r="C592" s="126"/>
      <c r="D592" s="38"/>
      <c r="E592" s="87"/>
      <c r="F592" s="122"/>
      <c r="G592" s="122"/>
      <c r="H592" s="122"/>
      <c r="I592" s="122"/>
      <c r="J592" s="122"/>
      <c r="K592" s="122"/>
      <c r="L592" s="38"/>
      <c r="M592" s="180"/>
      <c r="N592" s="38"/>
      <c r="O592" s="225"/>
      <c r="P592" s="47"/>
      <c r="Q592" s="47"/>
      <c r="R592" s="47"/>
      <c r="S592" s="47"/>
      <c r="T592" s="47"/>
      <c r="U592" s="47"/>
      <c r="V592" s="47"/>
      <c r="W592" s="47"/>
      <c r="X592" s="47"/>
    </row>
    <row r="593" spans="1:24" x14ac:dyDescent="0.25">
      <c r="A593" s="32"/>
      <c r="B593" s="38"/>
      <c r="C593" s="126"/>
      <c r="D593" s="38"/>
      <c r="E593" s="87"/>
      <c r="F593" s="122"/>
      <c r="G593" s="122"/>
      <c r="H593" s="122"/>
      <c r="I593" s="122"/>
      <c r="J593" s="122"/>
      <c r="K593" s="122"/>
      <c r="L593" s="38"/>
      <c r="M593" s="180"/>
      <c r="N593" s="38"/>
      <c r="O593" s="225"/>
      <c r="P593" s="47"/>
      <c r="Q593" s="47"/>
      <c r="R593" s="47"/>
      <c r="S593" s="47"/>
      <c r="T593" s="47"/>
      <c r="U593" s="47"/>
      <c r="V593" s="47"/>
      <c r="W593" s="47"/>
      <c r="X593" s="47"/>
    </row>
    <row r="594" spans="1:24" x14ac:dyDescent="0.25">
      <c r="A594" s="32"/>
      <c r="B594" s="38"/>
      <c r="C594" s="126"/>
      <c r="D594" s="38"/>
      <c r="E594" s="87"/>
      <c r="F594" s="122"/>
      <c r="G594" s="122"/>
      <c r="H594" s="122"/>
      <c r="I594" s="122"/>
      <c r="J594" s="122"/>
      <c r="K594" s="122"/>
      <c r="L594" s="38"/>
      <c r="M594" s="180"/>
      <c r="N594" s="38"/>
      <c r="O594" s="225"/>
      <c r="P594" s="47"/>
      <c r="Q594" s="47"/>
      <c r="R594" s="47"/>
      <c r="S594" s="47"/>
      <c r="T594" s="47"/>
      <c r="U594" s="47"/>
      <c r="V594" s="47"/>
      <c r="W594" s="47"/>
      <c r="X594" s="47"/>
    </row>
    <row r="595" spans="1:24" x14ac:dyDescent="0.25">
      <c r="A595" s="32"/>
      <c r="B595" s="38"/>
      <c r="C595" s="126"/>
      <c r="D595" s="38"/>
      <c r="E595" s="87"/>
      <c r="F595" s="122"/>
      <c r="G595" s="122"/>
      <c r="H595" s="122"/>
      <c r="I595" s="122"/>
      <c r="J595" s="122"/>
      <c r="K595" s="122"/>
      <c r="L595" s="38"/>
      <c r="M595" s="180"/>
      <c r="N595" s="38"/>
      <c r="O595" s="225"/>
      <c r="P595" s="47"/>
      <c r="Q595" s="47"/>
      <c r="R595" s="47"/>
      <c r="S595" s="47"/>
      <c r="T595" s="47"/>
      <c r="U595" s="47"/>
      <c r="V595" s="47"/>
      <c r="W595" s="47"/>
      <c r="X595" s="47"/>
    </row>
    <row r="596" spans="1:24" x14ac:dyDescent="0.25">
      <c r="A596" s="32"/>
      <c r="B596" s="38"/>
      <c r="C596" s="126"/>
      <c r="D596" s="38"/>
      <c r="E596" s="87"/>
      <c r="F596" s="122"/>
      <c r="G596" s="122"/>
      <c r="H596" s="122"/>
      <c r="I596" s="122"/>
      <c r="J596" s="122"/>
      <c r="K596" s="122"/>
      <c r="L596" s="38"/>
      <c r="M596" s="180"/>
      <c r="N596" s="38"/>
      <c r="O596" s="225"/>
      <c r="P596" s="47"/>
      <c r="Q596" s="47"/>
      <c r="R596" s="47"/>
      <c r="S596" s="47"/>
      <c r="T596" s="47"/>
      <c r="U596" s="47"/>
      <c r="V596" s="47"/>
      <c r="W596" s="47"/>
      <c r="X596" s="47"/>
    </row>
    <row r="597" spans="1:24" x14ac:dyDescent="0.25">
      <c r="A597" s="32"/>
      <c r="B597" s="38"/>
      <c r="C597" s="126"/>
      <c r="D597" s="38"/>
      <c r="E597" s="87"/>
      <c r="F597" s="122"/>
      <c r="G597" s="122"/>
      <c r="H597" s="122"/>
      <c r="I597" s="122"/>
      <c r="J597" s="122"/>
      <c r="K597" s="122"/>
      <c r="L597" s="38"/>
      <c r="M597" s="180"/>
      <c r="N597" s="38"/>
      <c r="O597" s="225"/>
      <c r="P597" s="47"/>
      <c r="Q597" s="47"/>
      <c r="R597" s="47"/>
      <c r="S597" s="47"/>
      <c r="T597" s="47"/>
      <c r="U597" s="47"/>
      <c r="V597" s="47"/>
      <c r="W597" s="47"/>
      <c r="X597" s="47"/>
    </row>
    <row r="598" spans="1:24" x14ac:dyDescent="0.25">
      <c r="A598" s="32"/>
      <c r="B598" s="38"/>
      <c r="C598" s="126"/>
      <c r="D598" s="38"/>
      <c r="E598" s="87"/>
      <c r="F598" s="122"/>
      <c r="G598" s="122"/>
      <c r="H598" s="122"/>
      <c r="I598" s="122"/>
      <c r="J598" s="122"/>
      <c r="K598" s="122"/>
      <c r="L598" s="38"/>
      <c r="M598" s="180"/>
      <c r="N598" s="38"/>
      <c r="O598" s="225"/>
      <c r="P598" s="47"/>
      <c r="Q598" s="47"/>
      <c r="R598" s="47"/>
      <c r="S598" s="47"/>
      <c r="T598" s="47"/>
      <c r="U598" s="47"/>
      <c r="V598" s="47"/>
      <c r="W598" s="47"/>
      <c r="X598" s="47"/>
    </row>
    <row r="599" spans="1:24" x14ac:dyDescent="0.25">
      <c r="A599" s="32"/>
      <c r="B599" s="38"/>
      <c r="C599" s="126"/>
      <c r="D599" s="38"/>
      <c r="E599" s="87"/>
      <c r="F599" s="122"/>
      <c r="G599" s="122"/>
      <c r="H599" s="122"/>
      <c r="I599" s="122"/>
      <c r="J599" s="122"/>
      <c r="K599" s="122"/>
      <c r="L599" s="38"/>
      <c r="M599" s="180"/>
      <c r="N599" s="38"/>
      <c r="O599" s="225"/>
      <c r="P599" s="47"/>
      <c r="Q599" s="47"/>
      <c r="R599" s="47"/>
      <c r="S599" s="47"/>
      <c r="T599" s="47"/>
      <c r="U599" s="47"/>
      <c r="V599" s="47"/>
      <c r="W599" s="47"/>
      <c r="X599" s="47"/>
    </row>
    <row r="600" spans="1:24" x14ac:dyDescent="0.25">
      <c r="A600" s="32"/>
      <c r="B600" s="38"/>
      <c r="C600" s="126"/>
      <c r="D600" s="38"/>
      <c r="E600" s="87"/>
      <c r="F600" s="122"/>
      <c r="G600" s="122"/>
      <c r="H600" s="122"/>
      <c r="I600" s="122"/>
      <c r="J600" s="122"/>
      <c r="K600" s="122"/>
      <c r="L600" s="38"/>
      <c r="M600" s="180"/>
      <c r="N600" s="38"/>
      <c r="O600" s="225"/>
      <c r="P600" s="47"/>
      <c r="Q600" s="47"/>
      <c r="R600" s="47"/>
      <c r="S600" s="47"/>
      <c r="T600" s="47"/>
      <c r="U600" s="47"/>
      <c r="V600" s="47"/>
      <c r="W600" s="47"/>
      <c r="X600" s="47"/>
    </row>
    <row r="601" spans="1:24" x14ac:dyDescent="0.25">
      <c r="A601" s="32"/>
      <c r="B601" s="38"/>
      <c r="C601" s="126"/>
      <c r="D601" s="38"/>
      <c r="E601" s="87"/>
      <c r="F601" s="122"/>
      <c r="G601" s="122"/>
      <c r="H601" s="122"/>
      <c r="I601" s="122"/>
      <c r="J601" s="122"/>
      <c r="K601" s="122"/>
      <c r="L601" s="38"/>
      <c r="M601" s="180"/>
      <c r="N601" s="38"/>
      <c r="O601" s="225"/>
      <c r="P601" s="47"/>
      <c r="Q601" s="47"/>
      <c r="R601" s="47"/>
      <c r="S601" s="47"/>
      <c r="T601" s="47"/>
      <c r="U601" s="47"/>
      <c r="V601" s="47"/>
      <c r="W601" s="47"/>
      <c r="X601" s="47"/>
    </row>
    <row r="602" spans="1:24" x14ac:dyDescent="0.25">
      <c r="A602" s="32"/>
      <c r="B602" s="38"/>
      <c r="C602" s="126"/>
      <c r="D602" s="38"/>
      <c r="E602" s="87"/>
      <c r="F602" s="122"/>
      <c r="G602" s="122"/>
      <c r="H602" s="122"/>
      <c r="I602" s="122"/>
      <c r="J602" s="122"/>
      <c r="K602" s="122"/>
      <c r="L602" s="38"/>
      <c r="M602" s="180"/>
      <c r="N602" s="38"/>
      <c r="O602" s="225"/>
      <c r="P602" s="47"/>
      <c r="Q602" s="47"/>
      <c r="R602" s="47"/>
      <c r="S602" s="47"/>
      <c r="T602" s="47"/>
      <c r="U602" s="47"/>
      <c r="V602" s="47"/>
      <c r="W602" s="47"/>
      <c r="X602" s="47"/>
    </row>
    <row r="603" spans="1:24" x14ac:dyDescent="0.25">
      <c r="A603" s="32"/>
      <c r="B603" s="38"/>
      <c r="C603" s="126"/>
      <c r="D603" s="38"/>
      <c r="E603" s="87"/>
      <c r="F603" s="122"/>
      <c r="G603" s="122"/>
      <c r="H603" s="122"/>
      <c r="I603" s="122"/>
      <c r="J603" s="122"/>
      <c r="K603" s="122"/>
      <c r="L603" s="38"/>
      <c r="M603" s="180"/>
      <c r="N603" s="38"/>
      <c r="O603" s="225"/>
      <c r="P603" s="47"/>
      <c r="Q603" s="47"/>
      <c r="R603" s="47"/>
      <c r="S603" s="47"/>
      <c r="T603" s="47"/>
      <c r="U603" s="47"/>
      <c r="V603" s="47"/>
      <c r="W603" s="47"/>
      <c r="X603" s="47"/>
    </row>
    <row r="604" spans="1:24" x14ac:dyDescent="0.25">
      <c r="A604" s="32"/>
      <c r="B604" s="38"/>
      <c r="C604" s="126"/>
      <c r="D604" s="38"/>
      <c r="E604" s="87"/>
      <c r="F604" s="122"/>
      <c r="G604" s="122"/>
      <c r="H604" s="122"/>
      <c r="I604" s="122"/>
      <c r="J604" s="122"/>
      <c r="K604" s="122"/>
      <c r="L604" s="38"/>
      <c r="M604" s="180"/>
      <c r="N604" s="38"/>
      <c r="O604" s="225"/>
      <c r="P604" s="47"/>
      <c r="Q604" s="47"/>
      <c r="R604" s="47"/>
      <c r="S604" s="47"/>
      <c r="T604" s="47"/>
      <c r="U604" s="47"/>
      <c r="V604" s="47"/>
      <c r="W604" s="47"/>
      <c r="X604" s="47"/>
    </row>
    <row r="605" spans="1:24" x14ac:dyDescent="0.25">
      <c r="A605" s="32"/>
      <c r="B605" s="38"/>
      <c r="C605" s="126"/>
      <c r="D605" s="38"/>
      <c r="E605" s="87"/>
      <c r="F605" s="122"/>
      <c r="G605" s="122"/>
      <c r="H605" s="122"/>
      <c r="I605" s="122"/>
      <c r="J605" s="122"/>
      <c r="K605" s="122"/>
      <c r="L605" s="38"/>
      <c r="M605" s="180"/>
      <c r="N605" s="38"/>
      <c r="O605" s="225"/>
      <c r="P605" s="47"/>
      <c r="Q605" s="47"/>
      <c r="R605" s="47"/>
      <c r="S605" s="47"/>
      <c r="T605" s="47"/>
      <c r="U605" s="47"/>
      <c r="V605" s="47"/>
      <c r="W605" s="47"/>
      <c r="X605" s="47"/>
    </row>
    <row r="606" spans="1:24" x14ac:dyDescent="0.25">
      <c r="A606" s="32"/>
      <c r="B606" s="38"/>
      <c r="C606" s="126"/>
      <c r="D606" s="38"/>
      <c r="E606" s="87"/>
      <c r="F606" s="122"/>
      <c r="G606" s="122"/>
      <c r="H606" s="122"/>
      <c r="I606" s="122"/>
      <c r="J606" s="122"/>
      <c r="K606" s="122"/>
      <c r="L606" s="38"/>
      <c r="M606" s="180"/>
      <c r="N606" s="38"/>
      <c r="O606" s="225"/>
      <c r="P606" s="47"/>
      <c r="Q606" s="47"/>
      <c r="R606" s="47"/>
      <c r="S606" s="47"/>
      <c r="T606" s="47"/>
      <c r="U606" s="47"/>
      <c r="V606" s="47"/>
      <c r="W606" s="47"/>
      <c r="X606" s="47"/>
    </row>
    <row r="607" spans="1:24" x14ac:dyDescent="0.25">
      <c r="A607" s="32"/>
      <c r="B607" s="38"/>
      <c r="C607" s="126"/>
      <c r="D607" s="38"/>
      <c r="E607" s="87"/>
      <c r="F607" s="122"/>
      <c r="G607" s="122"/>
      <c r="H607" s="122"/>
      <c r="I607" s="122"/>
      <c r="J607" s="122"/>
      <c r="K607" s="122"/>
      <c r="L607" s="38"/>
      <c r="M607" s="180"/>
      <c r="N607" s="38"/>
      <c r="O607" s="225"/>
      <c r="P607" s="47"/>
      <c r="Q607" s="47"/>
      <c r="R607" s="47"/>
      <c r="S607" s="47"/>
      <c r="T607" s="47"/>
      <c r="U607" s="47"/>
      <c r="V607" s="47"/>
      <c r="W607" s="47"/>
      <c r="X607" s="47"/>
    </row>
    <row r="608" spans="1:24" x14ac:dyDescent="0.25">
      <c r="A608" s="32"/>
      <c r="B608" s="38"/>
      <c r="C608" s="126"/>
      <c r="D608" s="38"/>
      <c r="E608" s="87"/>
      <c r="F608" s="122"/>
      <c r="G608" s="122"/>
      <c r="H608" s="122"/>
      <c r="I608" s="122"/>
      <c r="J608" s="122"/>
      <c r="K608" s="122"/>
      <c r="L608" s="38"/>
      <c r="M608" s="180"/>
      <c r="N608" s="38"/>
      <c r="O608" s="225"/>
      <c r="P608" s="47"/>
      <c r="Q608" s="47"/>
      <c r="R608" s="47"/>
      <c r="S608" s="47"/>
      <c r="T608" s="47"/>
      <c r="U608" s="47"/>
      <c r="V608" s="47"/>
      <c r="W608" s="47"/>
      <c r="X608" s="47"/>
    </row>
    <row r="609" spans="1:24" x14ac:dyDescent="0.25">
      <c r="A609" s="32"/>
      <c r="B609" s="38"/>
      <c r="C609" s="126"/>
      <c r="D609" s="38"/>
      <c r="E609" s="87"/>
      <c r="F609" s="122"/>
      <c r="G609" s="122"/>
      <c r="H609" s="122"/>
      <c r="I609" s="122"/>
      <c r="J609" s="122"/>
      <c r="K609" s="122"/>
      <c r="L609" s="38"/>
      <c r="M609" s="180"/>
      <c r="N609" s="38"/>
      <c r="O609" s="225"/>
      <c r="P609" s="47"/>
      <c r="Q609" s="47"/>
      <c r="R609" s="47"/>
      <c r="S609" s="47"/>
      <c r="T609" s="47"/>
      <c r="U609" s="47"/>
      <c r="V609" s="47"/>
      <c r="W609" s="47"/>
      <c r="X609" s="47"/>
    </row>
    <row r="610" spans="1:24" x14ac:dyDescent="0.25">
      <c r="A610" s="32"/>
      <c r="B610" s="38"/>
      <c r="C610" s="126"/>
      <c r="D610" s="38"/>
      <c r="E610" s="87"/>
      <c r="F610" s="122"/>
      <c r="G610" s="122"/>
      <c r="H610" s="122"/>
      <c r="I610" s="122"/>
      <c r="J610" s="122"/>
      <c r="K610" s="122"/>
      <c r="L610" s="38"/>
      <c r="M610" s="180"/>
      <c r="N610" s="38"/>
      <c r="O610" s="225"/>
      <c r="P610" s="47"/>
      <c r="Q610" s="47"/>
      <c r="R610" s="47"/>
      <c r="S610" s="47"/>
      <c r="T610" s="47"/>
      <c r="U610" s="47"/>
      <c r="V610" s="47"/>
      <c r="W610" s="47"/>
      <c r="X610" s="47"/>
    </row>
    <row r="611" spans="1:24" x14ac:dyDescent="0.25">
      <c r="A611" s="32"/>
      <c r="B611" s="38"/>
      <c r="C611" s="126"/>
      <c r="D611" s="38"/>
      <c r="E611" s="87"/>
      <c r="F611" s="122"/>
      <c r="G611" s="122"/>
      <c r="H611" s="122"/>
      <c r="I611" s="122"/>
      <c r="J611" s="122"/>
      <c r="K611" s="122"/>
      <c r="L611" s="38"/>
      <c r="M611" s="180"/>
      <c r="N611" s="38"/>
      <c r="O611" s="225"/>
      <c r="P611" s="47"/>
      <c r="Q611" s="47"/>
      <c r="R611" s="47"/>
      <c r="S611" s="47"/>
      <c r="T611" s="47"/>
      <c r="U611" s="47"/>
      <c r="V611" s="47"/>
      <c r="W611" s="47"/>
      <c r="X611" s="47"/>
    </row>
    <row r="612" spans="1:24" x14ac:dyDescent="0.25">
      <c r="A612" s="32"/>
      <c r="B612" s="38"/>
      <c r="C612" s="126"/>
      <c r="D612" s="38"/>
      <c r="E612" s="87"/>
      <c r="F612" s="122"/>
      <c r="G612" s="122"/>
      <c r="H612" s="122"/>
      <c r="I612" s="122"/>
      <c r="J612" s="122"/>
      <c r="K612" s="122"/>
      <c r="L612" s="38"/>
      <c r="M612" s="180"/>
      <c r="N612" s="38"/>
      <c r="O612" s="225"/>
      <c r="P612" s="47"/>
      <c r="Q612" s="47"/>
      <c r="R612" s="47"/>
      <c r="S612" s="47"/>
      <c r="T612" s="47"/>
      <c r="U612" s="47"/>
      <c r="V612" s="47"/>
      <c r="W612" s="47"/>
      <c r="X612" s="47"/>
    </row>
    <row r="613" spans="1:24" x14ac:dyDescent="0.25">
      <c r="A613" s="32"/>
      <c r="B613" s="38"/>
      <c r="C613" s="126"/>
      <c r="D613" s="38"/>
      <c r="E613" s="87"/>
      <c r="F613" s="122"/>
      <c r="G613" s="122"/>
      <c r="H613" s="122"/>
      <c r="I613" s="122"/>
      <c r="J613" s="122"/>
      <c r="K613" s="122"/>
      <c r="L613" s="38"/>
      <c r="M613" s="180"/>
      <c r="N613" s="38"/>
      <c r="O613" s="225"/>
      <c r="P613" s="47"/>
      <c r="Q613" s="47"/>
      <c r="R613" s="47"/>
      <c r="S613" s="47"/>
      <c r="T613" s="47"/>
      <c r="U613" s="47"/>
      <c r="V613" s="47"/>
      <c r="W613" s="47"/>
      <c r="X613" s="47"/>
    </row>
    <row r="614" spans="1:24" x14ac:dyDescent="0.25">
      <c r="A614" s="32"/>
      <c r="B614" s="38"/>
      <c r="C614" s="126"/>
      <c r="D614" s="38"/>
      <c r="E614" s="87"/>
      <c r="F614" s="122"/>
      <c r="G614" s="122"/>
      <c r="H614" s="122"/>
      <c r="I614" s="122"/>
      <c r="J614" s="122"/>
      <c r="K614" s="122"/>
      <c r="L614" s="38"/>
      <c r="M614" s="180"/>
      <c r="N614" s="38"/>
      <c r="O614" s="225"/>
      <c r="P614" s="47"/>
      <c r="Q614" s="47"/>
      <c r="R614" s="47"/>
      <c r="S614" s="47"/>
      <c r="T614" s="47"/>
      <c r="U614" s="47"/>
      <c r="V614" s="47"/>
      <c r="W614" s="47"/>
      <c r="X614" s="47"/>
    </row>
    <row r="615" spans="1:24" x14ac:dyDescent="0.25">
      <c r="A615" s="32"/>
      <c r="B615" s="38"/>
      <c r="C615" s="126"/>
      <c r="D615" s="38"/>
      <c r="E615" s="87"/>
      <c r="F615" s="122"/>
      <c r="G615" s="122"/>
      <c r="H615" s="122"/>
      <c r="I615" s="122"/>
      <c r="J615" s="122"/>
      <c r="K615" s="122"/>
      <c r="L615" s="38"/>
      <c r="M615" s="180"/>
      <c r="N615" s="38"/>
      <c r="O615" s="225"/>
      <c r="P615" s="47"/>
      <c r="Q615" s="47"/>
      <c r="R615" s="47"/>
      <c r="S615" s="47"/>
      <c r="T615" s="47"/>
      <c r="U615" s="47"/>
      <c r="V615" s="47"/>
      <c r="W615" s="47"/>
      <c r="X615" s="47"/>
    </row>
    <row r="616" spans="1:24" x14ac:dyDescent="0.25">
      <c r="A616" s="32"/>
      <c r="B616" s="38"/>
      <c r="C616" s="126"/>
      <c r="D616" s="38"/>
      <c r="E616" s="87"/>
      <c r="F616" s="122"/>
      <c r="G616" s="122"/>
      <c r="H616" s="122"/>
      <c r="I616" s="122"/>
      <c r="J616" s="122"/>
      <c r="K616" s="122"/>
      <c r="L616" s="38"/>
      <c r="M616" s="180"/>
      <c r="N616" s="38"/>
      <c r="O616" s="225"/>
      <c r="P616" s="47"/>
      <c r="Q616" s="47"/>
      <c r="R616" s="47"/>
      <c r="S616" s="47"/>
      <c r="T616" s="47"/>
      <c r="U616" s="47"/>
      <c r="V616" s="47"/>
      <c r="W616" s="47"/>
      <c r="X616" s="47"/>
    </row>
    <row r="617" spans="1:24" x14ac:dyDescent="0.25">
      <c r="A617" s="32"/>
      <c r="B617" s="38"/>
      <c r="C617" s="126"/>
      <c r="D617" s="38"/>
      <c r="E617" s="87"/>
      <c r="F617" s="122"/>
      <c r="G617" s="122"/>
      <c r="H617" s="122"/>
      <c r="I617" s="122"/>
      <c r="J617" s="122"/>
      <c r="K617" s="122"/>
      <c r="L617" s="38"/>
      <c r="M617" s="180"/>
      <c r="N617" s="38"/>
      <c r="O617" s="225"/>
      <c r="P617" s="47"/>
      <c r="Q617" s="47"/>
      <c r="R617" s="47"/>
      <c r="S617" s="47"/>
      <c r="T617" s="47"/>
      <c r="U617" s="47"/>
      <c r="V617" s="47"/>
      <c r="W617" s="47"/>
      <c r="X617" s="47"/>
    </row>
    <row r="618" spans="1:24" x14ac:dyDescent="0.25">
      <c r="A618" s="32"/>
      <c r="B618" s="38"/>
      <c r="C618" s="126"/>
      <c r="D618" s="38"/>
      <c r="E618" s="87"/>
      <c r="F618" s="122"/>
      <c r="G618" s="122"/>
      <c r="H618" s="122"/>
      <c r="I618" s="122"/>
      <c r="J618" s="122"/>
      <c r="K618" s="122"/>
      <c r="L618" s="38"/>
      <c r="M618" s="180"/>
      <c r="N618" s="38"/>
      <c r="O618" s="225"/>
      <c r="P618" s="47"/>
      <c r="Q618" s="47"/>
      <c r="R618" s="47"/>
      <c r="S618" s="47"/>
      <c r="T618" s="47"/>
      <c r="U618" s="47"/>
      <c r="V618" s="47"/>
      <c r="W618" s="47"/>
      <c r="X618" s="47"/>
    </row>
    <row r="619" spans="1:24" x14ac:dyDescent="0.25">
      <c r="A619" s="32"/>
      <c r="B619" s="38"/>
      <c r="C619" s="126"/>
      <c r="D619" s="38"/>
      <c r="E619" s="87"/>
      <c r="F619" s="122"/>
      <c r="G619" s="122"/>
      <c r="H619" s="122"/>
      <c r="I619" s="122"/>
      <c r="J619" s="122"/>
      <c r="K619" s="122"/>
      <c r="L619" s="38"/>
      <c r="M619" s="180"/>
      <c r="N619" s="38"/>
      <c r="O619" s="225"/>
      <c r="P619" s="47"/>
      <c r="Q619" s="47"/>
      <c r="R619" s="47"/>
      <c r="S619" s="47"/>
      <c r="T619" s="47"/>
      <c r="U619" s="47"/>
      <c r="V619" s="47"/>
      <c r="W619" s="47"/>
      <c r="X619" s="47"/>
    </row>
    <row r="620" spans="1:24" x14ac:dyDescent="0.25">
      <c r="A620" s="32"/>
      <c r="B620" s="38"/>
      <c r="C620" s="126"/>
      <c r="D620" s="38"/>
      <c r="E620" s="87"/>
      <c r="F620" s="122"/>
      <c r="G620" s="122"/>
      <c r="H620" s="122"/>
      <c r="I620" s="122"/>
      <c r="J620" s="122"/>
      <c r="K620" s="122"/>
      <c r="L620" s="38"/>
      <c r="M620" s="180"/>
      <c r="N620" s="38"/>
      <c r="O620" s="225"/>
      <c r="P620" s="47"/>
      <c r="Q620" s="47"/>
      <c r="R620" s="47"/>
      <c r="S620" s="47"/>
      <c r="T620" s="47"/>
      <c r="U620" s="47"/>
      <c r="V620" s="47"/>
      <c r="W620" s="47"/>
      <c r="X620" s="47"/>
    </row>
    <row r="621" spans="1:24" x14ac:dyDescent="0.25">
      <c r="A621" s="32"/>
      <c r="B621" s="38"/>
      <c r="C621" s="126"/>
      <c r="D621" s="38"/>
      <c r="E621" s="87"/>
      <c r="F621" s="122"/>
      <c r="G621" s="122"/>
      <c r="H621" s="122"/>
      <c r="I621" s="122"/>
      <c r="J621" s="122"/>
      <c r="K621" s="122"/>
      <c r="L621" s="38"/>
      <c r="M621" s="180"/>
      <c r="N621" s="38"/>
      <c r="O621" s="225"/>
      <c r="P621" s="47"/>
      <c r="Q621" s="47"/>
      <c r="R621" s="47"/>
      <c r="S621" s="47"/>
      <c r="T621" s="47"/>
      <c r="U621" s="47"/>
      <c r="V621" s="47"/>
      <c r="W621" s="47"/>
      <c r="X621" s="47"/>
    </row>
    <row r="622" spans="1:24" x14ac:dyDescent="0.25">
      <c r="A622" s="32"/>
      <c r="B622" s="38"/>
      <c r="C622" s="126"/>
      <c r="D622" s="38"/>
      <c r="E622" s="87"/>
      <c r="F622" s="122"/>
      <c r="G622" s="122"/>
      <c r="H622" s="122"/>
      <c r="I622" s="122"/>
      <c r="J622" s="122"/>
      <c r="K622" s="122"/>
      <c r="L622" s="38"/>
      <c r="M622" s="180"/>
      <c r="N622" s="38"/>
      <c r="O622" s="225"/>
      <c r="P622" s="47"/>
      <c r="Q622" s="47"/>
      <c r="R622" s="47"/>
      <c r="S622" s="47"/>
      <c r="T622" s="47"/>
      <c r="U622" s="47"/>
      <c r="V622" s="47"/>
      <c r="W622" s="47"/>
      <c r="X622" s="47"/>
    </row>
    <row r="623" spans="1:24" x14ac:dyDescent="0.25">
      <c r="A623" s="32"/>
      <c r="B623" s="38"/>
      <c r="C623" s="126"/>
      <c r="D623" s="38"/>
      <c r="E623" s="87"/>
      <c r="F623" s="122"/>
      <c r="G623" s="122"/>
      <c r="H623" s="122"/>
      <c r="I623" s="122"/>
      <c r="J623" s="122"/>
      <c r="K623" s="122"/>
      <c r="L623" s="38"/>
      <c r="M623" s="180"/>
      <c r="N623" s="38"/>
      <c r="O623" s="225"/>
      <c r="P623" s="47"/>
      <c r="Q623" s="47"/>
      <c r="R623" s="47"/>
      <c r="S623" s="47"/>
      <c r="T623" s="47"/>
      <c r="U623" s="47"/>
      <c r="V623" s="47"/>
      <c r="W623" s="47"/>
      <c r="X623" s="47"/>
    </row>
    <row r="624" spans="1:24" x14ac:dyDescent="0.25">
      <c r="A624" s="32"/>
      <c r="B624" s="38"/>
      <c r="C624" s="126"/>
      <c r="D624" s="38"/>
      <c r="E624" s="87"/>
      <c r="F624" s="122"/>
      <c r="G624" s="122"/>
      <c r="H624" s="122"/>
      <c r="I624" s="122"/>
      <c r="J624" s="122"/>
      <c r="K624" s="122"/>
      <c r="L624" s="38"/>
      <c r="M624" s="180"/>
      <c r="N624" s="38"/>
      <c r="O624" s="225"/>
      <c r="P624" s="47"/>
      <c r="Q624" s="47"/>
      <c r="R624" s="47"/>
      <c r="S624" s="47"/>
      <c r="T624" s="47"/>
      <c r="U624" s="47"/>
      <c r="V624" s="47"/>
      <c r="W624" s="47"/>
      <c r="X624" s="47"/>
    </row>
    <row r="625" spans="1:24" x14ac:dyDescent="0.25">
      <c r="A625" s="32"/>
      <c r="B625" s="38"/>
      <c r="C625" s="126"/>
      <c r="D625" s="38"/>
      <c r="E625" s="87"/>
      <c r="F625" s="122"/>
      <c r="G625" s="122"/>
      <c r="H625" s="122"/>
      <c r="I625" s="122"/>
      <c r="J625" s="122"/>
      <c r="K625" s="122"/>
      <c r="L625" s="38"/>
      <c r="M625" s="180"/>
      <c r="N625" s="38"/>
      <c r="O625" s="225"/>
      <c r="P625" s="47"/>
      <c r="Q625" s="47"/>
      <c r="R625" s="47"/>
      <c r="S625" s="47"/>
      <c r="T625" s="47"/>
      <c r="U625" s="47"/>
      <c r="V625" s="47"/>
      <c r="W625" s="47"/>
      <c r="X625" s="47"/>
    </row>
    <row r="626" spans="1:24" x14ac:dyDescent="0.25">
      <c r="A626" s="32"/>
      <c r="B626" s="38"/>
      <c r="C626" s="126"/>
      <c r="D626" s="38"/>
      <c r="E626" s="87"/>
      <c r="F626" s="122"/>
      <c r="G626" s="122"/>
      <c r="H626" s="122"/>
      <c r="I626" s="122"/>
      <c r="J626" s="122"/>
      <c r="K626" s="122"/>
      <c r="L626" s="38"/>
      <c r="M626" s="180"/>
      <c r="N626" s="38"/>
      <c r="O626" s="225"/>
      <c r="P626" s="47"/>
      <c r="Q626" s="47"/>
      <c r="R626" s="47"/>
      <c r="S626" s="47"/>
      <c r="T626" s="47"/>
      <c r="U626" s="47"/>
      <c r="V626" s="47"/>
      <c r="W626" s="47"/>
      <c r="X626" s="47"/>
    </row>
    <row r="627" spans="1:24" x14ac:dyDescent="0.25">
      <c r="A627" s="32"/>
      <c r="B627" s="38"/>
      <c r="C627" s="126"/>
      <c r="D627" s="38"/>
      <c r="E627" s="87"/>
      <c r="F627" s="122"/>
      <c r="G627" s="122"/>
      <c r="H627" s="122"/>
      <c r="I627" s="122"/>
      <c r="J627" s="122"/>
      <c r="K627" s="122"/>
      <c r="L627" s="38"/>
      <c r="M627" s="180"/>
      <c r="N627" s="38"/>
      <c r="O627" s="225"/>
      <c r="P627" s="47"/>
      <c r="Q627" s="47"/>
      <c r="R627" s="47"/>
      <c r="S627" s="47"/>
      <c r="T627" s="47"/>
      <c r="U627" s="47"/>
      <c r="V627" s="47"/>
      <c r="W627" s="47"/>
      <c r="X627" s="47"/>
    </row>
    <row r="628" spans="1:24" x14ac:dyDescent="0.25">
      <c r="A628" s="32"/>
      <c r="B628" s="38"/>
      <c r="C628" s="126"/>
      <c r="D628" s="38"/>
      <c r="E628" s="87"/>
      <c r="F628" s="122"/>
      <c r="G628" s="122"/>
      <c r="H628" s="122"/>
      <c r="I628" s="122"/>
      <c r="J628" s="122"/>
      <c r="K628" s="122"/>
      <c r="L628" s="38"/>
      <c r="M628" s="180"/>
      <c r="N628" s="38"/>
      <c r="O628" s="225"/>
      <c r="P628" s="47"/>
      <c r="Q628" s="47"/>
      <c r="R628" s="47"/>
      <c r="S628" s="47"/>
      <c r="T628" s="47"/>
      <c r="U628" s="47"/>
      <c r="V628" s="47"/>
      <c r="W628" s="47"/>
      <c r="X628" s="47"/>
    </row>
    <row r="629" spans="1:24" x14ac:dyDescent="0.25">
      <c r="A629" s="32"/>
      <c r="B629" s="38"/>
      <c r="C629" s="126"/>
      <c r="D629" s="38"/>
      <c r="E629" s="87"/>
      <c r="F629" s="122"/>
      <c r="G629" s="122"/>
      <c r="H629" s="122"/>
      <c r="I629" s="122"/>
      <c r="J629" s="122"/>
      <c r="K629" s="122"/>
      <c r="L629" s="38"/>
      <c r="M629" s="180"/>
      <c r="N629" s="38"/>
      <c r="O629" s="225"/>
      <c r="P629" s="47"/>
      <c r="Q629" s="47"/>
      <c r="R629" s="47"/>
      <c r="S629" s="47"/>
      <c r="T629" s="47"/>
      <c r="U629" s="47"/>
      <c r="V629" s="47"/>
      <c r="W629" s="47"/>
      <c r="X629" s="47"/>
    </row>
    <row r="630" spans="1:24" x14ac:dyDescent="0.25">
      <c r="A630" s="32"/>
      <c r="B630" s="38"/>
      <c r="C630" s="126"/>
      <c r="D630" s="38"/>
      <c r="E630" s="87"/>
      <c r="F630" s="122"/>
      <c r="G630" s="122"/>
      <c r="H630" s="122"/>
      <c r="I630" s="122"/>
      <c r="J630" s="122"/>
      <c r="K630" s="122"/>
      <c r="L630" s="38"/>
      <c r="M630" s="180"/>
      <c r="N630" s="38"/>
      <c r="O630" s="225"/>
      <c r="P630" s="47"/>
      <c r="Q630" s="47"/>
      <c r="R630" s="47"/>
      <c r="S630" s="47"/>
      <c r="T630" s="47"/>
      <c r="U630" s="47"/>
      <c r="V630" s="47"/>
      <c r="W630" s="47"/>
      <c r="X630" s="47"/>
    </row>
    <row r="631" spans="1:24" x14ac:dyDescent="0.25">
      <c r="A631" s="32"/>
      <c r="B631" s="38"/>
      <c r="C631" s="126"/>
      <c r="D631" s="38"/>
      <c r="E631" s="87"/>
      <c r="F631" s="122"/>
      <c r="G631" s="122"/>
      <c r="H631" s="122"/>
      <c r="I631" s="122"/>
      <c r="J631" s="122"/>
      <c r="K631" s="122"/>
      <c r="L631" s="38"/>
      <c r="M631" s="180"/>
      <c r="N631" s="38"/>
      <c r="O631" s="225"/>
      <c r="P631" s="47"/>
      <c r="Q631" s="47"/>
      <c r="R631" s="47"/>
      <c r="S631" s="47"/>
      <c r="T631" s="47"/>
      <c r="U631" s="47"/>
      <c r="V631" s="47"/>
      <c r="W631" s="47"/>
      <c r="X631" s="47"/>
    </row>
    <row r="632" spans="1:24" x14ac:dyDescent="0.25">
      <c r="A632" s="32"/>
      <c r="B632" s="38"/>
      <c r="C632" s="126"/>
      <c r="D632" s="38"/>
      <c r="E632" s="87"/>
      <c r="F632" s="122"/>
      <c r="G632" s="122"/>
      <c r="H632" s="122"/>
      <c r="I632" s="122"/>
      <c r="J632" s="122"/>
      <c r="K632" s="122"/>
      <c r="L632" s="38"/>
      <c r="M632" s="180"/>
      <c r="N632" s="38"/>
      <c r="O632" s="225"/>
      <c r="P632" s="47"/>
      <c r="Q632" s="47"/>
      <c r="R632" s="47"/>
      <c r="S632" s="47"/>
      <c r="T632" s="47"/>
      <c r="U632" s="47"/>
      <c r="V632" s="47"/>
      <c r="W632" s="47"/>
      <c r="X632" s="47"/>
    </row>
    <row r="633" spans="1:24" x14ac:dyDescent="0.25">
      <c r="A633" s="32"/>
      <c r="B633" s="38"/>
      <c r="C633" s="126"/>
      <c r="D633" s="38"/>
      <c r="E633" s="87"/>
      <c r="F633" s="122"/>
      <c r="G633" s="122"/>
      <c r="H633" s="122"/>
      <c r="I633" s="122"/>
      <c r="J633" s="122"/>
      <c r="K633" s="122"/>
      <c r="L633" s="38"/>
      <c r="M633" s="180"/>
      <c r="N633" s="38"/>
      <c r="O633" s="225"/>
      <c r="P633" s="47"/>
      <c r="Q633" s="47"/>
      <c r="R633" s="47"/>
      <c r="S633" s="47"/>
      <c r="T633" s="47"/>
      <c r="U633" s="47"/>
      <c r="V633" s="47"/>
      <c r="W633" s="47"/>
      <c r="X633" s="47"/>
    </row>
    <row r="634" spans="1:24" x14ac:dyDescent="0.25">
      <c r="A634" s="32"/>
      <c r="B634" s="38"/>
      <c r="C634" s="126"/>
      <c r="D634" s="38"/>
      <c r="E634" s="87"/>
      <c r="F634" s="122"/>
      <c r="G634" s="122"/>
      <c r="H634" s="122"/>
      <c r="I634" s="122"/>
      <c r="J634" s="122"/>
      <c r="K634" s="122"/>
      <c r="L634" s="38"/>
      <c r="M634" s="180"/>
      <c r="N634" s="38"/>
      <c r="O634" s="225"/>
      <c r="P634" s="47"/>
      <c r="Q634" s="47"/>
      <c r="R634" s="47"/>
      <c r="S634" s="47"/>
      <c r="T634" s="47"/>
      <c r="U634" s="47"/>
      <c r="V634" s="47"/>
      <c r="W634" s="47"/>
      <c r="X634" s="47"/>
    </row>
    <row r="635" spans="1:24" x14ac:dyDescent="0.25">
      <c r="A635" s="32"/>
      <c r="B635" s="38"/>
      <c r="C635" s="126"/>
      <c r="D635" s="38"/>
      <c r="E635" s="87"/>
      <c r="F635" s="122"/>
      <c r="G635" s="122"/>
      <c r="H635" s="122"/>
      <c r="I635" s="122"/>
      <c r="J635" s="122"/>
      <c r="K635" s="122"/>
      <c r="L635" s="38"/>
      <c r="M635" s="180"/>
      <c r="N635" s="38"/>
      <c r="O635" s="225"/>
      <c r="P635" s="47"/>
      <c r="Q635" s="47"/>
      <c r="R635" s="47"/>
      <c r="S635" s="47"/>
      <c r="T635" s="47"/>
      <c r="U635" s="47"/>
      <c r="V635" s="47"/>
      <c r="W635" s="47"/>
      <c r="X635" s="47"/>
    </row>
    <row r="636" spans="1:24" x14ac:dyDescent="0.25">
      <c r="A636" s="32"/>
      <c r="B636" s="38"/>
      <c r="C636" s="126"/>
      <c r="D636" s="38"/>
      <c r="E636" s="87"/>
      <c r="F636" s="122"/>
      <c r="G636" s="122"/>
      <c r="H636" s="122"/>
      <c r="I636" s="122"/>
      <c r="J636" s="122"/>
      <c r="K636" s="122"/>
      <c r="L636" s="38"/>
      <c r="M636" s="180"/>
      <c r="N636" s="38"/>
      <c r="O636" s="225"/>
      <c r="P636" s="47"/>
      <c r="Q636" s="47"/>
      <c r="R636" s="47"/>
      <c r="S636" s="47"/>
      <c r="T636" s="47"/>
      <c r="U636" s="47"/>
      <c r="V636" s="47"/>
      <c r="W636" s="47"/>
      <c r="X636" s="47"/>
    </row>
    <row r="637" spans="1:24" x14ac:dyDescent="0.25">
      <c r="A637" s="32"/>
      <c r="B637" s="38"/>
      <c r="C637" s="126"/>
      <c r="D637" s="38"/>
      <c r="E637" s="87"/>
      <c r="F637" s="122"/>
      <c r="G637" s="122"/>
      <c r="H637" s="122"/>
      <c r="I637" s="122"/>
      <c r="J637" s="122"/>
      <c r="K637" s="122"/>
      <c r="L637" s="38"/>
      <c r="M637" s="180"/>
      <c r="N637" s="38"/>
      <c r="O637" s="225"/>
      <c r="P637" s="47"/>
      <c r="Q637" s="47"/>
      <c r="R637" s="47"/>
      <c r="S637" s="47"/>
      <c r="T637" s="47"/>
      <c r="U637" s="47"/>
      <c r="V637" s="47"/>
      <c r="W637" s="47"/>
      <c r="X637" s="47"/>
    </row>
    <row r="638" spans="1:24" x14ac:dyDescent="0.25">
      <c r="A638" s="32"/>
      <c r="B638" s="38"/>
      <c r="C638" s="126"/>
      <c r="D638" s="38"/>
      <c r="E638" s="87"/>
      <c r="F638" s="122"/>
      <c r="G638" s="122"/>
      <c r="H638" s="122"/>
      <c r="I638" s="122"/>
      <c r="J638" s="122"/>
      <c r="K638" s="122"/>
      <c r="L638" s="38"/>
      <c r="M638" s="180"/>
      <c r="N638" s="38"/>
      <c r="O638" s="225"/>
      <c r="P638" s="47"/>
      <c r="Q638" s="47"/>
      <c r="R638" s="47"/>
      <c r="S638" s="47"/>
      <c r="T638" s="47"/>
      <c r="U638" s="47"/>
      <c r="V638" s="47"/>
      <c r="W638" s="47"/>
      <c r="X638" s="47"/>
    </row>
    <row r="639" spans="1:24" x14ac:dyDescent="0.25">
      <c r="A639" s="32"/>
      <c r="B639" s="38"/>
      <c r="C639" s="126"/>
      <c r="D639" s="38"/>
      <c r="E639" s="87"/>
      <c r="F639" s="122"/>
      <c r="G639" s="122"/>
      <c r="H639" s="122"/>
      <c r="I639" s="122"/>
      <c r="J639" s="122"/>
      <c r="K639" s="122"/>
      <c r="L639" s="38"/>
      <c r="M639" s="180"/>
      <c r="N639" s="38"/>
      <c r="O639" s="225"/>
      <c r="P639" s="47"/>
      <c r="Q639" s="47"/>
      <c r="R639" s="47"/>
      <c r="S639" s="47"/>
      <c r="T639" s="47"/>
      <c r="U639" s="47"/>
      <c r="V639" s="47"/>
      <c r="W639" s="47"/>
      <c r="X639" s="47"/>
    </row>
    <row r="640" spans="1:24" x14ac:dyDescent="0.25">
      <c r="A640" s="32"/>
      <c r="B640" s="38"/>
      <c r="C640" s="126"/>
      <c r="D640" s="38"/>
      <c r="E640" s="87"/>
      <c r="F640" s="122"/>
      <c r="G640" s="122"/>
      <c r="H640" s="122"/>
      <c r="I640" s="122"/>
      <c r="J640" s="122"/>
      <c r="K640" s="122"/>
      <c r="L640" s="38"/>
      <c r="M640" s="180"/>
      <c r="N640" s="38"/>
      <c r="O640" s="225"/>
      <c r="P640" s="47"/>
      <c r="Q640" s="47"/>
      <c r="R640" s="47"/>
      <c r="S640" s="47"/>
      <c r="T640" s="47"/>
      <c r="U640" s="47"/>
      <c r="V640" s="47"/>
      <c r="W640" s="47"/>
      <c r="X640" s="47"/>
    </row>
    <row r="641" spans="1:24" x14ac:dyDescent="0.25">
      <c r="A641" s="32"/>
      <c r="B641" s="38"/>
      <c r="C641" s="126"/>
      <c r="D641" s="38"/>
      <c r="E641" s="87"/>
      <c r="F641" s="122"/>
      <c r="G641" s="122"/>
      <c r="H641" s="122"/>
      <c r="I641" s="122"/>
      <c r="J641" s="122"/>
      <c r="K641" s="122"/>
      <c r="L641" s="38"/>
      <c r="M641" s="180"/>
      <c r="N641" s="38"/>
      <c r="O641" s="225"/>
      <c r="P641" s="47"/>
      <c r="Q641" s="47"/>
      <c r="R641" s="47"/>
      <c r="S641" s="47"/>
      <c r="T641" s="47"/>
      <c r="U641" s="47"/>
      <c r="V641" s="47"/>
      <c r="W641" s="47"/>
      <c r="X641" s="47"/>
    </row>
    <row r="642" spans="1:24" x14ac:dyDescent="0.25">
      <c r="A642" s="32"/>
      <c r="B642" s="38"/>
      <c r="C642" s="126"/>
      <c r="D642" s="38"/>
      <c r="E642" s="87"/>
      <c r="F642" s="122"/>
      <c r="G642" s="122"/>
      <c r="H642" s="122"/>
      <c r="I642" s="122"/>
      <c r="J642" s="122"/>
      <c r="K642" s="122"/>
      <c r="L642" s="38"/>
      <c r="M642" s="180"/>
      <c r="N642" s="38"/>
      <c r="O642" s="225"/>
      <c r="P642" s="47"/>
      <c r="Q642" s="47"/>
      <c r="R642" s="47"/>
      <c r="S642" s="47"/>
      <c r="T642" s="47"/>
      <c r="U642" s="47"/>
      <c r="V642" s="47"/>
      <c r="W642" s="47"/>
      <c r="X642" s="47"/>
    </row>
    <row r="643" spans="1:24" x14ac:dyDescent="0.25">
      <c r="A643" s="32"/>
      <c r="B643" s="38"/>
      <c r="C643" s="126"/>
      <c r="D643" s="38"/>
      <c r="E643" s="87"/>
      <c r="F643" s="122"/>
      <c r="G643" s="122"/>
      <c r="H643" s="122"/>
      <c r="I643" s="122"/>
      <c r="J643" s="122"/>
      <c r="K643" s="122"/>
      <c r="L643" s="38"/>
      <c r="M643" s="180"/>
      <c r="N643" s="38"/>
      <c r="O643" s="225"/>
      <c r="P643" s="47"/>
      <c r="Q643" s="47"/>
      <c r="R643" s="47"/>
      <c r="S643" s="47"/>
      <c r="T643" s="47"/>
      <c r="U643" s="47"/>
      <c r="V643" s="47"/>
      <c r="W643" s="47"/>
      <c r="X643" s="47"/>
    </row>
    <row r="644" spans="1:24" x14ac:dyDescent="0.25">
      <c r="A644" s="32"/>
      <c r="B644" s="38"/>
      <c r="C644" s="126"/>
      <c r="D644" s="38"/>
      <c r="E644" s="87"/>
      <c r="F644" s="122"/>
      <c r="G644" s="122"/>
      <c r="H644" s="122"/>
      <c r="I644" s="122"/>
      <c r="J644" s="122"/>
      <c r="K644" s="122"/>
      <c r="L644" s="38"/>
      <c r="M644" s="180"/>
      <c r="N644" s="38"/>
      <c r="O644" s="225"/>
      <c r="P644" s="47"/>
      <c r="Q644" s="47"/>
      <c r="R644" s="47"/>
      <c r="S644" s="47"/>
      <c r="T644" s="47"/>
      <c r="U644" s="47"/>
      <c r="V644" s="47"/>
      <c r="W644" s="47"/>
      <c r="X644" s="47"/>
    </row>
    <row r="645" spans="1:24" x14ac:dyDescent="0.25">
      <c r="A645" s="32"/>
      <c r="B645" s="38"/>
      <c r="C645" s="126"/>
      <c r="D645" s="38"/>
      <c r="E645" s="87"/>
      <c r="F645" s="122"/>
      <c r="G645" s="122"/>
      <c r="H645" s="122"/>
      <c r="I645" s="122"/>
      <c r="J645" s="122"/>
      <c r="K645" s="122"/>
      <c r="L645" s="38"/>
      <c r="M645" s="180"/>
      <c r="N645" s="38"/>
      <c r="O645" s="225"/>
      <c r="P645" s="47"/>
      <c r="Q645" s="47"/>
      <c r="R645" s="47"/>
      <c r="S645" s="47"/>
      <c r="T645" s="47"/>
      <c r="U645" s="47"/>
      <c r="V645" s="47"/>
      <c r="W645" s="47"/>
      <c r="X645" s="47"/>
    </row>
    <row r="646" spans="1:24" x14ac:dyDescent="0.25">
      <c r="A646" s="32"/>
      <c r="B646" s="38"/>
      <c r="C646" s="126"/>
      <c r="D646" s="38"/>
      <c r="E646" s="87"/>
      <c r="F646" s="122"/>
      <c r="G646" s="122"/>
      <c r="H646" s="122"/>
      <c r="I646" s="122"/>
      <c r="J646" s="122"/>
      <c r="K646" s="122"/>
      <c r="L646" s="38"/>
      <c r="M646" s="180"/>
      <c r="N646" s="38"/>
      <c r="O646" s="225"/>
      <c r="P646" s="47"/>
      <c r="Q646" s="47"/>
      <c r="R646" s="47"/>
      <c r="S646" s="47"/>
      <c r="T646" s="47"/>
      <c r="U646" s="47"/>
      <c r="V646" s="47"/>
      <c r="W646" s="47"/>
      <c r="X646" s="47"/>
    </row>
    <row r="647" spans="1:24" x14ac:dyDescent="0.25">
      <c r="A647" s="32"/>
      <c r="B647" s="38"/>
      <c r="C647" s="126"/>
      <c r="D647" s="38"/>
      <c r="E647" s="87"/>
      <c r="F647" s="122"/>
      <c r="G647" s="122"/>
      <c r="H647" s="122"/>
      <c r="I647" s="122"/>
      <c r="J647" s="122"/>
      <c r="K647" s="122"/>
      <c r="L647" s="38"/>
      <c r="M647" s="180"/>
      <c r="N647" s="38"/>
      <c r="O647" s="225"/>
      <c r="P647" s="47"/>
      <c r="Q647" s="47"/>
      <c r="R647" s="47"/>
      <c r="S647" s="47"/>
      <c r="T647" s="47"/>
      <c r="U647" s="47"/>
      <c r="V647" s="47"/>
      <c r="W647" s="47"/>
      <c r="X647" s="47"/>
    </row>
    <row r="648" spans="1:24" x14ac:dyDescent="0.25">
      <c r="A648" s="32"/>
      <c r="B648" s="38"/>
      <c r="C648" s="126"/>
      <c r="D648" s="38"/>
      <c r="E648" s="87"/>
      <c r="F648" s="122"/>
      <c r="G648" s="122"/>
      <c r="H648" s="122"/>
      <c r="I648" s="122"/>
      <c r="J648" s="122"/>
      <c r="K648" s="122"/>
      <c r="L648" s="38"/>
      <c r="M648" s="180"/>
      <c r="N648" s="38"/>
      <c r="O648" s="225"/>
      <c r="P648" s="47"/>
      <c r="Q648" s="47"/>
      <c r="R648" s="47"/>
      <c r="S648" s="47"/>
      <c r="T648" s="47"/>
      <c r="U648" s="47"/>
      <c r="V648" s="47"/>
      <c r="W648" s="47"/>
      <c r="X648" s="47"/>
    </row>
    <row r="649" spans="1:24" x14ac:dyDescent="0.25">
      <c r="A649" s="32"/>
      <c r="B649" s="38"/>
      <c r="C649" s="126"/>
      <c r="D649" s="38"/>
      <c r="E649" s="87"/>
      <c r="F649" s="122"/>
      <c r="G649" s="122"/>
      <c r="H649" s="122"/>
      <c r="I649" s="122"/>
      <c r="J649" s="122"/>
      <c r="K649" s="122"/>
      <c r="L649" s="38"/>
      <c r="M649" s="180"/>
      <c r="N649" s="38"/>
      <c r="O649" s="225"/>
      <c r="P649" s="47"/>
      <c r="Q649" s="47"/>
      <c r="R649" s="47"/>
      <c r="S649" s="47"/>
      <c r="T649" s="47"/>
      <c r="U649" s="47"/>
      <c r="V649" s="47"/>
      <c r="W649" s="47"/>
      <c r="X649" s="47"/>
    </row>
    <row r="650" spans="1:24" x14ac:dyDescent="0.25">
      <c r="A650" s="32"/>
      <c r="B650" s="38"/>
      <c r="C650" s="126"/>
      <c r="D650" s="38"/>
      <c r="E650" s="87"/>
      <c r="F650" s="122"/>
      <c r="G650" s="122"/>
      <c r="H650" s="122"/>
      <c r="I650" s="122"/>
      <c r="J650" s="122"/>
      <c r="K650" s="122"/>
      <c r="L650" s="38"/>
      <c r="M650" s="180"/>
      <c r="N650" s="38"/>
      <c r="O650" s="225"/>
      <c r="P650" s="47"/>
      <c r="Q650" s="47"/>
      <c r="R650" s="47"/>
      <c r="S650" s="47"/>
      <c r="T650" s="47"/>
      <c r="U650" s="47"/>
      <c r="V650" s="47"/>
      <c r="W650" s="47"/>
      <c r="X650" s="47"/>
    </row>
    <row r="651" spans="1:24" x14ac:dyDescent="0.25">
      <c r="A651" s="32"/>
      <c r="B651" s="38"/>
      <c r="C651" s="126"/>
      <c r="D651" s="38"/>
      <c r="E651" s="87"/>
      <c r="F651" s="122"/>
      <c r="G651" s="122"/>
      <c r="H651" s="122"/>
      <c r="I651" s="122"/>
      <c r="J651" s="122"/>
      <c r="K651" s="122"/>
      <c r="L651" s="38"/>
      <c r="M651" s="180"/>
      <c r="N651" s="38"/>
      <c r="O651" s="225"/>
      <c r="P651" s="47"/>
      <c r="Q651" s="47"/>
      <c r="R651" s="47"/>
      <c r="S651" s="47"/>
      <c r="T651" s="47"/>
      <c r="U651" s="47"/>
      <c r="V651" s="47"/>
      <c r="W651" s="47"/>
      <c r="X651" s="47"/>
    </row>
    <row r="652" spans="1:24" x14ac:dyDescent="0.25">
      <c r="A652" s="32"/>
      <c r="B652" s="38"/>
      <c r="C652" s="126"/>
      <c r="D652" s="38"/>
      <c r="E652" s="87"/>
      <c r="F652" s="122"/>
      <c r="G652" s="122"/>
      <c r="H652" s="122"/>
      <c r="I652" s="122"/>
      <c r="J652" s="122"/>
      <c r="K652" s="122"/>
      <c r="L652" s="38"/>
      <c r="M652" s="180"/>
      <c r="N652" s="38"/>
      <c r="O652" s="225"/>
      <c r="P652" s="47"/>
      <c r="Q652" s="47"/>
      <c r="R652" s="47"/>
      <c r="S652" s="47"/>
      <c r="T652" s="47"/>
      <c r="U652" s="47"/>
      <c r="V652" s="47"/>
      <c r="W652" s="47"/>
      <c r="X652" s="47"/>
    </row>
    <row r="653" spans="1:24" x14ac:dyDescent="0.25">
      <c r="A653" s="32"/>
      <c r="B653" s="38"/>
      <c r="C653" s="126"/>
      <c r="D653" s="38"/>
      <c r="E653" s="87"/>
      <c r="F653" s="122"/>
      <c r="G653" s="122"/>
      <c r="H653" s="122"/>
      <c r="I653" s="122"/>
      <c r="J653" s="122"/>
      <c r="K653" s="122"/>
      <c r="L653" s="38"/>
      <c r="M653" s="180"/>
      <c r="N653" s="38"/>
      <c r="O653" s="225"/>
      <c r="P653" s="47"/>
      <c r="Q653" s="47"/>
      <c r="R653" s="47"/>
      <c r="S653" s="47"/>
      <c r="T653" s="47"/>
      <c r="U653" s="47"/>
      <c r="V653" s="47"/>
      <c r="W653" s="47"/>
      <c r="X653" s="47"/>
    </row>
    <row r="654" spans="1:24" x14ac:dyDescent="0.25">
      <c r="A654" s="32"/>
      <c r="B654" s="38"/>
      <c r="C654" s="126"/>
      <c r="D654" s="38"/>
      <c r="E654" s="87"/>
      <c r="F654" s="122"/>
      <c r="G654" s="122"/>
      <c r="H654" s="122"/>
      <c r="I654" s="122"/>
      <c r="J654" s="122"/>
      <c r="K654" s="122"/>
      <c r="L654" s="38"/>
      <c r="M654" s="180"/>
      <c r="N654" s="38"/>
      <c r="O654" s="225"/>
      <c r="P654" s="47"/>
      <c r="Q654" s="47"/>
      <c r="R654" s="47"/>
      <c r="S654" s="47"/>
      <c r="T654" s="47"/>
      <c r="U654" s="47"/>
      <c r="V654" s="47"/>
      <c r="W654" s="47"/>
      <c r="X654" s="47"/>
    </row>
    <row r="655" spans="1:24" x14ac:dyDescent="0.25">
      <c r="A655" s="32"/>
      <c r="B655" s="38"/>
      <c r="C655" s="126"/>
      <c r="D655" s="38"/>
      <c r="E655" s="87"/>
      <c r="F655" s="122"/>
      <c r="G655" s="122"/>
      <c r="H655" s="122"/>
      <c r="I655" s="122"/>
      <c r="J655" s="122"/>
      <c r="K655" s="122"/>
      <c r="L655" s="38"/>
      <c r="M655" s="180"/>
      <c r="N655" s="38"/>
      <c r="O655" s="225"/>
      <c r="P655" s="47"/>
      <c r="Q655" s="47"/>
      <c r="R655" s="47"/>
      <c r="S655" s="47"/>
      <c r="T655" s="47"/>
      <c r="U655" s="47"/>
      <c r="V655" s="47"/>
      <c r="W655" s="47"/>
      <c r="X655" s="47"/>
    </row>
    <row r="656" spans="1:24" x14ac:dyDescent="0.25">
      <c r="A656" s="32"/>
      <c r="B656" s="38"/>
      <c r="C656" s="126"/>
      <c r="D656" s="38"/>
      <c r="E656" s="87"/>
      <c r="F656" s="122"/>
      <c r="G656" s="122"/>
      <c r="H656" s="122"/>
      <c r="I656" s="122"/>
      <c r="J656" s="122"/>
      <c r="K656" s="122"/>
      <c r="L656" s="38"/>
      <c r="M656" s="180"/>
      <c r="N656" s="38"/>
      <c r="O656" s="225"/>
      <c r="P656" s="47"/>
      <c r="Q656" s="47"/>
      <c r="R656" s="47"/>
      <c r="S656" s="47"/>
      <c r="T656" s="47"/>
      <c r="U656" s="47"/>
      <c r="V656" s="47"/>
      <c r="W656" s="47"/>
      <c r="X656" s="47"/>
    </row>
    <row r="657" spans="1:24" x14ac:dyDescent="0.25">
      <c r="A657" s="32"/>
      <c r="B657" s="38"/>
      <c r="C657" s="126"/>
      <c r="D657" s="38"/>
      <c r="E657" s="87"/>
      <c r="F657" s="122"/>
      <c r="G657" s="122"/>
      <c r="H657" s="122"/>
      <c r="I657" s="122"/>
      <c r="J657" s="122"/>
      <c r="K657" s="122"/>
      <c r="L657" s="38"/>
      <c r="M657" s="180"/>
      <c r="N657" s="38"/>
      <c r="O657" s="225"/>
      <c r="P657" s="47"/>
      <c r="Q657" s="47"/>
      <c r="R657" s="47"/>
      <c r="S657" s="47"/>
      <c r="T657" s="47"/>
      <c r="U657" s="47"/>
      <c r="V657" s="47"/>
      <c r="W657" s="47"/>
      <c r="X657" s="47"/>
    </row>
    <row r="658" spans="1:24" x14ac:dyDescent="0.25">
      <c r="A658" s="32"/>
      <c r="B658" s="38"/>
      <c r="C658" s="126"/>
      <c r="D658" s="38"/>
      <c r="E658" s="87"/>
      <c r="F658" s="122"/>
      <c r="G658" s="122"/>
      <c r="H658" s="122"/>
      <c r="I658" s="122"/>
      <c r="J658" s="122"/>
      <c r="K658" s="122"/>
      <c r="L658" s="38"/>
      <c r="M658" s="180"/>
      <c r="N658" s="38"/>
      <c r="O658" s="225"/>
      <c r="P658" s="47"/>
      <c r="Q658" s="47"/>
      <c r="R658" s="47"/>
      <c r="S658" s="47"/>
      <c r="T658" s="47"/>
      <c r="U658" s="47"/>
      <c r="V658" s="47"/>
      <c r="W658" s="47"/>
      <c r="X658" s="47"/>
    </row>
    <row r="659" spans="1:24" x14ac:dyDescent="0.25">
      <c r="A659" s="32"/>
      <c r="B659" s="38"/>
      <c r="C659" s="126"/>
      <c r="D659" s="38"/>
      <c r="E659" s="87"/>
      <c r="F659" s="122"/>
      <c r="G659" s="122"/>
      <c r="H659" s="122"/>
      <c r="I659" s="122"/>
      <c r="J659" s="122"/>
      <c r="K659" s="122"/>
      <c r="L659" s="38"/>
      <c r="M659" s="180"/>
      <c r="N659" s="38"/>
      <c r="O659" s="225"/>
      <c r="P659" s="47"/>
      <c r="Q659" s="47"/>
      <c r="R659" s="47"/>
      <c r="S659" s="47"/>
      <c r="T659" s="47"/>
      <c r="U659" s="47"/>
      <c r="V659" s="47"/>
      <c r="W659" s="47"/>
      <c r="X659" s="47"/>
    </row>
    <row r="660" spans="1:24" x14ac:dyDescent="0.25">
      <c r="A660" s="32"/>
      <c r="B660" s="38"/>
      <c r="C660" s="126"/>
      <c r="D660" s="38"/>
      <c r="E660" s="87"/>
      <c r="F660" s="122"/>
      <c r="G660" s="122"/>
      <c r="H660" s="122"/>
      <c r="I660" s="122"/>
      <c r="J660" s="122"/>
      <c r="K660" s="122"/>
      <c r="L660" s="38"/>
      <c r="M660" s="180"/>
      <c r="N660" s="38"/>
      <c r="O660" s="225"/>
      <c r="P660" s="47"/>
      <c r="Q660" s="47"/>
      <c r="R660" s="47"/>
      <c r="S660" s="47"/>
      <c r="T660" s="47"/>
      <c r="U660" s="47"/>
      <c r="V660" s="47"/>
      <c r="W660" s="47"/>
      <c r="X660" s="47"/>
    </row>
    <row r="661" spans="1:24" x14ac:dyDescent="0.25">
      <c r="A661" s="32"/>
      <c r="B661" s="38"/>
      <c r="C661" s="126"/>
      <c r="D661" s="38"/>
      <c r="E661" s="87"/>
      <c r="F661" s="122"/>
      <c r="G661" s="122"/>
      <c r="H661" s="122"/>
      <c r="I661" s="122"/>
      <c r="J661" s="122"/>
      <c r="K661" s="122"/>
      <c r="L661" s="38"/>
      <c r="M661" s="180"/>
      <c r="N661" s="38"/>
      <c r="O661" s="225"/>
      <c r="P661" s="47"/>
      <c r="Q661" s="47"/>
      <c r="R661" s="47"/>
      <c r="S661" s="47"/>
      <c r="T661" s="47"/>
      <c r="U661" s="47"/>
      <c r="V661" s="47"/>
      <c r="W661" s="47"/>
      <c r="X661" s="47"/>
    </row>
    <row r="662" spans="1:24" x14ac:dyDescent="0.25">
      <c r="A662" s="32"/>
      <c r="B662" s="38"/>
      <c r="C662" s="126"/>
      <c r="D662" s="38"/>
      <c r="E662" s="87"/>
      <c r="F662" s="122"/>
      <c r="G662" s="122"/>
      <c r="H662" s="122"/>
      <c r="I662" s="122"/>
      <c r="J662" s="122"/>
      <c r="K662" s="122"/>
      <c r="L662" s="38"/>
      <c r="M662" s="180"/>
      <c r="N662" s="38"/>
      <c r="O662" s="225"/>
      <c r="P662" s="47"/>
      <c r="Q662" s="47"/>
      <c r="R662" s="47"/>
      <c r="S662" s="47"/>
      <c r="T662" s="47"/>
      <c r="U662" s="47"/>
      <c r="V662" s="47"/>
      <c r="W662" s="47"/>
      <c r="X662" s="47"/>
    </row>
    <row r="663" spans="1:24" x14ac:dyDescent="0.25">
      <c r="A663" s="32"/>
      <c r="B663" s="38"/>
      <c r="C663" s="126"/>
      <c r="D663" s="38"/>
      <c r="E663" s="87"/>
      <c r="F663" s="122"/>
      <c r="G663" s="122"/>
      <c r="H663" s="122"/>
      <c r="I663" s="122"/>
      <c r="J663" s="122"/>
      <c r="K663" s="122"/>
      <c r="L663" s="38"/>
      <c r="M663" s="180"/>
      <c r="N663" s="38"/>
      <c r="O663" s="225"/>
      <c r="P663" s="47"/>
      <c r="Q663" s="47"/>
      <c r="R663" s="47"/>
      <c r="S663" s="47"/>
      <c r="T663" s="47"/>
      <c r="U663" s="47"/>
      <c r="V663" s="47"/>
      <c r="W663" s="47"/>
      <c r="X663" s="47"/>
    </row>
    <row r="664" spans="1:24" x14ac:dyDescent="0.25">
      <c r="A664" s="32"/>
      <c r="B664" s="38"/>
      <c r="C664" s="126"/>
      <c r="D664" s="38"/>
      <c r="E664" s="87"/>
      <c r="F664" s="122"/>
      <c r="G664" s="122"/>
      <c r="H664" s="122"/>
      <c r="I664" s="122"/>
      <c r="J664" s="122"/>
      <c r="K664" s="122"/>
      <c r="L664" s="38"/>
      <c r="M664" s="180"/>
      <c r="N664" s="38"/>
      <c r="O664" s="225"/>
      <c r="P664" s="47"/>
      <c r="Q664" s="47"/>
      <c r="R664" s="47"/>
      <c r="S664" s="47"/>
      <c r="T664" s="47"/>
      <c r="U664" s="47"/>
      <c r="V664" s="47"/>
      <c r="W664" s="47"/>
      <c r="X664" s="47"/>
    </row>
    <row r="665" spans="1:24" x14ac:dyDescent="0.25">
      <c r="A665" s="32"/>
      <c r="B665" s="38"/>
      <c r="C665" s="126"/>
      <c r="D665" s="38"/>
      <c r="E665" s="87"/>
      <c r="F665" s="122"/>
      <c r="G665" s="122"/>
      <c r="H665" s="122"/>
      <c r="I665" s="122"/>
      <c r="J665" s="122"/>
      <c r="K665" s="122"/>
      <c r="L665" s="38"/>
      <c r="M665" s="180"/>
      <c r="N665" s="38"/>
      <c r="O665" s="225"/>
      <c r="P665" s="47"/>
      <c r="Q665" s="47"/>
      <c r="R665" s="47"/>
      <c r="S665" s="47"/>
      <c r="T665" s="47"/>
      <c r="U665" s="47"/>
      <c r="V665" s="47"/>
      <c r="W665" s="47"/>
      <c r="X665" s="47"/>
    </row>
    <row r="666" spans="1:24" x14ac:dyDescent="0.25">
      <c r="A666" s="32"/>
      <c r="B666" s="38"/>
      <c r="C666" s="126"/>
      <c r="D666" s="38"/>
      <c r="E666" s="87"/>
      <c r="F666" s="122"/>
      <c r="G666" s="122"/>
      <c r="H666" s="122"/>
      <c r="I666" s="122"/>
      <c r="J666" s="122"/>
      <c r="K666" s="122"/>
      <c r="L666" s="38"/>
      <c r="M666" s="180"/>
      <c r="N666" s="38"/>
      <c r="O666" s="225"/>
      <c r="P666" s="47"/>
      <c r="Q666" s="47"/>
      <c r="R666" s="47"/>
      <c r="S666" s="47"/>
      <c r="T666" s="47"/>
      <c r="U666" s="47"/>
      <c r="V666" s="47"/>
      <c r="W666" s="47"/>
      <c r="X666" s="47"/>
    </row>
    <row r="667" spans="1:24" x14ac:dyDescent="0.25">
      <c r="A667" s="32"/>
      <c r="B667" s="38"/>
      <c r="C667" s="126"/>
      <c r="D667" s="38"/>
      <c r="E667" s="87"/>
      <c r="F667" s="122"/>
      <c r="G667" s="122"/>
      <c r="H667" s="122"/>
      <c r="I667" s="122"/>
      <c r="J667" s="122"/>
      <c r="K667" s="122"/>
      <c r="L667" s="38"/>
      <c r="M667" s="180"/>
      <c r="N667" s="38"/>
      <c r="O667" s="225"/>
      <c r="P667" s="47"/>
      <c r="Q667" s="47"/>
      <c r="R667" s="47"/>
      <c r="S667" s="47"/>
      <c r="T667" s="47"/>
      <c r="U667" s="47"/>
      <c r="V667" s="47"/>
      <c r="W667" s="47"/>
      <c r="X667" s="47"/>
    </row>
    <row r="668" spans="1:24" x14ac:dyDescent="0.25">
      <c r="A668" s="32"/>
      <c r="B668" s="38"/>
      <c r="C668" s="126"/>
      <c r="D668" s="38"/>
      <c r="E668" s="87"/>
      <c r="F668" s="122"/>
      <c r="G668" s="122"/>
      <c r="H668" s="122"/>
      <c r="I668" s="122"/>
      <c r="J668" s="122"/>
      <c r="K668" s="122"/>
      <c r="L668" s="38"/>
      <c r="M668" s="180"/>
      <c r="N668" s="38"/>
      <c r="O668" s="225"/>
      <c r="P668" s="47"/>
      <c r="Q668" s="47"/>
      <c r="R668" s="47"/>
      <c r="S668" s="47"/>
      <c r="T668" s="47"/>
      <c r="U668" s="47"/>
      <c r="V668" s="47"/>
      <c r="W668" s="47"/>
      <c r="X668" s="47"/>
    </row>
    <row r="669" spans="1:24" x14ac:dyDescent="0.25">
      <c r="A669" s="32"/>
      <c r="B669" s="38"/>
      <c r="C669" s="126"/>
      <c r="D669" s="38"/>
      <c r="E669" s="87"/>
      <c r="F669" s="122"/>
      <c r="G669" s="122"/>
      <c r="H669" s="122"/>
      <c r="I669" s="122"/>
      <c r="J669" s="122"/>
      <c r="K669" s="122"/>
      <c r="L669" s="38"/>
      <c r="M669" s="180"/>
      <c r="N669" s="38"/>
      <c r="O669" s="225"/>
      <c r="P669" s="47"/>
      <c r="Q669" s="47"/>
      <c r="R669" s="47"/>
      <c r="S669" s="47"/>
      <c r="T669" s="47"/>
      <c r="U669" s="47"/>
      <c r="V669" s="47"/>
      <c r="W669" s="47"/>
      <c r="X669" s="47"/>
    </row>
    <row r="670" spans="1:24" x14ac:dyDescent="0.25">
      <c r="A670" s="32"/>
      <c r="B670" s="38"/>
      <c r="C670" s="126"/>
      <c r="D670" s="38"/>
      <c r="E670" s="87"/>
      <c r="F670" s="122"/>
      <c r="G670" s="122"/>
      <c r="H670" s="122"/>
      <c r="I670" s="122"/>
      <c r="J670" s="122"/>
      <c r="K670" s="122"/>
      <c r="L670" s="38"/>
      <c r="M670" s="180"/>
      <c r="N670" s="38"/>
      <c r="O670" s="225"/>
      <c r="P670" s="47"/>
      <c r="Q670" s="47"/>
      <c r="R670" s="47"/>
      <c r="S670" s="47"/>
      <c r="T670" s="47"/>
      <c r="U670" s="47"/>
      <c r="V670" s="47"/>
      <c r="W670" s="47"/>
      <c r="X670" s="47"/>
    </row>
    <row r="671" spans="1:24" x14ac:dyDescent="0.25">
      <c r="A671" s="32"/>
      <c r="B671" s="38"/>
      <c r="C671" s="126"/>
      <c r="D671" s="38"/>
      <c r="E671" s="87"/>
      <c r="F671" s="122"/>
      <c r="G671" s="122"/>
      <c r="H671" s="122"/>
      <c r="I671" s="122"/>
      <c r="J671" s="122"/>
      <c r="K671" s="122"/>
      <c r="L671" s="38"/>
      <c r="M671" s="180"/>
      <c r="N671" s="38"/>
      <c r="O671" s="225"/>
      <c r="P671" s="47"/>
      <c r="Q671" s="47"/>
      <c r="R671" s="47"/>
      <c r="S671" s="47"/>
      <c r="T671" s="47"/>
      <c r="U671" s="47"/>
      <c r="V671" s="47"/>
      <c r="W671" s="47"/>
      <c r="X671" s="47"/>
    </row>
    <row r="672" spans="1:24" x14ac:dyDescent="0.25">
      <c r="A672" s="32"/>
      <c r="B672" s="38"/>
      <c r="C672" s="126"/>
      <c r="D672" s="38"/>
      <c r="E672" s="87"/>
      <c r="F672" s="122"/>
      <c r="G672" s="122"/>
      <c r="H672" s="122"/>
      <c r="I672" s="122"/>
      <c r="J672" s="122"/>
      <c r="K672" s="122"/>
      <c r="L672" s="38"/>
      <c r="M672" s="180"/>
      <c r="N672" s="38"/>
      <c r="O672" s="225"/>
      <c r="P672" s="47"/>
      <c r="Q672" s="47"/>
      <c r="R672" s="47"/>
      <c r="S672" s="47"/>
      <c r="T672" s="47"/>
      <c r="U672" s="47"/>
      <c r="V672" s="47"/>
      <c r="W672" s="47"/>
      <c r="X672" s="47"/>
    </row>
    <row r="673" spans="1:24" x14ac:dyDescent="0.25">
      <c r="A673" s="32"/>
      <c r="B673" s="38"/>
      <c r="C673" s="126"/>
      <c r="D673" s="38"/>
      <c r="E673" s="87"/>
      <c r="F673" s="122"/>
      <c r="G673" s="122"/>
      <c r="H673" s="122"/>
      <c r="I673" s="122"/>
      <c r="J673" s="122"/>
      <c r="K673" s="122"/>
      <c r="L673" s="38"/>
      <c r="M673" s="180"/>
      <c r="N673" s="38"/>
      <c r="O673" s="225"/>
      <c r="P673" s="47"/>
      <c r="Q673" s="47"/>
      <c r="R673" s="47"/>
      <c r="S673" s="47"/>
      <c r="T673" s="47"/>
      <c r="U673" s="47"/>
      <c r="V673" s="47"/>
      <c r="W673" s="47"/>
      <c r="X673" s="47"/>
    </row>
    <row r="674" spans="1:24" x14ac:dyDescent="0.25">
      <c r="A674" s="32"/>
      <c r="B674" s="38"/>
      <c r="C674" s="126"/>
      <c r="D674" s="38"/>
      <c r="E674" s="87"/>
      <c r="F674" s="122"/>
      <c r="G674" s="122"/>
      <c r="H674" s="122"/>
      <c r="I674" s="122"/>
      <c r="J674" s="122"/>
      <c r="K674" s="122"/>
      <c r="L674" s="38"/>
      <c r="M674" s="180"/>
      <c r="N674" s="38"/>
      <c r="O674" s="225"/>
      <c r="P674" s="47"/>
      <c r="Q674" s="47"/>
      <c r="R674" s="47"/>
      <c r="S674" s="47"/>
      <c r="T674" s="47"/>
      <c r="U674" s="47"/>
      <c r="V674" s="47"/>
      <c r="W674" s="47"/>
      <c r="X674" s="47"/>
    </row>
    <row r="675" spans="1:24" x14ac:dyDescent="0.25">
      <c r="A675" s="32"/>
      <c r="B675" s="38"/>
      <c r="C675" s="126"/>
      <c r="D675" s="38"/>
      <c r="E675" s="87"/>
      <c r="F675" s="122"/>
      <c r="G675" s="122"/>
      <c r="H675" s="122"/>
      <c r="I675" s="122"/>
      <c r="J675" s="122"/>
      <c r="K675" s="122"/>
      <c r="L675" s="38"/>
      <c r="M675" s="180"/>
      <c r="N675" s="38"/>
      <c r="O675" s="225"/>
      <c r="P675" s="47"/>
      <c r="Q675" s="47"/>
      <c r="R675" s="47"/>
      <c r="S675" s="47"/>
      <c r="T675" s="47"/>
      <c r="U675" s="47"/>
      <c r="V675" s="47"/>
      <c r="W675" s="47"/>
      <c r="X675" s="47"/>
    </row>
    <row r="676" spans="1:24" x14ac:dyDescent="0.25">
      <c r="A676" s="32"/>
      <c r="B676" s="38"/>
      <c r="C676" s="126"/>
      <c r="D676" s="38"/>
      <c r="E676" s="87"/>
      <c r="F676" s="122"/>
      <c r="G676" s="122"/>
      <c r="H676" s="122"/>
      <c r="I676" s="122"/>
      <c r="J676" s="122"/>
      <c r="K676" s="122"/>
      <c r="L676" s="38"/>
      <c r="M676" s="180"/>
      <c r="N676" s="38"/>
      <c r="O676" s="225"/>
      <c r="P676" s="47"/>
      <c r="Q676" s="47"/>
      <c r="R676" s="47"/>
      <c r="S676" s="47"/>
      <c r="T676" s="47"/>
      <c r="U676" s="47"/>
      <c r="V676" s="47"/>
      <c r="W676" s="47"/>
      <c r="X676" s="47"/>
    </row>
    <row r="677" spans="1:24" x14ac:dyDescent="0.25">
      <c r="A677" s="32"/>
      <c r="B677" s="38"/>
      <c r="C677" s="126"/>
      <c r="D677" s="38"/>
      <c r="E677" s="87"/>
      <c r="F677" s="122"/>
      <c r="G677" s="122"/>
      <c r="H677" s="122"/>
      <c r="I677" s="122"/>
      <c r="J677" s="122"/>
      <c r="K677" s="122"/>
      <c r="L677" s="38"/>
      <c r="M677" s="180"/>
      <c r="N677" s="38"/>
      <c r="O677" s="225"/>
      <c r="P677" s="47"/>
      <c r="Q677" s="47"/>
      <c r="R677" s="47"/>
      <c r="S677" s="47"/>
      <c r="T677" s="47"/>
      <c r="U677" s="47"/>
      <c r="V677" s="47"/>
      <c r="W677" s="47"/>
      <c r="X677" s="47"/>
    </row>
    <row r="678" spans="1:24" x14ac:dyDescent="0.25">
      <c r="A678" s="32"/>
      <c r="B678" s="38"/>
      <c r="C678" s="126"/>
      <c r="D678" s="38"/>
      <c r="E678" s="87"/>
      <c r="F678" s="122"/>
      <c r="G678" s="122"/>
      <c r="H678" s="122"/>
      <c r="I678" s="122"/>
      <c r="J678" s="122"/>
      <c r="K678" s="122"/>
      <c r="L678" s="38"/>
      <c r="M678" s="180"/>
      <c r="N678" s="38"/>
      <c r="O678" s="225"/>
      <c r="P678" s="47"/>
      <c r="Q678" s="47"/>
      <c r="R678" s="47"/>
      <c r="S678" s="47"/>
      <c r="T678" s="47"/>
      <c r="U678" s="47"/>
      <c r="V678" s="47"/>
      <c r="W678" s="47"/>
      <c r="X678" s="47"/>
    </row>
    <row r="679" spans="1:24" x14ac:dyDescent="0.25">
      <c r="A679" s="32"/>
      <c r="B679" s="38"/>
      <c r="C679" s="126"/>
      <c r="D679" s="38"/>
      <c r="E679" s="87"/>
      <c r="F679" s="122"/>
      <c r="G679" s="122"/>
      <c r="H679" s="122"/>
      <c r="I679" s="122"/>
      <c r="J679" s="122"/>
      <c r="K679" s="122"/>
      <c r="L679" s="38"/>
      <c r="M679" s="180"/>
      <c r="N679" s="38"/>
      <c r="O679" s="225"/>
      <c r="P679" s="47"/>
      <c r="Q679" s="47"/>
      <c r="R679" s="47"/>
      <c r="S679" s="47"/>
      <c r="T679" s="47"/>
      <c r="U679" s="47"/>
      <c r="V679" s="47"/>
      <c r="W679" s="47"/>
      <c r="X679" s="47"/>
    </row>
    <row r="680" spans="1:24" x14ac:dyDescent="0.25">
      <c r="A680" s="32"/>
      <c r="B680" s="38"/>
      <c r="C680" s="126"/>
      <c r="D680" s="38"/>
      <c r="E680" s="87"/>
      <c r="F680" s="122"/>
      <c r="G680" s="122"/>
      <c r="H680" s="122"/>
      <c r="I680" s="122"/>
      <c r="J680" s="122"/>
      <c r="K680" s="122"/>
      <c r="L680" s="38"/>
      <c r="M680" s="180"/>
      <c r="N680" s="38"/>
      <c r="O680" s="225"/>
      <c r="P680" s="47"/>
      <c r="Q680" s="47"/>
      <c r="R680" s="47"/>
      <c r="S680" s="47"/>
      <c r="T680" s="47"/>
      <c r="U680" s="47"/>
      <c r="V680" s="47"/>
      <c r="W680" s="47"/>
      <c r="X680" s="47"/>
    </row>
    <row r="681" spans="1:24" x14ac:dyDescent="0.25">
      <c r="A681" s="32"/>
      <c r="B681" s="38"/>
      <c r="C681" s="126"/>
      <c r="D681" s="38"/>
      <c r="E681" s="87"/>
      <c r="F681" s="122"/>
      <c r="G681" s="122"/>
      <c r="H681" s="122"/>
      <c r="I681" s="122"/>
      <c r="J681" s="122"/>
      <c r="K681" s="122"/>
      <c r="L681" s="38"/>
      <c r="M681" s="180"/>
      <c r="N681" s="38"/>
      <c r="O681" s="225"/>
      <c r="P681" s="47"/>
      <c r="Q681" s="47"/>
      <c r="R681" s="47"/>
      <c r="S681" s="47"/>
      <c r="T681" s="47"/>
      <c r="U681" s="47"/>
      <c r="V681" s="47"/>
      <c r="W681" s="47"/>
      <c r="X681" s="47"/>
    </row>
    <row r="682" spans="1:24" x14ac:dyDescent="0.25">
      <c r="A682" s="32"/>
      <c r="B682" s="38"/>
      <c r="C682" s="126"/>
      <c r="D682" s="38"/>
      <c r="E682" s="87"/>
      <c r="F682" s="122"/>
      <c r="G682" s="122"/>
      <c r="H682" s="122"/>
      <c r="I682" s="122"/>
      <c r="J682" s="122"/>
      <c r="K682" s="122"/>
      <c r="L682" s="38"/>
      <c r="M682" s="180"/>
      <c r="N682" s="38"/>
      <c r="O682" s="225"/>
      <c r="P682" s="47"/>
      <c r="Q682" s="47"/>
      <c r="R682" s="47"/>
      <c r="S682" s="47"/>
      <c r="T682" s="47"/>
      <c r="U682" s="47"/>
      <c r="V682" s="47"/>
      <c r="W682" s="47"/>
      <c r="X682" s="47"/>
    </row>
    <row r="683" spans="1:24" x14ac:dyDescent="0.25">
      <c r="A683" s="32"/>
      <c r="B683" s="38"/>
      <c r="C683" s="126"/>
      <c r="D683" s="38"/>
      <c r="E683" s="87"/>
      <c r="F683" s="122"/>
      <c r="G683" s="122"/>
      <c r="H683" s="122"/>
      <c r="I683" s="122"/>
      <c r="J683" s="122"/>
      <c r="K683" s="122"/>
      <c r="L683" s="38"/>
      <c r="M683" s="180"/>
      <c r="N683" s="38"/>
      <c r="O683" s="225"/>
      <c r="P683" s="47"/>
      <c r="Q683" s="47"/>
      <c r="R683" s="47"/>
      <c r="S683" s="47"/>
      <c r="T683" s="47"/>
      <c r="U683" s="47"/>
      <c r="V683" s="47"/>
      <c r="W683" s="47"/>
      <c r="X683" s="47"/>
    </row>
    <row r="684" spans="1:24" x14ac:dyDescent="0.25">
      <c r="A684" s="32"/>
      <c r="B684" s="38"/>
      <c r="C684" s="126"/>
      <c r="D684" s="38"/>
      <c r="E684" s="87"/>
      <c r="F684" s="122"/>
      <c r="G684" s="122"/>
      <c r="H684" s="122"/>
      <c r="I684" s="122"/>
      <c r="J684" s="122"/>
      <c r="K684" s="122"/>
      <c r="L684" s="38"/>
      <c r="M684" s="180"/>
      <c r="N684" s="38"/>
      <c r="O684" s="225"/>
      <c r="P684" s="47"/>
      <c r="Q684" s="47"/>
      <c r="R684" s="47"/>
      <c r="S684" s="47"/>
      <c r="T684" s="47"/>
      <c r="U684" s="47"/>
      <c r="V684" s="47"/>
      <c r="W684" s="47"/>
      <c r="X684" s="47"/>
    </row>
    <row r="685" spans="1:24" x14ac:dyDescent="0.25">
      <c r="A685" s="32"/>
      <c r="B685" s="38"/>
      <c r="C685" s="126"/>
      <c r="D685" s="38"/>
      <c r="E685" s="87"/>
      <c r="F685" s="122"/>
      <c r="G685" s="122"/>
      <c r="H685" s="122"/>
      <c r="I685" s="122"/>
      <c r="J685" s="122"/>
      <c r="K685" s="122"/>
      <c r="L685" s="38"/>
      <c r="M685" s="180"/>
      <c r="N685" s="38"/>
      <c r="O685" s="225"/>
      <c r="P685" s="47"/>
      <c r="Q685" s="47"/>
      <c r="R685" s="47"/>
      <c r="S685" s="47"/>
      <c r="T685" s="47"/>
      <c r="U685" s="47"/>
      <c r="V685" s="47"/>
      <c r="W685" s="47"/>
      <c r="X685" s="47"/>
    </row>
    <row r="686" spans="1:24" x14ac:dyDescent="0.25">
      <c r="A686" s="32"/>
      <c r="B686" s="38"/>
      <c r="C686" s="126"/>
      <c r="D686" s="38"/>
      <c r="E686" s="87"/>
      <c r="F686" s="122"/>
      <c r="G686" s="122"/>
      <c r="H686" s="122"/>
      <c r="I686" s="122"/>
      <c r="J686" s="122"/>
      <c r="K686" s="122"/>
      <c r="L686" s="38"/>
      <c r="M686" s="180"/>
      <c r="N686" s="38"/>
      <c r="O686" s="225"/>
      <c r="P686" s="47"/>
      <c r="Q686" s="47"/>
      <c r="R686" s="47"/>
      <c r="S686" s="47"/>
      <c r="T686" s="47"/>
      <c r="U686" s="47"/>
      <c r="V686" s="47"/>
      <c r="W686" s="47"/>
      <c r="X686" s="47"/>
    </row>
    <row r="687" spans="1:24" x14ac:dyDescent="0.25">
      <c r="A687" s="32"/>
      <c r="B687" s="38"/>
      <c r="C687" s="126"/>
      <c r="D687" s="38"/>
      <c r="E687" s="87"/>
      <c r="F687" s="122"/>
      <c r="G687" s="122"/>
      <c r="H687" s="122"/>
      <c r="I687" s="122"/>
      <c r="J687" s="122"/>
      <c r="K687" s="122"/>
      <c r="L687" s="38"/>
      <c r="M687" s="180"/>
      <c r="N687" s="38"/>
      <c r="O687" s="225"/>
      <c r="P687" s="47"/>
      <c r="Q687" s="47"/>
      <c r="R687" s="47"/>
      <c r="S687" s="47"/>
      <c r="T687" s="47"/>
      <c r="U687" s="47"/>
      <c r="V687" s="47"/>
      <c r="W687" s="47"/>
      <c r="X687" s="47"/>
    </row>
    <row r="688" spans="1:24" x14ac:dyDescent="0.25">
      <c r="A688" s="32"/>
      <c r="B688" s="38"/>
      <c r="C688" s="126"/>
      <c r="D688" s="38"/>
      <c r="E688" s="87"/>
      <c r="F688" s="122"/>
      <c r="G688" s="122"/>
      <c r="H688" s="122"/>
      <c r="I688" s="122"/>
      <c r="J688" s="122"/>
      <c r="K688" s="122"/>
      <c r="L688" s="38"/>
      <c r="M688" s="180"/>
      <c r="N688" s="38"/>
      <c r="O688" s="225"/>
      <c r="P688" s="47"/>
      <c r="Q688" s="47"/>
      <c r="R688" s="47"/>
      <c r="S688" s="47"/>
      <c r="T688" s="47"/>
      <c r="U688" s="47"/>
      <c r="V688" s="47"/>
      <c r="W688" s="47"/>
      <c r="X688" s="47"/>
    </row>
    <row r="689" spans="1:24" x14ac:dyDescent="0.25">
      <c r="A689" s="32"/>
      <c r="B689" s="38"/>
      <c r="C689" s="126"/>
      <c r="D689" s="38"/>
      <c r="E689" s="87"/>
      <c r="F689" s="122"/>
      <c r="G689" s="122"/>
      <c r="H689" s="122"/>
      <c r="I689" s="122"/>
      <c r="J689" s="122"/>
      <c r="K689" s="122"/>
      <c r="L689" s="38"/>
      <c r="M689" s="180"/>
      <c r="N689" s="38"/>
      <c r="O689" s="225"/>
      <c r="P689" s="47"/>
      <c r="Q689" s="47"/>
      <c r="R689" s="47"/>
      <c r="S689" s="47"/>
      <c r="T689" s="47"/>
      <c r="U689" s="47"/>
      <c r="V689" s="47"/>
      <c r="W689" s="47"/>
      <c r="X689" s="47"/>
    </row>
    <row r="690" spans="1:24" x14ac:dyDescent="0.25">
      <c r="A690" s="32"/>
      <c r="B690" s="38"/>
      <c r="C690" s="126"/>
      <c r="D690" s="38"/>
      <c r="E690" s="87"/>
      <c r="F690" s="122"/>
      <c r="G690" s="122"/>
      <c r="H690" s="122"/>
      <c r="I690" s="122"/>
      <c r="J690" s="122"/>
      <c r="K690" s="122"/>
      <c r="L690" s="38"/>
      <c r="M690" s="180"/>
      <c r="N690" s="38"/>
      <c r="O690" s="225"/>
      <c r="P690" s="47"/>
      <c r="Q690" s="47"/>
      <c r="R690" s="47"/>
      <c r="S690" s="47"/>
      <c r="T690" s="47"/>
      <c r="U690" s="47"/>
      <c r="V690" s="47"/>
      <c r="W690" s="47"/>
      <c r="X690" s="47"/>
    </row>
    <row r="691" spans="1:24" x14ac:dyDescent="0.25">
      <c r="A691" s="32"/>
      <c r="B691" s="38"/>
      <c r="C691" s="126"/>
      <c r="D691" s="38"/>
      <c r="E691" s="87"/>
      <c r="F691" s="122"/>
      <c r="G691" s="122"/>
      <c r="H691" s="122"/>
      <c r="I691" s="122"/>
      <c r="J691" s="122"/>
      <c r="K691" s="122"/>
      <c r="L691" s="38"/>
      <c r="M691" s="180"/>
      <c r="N691" s="38"/>
      <c r="O691" s="225"/>
      <c r="P691" s="47"/>
      <c r="Q691" s="47"/>
      <c r="R691" s="47"/>
      <c r="S691" s="47"/>
      <c r="T691" s="47"/>
      <c r="U691" s="47"/>
      <c r="V691" s="47"/>
      <c r="W691" s="47"/>
      <c r="X691" s="47"/>
    </row>
    <row r="692" spans="1:24" x14ac:dyDescent="0.25">
      <c r="A692" s="32"/>
      <c r="B692" s="38"/>
      <c r="C692" s="126"/>
      <c r="D692" s="38"/>
      <c r="E692" s="87"/>
      <c r="F692" s="122"/>
      <c r="G692" s="122"/>
      <c r="H692" s="122"/>
      <c r="I692" s="122"/>
      <c r="J692" s="122"/>
      <c r="K692" s="122"/>
      <c r="L692" s="38"/>
      <c r="M692" s="180"/>
      <c r="N692" s="38"/>
      <c r="O692" s="225"/>
      <c r="P692" s="47"/>
      <c r="Q692" s="47"/>
      <c r="R692" s="47"/>
      <c r="S692" s="47"/>
      <c r="T692" s="47"/>
      <c r="U692" s="47"/>
      <c r="V692" s="47"/>
      <c r="W692" s="47"/>
      <c r="X692" s="47"/>
    </row>
    <row r="693" spans="1:24" x14ac:dyDescent="0.25">
      <c r="A693" s="32"/>
      <c r="B693" s="38"/>
      <c r="C693" s="126"/>
      <c r="D693" s="38"/>
      <c r="E693" s="87"/>
      <c r="F693" s="122"/>
      <c r="G693" s="122"/>
      <c r="H693" s="122"/>
      <c r="I693" s="122"/>
      <c r="J693" s="122"/>
      <c r="K693" s="122"/>
      <c r="L693" s="38"/>
      <c r="M693" s="180"/>
      <c r="N693" s="38"/>
      <c r="O693" s="225"/>
      <c r="P693" s="47"/>
      <c r="Q693" s="47"/>
      <c r="R693" s="47"/>
      <c r="S693" s="47"/>
      <c r="T693" s="47"/>
      <c r="U693" s="47"/>
      <c r="V693" s="47"/>
      <c r="W693" s="47"/>
      <c r="X693" s="47"/>
    </row>
    <row r="694" spans="1:24" x14ac:dyDescent="0.25">
      <c r="A694" s="32"/>
      <c r="B694" s="38"/>
      <c r="C694" s="126"/>
      <c r="D694" s="38"/>
      <c r="E694" s="87"/>
      <c r="F694" s="122"/>
      <c r="G694" s="122"/>
      <c r="H694" s="122"/>
      <c r="I694" s="122"/>
      <c r="J694" s="122"/>
      <c r="K694" s="122"/>
      <c r="L694" s="38"/>
      <c r="M694" s="180"/>
      <c r="N694" s="38"/>
      <c r="O694" s="225"/>
      <c r="P694" s="47"/>
      <c r="Q694" s="47"/>
      <c r="R694" s="47"/>
      <c r="S694" s="47"/>
      <c r="T694" s="47"/>
      <c r="U694" s="47"/>
      <c r="V694" s="47"/>
      <c r="W694" s="47"/>
      <c r="X694" s="47"/>
    </row>
    <row r="695" spans="1:24" x14ac:dyDescent="0.25">
      <c r="A695" s="32"/>
      <c r="B695" s="38"/>
      <c r="C695" s="126"/>
      <c r="D695" s="38"/>
      <c r="E695" s="87"/>
      <c r="F695" s="122"/>
      <c r="G695" s="122"/>
      <c r="H695" s="122"/>
      <c r="I695" s="122"/>
      <c r="J695" s="122"/>
      <c r="K695" s="122"/>
      <c r="L695" s="38"/>
      <c r="M695" s="180"/>
      <c r="N695" s="38"/>
      <c r="O695" s="225"/>
      <c r="P695" s="47"/>
      <c r="Q695" s="47"/>
      <c r="R695" s="47"/>
      <c r="S695" s="47"/>
      <c r="T695" s="47"/>
      <c r="U695" s="47"/>
      <c r="V695" s="47"/>
      <c r="W695" s="47"/>
      <c r="X695" s="47"/>
    </row>
    <row r="696" spans="1:24" x14ac:dyDescent="0.25">
      <c r="A696" s="32"/>
      <c r="B696" s="38"/>
      <c r="C696" s="126"/>
      <c r="D696" s="38"/>
      <c r="E696" s="87"/>
      <c r="F696" s="122"/>
      <c r="G696" s="122"/>
      <c r="H696" s="122"/>
      <c r="I696" s="122"/>
      <c r="J696" s="122"/>
      <c r="K696" s="122"/>
      <c r="L696" s="38"/>
      <c r="M696" s="180"/>
      <c r="N696" s="38"/>
      <c r="O696" s="225"/>
      <c r="P696" s="47"/>
      <c r="Q696" s="47"/>
      <c r="R696" s="47"/>
      <c r="S696" s="47"/>
      <c r="T696" s="47"/>
      <c r="U696" s="47"/>
      <c r="V696" s="47"/>
      <c r="W696" s="47"/>
      <c r="X696" s="47"/>
    </row>
    <row r="697" spans="1:24" x14ac:dyDescent="0.25">
      <c r="A697" s="32"/>
      <c r="B697" s="38"/>
      <c r="C697" s="126"/>
      <c r="D697" s="38"/>
      <c r="E697" s="87"/>
      <c r="F697" s="122"/>
      <c r="G697" s="122"/>
      <c r="H697" s="122"/>
      <c r="I697" s="122"/>
      <c r="J697" s="122"/>
      <c r="K697" s="122"/>
      <c r="L697" s="38"/>
      <c r="M697" s="180"/>
      <c r="N697" s="38"/>
      <c r="O697" s="225"/>
      <c r="P697" s="47"/>
      <c r="Q697" s="47"/>
      <c r="R697" s="47"/>
      <c r="S697" s="47"/>
      <c r="T697" s="47"/>
      <c r="U697" s="47"/>
      <c r="V697" s="47"/>
      <c r="W697" s="47"/>
      <c r="X697" s="47"/>
    </row>
    <row r="698" spans="1:24" x14ac:dyDescent="0.25">
      <c r="A698" s="32"/>
      <c r="B698" s="38"/>
      <c r="C698" s="126"/>
      <c r="D698" s="38"/>
      <c r="E698" s="87"/>
      <c r="F698" s="122"/>
      <c r="G698" s="122"/>
      <c r="H698" s="122"/>
      <c r="I698" s="122"/>
      <c r="J698" s="122"/>
      <c r="K698" s="122"/>
      <c r="L698" s="38"/>
      <c r="M698" s="180"/>
      <c r="N698" s="38"/>
      <c r="O698" s="225"/>
      <c r="P698" s="47"/>
      <c r="Q698" s="47"/>
      <c r="R698" s="47"/>
      <c r="S698" s="47"/>
      <c r="T698" s="47"/>
      <c r="U698" s="47"/>
      <c r="V698" s="47"/>
      <c r="W698" s="47"/>
      <c r="X698" s="47"/>
    </row>
    <row r="699" spans="1:24" x14ac:dyDescent="0.25">
      <c r="A699" s="32"/>
      <c r="B699" s="38"/>
      <c r="C699" s="126"/>
      <c r="D699" s="38"/>
      <c r="E699" s="87"/>
      <c r="F699" s="122"/>
      <c r="G699" s="122"/>
      <c r="H699" s="122"/>
      <c r="I699" s="122"/>
      <c r="J699" s="122"/>
      <c r="K699" s="122"/>
      <c r="L699" s="38"/>
      <c r="M699" s="180"/>
      <c r="N699" s="38"/>
      <c r="O699" s="225"/>
      <c r="P699" s="47"/>
      <c r="Q699" s="47"/>
      <c r="R699" s="47"/>
      <c r="S699" s="47"/>
      <c r="T699" s="47"/>
      <c r="U699" s="47"/>
      <c r="V699" s="47"/>
      <c r="W699" s="47"/>
      <c r="X699" s="47"/>
    </row>
    <row r="700" spans="1:24" x14ac:dyDescent="0.25">
      <c r="A700" s="32"/>
      <c r="B700" s="38"/>
      <c r="C700" s="126"/>
      <c r="D700" s="38"/>
      <c r="E700" s="87"/>
      <c r="F700" s="122"/>
      <c r="G700" s="122"/>
      <c r="H700" s="122"/>
      <c r="I700" s="122"/>
      <c r="J700" s="122"/>
      <c r="K700" s="122"/>
      <c r="L700" s="38"/>
      <c r="M700" s="180"/>
      <c r="N700" s="38"/>
      <c r="O700" s="225"/>
      <c r="P700" s="47"/>
      <c r="Q700" s="47"/>
      <c r="R700" s="47"/>
      <c r="S700" s="47"/>
      <c r="T700" s="47"/>
      <c r="U700" s="47"/>
      <c r="V700" s="47"/>
      <c r="W700" s="47"/>
      <c r="X700" s="47"/>
    </row>
    <row r="701" spans="1:24" x14ac:dyDescent="0.25">
      <c r="A701" s="32"/>
      <c r="B701" s="38"/>
      <c r="C701" s="126"/>
      <c r="D701" s="38"/>
      <c r="E701" s="87"/>
      <c r="F701" s="122"/>
      <c r="G701" s="122"/>
      <c r="H701" s="122"/>
      <c r="I701" s="122"/>
      <c r="J701" s="122"/>
      <c r="K701" s="122"/>
      <c r="L701" s="38"/>
      <c r="M701" s="180"/>
      <c r="N701" s="38"/>
      <c r="O701" s="225"/>
      <c r="P701" s="47"/>
      <c r="Q701" s="47"/>
      <c r="R701" s="47"/>
      <c r="S701" s="47"/>
      <c r="T701" s="47"/>
      <c r="U701" s="47"/>
      <c r="V701" s="47"/>
      <c r="W701" s="47"/>
      <c r="X701" s="47"/>
    </row>
    <row r="702" spans="1:24" x14ac:dyDescent="0.25">
      <c r="A702" s="32"/>
      <c r="B702" s="38"/>
      <c r="C702" s="126"/>
      <c r="D702" s="38"/>
      <c r="E702" s="87"/>
      <c r="F702" s="122"/>
      <c r="G702" s="122"/>
      <c r="H702" s="122"/>
      <c r="I702" s="122"/>
      <c r="J702" s="122"/>
      <c r="K702" s="122"/>
      <c r="L702" s="38"/>
      <c r="M702" s="180"/>
      <c r="N702" s="38"/>
      <c r="O702" s="225"/>
      <c r="P702" s="47"/>
      <c r="Q702" s="47"/>
      <c r="R702" s="47"/>
      <c r="S702" s="47"/>
      <c r="T702" s="47"/>
      <c r="U702" s="47"/>
      <c r="V702" s="47"/>
      <c r="W702" s="47"/>
      <c r="X702" s="47"/>
    </row>
    <row r="703" spans="1:24" x14ac:dyDescent="0.25">
      <c r="A703" s="32"/>
      <c r="B703" s="38"/>
      <c r="C703" s="126"/>
      <c r="D703" s="38"/>
      <c r="E703" s="87"/>
      <c r="F703" s="122"/>
      <c r="G703" s="122"/>
      <c r="H703" s="122"/>
      <c r="I703" s="122"/>
      <c r="J703" s="122"/>
      <c r="K703" s="122"/>
      <c r="L703" s="38"/>
      <c r="M703" s="180"/>
      <c r="N703" s="38"/>
      <c r="O703" s="225"/>
      <c r="P703" s="47"/>
      <c r="Q703" s="47"/>
      <c r="R703" s="47"/>
      <c r="S703" s="47"/>
      <c r="T703" s="47"/>
      <c r="U703" s="47"/>
      <c r="V703" s="47"/>
      <c r="W703" s="47"/>
      <c r="X703" s="47"/>
    </row>
    <row r="704" spans="1:24" x14ac:dyDescent="0.25">
      <c r="A704" s="32"/>
      <c r="B704" s="38"/>
      <c r="C704" s="126"/>
      <c r="D704" s="38"/>
      <c r="E704" s="87"/>
      <c r="F704" s="122"/>
      <c r="G704" s="122"/>
      <c r="H704" s="122"/>
      <c r="I704" s="122"/>
      <c r="J704" s="122"/>
      <c r="K704" s="122"/>
      <c r="L704" s="38"/>
      <c r="M704" s="180"/>
      <c r="N704" s="38"/>
      <c r="O704" s="225"/>
      <c r="P704" s="47"/>
      <c r="Q704" s="47"/>
      <c r="R704" s="47"/>
      <c r="S704" s="47"/>
      <c r="T704" s="47"/>
      <c r="U704" s="47"/>
      <c r="V704" s="47"/>
      <c r="W704" s="47"/>
      <c r="X704" s="47"/>
    </row>
    <row r="705" spans="1:24" x14ac:dyDescent="0.25">
      <c r="A705" s="32"/>
      <c r="B705" s="38"/>
      <c r="C705" s="126"/>
      <c r="D705" s="38"/>
      <c r="E705" s="87"/>
      <c r="F705" s="122"/>
      <c r="G705" s="122"/>
      <c r="H705" s="122"/>
      <c r="I705" s="122"/>
      <c r="J705" s="122"/>
      <c r="K705" s="122"/>
      <c r="L705" s="38"/>
      <c r="M705" s="180"/>
      <c r="N705" s="38"/>
      <c r="O705" s="225"/>
      <c r="P705" s="47"/>
      <c r="Q705" s="47"/>
      <c r="R705" s="47"/>
      <c r="S705" s="47"/>
      <c r="T705" s="47"/>
      <c r="U705" s="47"/>
      <c r="V705" s="47"/>
      <c r="W705" s="47"/>
      <c r="X705" s="47"/>
    </row>
    <row r="706" spans="1:24" x14ac:dyDescent="0.25">
      <c r="A706" s="32"/>
      <c r="B706" s="38"/>
      <c r="C706" s="126"/>
      <c r="D706" s="38"/>
      <c r="E706" s="87"/>
      <c r="F706" s="122"/>
      <c r="G706" s="122"/>
      <c r="H706" s="122"/>
      <c r="I706" s="122"/>
      <c r="J706" s="122"/>
      <c r="K706" s="122"/>
      <c r="L706" s="38"/>
      <c r="M706" s="180"/>
      <c r="N706" s="38"/>
      <c r="O706" s="225"/>
      <c r="P706" s="47"/>
      <c r="Q706" s="47"/>
      <c r="R706" s="47"/>
      <c r="S706" s="47"/>
      <c r="T706" s="47"/>
      <c r="U706" s="47"/>
      <c r="V706" s="47"/>
      <c r="W706" s="47"/>
      <c r="X706" s="47"/>
    </row>
    <row r="707" spans="1:24" x14ac:dyDescent="0.25">
      <c r="A707" s="32"/>
      <c r="B707" s="38"/>
      <c r="C707" s="126"/>
      <c r="D707" s="38"/>
      <c r="E707" s="87"/>
      <c r="F707" s="122"/>
      <c r="G707" s="122"/>
      <c r="H707" s="122"/>
      <c r="I707" s="122"/>
      <c r="J707" s="122"/>
      <c r="K707" s="122"/>
      <c r="L707" s="38"/>
      <c r="M707" s="180"/>
      <c r="N707" s="38"/>
      <c r="O707" s="225"/>
      <c r="P707" s="47"/>
      <c r="Q707" s="47"/>
      <c r="R707" s="47"/>
      <c r="S707" s="47"/>
      <c r="T707" s="47"/>
      <c r="U707" s="47"/>
      <c r="V707" s="47"/>
      <c r="W707" s="47"/>
      <c r="X707" s="47"/>
    </row>
    <row r="708" spans="1:24" x14ac:dyDescent="0.25">
      <c r="A708" s="32"/>
      <c r="B708" s="38"/>
      <c r="C708" s="126"/>
      <c r="D708" s="38"/>
      <c r="E708" s="87"/>
      <c r="F708" s="122"/>
      <c r="G708" s="122"/>
      <c r="H708" s="122"/>
      <c r="I708" s="122"/>
      <c r="J708" s="122"/>
      <c r="K708" s="122"/>
      <c r="L708" s="38"/>
      <c r="M708" s="180"/>
      <c r="N708" s="38"/>
      <c r="O708" s="225"/>
      <c r="P708" s="47"/>
      <c r="Q708" s="47"/>
      <c r="R708" s="47"/>
      <c r="S708" s="47"/>
      <c r="T708" s="47"/>
      <c r="U708" s="47"/>
      <c r="V708" s="47"/>
      <c r="W708" s="47"/>
      <c r="X708" s="47"/>
    </row>
    <row r="709" spans="1:24" x14ac:dyDescent="0.25">
      <c r="A709" s="32"/>
      <c r="B709" s="38"/>
      <c r="C709" s="126"/>
      <c r="D709" s="38"/>
      <c r="E709" s="87"/>
      <c r="F709" s="122"/>
      <c r="G709" s="122"/>
      <c r="H709" s="122"/>
      <c r="I709" s="122"/>
      <c r="J709" s="122"/>
      <c r="K709" s="122"/>
      <c r="L709" s="38"/>
      <c r="M709" s="180"/>
      <c r="N709" s="38"/>
      <c r="O709" s="225"/>
      <c r="P709" s="47"/>
      <c r="Q709" s="47"/>
      <c r="R709" s="47"/>
      <c r="S709" s="47"/>
      <c r="T709" s="47"/>
      <c r="U709" s="47"/>
      <c r="V709" s="47"/>
      <c r="W709" s="47"/>
      <c r="X709" s="47"/>
    </row>
    <row r="710" spans="1:24" x14ac:dyDescent="0.25">
      <c r="A710" s="32"/>
      <c r="B710" s="38"/>
      <c r="C710" s="126"/>
      <c r="D710" s="38"/>
      <c r="E710" s="87"/>
      <c r="F710" s="122"/>
      <c r="G710" s="122"/>
      <c r="H710" s="122"/>
      <c r="I710" s="122"/>
      <c r="J710" s="122"/>
      <c r="K710" s="122"/>
      <c r="L710" s="38"/>
      <c r="M710" s="180"/>
      <c r="N710" s="38"/>
      <c r="O710" s="225"/>
      <c r="P710" s="47"/>
      <c r="Q710" s="47"/>
      <c r="R710" s="47"/>
      <c r="S710" s="47"/>
      <c r="T710" s="47"/>
      <c r="U710" s="47"/>
      <c r="V710" s="47"/>
      <c r="W710" s="47"/>
      <c r="X710" s="47"/>
    </row>
    <row r="711" spans="1:24" x14ac:dyDescent="0.25">
      <c r="A711" s="32"/>
      <c r="B711" s="38"/>
      <c r="C711" s="126"/>
      <c r="D711" s="38"/>
      <c r="E711" s="87"/>
      <c r="F711" s="122"/>
      <c r="G711" s="122"/>
      <c r="H711" s="122"/>
      <c r="I711" s="122"/>
      <c r="J711" s="122"/>
      <c r="K711" s="122"/>
      <c r="L711" s="38"/>
      <c r="M711" s="180"/>
      <c r="N711" s="38"/>
      <c r="O711" s="225"/>
      <c r="P711" s="47"/>
      <c r="Q711" s="47"/>
      <c r="R711" s="47"/>
      <c r="S711" s="47"/>
      <c r="T711" s="47"/>
      <c r="U711" s="47"/>
      <c r="V711" s="47"/>
      <c r="W711" s="47"/>
      <c r="X711" s="47"/>
    </row>
    <row r="712" spans="1:24" x14ac:dyDescent="0.25">
      <c r="A712" s="32"/>
      <c r="B712" s="38"/>
      <c r="C712" s="126"/>
      <c r="D712" s="38"/>
      <c r="E712" s="87"/>
      <c r="F712" s="122"/>
      <c r="G712" s="122"/>
      <c r="H712" s="122"/>
      <c r="I712" s="122"/>
      <c r="J712" s="122"/>
      <c r="K712" s="122"/>
      <c r="L712" s="38"/>
      <c r="M712" s="180"/>
      <c r="N712" s="38"/>
      <c r="O712" s="225"/>
      <c r="P712" s="47"/>
      <c r="Q712" s="47"/>
      <c r="R712" s="47"/>
      <c r="S712" s="47"/>
      <c r="T712" s="47"/>
      <c r="U712" s="47"/>
      <c r="V712" s="47"/>
      <c r="W712" s="47"/>
      <c r="X712" s="47"/>
    </row>
    <row r="713" spans="1:24" x14ac:dyDescent="0.25">
      <c r="A713" s="32"/>
      <c r="B713" s="38"/>
      <c r="C713" s="126"/>
      <c r="D713" s="38"/>
      <c r="E713" s="87"/>
      <c r="F713" s="122"/>
      <c r="G713" s="122"/>
      <c r="H713" s="122"/>
      <c r="I713" s="122"/>
      <c r="J713" s="122"/>
      <c r="K713" s="122"/>
      <c r="L713" s="38"/>
      <c r="M713" s="180"/>
      <c r="N713" s="38"/>
      <c r="O713" s="225"/>
      <c r="P713" s="47"/>
      <c r="Q713" s="47"/>
      <c r="R713" s="47"/>
      <c r="S713" s="47"/>
      <c r="T713" s="47"/>
      <c r="U713" s="47"/>
      <c r="V713" s="47"/>
      <c r="W713" s="47"/>
      <c r="X713" s="47"/>
    </row>
    <row r="714" spans="1:24" x14ac:dyDescent="0.25">
      <c r="A714" s="32"/>
      <c r="B714" s="38"/>
      <c r="C714" s="126"/>
      <c r="D714" s="38"/>
      <c r="E714" s="87"/>
      <c r="F714" s="122"/>
      <c r="G714" s="122"/>
      <c r="H714" s="122"/>
      <c r="I714" s="122"/>
      <c r="J714" s="122"/>
      <c r="K714" s="122"/>
      <c r="L714" s="38"/>
      <c r="M714" s="180"/>
      <c r="N714" s="38"/>
      <c r="O714" s="225"/>
      <c r="P714" s="47"/>
      <c r="Q714" s="47"/>
      <c r="R714" s="47"/>
      <c r="S714" s="47"/>
      <c r="T714" s="47"/>
      <c r="U714" s="47"/>
      <c r="V714" s="47"/>
      <c r="W714" s="47"/>
      <c r="X714" s="47"/>
    </row>
    <row r="715" spans="1:24" x14ac:dyDescent="0.25">
      <c r="A715" s="32"/>
      <c r="B715" s="38"/>
      <c r="C715" s="126"/>
      <c r="D715" s="38"/>
      <c r="E715" s="87"/>
      <c r="F715" s="122"/>
      <c r="G715" s="122"/>
      <c r="H715" s="122"/>
      <c r="I715" s="122"/>
      <c r="J715" s="122"/>
      <c r="K715" s="122"/>
      <c r="L715" s="38"/>
      <c r="M715" s="180"/>
      <c r="N715" s="38"/>
      <c r="O715" s="225"/>
      <c r="P715" s="47"/>
      <c r="Q715" s="47"/>
      <c r="R715" s="47"/>
      <c r="S715" s="47"/>
      <c r="T715" s="47"/>
      <c r="U715" s="47"/>
      <c r="V715" s="47"/>
      <c r="W715" s="47"/>
      <c r="X715" s="47"/>
    </row>
    <row r="716" spans="1:24" x14ac:dyDescent="0.25">
      <c r="A716" s="32"/>
      <c r="B716" s="38"/>
      <c r="C716" s="126"/>
      <c r="D716" s="38"/>
      <c r="E716" s="87"/>
      <c r="F716" s="122"/>
      <c r="G716" s="122"/>
      <c r="H716" s="122"/>
      <c r="I716" s="122"/>
      <c r="J716" s="122"/>
      <c r="K716" s="122"/>
      <c r="L716" s="38"/>
      <c r="M716" s="180"/>
      <c r="N716" s="38"/>
      <c r="O716" s="225"/>
      <c r="P716" s="47"/>
      <c r="Q716" s="47"/>
      <c r="R716" s="47"/>
      <c r="S716" s="47"/>
      <c r="T716" s="47"/>
      <c r="U716" s="47"/>
      <c r="V716" s="47"/>
      <c r="W716" s="47"/>
      <c r="X716" s="47"/>
    </row>
    <row r="717" spans="1:24" x14ac:dyDescent="0.25">
      <c r="A717" s="32"/>
      <c r="B717" s="38"/>
      <c r="C717" s="126"/>
      <c r="D717" s="38"/>
      <c r="E717" s="87"/>
      <c r="F717" s="122"/>
      <c r="G717" s="122"/>
      <c r="H717" s="122"/>
      <c r="I717" s="122"/>
      <c r="J717" s="122"/>
      <c r="K717" s="122"/>
      <c r="L717" s="38"/>
      <c r="M717" s="180"/>
      <c r="N717" s="38"/>
      <c r="O717" s="225"/>
      <c r="P717" s="47"/>
      <c r="Q717" s="47"/>
      <c r="R717" s="47"/>
      <c r="S717" s="47"/>
      <c r="T717" s="47"/>
      <c r="U717" s="47"/>
      <c r="V717" s="47"/>
      <c r="W717" s="47"/>
      <c r="X717" s="47"/>
    </row>
    <row r="718" spans="1:24" x14ac:dyDescent="0.25">
      <c r="A718" s="32"/>
      <c r="B718" s="38"/>
      <c r="C718" s="126"/>
      <c r="D718" s="38"/>
      <c r="E718" s="87"/>
      <c r="F718" s="122"/>
      <c r="G718" s="122"/>
      <c r="H718" s="122"/>
      <c r="I718" s="122"/>
      <c r="J718" s="122"/>
      <c r="K718" s="122"/>
      <c r="L718" s="38"/>
      <c r="M718" s="180"/>
      <c r="N718" s="38"/>
      <c r="O718" s="225"/>
      <c r="P718" s="47"/>
      <c r="Q718" s="47"/>
      <c r="R718" s="47"/>
      <c r="S718" s="47"/>
      <c r="T718" s="47"/>
      <c r="U718" s="47"/>
      <c r="V718" s="47"/>
      <c r="W718" s="47"/>
      <c r="X718" s="47"/>
    </row>
    <row r="719" spans="1:24" x14ac:dyDescent="0.25">
      <c r="A719" s="32"/>
      <c r="B719" s="38"/>
      <c r="C719" s="126"/>
      <c r="D719" s="38"/>
      <c r="E719" s="87"/>
      <c r="F719" s="122"/>
      <c r="G719" s="122"/>
      <c r="H719" s="122"/>
      <c r="I719" s="122"/>
      <c r="J719" s="122"/>
      <c r="K719" s="122"/>
      <c r="L719" s="38"/>
      <c r="M719" s="180"/>
      <c r="N719" s="38"/>
      <c r="O719" s="225"/>
      <c r="P719" s="47"/>
      <c r="Q719" s="47"/>
      <c r="R719" s="47"/>
      <c r="S719" s="47"/>
      <c r="T719" s="47"/>
      <c r="U719" s="47"/>
      <c r="V719" s="47"/>
      <c r="W719" s="47"/>
      <c r="X719" s="47"/>
    </row>
    <row r="720" spans="1:24" x14ac:dyDescent="0.25">
      <c r="A720" s="32"/>
      <c r="B720" s="38"/>
      <c r="C720" s="126"/>
      <c r="D720" s="38"/>
      <c r="E720" s="87"/>
      <c r="F720" s="122"/>
      <c r="G720" s="122"/>
      <c r="H720" s="122"/>
      <c r="I720" s="122"/>
      <c r="J720" s="122"/>
      <c r="K720" s="122"/>
      <c r="L720" s="38"/>
      <c r="M720" s="180"/>
      <c r="N720" s="38"/>
      <c r="O720" s="225"/>
      <c r="P720" s="47"/>
      <c r="Q720" s="47"/>
      <c r="R720" s="47"/>
      <c r="S720" s="47"/>
      <c r="T720" s="47"/>
      <c r="U720" s="47"/>
      <c r="V720" s="47"/>
      <c r="W720" s="47"/>
      <c r="X720" s="47"/>
    </row>
    <row r="721" spans="1:24" x14ac:dyDescent="0.25">
      <c r="A721" s="32"/>
      <c r="B721" s="38"/>
      <c r="C721" s="126"/>
      <c r="D721" s="38"/>
      <c r="E721" s="87"/>
      <c r="F721" s="122"/>
      <c r="G721" s="122"/>
      <c r="H721" s="122"/>
      <c r="I721" s="122"/>
      <c r="J721" s="122"/>
      <c r="K721" s="122"/>
      <c r="L721" s="38"/>
      <c r="M721" s="180"/>
      <c r="N721" s="38"/>
      <c r="O721" s="225"/>
      <c r="P721" s="47"/>
      <c r="Q721" s="47"/>
      <c r="R721" s="47"/>
      <c r="S721" s="47"/>
      <c r="T721" s="47"/>
      <c r="U721" s="47"/>
      <c r="V721" s="47"/>
      <c r="W721" s="47"/>
      <c r="X721" s="47"/>
    </row>
    <row r="722" spans="1:24" x14ac:dyDescent="0.25">
      <c r="A722" s="32"/>
      <c r="B722" s="38"/>
      <c r="C722" s="126"/>
      <c r="D722" s="38"/>
      <c r="E722" s="87"/>
      <c r="F722" s="122"/>
      <c r="G722" s="122"/>
      <c r="H722" s="122"/>
      <c r="I722" s="122"/>
      <c r="J722" s="122"/>
      <c r="K722" s="122"/>
      <c r="L722" s="38"/>
      <c r="M722" s="180"/>
      <c r="N722" s="38"/>
      <c r="O722" s="225"/>
      <c r="P722" s="47"/>
      <c r="Q722" s="47"/>
      <c r="R722" s="47"/>
      <c r="S722" s="47"/>
      <c r="T722" s="47"/>
      <c r="U722" s="47"/>
      <c r="V722" s="47"/>
      <c r="W722" s="47"/>
      <c r="X722" s="47"/>
    </row>
    <row r="723" spans="1:24" x14ac:dyDescent="0.25">
      <c r="A723" s="32"/>
      <c r="B723" s="38"/>
      <c r="C723" s="126"/>
      <c r="D723" s="38"/>
      <c r="E723" s="87"/>
      <c r="F723" s="122"/>
      <c r="G723" s="122"/>
      <c r="H723" s="122"/>
      <c r="I723" s="122"/>
      <c r="J723" s="122"/>
      <c r="K723" s="122"/>
      <c r="L723" s="38"/>
      <c r="M723" s="180"/>
      <c r="N723" s="38"/>
      <c r="O723" s="225"/>
      <c r="P723" s="47"/>
      <c r="Q723" s="47"/>
      <c r="R723" s="47"/>
      <c r="S723" s="47"/>
      <c r="T723" s="47"/>
      <c r="U723" s="47"/>
      <c r="V723" s="47"/>
      <c r="W723" s="47"/>
      <c r="X723" s="47"/>
    </row>
    <row r="724" spans="1:24" x14ac:dyDescent="0.25">
      <c r="A724" s="32"/>
      <c r="B724" s="38"/>
      <c r="C724" s="126"/>
      <c r="D724" s="38"/>
      <c r="E724" s="87"/>
      <c r="F724" s="122"/>
      <c r="G724" s="122"/>
      <c r="H724" s="122"/>
      <c r="I724" s="122"/>
      <c r="J724" s="122"/>
      <c r="K724" s="122"/>
      <c r="L724" s="38"/>
      <c r="M724" s="180"/>
      <c r="N724" s="38"/>
      <c r="O724" s="225"/>
      <c r="P724" s="47"/>
      <c r="Q724" s="47"/>
      <c r="R724" s="47"/>
      <c r="S724" s="47"/>
      <c r="T724" s="47"/>
      <c r="U724" s="47"/>
      <c r="V724" s="47"/>
      <c r="W724" s="47"/>
      <c r="X724" s="47"/>
    </row>
    <row r="725" spans="1:24" x14ac:dyDescent="0.25">
      <c r="A725" s="32"/>
      <c r="B725" s="38"/>
      <c r="C725" s="126"/>
      <c r="D725" s="38"/>
      <c r="E725" s="87"/>
      <c r="F725" s="122"/>
      <c r="G725" s="122"/>
      <c r="H725" s="122"/>
      <c r="I725" s="122"/>
      <c r="J725" s="122"/>
      <c r="K725" s="122"/>
      <c r="L725" s="38"/>
      <c r="M725" s="180"/>
      <c r="N725" s="38"/>
      <c r="O725" s="225"/>
      <c r="P725" s="47"/>
      <c r="Q725" s="47"/>
      <c r="R725" s="47"/>
      <c r="S725" s="47"/>
      <c r="T725" s="47"/>
      <c r="U725" s="47"/>
      <c r="V725" s="47"/>
      <c r="W725" s="47"/>
      <c r="X725" s="47"/>
    </row>
    <row r="726" spans="1:24" x14ac:dyDescent="0.25">
      <c r="A726" s="32"/>
      <c r="B726" s="38"/>
      <c r="C726" s="126"/>
      <c r="D726" s="38"/>
      <c r="E726" s="87"/>
      <c r="F726" s="122"/>
      <c r="G726" s="122"/>
      <c r="H726" s="122"/>
      <c r="I726" s="122"/>
      <c r="J726" s="122"/>
      <c r="K726" s="122"/>
      <c r="L726" s="38"/>
      <c r="M726" s="180"/>
      <c r="N726" s="38"/>
      <c r="O726" s="225"/>
      <c r="P726" s="47"/>
      <c r="Q726" s="47"/>
      <c r="R726" s="47"/>
      <c r="S726" s="47"/>
      <c r="T726" s="47"/>
      <c r="U726" s="47"/>
      <c r="V726" s="47"/>
      <c r="W726" s="47"/>
      <c r="X726" s="47"/>
    </row>
    <row r="727" spans="1:24" x14ac:dyDescent="0.25">
      <c r="A727" s="32"/>
      <c r="B727" s="38"/>
      <c r="C727" s="126"/>
      <c r="D727" s="38"/>
      <c r="E727" s="87"/>
      <c r="F727" s="122"/>
      <c r="G727" s="122"/>
      <c r="H727" s="122"/>
      <c r="I727" s="122"/>
      <c r="J727" s="122"/>
      <c r="K727" s="122"/>
      <c r="L727" s="38"/>
      <c r="M727" s="180"/>
      <c r="N727" s="38"/>
      <c r="O727" s="225"/>
      <c r="P727" s="47"/>
      <c r="Q727" s="47"/>
      <c r="R727" s="47"/>
      <c r="S727" s="47"/>
      <c r="T727" s="47"/>
      <c r="U727" s="47"/>
      <c r="V727" s="47"/>
      <c r="W727" s="47"/>
      <c r="X727" s="47"/>
    </row>
    <row r="728" spans="1:24" x14ac:dyDescent="0.25">
      <c r="A728" s="32"/>
      <c r="B728" s="38"/>
      <c r="C728" s="126"/>
      <c r="D728" s="38"/>
      <c r="E728" s="87"/>
      <c r="F728" s="122"/>
      <c r="G728" s="122"/>
      <c r="H728" s="122"/>
      <c r="I728" s="122"/>
      <c r="J728" s="122"/>
      <c r="K728" s="122"/>
      <c r="L728" s="38"/>
      <c r="M728" s="180"/>
      <c r="N728" s="38"/>
      <c r="O728" s="225"/>
      <c r="P728" s="47"/>
      <c r="Q728" s="47"/>
      <c r="R728" s="47"/>
      <c r="S728" s="47"/>
      <c r="T728" s="47"/>
      <c r="U728" s="47"/>
      <c r="V728" s="47"/>
      <c r="W728" s="47"/>
      <c r="X728" s="47"/>
    </row>
    <row r="729" spans="1:24" x14ac:dyDescent="0.25">
      <c r="A729" s="32"/>
      <c r="B729" s="38"/>
      <c r="C729" s="126"/>
      <c r="D729" s="38"/>
      <c r="E729" s="87"/>
      <c r="F729" s="122"/>
      <c r="G729" s="122"/>
      <c r="H729" s="122"/>
      <c r="I729" s="122"/>
      <c r="J729" s="122"/>
      <c r="K729" s="122"/>
      <c r="L729" s="38"/>
      <c r="M729" s="180"/>
      <c r="N729" s="38"/>
      <c r="O729" s="225"/>
      <c r="P729" s="47"/>
      <c r="Q729" s="47"/>
      <c r="R729" s="47"/>
      <c r="S729" s="47"/>
      <c r="T729" s="47"/>
      <c r="U729" s="47"/>
      <c r="V729" s="47"/>
      <c r="W729" s="47"/>
      <c r="X729" s="47"/>
    </row>
    <row r="730" spans="1:24" x14ac:dyDescent="0.25">
      <c r="A730" s="32"/>
      <c r="B730" s="38"/>
      <c r="C730" s="126"/>
      <c r="D730" s="38"/>
      <c r="E730" s="87"/>
      <c r="F730" s="122"/>
      <c r="G730" s="122"/>
      <c r="H730" s="122"/>
      <c r="I730" s="122"/>
      <c r="J730" s="122"/>
      <c r="K730" s="122"/>
      <c r="L730" s="38"/>
      <c r="M730" s="180"/>
      <c r="N730" s="38"/>
      <c r="O730" s="225"/>
      <c r="P730" s="47"/>
      <c r="Q730" s="47"/>
      <c r="R730" s="47"/>
      <c r="S730" s="47"/>
      <c r="T730" s="47"/>
      <c r="U730" s="47"/>
      <c r="V730" s="47"/>
      <c r="W730" s="47"/>
      <c r="X730" s="47"/>
    </row>
    <row r="731" spans="1:24" x14ac:dyDescent="0.25">
      <c r="A731" s="32"/>
      <c r="B731" s="38"/>
      <c r="C731" s="126"/>
      <c r="D731" s="38"/>
      <c r="E731" s="87"/>
      <c r="F731" s="122"/>
      <c r="G731" s="122"/>
      <c r="H731" s="122"/>
      <c r="I731" s="122"/>
      <c r="J731" s="122"/>
      <c r="K731" s="122"/>
      <c r="L731" s="38"/>
      <c r="M731" s="180"/>
      <c r="N731" s="38"/>
      <c r="O731" s="225"/>
      <c r="P731" s="47"/>
      <c r="Q731" s="47"/>
      <c r="R731" s="47"/>
      <c r="S731" s="47"/>
      <c r="T731" s="47"/>
      <c r="U731" s="47"/>
      <c r="V731" s="47"/>
      <c r="W731" s="47"/>
      <c r="X731" s="47"/>
    </row>
    <row r="732" spans="1:24" x14ac:dyDescent="0.25">
      <c r="A732" s="32"/>
      <c r="B732" s="38"/>
      <c r="C732" s="126"/>
      <c r="D732" s="38"/>
      <c r="E732" s="87"/>
      <c r="F732" s="122"/>
      <c r="G732" s="122"/>
      <c r="H732" s="122"/>
      <c r="I732" s="122"/>
      <c r="J732" s="122"/>
      <c r="K732" s="122"/>
      <c r="L732" s="38"/>
      <c r="M732" s="180"/>
      <c r="N732" s="38"/>
      <c r="O732" s="225"/>
      <c r="P732" s="47"/>
      <c r="Q732" s="47"/>
      <c r="R732" s="47"/>
      <c r="S732" s="47"/>
      <c r="T732" s="47"/>
      <c r="U732" s="47"/>
      <c r="V732" s="47"/>
      <c r="W732" s="47"/>
      <c r="X732" s="47"/>
    </row>
    <row r="733" spans="1:24" x14ac:dyDescent="0.25">
      <c r="A733" s="32"/>
      <c r="B733" s="38"/>
      <c r="C733" s="126"/>
      <c r="D733" s="38"/>
      <c r="E733" s="87"/>
      <c r="F733" s="122"/>
      <c r="G733" s="122"/>
      <c r="H733" s="122"/>
      <c r="I733" s="122"/>
      <c r="J733" s="122"/>
      <c r="K733" s="122"/>
      <c r="L733" s="38"/>
      <c r="M733" s="180"/>
      <c r="N733" s="38"/>
      <c r="O733" s="225"/>
      <c r="P733" s="47"/>
      <c r="Q733" s="47"/>
      <c r="R733" s="47"/>
      <c r="S733" s="47"/>
      <c r="T733" s="47"/>
      <c r="U733" s="47"/>
      <c r="V733" s="47"/>
      <c r="W733" s="47"/>
      <c r="X733" s="47"/>
    </row>
    <row r="734" spans="1:24" x14ac:dyDescent="0.25">
      <c r="A734" s="32"/>
      <c r="B734" s="38"/>
      <c r="C734" s="126"/>
      <c r="D734" s="38"/>
      <c r="E734" s="87"/>
      <c r="F734" s="122"/>
      <c r="G734" s="122"/>
      <c r="H734" s="122"/>
      <c r="I734" s="122"/>
      <c r="J734" s="122"/>
      <c r="K734" s="122"/>
      <c r="L734" s="38"/>
      <c r="M734" s="180"/>
      <c r="N734" s="38"/>
      <c r="O734" s="225"/>
      <c r="P734" s="47"/>
      <c r="Q734" s="47"/>
      <c r="R734" s="47"/>
      <c r="S734" s="47"/>
      <c r="T734" s="47"/>
      <c r="U734" s="47"/>
      <c r="V734" s="47"/>
      <c r="W734" s="47"/>
      <c r="X734" s="47"/>
    </row>
    <row r="735" spans="1:24" x14ac:dyDescent="0.25">
      <c r="A735" s="32"/>
      <c r="B735" s="38"/>
      <c r="C735" s="126"/>
      <c r="D735" s="38"/>
      <c r="E735" s="87"/>
      <c r="F735" s="122"/>
      <c r="G735" s="122"/>
      <c r="H735" s="122"/>
      <c r="I735" s="122"/>
      <c r="J735" s="122"/>
      <c r="K735" s="122"/>
      <c r="L735" s="38"/>
      <c r="M735" s="180"/>
      <c r="N735" s="38"/>
      <c r="O735" s="225"/>
      <c r="P735" s="47"/>
      <c r="Q735" s="47"/>
      <c r="R735" s="47"/>
      <c r="S735" s="47"/>
      <c r="T735" s="47"/>
      <c r="U735" s="47"/>
      <c r="V735" s="47"/>
      <c r="W735" s="47"/>
      <c r="X735" s="47"/>
    </row>
    <row r="736" spans="1:24" x14ac:dyDescent="0.25">
      <c r="A736" s="32"/>
      <c r="B736" s="38"/>
      <c r="C736" s="126"/>
      <c r="D736" s="38"/>
      <c r="E736" s="87"/>
      <c r="F736" s="122"/>
      <c r="G736" s="122"/>
      <c r="H736" s="122"/>
      <c r="I736" s="122"/>
      <c r="J736" s="122"/>
      <c r="K736" s="122"/>
      <c r="L736" s="38"/>
      <c r="M736" s="180"/>
      <c r="N736" s="38"/>
      <c r="O736" s="225"/>
      <c r="P736" s="47"/>
      <c r="Q736" s="47"/>
      <c r="R736" s="47"/>
      <c r="S736" s="47"/>
      <c r="T736" s="47"/>
      <c r="U736" s="47"/>
      <c r="V736" s="47"/>
      <c r="W736" s="47"/>
      <c r="X736" s="47"/>
    </row>
    <row r="737" spans="1:24" x14ac:dyDescent="0.25">
      <c r="A737" s="32"/>
      <c r="B737" s="38"/>
      <c r="C737" s="126"/>
      <c r="D737" s="38"/>
      <c r="E737" s="87"/>
      <c r="F737" s="122"/>
      <c r="G737" s="122"/>
      <c r="H737" s="122"/>
      <c r="I737" s="122"/>
      <c r="J737" s="122"/>
      <c r="K737" s="122"/>
      <c r="L737" s="38"/>
      <c r="M737" s="180"/>
      <c r="N737" s="38"/>
      <c r="O737" s="225"/>
      <c r="P737" s="47"/>
      <c r="Q737" s="47"/>
      <c r="R737" s="47"/>
      <c r="S737" s="47"/>
      <c r="T737" s="47"/>
      <c r="U737" s="47"/>
      <c r="V737" s="47"/>
      <c r="W737" s="47"/>
      <c r="X737" s="47"/>
    </row>
    <row r="738" spans="1:24" x14ac:dyDescent="0.25">
      <c r="A738" s="32"/>
      <c r="B738" s="38"/>
      <c r="C738" s="126"/>
      <c r="D738" s="38"/>
      <c r="E738" s="87"/>
      <c r="F738" s="122"/>
      <c r="G738" s="122"/>
      <c r="H738" s="122"/>
      <c r="I738" s="122"/>
      <c r="J738" s="122"/>
      <c r="K738" s="122"/>
      <c r="L738" s="38"/>
      <c r="M738" s="180"/>
      <c r="N738" s="38"/>
      <c r="O738" s="225"/>
      <c r="P738" s="47"/>
      <c r="Q738" s="47"/>
      <c r="R738" s="47"/>
      <c r="S738" s="47"/>
      <c r="T738" s="47"/>
      <c r="U738" s="47"/>
      <c r="V738" s="47"/>
      <c r="W738" s="47"/>
      <c r="X738" s="47"/>
    </row>
    <row r="739" spans="1:24" x14ac:dyDescent="0.25">
      <c r="A739" s="32"/>
      <c r="B739" s="38"/>
      <c r="C739" s="126"/>
      <c r="D739" s="38"/>
      <c r="E739" s="87"/>
      <c r="F739" s="122"/>
      <c r="G739" s="122"/>
      <c r="H739" s="122"/>
      <c r="I739" s="122"/>
      <c r="J739" s="122"/>
      <c r="K739" s="122"/>
      <c r="L739" s="38"/>
      <c r="M739" s="180"/>
      <c r="N739" s="38"/>
      <c r="O739" s="225"/>
      <c r="P739" s="47"/>
      <c r="Q739" s="47"/>
      <c r="R739" s="47"/>
      <c r="S739" s="47"/>
      <c r="T739" s="47"/>
      <c r="U739" s="47"/>
      <c r="V739" s="47"/>
      <c r="W739" s="47"/>
      <c r="X739" s="47"/>
    </row>
    <row r="740" spans="1:24" x14ac:dyDescent="0.25">
      <c r="A740" s="32"/>
      <c r="B740" s="38"/>
      <c r="C740" s="126"/>
      <c r="D740" s="38"/>
      <c r="E740" s="87"/>
      <c r="F740" s="122"/>
      <c r="G740" s="122"/>
      <c r="H740" s="122"/>
      <c r="I740" s="122"/>
      <c r="J740" s="122"/>
      <c r="K740" s="122"/>
      <c r="L740" s="38"/>
      <c r="M740" s="180"/>
      <c r="N740" s="38"/>
      <c r="O740" s="225"/>
      <c r="P740" s="47"/>
      <c r="Q740" s="47"/>
      <c r="R740" s="47"/>
      <c r="S740" s="47"/>
      <c r="T740" s="47"/>
      <c r="U740" s="47"/>
      <c r="V740" s="47"/>
      <c r="W740" s="47"/>
      <c r="X740" s="47"/>
    </row>
    <row r="741" spans="1:24" x14ac:dyDescent="0.25">
      <c r="A741" s="32"/>
      <c r="B741" s="38"/>
      <c r="C741" s="126"/>
      <c r="D741" s="38"/>
      <c r="E741" s="87"/>
      <c r="F741" s="122"/>
      <c r="G741" s="122"/>
      <c r="H741" s="122"/>
      <c r="I741" s="122"/>
      <c r="J741" s="122"/>
      <c r="K741" s="122"/>
      <c r="L741" s="38"/>
      <c r="M741" s="180"/>
      <c r="N741" s="38"/>
      <c r="O741" s="225"/>
      <c r="P741" s="47"/>
      <c r="Q741" s="47"/>
      <c r="R741" s="47"/>
      <c r="S741" s="47"/>
      <c r="T741" s="47"/>
      <c r="U741" s="47"/>
      <c r="V741" s="47"/>
      <c r="W741" s="47"/>
      <c r="X741" s="47"/>
    </row>
    <row r="742" spans="1:24" x14ac:dyDescent="0.25">
      <c r="A742" s="32"/>
      <c r="B742" s="38"/>
      <c r="C742" s="126"/>
      <c r="D742" s="38"/>
      <c r="E742" s="87"/>
      <c r="F742" s="122"/>
      <c r="G742" s="122"/>
      <c r="H742" s="122"/>
      <c r="I742" s="122"/>
      <c r="J742" s="122"/>
      <c r="K742" s="122"/>
      <c r="L742" s="38"/>
      <c r="M742" s="180"/>
      <c r="N742" s="38"/>
      <c r="O742" s="225"/>
      <c r="P742" s="47"/>
      <c r="Q742" s="47"/>
      <c r="R742" s="47"/>
      <c r="S742" s="47"/>
      <c r="T742" s="47"/>
      <c r="U742" s="47"/>
      <c r="V742" s="47"/>
      <c r="W742" s="47"/>
      <c r="X742" s="47"/>
    </row>
    <row r="743" spans="1:24" x14ac:dyDescent="0.25">
      <c r="A743" s="32"/>
      <c r="B743" s="38"/>
      <c r="C743" s="126"/>
      <c r="D743" s="38"/>
      <c r="E743" s="87"/>
      <c r="F743" s="122"/>
      <c r="G743" s="122"/>
      <c r="H743" s="122"/>
      <c r="I743" s="122"/>
      <c r="J743" s="122"/>
      <c r="K743" s="122"/>
      <c r="L743" s="38"/>
      <c r="M743" s="180"/>
      <c r="N743" s="38"/>
      <c r="O743" s="225"/>
      <c r="P743" s="47"/>
      <c r="Q743" s="47"/>
      <c r="R743" s="47"/>
      <c r="S743" s="47"/>
      <c r="T743" s="47"/>
      <c r="U743" s="47"/>
      <c r="V743" s="47"/>
      <c r="W743" s="47"/>
      <c r="X743" s="47"/>
    </row>
    <row r="744" spans="1:24" x14ac:dyDescent="0.25">
      <c r="A744" s="32"/>
      <c r="B744" s="38"/>
      <c r="C744" s="126"/>
      <c r="D744" s="38"/>
      <c r="E744" s="87"/>
      <c r="F744" s="122"/>
      <c r="G744" s="122"/>
      <c r="H744" s="122"/>
      <c r="I744" s="122"/>
      <c r="J744" s="122"/>
      <c r="K744" s="122"/>
      <c r="L744" s="38"/>
      <c r="M744" s="180"/>
      <c r="N744" s="38"/>
      <c r="O744" s="225"/>
      <c r="P744" s="47"/>
      <c r="Q744" s="47"/>
      <c r="R744" s="47"/>
      <c r="S744" s="47"/>
      <c r="T744" s="47"/>
      <c r="U744" s="47"/>
      <c r="V744" s="47"/>
      <c r="W744" s="47"/>
      <c r="X744" s="47"/>
    </row>
    <row r="745" spans="1:24" x14ac:dyDescent="0.25">
      <c r="A745" s="32"/>
      <c r="B745" s="38"/>
      <c r="C745" s="126"/>
      <c r="D745" s="38"/>
      <c r="E745" s="87"/>
      <c r="F745" s="122"/>
      <c r="G745" s="122"/>
      <c r="H745" s="122"/>
      <c r="I745" s="122"/>
      <c r="J745" s="122"/>
      <c r="K745" s="122"/>
      <c r="L745" s="38"/>
      <c r="M745" s="180"/>
      <c r="N745" s="38"/>
      <c r="O745" s="225"/>
      <c r="P745" s="47"/>
      <c r="Q745" s="47"/>
      <c r="R745" s="47"/>
      <c r="S745" s="47"/>
      <c r="T745" s="47"/>
      <c r="U745" s="47"/>
      <c r="V745" s="47"/>
      <c r="W745" s="47"/>
      <c r="X745" s="47"/>
    </row>
    <row r="746" spans="1:24" x14ac:dyDescent="0.25">
      <c r="A746" s="32"/>
      <c r="B746" s="38"/>
      <c r="C746" s="126"/>
      <c r="D746" s="38"/>
      <c r="E746" s="87"/>
      <c r="F746" s="122"/>
      <c r="G746" s="122"/>
      <c r="H746" s="122"/>
      <c r="I746" s="122"/>
      <c r="J746" s="122"/>
      <c r="K746" s="122"/>
      <c r="L746" s="38"/>
      <c r="M746" s="180"/>
      <c r="N746" s="38"/>
      <c r="O746" s="225"/>
      <c r="P746" s="47"/>
      <c r="Q746" s="47"/>
      <c r="R746" s="47"/>
      <c r="S746" s="47"/>
      <c r="T746" s="47"/>
      <c r="U746" s="47"/>
      <c r="V746" s="47"/>
      <c r="W746" s="47"/>
      <c r="X746" s="47"/>
    </row>
    <row r="747" spans="1:24" x14ac:dyDescent="0.25">
      <c r="A747" s="32"/>
      <c r="B747" s="38"/>
      <c r="C747" s="126"/>
      <c r="D747" s="38"/>
      <c r="E747" s="87"/>
      <c r="F747" s="122"/>
      <c r="G747" s="122"/>
      <c r="H747" s="122"/>
      <c r="I747" s="122"/>
      <c r="J747" s="122"/>
      <c r="K747" s="122"/>
      <c r="L747" s="38"/>
      <c r="M747" s="180"/>
      <c r="N747" s="38"/>
      <c r="O747" s="225"/>
      <c r="P747" s="47"/>
      <c r="Q747" s="47"/>
      <c r="R747" s="47"/>
      <c r="S747" s="47"/>
      <c r="T747" s="47"/>
      <c r="U747" s="47"/>
      <c r="V747" s="47"/>
      <c r="W747" s="47"/>
      <c r="X747" s="47"/>
    </row>
    <row r="748" spans="1:24" x14ac:dyDescent="0.25">
      <c r="A748" s="32"/>
      <c r="B748" s="38"/>
      <c r="C748" s="126"/>
      <c r="D748" s="38"/>
      <c r="E748" s="87"/>
      <c r="F748" s="122"/>
      <c r="G748" s="122"/>
      <c r="H748" s="122"/>
      <c r="I748" s="122"/>
      <c r="J748" s="122"/>
      <c r="K748" s="122"/>
      <c r="L748" s="38"/>
      <c r="M748" s="180"/>
      <c r="N748" s="38"/>
      <c r="O748" s="225"/>
      <c r="P748" s="47"/>
      <c r="Q748" s="47"/>
      <c r="R748" s="47"/>
      <c r="S748" s="47"/>
      <c r="T748" s="47"/>
      <c r="U748" s="47"/>
      <c r="V748" s="47"/>
      <c r="W748" s="47"/>
      <c r="X748" s="47"/>
    </row>
    <row r="749" spans="1:24" x14ac:dyDescent="0.25">
      <c r="A749" s="32"/>
      <c r="B749" s="38"/>
      <c r="C749" s="126"/>
      <c r="D749" s="38"/>
      <c r="E749" s="87"/>
      <c r="F749" s="122"/>
      <c r="G749" s="122"/>
      <c r="H749" s="122"/>
      <c r="I749" s="122"/>
      <c r="J749" s="122"/>
      <c r="K749" s="122"/>
      <c r="L749" s="38"/>
      <c r="M749" s="180"/>
      <c r="N749" s="38"/>
      <c r="O749" s="225"/>
      <c r="P749" s="47"/>
      <c r="Q749" s="47"/>
      <c r="R749" s="47"/>
      <c r="S749" s="47"/>
      <c r="T749" s="47"/>
      <c r="U749" s="47"/>
      <c r="V749" s="47"/>
      <c r="W749" s="47"/>
      <c r="X749" s="47"/>
    </row>
    <row r="750" spans="1:24" x14ac:dyDescent="0.25">
      <c r="A750" s="32"/>
      <c r="B750" s="38"/>
      <c r="C750" s="126"/>
      <c r="D750" s="38"/>
      <c r="E750" s="87"/>
      <c r="F750" s="122"/>
      <c r="G750" s="122"/>
      <c r="H750" s="122"/>
      <c r="I750" s="122"/>
      <c r="J750" s="122"/>
      <c r="K750" s="122"/>
      <c r="L750" s="38"/>
      <c r="M750" s="180"/>
      <c r="N750" s="38"/>
      <c r="O750" s="225"/>
      <c r="P750" s="47"/>
      <c r="Q750" s="47"/>
      <c r="R750" s="47"/>
      <c r="S750" s="47"/>
      <c r="T750" s="47"/>
      <c r="U750" s="47"/>
      <c r="V750" s="47"/>
      <c r="W750" s="47"/>
      <c r="X750" s="47"/>
    </row>
    <row r="751" spans="1:24" x14ac:dyDescent="0.25">
      <c r="A751" s="32"/>
      <c r="B751" s="38"/>
      <c r="C751" s="126"/>
      <c r="D751" s="38"/>
      <c r="E751" s="87"/>
      <c r="F751" s="122"/>
      <c r="G751" s="122"/>
      <c r="H751" s="122"/>
      <c r="I751" s="122"/>
      <c r="J751" s="122"/>
      <c r="K751" s="122"/>
      <c r="L751" s="38"/>
      <c r="M751" s="180"/>
      <c r="N751" s="38"/>
      <c r="O751" s="225"/>
      <c r="P751" s="47"/>
      <c r="Q751" s="47"/>
      <c r="R751" s="47"/>
      <c r="S751" s="47"/>
      <c r="T751" s="47"/>
      <c r="U751" s="47"/>
      <c r="V751" s="47"/>
      <c r="W751" s="47"/>
      <c r="X751" s="47"/>
    </row>
    <row r="752" spans="1:24" x14ac:dyDescent="0.25">
      <c r="A752" s="32"/>
      <c r="B752" s="38"/>
      <c r="C752" s="126"/>
      <c r="D752" s="38"/>
      <c r="E752" s="87"/>
      <c r="F752" s="122"/>
      <c r="G752" s="122"/>
      <c r="H752" s="122"/>
      <c r="I752" s="122"/>
      <c r="J752" s="122"/>
      <c r="K752" s="122"/>
      <c r="L752" s="38"/>
      <c r="M752" s="180"/>
      <c r="N752" s="38"/>
      <c r="O752" s="225"/>
      <c r="P752" s="47"/>
      <c r="Q752" s="47"/>
      <c r="R752" s="47"/>
      <c r="S752" s="47"/>
      <c r="T752" s="47"/>
      <c r="U752" s="47"/>
      <c r="V752" s="47"/>
      <c r="W752" s="47"/>
      <c r="X752" s="47"/>
    </row>
    <row r="753" spans="1:24" x14ac:dyDescent="0.25">
      <c r="A753" s="32"/>
      <c r="B753" s="38"/>
      <c r="C753" s="126"/>
      <c r="D753" s="38"/>
      <c r="E753" s="87"/>
      <c r="F753" s="122"/>
      <c r="G753" s="122"/>
      <c r="H753" s="122"/>
      <c r="I753" s="122"/>
      <c r="J753" s="122"/>
      <c r="K753" s="122"/>
      <c r="L753" s="38"/>
      <c r="M753" s="180"/>
      <c r="N753" s="38"/>
      <c r="O753" s="225"/>
      <c r="P753" s="47"/>
      <c r="Q753" s="47"/>
      <c r="R753" s="47"/>
      <c r="S753" s="47"/>
      <c r="T753" s="47"/>
      <c r="U753" s="47"/>
      <c r="V753" s="47"/>
      <c r="W753" s="47"/>
      <c r="X753" s="47"/>
    </row>
    <row r="754" spans="1:24" x14ac:dyDescent="0.25">
      <c r="A754" s="32"/>
      <c r="B754" s="38"/>
      <c r="C754" s="126"/>
      <c r="D754" s="38"/>
      <c r="E754" s="87"/>
      <c r="F754" s="122"/>
      <c r="G754" s="122"/>
      <c r="H754" s="122"/>
      <c r="I754" s="122"/>
      <c r="J754" s="122"/>
      <c r="K754" s="122"/>
      <c r="L754" s="38"/>
      <c r="M754" s="180"/>
      <c r="N754" s="38"/>
      <c r="O754" s="225"/>
      <c r="P754" s="47"/>
      <c r="Q754" s="47"/>
      <c r="R754" s="47"/>
      <c r="S754" s="47"/>
      <c r="T754" s="47"/>
      <c r="U754" s="47"/>
      <c r="V754" s="47"/>
      <c r="W754" s="47"/>
      <c r="X754" s="47"/>
    </row>
    <row r="755" spans="1:24" x14ac:dyDescent="0.25">
      <c r="A755" s="32"/>
      <c r="B755" s="38"/>
      <c r="C755" s="126"/>
      <c r="D755" s="38"/>
      <c r="E755" s="87"/>
      <c r="F755" s="122"/>
      <c r="G755" s="122"/>
      <c r="H755" s="122"/>
      <c r="I755" s="122"/>
      <c r="J755" s="122"/>
      <c r="K755" s="122"/>
      <c r="L755" s="38"/>
      <c r="M755" s="180"/>
      <c r="N755" s="38"/>
      <c r="O755" s="225"/>
      <c r="P755" s="47"/>
      <c r="Q755" s="47"/>
      <c r="R755" s="47"/>
      <c r="S755" s="47"/>
      <c r="T755" s="47"/>
      <c r="U755" s="47"/>
      <c r="V755" s="47"/>
      <c r="W755" s="47"/>
      <c r="X755" s="47"/>
    </row>
    <row r="756" spans="1:24" x14ac:dyDescent="0.25">
      <c r="A756" s="32"/>
      <c r="B756" s="38"/>
      <c r="C756" s="126"/>
      <c r="D756" s="38"/>
      <c r="E756" s="87"/>
      <c r="F756" s="122"/>
      <c r="G756" s="122"/>
      <c r="H756" s="122"/>
      <c r="I756" s="122"/>
      <c r="J756" s="122"/>
      <c r="K756" s="122"/>
      <c r="L756" s="38"/>
      <c r="M756" s="180"/>
      <c r="N756" s="38"/>
      <c r="O756" s="225"/>
      <c r="P756" s="47"/>
      <c r="Q756" s="47"/>
      <c r="R756" s="47"/>
      <c r="S756" s="47"/>
      <c r="T756" s="47"/>
      <c r="U756" s="47"/>
      <c r="V756" s="47"/>
      <c r="W756" s="47"/>
      <c r="X756" s="47"/>
    </row>
    <row r="757" spans="1:24" x14ac:dyDescent="0.25">
      <c r="A757" s="32"/>
      <c r="B757" s="38"/>
      <c r="C757" s="126"/>
      <c r="D757" s="38"/>
      <c r="E757" s="87"/>
      <c r="F757" s="122"/>
      <c r="G757" s="122"/>
      <c r="H757" s="122"/>
      <c r="I757" s="122"/>
      <c r="J757" s="122"/>
      <c r="K757" s="122"/>
      <c r="L757" s="38"/>
      <c r="M757" s="180"/>
      <c r="N757" s="38"/>
      <c r="O757" s="225"/>
      <c r="P757" s="47"/>
      <c r="Q757" s="47"/>
      <c r="R757" s="47"/>
      <c r="S757" s="47"/>
      <c r="T757" s="47"/>
      <c r="U757" s="47"/>
      <c r="V757" s="47"/>
      <c r="W757" s="47"/>
      <c r="X757" s="47"/>
    </row>
    <row r="758" spans="1:24" x14ac:dyDescent="0.25">
      <c r="A758" s="32"/>
      <c r="B758" s="38"/>
      <c r="C758" s="126"/>
      <c r="D758" s="38"/>
      <c r="E758" s="87"/>
      <c r="F758" s="122"/>
      <c r="G758" s="122"/>
      <c r="H758" s="122"/>
      <c r="I758" s="122"/>
      <c r="J758" s="122"/>
      <c r="K758" s="122"/>
      <c r="L758" s="38"/>
      <c r="M758" s="180"/>
      <c r="N758" s="38"/>
      <c r="O758" s="225"/>
      <c r="P758" s="47"/>
      <c r="Q758" s="47"/>
      <c r="R758" s="47"/>
      <c r="S758" s="47"/>
      <c r="T758" s="47"/>
      <c r="U758" s="47"/>
      <c r="V758" s="47"/>
      <c r="W758" s="47"/>
      <c r="X758" s="47"/>
    </row>
    <row r="759" spans="1:24" x14ac:dyDescent="0.25">
      <c r="A759" s="32"/>
      <c r="B759" s="38"/>
      <c r="C759" s="126"/>
      <c r="D759" s="38"/>
      <c r="E759" s="87"/>
      <c r="F759" s="122"/>
      <c r="G759" s="122"/>
      <c r="H759" s="122"/>
      <c r="I759" s="122"/>
      <c r="J759" s="122"/>
      <c r="K759" s="122"/>
      <c r="L759" s="38"/>
      <c r="M759" s="180"/>
      <c r="N759" s="38"/>
      <c r="O759" s="225"/>
      <c r="P759" s="47"/>
      <c r="Q759" s="47"/>
      <c r="R759" s="47"/>
      <c r="S759" s="47"/>
      <c r="T759" s="47"/>
      <c r="U759" s="47"/>
      <c r="V759" s="47"/>
      <c r="W759" s="47"/>
      <c r="X759" s="47"/>
    </row>
    <row r="760" spans="1:24" x14ac:dyDescent="0.25">
      <c r="A760" s="32"/>
      <c r="B760" s="38"/>
      <c r="C760" s="126"/>
      <c r="D760" s="38"/>
      <c r="E760" s="87"/>
      <c r="F760" s="122"/>
      <c r="G760" s="122"/>
      <c r="H760" s="122"/>
      <c r="I760" s="122"/>
      <c r="J760" s="122"/>
      <c r="K760" s="122"/>
      <c r="L760" s="38"/>
      <c r="M760" s="180"/>
      <c r="N760" s="38"/>
      <c r="O760" s="225"/>
      <c r="P760" s="47"/>
      <c r="Q760" s="47"/>
      <c r="R760" s="47"/>
      <c r="S760" s="47"/>
      <c r="T760" s="47"/>
      <c r="U760" s="47"/>
      <c r="V760" s="47"/>
      <c r="W760" s="47"/>
      <c r="X760" s="47"/>
    </row>
    <row r="761" spans="1:24" x14ac:dyDescent="0.25">
      <c r="A761" s="32"/>
      <c r="B761" s="38"/>
      <c r="C761" s="126"/>
      <c r="D761" s="38"/>
      <c r="E761" s="87"/>
      <c r="F761" s="122"/>
      <c r="G761" s="122"/>
      <c r="H761" s="122"/>
      <c r="I761" s="122"/>
      <c r="J761" s="122"/>
      <c r="K761" s="122"/>
      <c r="L761" s="38"/>
      <c r="M761" s="180"/>
      <c r="N761" s="38"/>
      <c r="O761" s="225"/>
      <c r="P761" s="47"/>
      <c r="Q761" s="47"/>
      <c r="R761" s="47"/>
      <c r="S761" s="47"/>
      <c r="T761" s="47"/>
      <c r="U761" s="47"/>
      <c r="V761" s="47"/>
      <c r="W761" s="47"/>
      <c r="X761" s="47"/>
    </row>
    <row r="762" spans="1:24" x14ac:dyDescent="0.25">
      <c r="A762" s="32"/>
      <c r="B762" s="38"/>
      <c r="C762" s="126"/>
      <c r="D762" s="38"/>
      <c r="E762" s="87"/>
      <c r="F762" s="122"/>
      <c r="G762" s="122"/>
      <c r="H762" s="122"/>
      <c r="I762" s="122"/>
      <c r="J762" s="122"/>
      <c r="K762" s="122"/>
      <c r="L762" s="38"/>
      <c r="M762" s="180"/>
      <c r="N762" s="38"/>
      <c r="O762" s="225"/>
      <c r="P762" s="47"/>
      <c r="Q762" s="47"/>
      <c r="R762" s="47"/>
      <c r="S762" s="47"/>
      <c r="T762" s="47"/>
      <c r="U762" s="47"/>
      <c r="V762" s="47"/>
      <c r="W762" s="47"/>
      <c r="X762" s="47"/>
    </row>
    <row r="763" spans="1:24" x14ac:dyDescent="0.25">
      <c r="A763" s="32"/>
      <c r="B763" s="38"/>
      <c r="C763" s="126"/>
      <c r="D763" s="38"/>
      <c r="E763" s="87"/>
      <c r="F763" s="122"/>
      <c r="G763" s="122"/>
      <c r="H763" s="122"/>
      <c r="I763" s="122"/>
      <c r="J763" s="122"/>
      <c r="K763" s="122"/>
      <c r="L763" s="38"/>
      <c r="M763" s="180"/>
      <c r="N763" s="38"/>
      <c r="O763" s="225"/>
      <c r="P763" s="47"/>
      <c r="Q763" s="47"/>
      <c r="R763" s="47"/>
      <c r="S763" s="47"/>
      <c r="T763" s="47"/>
      <c r="U763" s="47"/>
      <c r="V763" s="47"/>
      <c r="W763" s="47"/>
      <c r="X763" s="47"/>
    </row>
    <row r="764" spans="1:24" x14ac:dyDescent="0.25">
      <c r="A764" s="32"/>
      <c r="B764" s="38"/>
      <c r="C764" s="126"/>
      <c r="D764" s="38"/>
      <c r="E764" s="87"/>
      <c r="F764" s="122"/>
      <c r="G764" s="122"/>
      <c r="H764" s="122"/>
      <c r="I764" s="122"/>
      <c r="J764" s="122"/>
      <c r="K764" s="122"/>
      <c r="L764" s="38"/>
      <c r="M764" s="180"/>
      <c r="N764" s="38"/>
      <c r="O764" s="225"/>
      <c r="P764" s="47"/>
      <c r="Q764" s="47"/>
      <c r="R764" s="47"/>
      <c r="S764" s="47"/>
      <c r="T764" s="47"/>
      <c r="U764" s="47"/>
      <c r="V764" s="47"/>
      <c r="W764" s="47"/>
      <c r="X764" s="47"/>
    </row>
    <row r="765" spans="1:24" x14ac:dyDescent="0.25">
      <c r="A765" s="32"/>
      <c r="B765" s="38"/>
      <c r="C765" s="126"/>
      <c r="D765" s="38"/>
      <c r="E765" s="87"/>
      <c r="F765" s="122"/>
      <c r="G765" s="122"/>
      <c r="H765" s="122"/>
      <c r="I765" s="122"/>
      <c r="J765" s="122"/>
      <c r="K765" s="122"/>
      <c r="L765" s="38"/>
      <c r="M765" s="180"/>
      <c r="N765" s="38"/>
      <c r="O765" s="225"/>
      <c r="P765" s="47"/>
      <c r="Q765" s="47"/>
      <c r="R765" s="47"/>
      <c r="S765" s="47"/>
      <c r="T765" s="47"/>
      <c r="U765" s="47"/>
      <c r="V765" s="47"/>
      <c r="W765" s="47"/>
      <c r="X765" s="47"/>
    </row>
    <row r="766" spans="1:24" x14ac:dyDescent="0.25">
      <c r="A766" s="32"/>
      <c r="B766" s="38"/>
      <c r="C766" s="126"/>
      <c r="D766" s="38"/>
      <c r="E766" s="87"/>
      <c r="F766" s="122"/>
      <c r="G766" s="122"/>
      <c r="H766" s="122"/>
      <c r="I766" s="122"/>
      <c r="J766" s="122"/>
      <c r="K766" s="122"/>
      <c r="L766" s="38"/>
      <c r="M766" s="180"/>
      <c r="N766" s="38"/>
      <c r="O766" s="225"/>
      <c r="P766" s="47"/>
      <c r="Q766" s="47"/>
      <c r="R766" s="47"/>
      <c r="S766" s="47"/>
      <c r="T766" s="47"/>
      <c r="U766" s="47"/>
      <c r="V766" s="47"/>
      <c r="W766" s="47"/>
      <c r="X766" s="47"/>
    </row>
    <row r="767" spans="1:24" x14ac:dyDescent="0.25">
      <c r="A767" s="32"/>
      <c r="B767" s="38"/>
      <c r="C767" s="126"/>
      <c r="D767" s="38"/>
      <c r="E767" s="87"/>
      <c r="F767" s="122"/>
      <c r="G767" s="122"/>
      <c r="H767" s="122"/>
      <c r="I767" s="122"/>
      <c r="J767" s="122"/>
      <c r="K767" s="122"/>
      <c r="L767" s="38"/>
      <c r="M767" s="180"/>
      <c r="N767" s="38"/>
      <c r="O767" s="225"/>
      <c r="P767" s="47"/>
      <c r="Q767" s="47"/>
      <c r="R767" s="47"/>
      <c r="S767" s="47"/>
      <c r="T767" s="47"/>
      <c r="U767" s="47"/>
      <c r="V767" s="47"/>
      <c r="W767" s="47"/>
      <c r="X767" s="47"/>
    </row>
    <row r="768" spans="1:24" x14ac:dyDescent="0.25">
      <c r="A768" s="32"/>
      <c r="B768" s="38"/>
      <c r="C768" s="126"/>
      <c r="D768" s="38"/>
      <c r="E768" s="87"/>
      <c r="F768" s="122"/>
      <c r="G768" s="122"/>
      <c r="H768" s="122"/>
      <c r="I768" s="122"/>
      <c r="J768" s="122"/>
      <c r="K768" s="122"/>
      <c r="L768" s="38"/>
      <c r="M768" s="180"/>
      <c r="N768" s="38"/>
      <c r="O768" s="225"/>
      <c r="P768" s="47"/>
      <c r="Q768" s="47"/>
      <c r="R768" s="47"/>
      <c r="S768" s="47"/>
      <c r="T768" s="47"/>
      <c r="U768" s="47"/>
      <c r="V768" s="47"/>
      <c r="W768" s="47"/>
      <c r="X768" s="47"/>
    </row>
    <row r="769" spans="1:24" x14ac:dyDescent="0.25">
      <c r="A769" s="32"/>
      <c r="B769" s="38"/>
      <c r="C769" s="126"/>
      <c r="D769" s="38"/>
      <c r="E769" s="87"/>
      <c r="F769" s="122"/>
      <c r="G769" s="122"/>
      <c r="H769" s="122"/>
      <c r="I769" s="122"/>
      <c r="J769" s="122"/>
      <c r="K769" s="122"/>
      <c r="L769" s="38"/>
      <c r="M769" s="180"/>
      <c r="N769" s="38"/>
      <c r="O769" s="225"/>
      <c r="P769" s="47"/>
      <c r="Q769" s="47"/>
      <c r="R769" s="47"/>
      <c r="S769" s="47"/>
      <c r="T769" s="47"/>
      <c r="U769" s="47"/>
      <c r="V769" s="47"/>
      <c r="W769" s="47"/>
      <c r="X769" s="47"/>
    </row>
    <row r="770" spans="1:24" x14ac:dyDescent="0.25">
      <c r="A770" s="32"/>
      <c r="B770" s="38"/>
      <c r="C770" s="126"/>
      <c r="D770" s="38"/>
      <c r="E770" s="87"/>
      <c r="F770" s="122"/>
      <c r="G770" s="122"/>
      <c r="H770" s="122"/>
      <c r="I770" s="122"/>
      <c r="J770" s="122"/>
      <c r="K770" s="122"/>
      <c r="L770" s="38"/>
      <c r="M770" s="180"/>
      <c r="N770" s="38"/>
      <c r="O770" s="225"/>
      <c r="P770" s="47"/>
      <c r="Q770" s="47"/>
      <c r="R770" s="47"/>
      <c r="S770" s="47"/>
      <c r="T770" s="47"/>
      <c r="U770" s="47"/>
      <c r="V770" s="47"/>
      <c r="W770" s="47"/>
      <c r="X770" s="47"/>
    </row>
    <row r="771" spans="1:24" x14ac:dyDescent="0.25">
      <c r="A771" s="32"/>
      <c r="B771" s="38"/>
      <c r="C771" s="126"/>
      <c r="D771" s="38"/>
      <c r="E771" s="87"/>
      <c r="F771" s="122"/>
      <c r="G771" s="122"/>
      <c r="H771" s="122"/>
      <c r="I771" s="122"/>
      <c r="J771" s="122"/>
      <c r="K771" s="122"/>
      <c r="L771" s="38"/>
      <c r="M771" s="180"/>
      <c r="N771" s="38"/>
      <c r="O771" s="225"/>
      <c r="P771" s="47"/>
      <c r="Q771" s="47"/>
      <c r="R771" s="47"/>
      <c r="S771" s="47"/>
      <c r="T771" s="47"/>
      <c r="U771" s="47"/>
      <c r="V771" s="47"/>
      <c r="W771" s="47"/>
      <c r="X771" s="47"/>
    </row>
    <row r="772" spans="1:24" x14ac:dyDescent="0.25">
      <c r="A772" s="32"/>
      <c r="B772" s="38"/>
      <c r="C772" s="126"/>
      <c r="D772" s="38"/>
      <c r="E772" s="87"/>
      <c r="F772" s="122"/>
      <c r="G772" s="122"/>
      <c r="H772" s="122"/>
      <c r="I772" s="122"/>
      <c r="J772" s="122"/>
      <c r="K772" s="122"/>
      <c r="L772" s="38"/>
      <c r="M772" s="180"/>
      <c r="N772" s="38"/>
      <c r="O772" s="225"/>
      <c r="P772" s="47"/>
      <c r="Q772" s="47"/>
      <c r="R772" s="47"/>
      <c r="S772" s="47"/>
      <c r="T772" s="47"/>
      <c r="U772" s="47"/>
      <c r="V772" s="47"/>
      <c r="W772" s="47"/>
      <c r="X772" s="47"/>
    </row>
    <row r="773" spans="1:24" x14ac:dyDescent="0.25">
      <c r="A773" s="32"/>
      <c r="B773" s="38"/>
      <c r="C773" s="126"/>
      <c r="D773" s="38"/>
      <c r="E773" s="87"/>
      <c r="F773" s="122"/>
      <c r="G773" s="122"/>
      <c r="H773" s="122"/>
      <c r="I773" s="122"/>
      <c r="J773" s="122"/>
      <c r="K773" s="122"/>
      <c r="L773" s="38"/>
      <c r="M773" s="180"/>
      <c r="N773" s="38"/>
      <c r="O773" s="225"/>
      <c r="P773" s="47"/>
      <c r="Q773" s="47"/>
      <c r="R773" s="47"/>
      <c r="S773" s="47"/>
      <c r="T773" s="47"/>
      <c r="U773" s="47"/>
      <c r="V773" s="47"/>
      <c r="W773" s="47"/>
      <c r="X773" s="47"/>
    </row>
    <row r="774" spans="1:24" x14ac:dyDescent="0.25">
      <c r="A774" s="32"/>
      <c r="B774" s="38"/>
      <c r="C774" s="126"/>
      <c r="D774" s="38"/>
      <c r="E774" s="87"/>
      <c r="F774" s="122"/>
      <c r="G774" s="122"/>
      <c r="H774" s="122"/>
      <c r="I774" s="122"/>
      <c r="J774" s="122"/>
      <c r="K774" s="122"/>
      <c r="L774" s="38"/>
      <c r="M774" s="180"/>
      <c r="N774" s="38"/>
      <c r="O774" s="225"/>
      <c r="P774" s="47"/>
      <c r="Q774" s="47"/>
      <c r="R774" s="47"/>
      <c r="S774" s="47"/>
      <c r="T774" s="47"/>
      <c r="U774" s="47"/>
      <c r="V774" s="47"/>
      <c r="W774" s="47"/>
      <c r="X774" s="47"/>
    </row>
    <row r="775" spans="1:24" x14ac:dyDescent="0.25">
      <c r="A775" s="32"/>
      <c r="B775" s="38"/>
      <c r="C775" s="126"/>
      <c r="D775" s="38"/>
      <c r="E775" s="87"/>
      <c r="F775" s="122"/>
      <c r="G775" s="122"/>
      <c r="H775" s="122"/>
      <c r="I775" s="122"/>
      <c r="J775" s="122"/>
      <c r="K775" s="122"/>
      <c r="L775" s="38"/>
      <c r="M775" s="180"/>
      <c r="N775" s="38"/>
      <c r="O775" s="225"/>
      <c r="P775" s="47"/>
      <c r="Q775" s="47"/>
      <c r="R775" s="47"/>
      <c r="S775" s="47"/>
      <c r="T775" s="47"/>
      <c r="U775" s="47"/>
      <c r="V775" s="47"/>
      <c r="W775" s="47"/>
      <c r="X775" s="47"/>
    </row>
    <row r="776" spans="1:24" x14ac:dyDescent="0.25">
      <c r="A776" s="32"/>
      <c r="B776" s="38"/>
      <c r="C776" s="126"/>
      <c r="D776" s="38"/>
      <c r="E776" s="87"/>
      <c r="F776" s="122"/>
      <c r="G776" s="122"/>
      <c r="H776" s="122"/>
      <c r="I776" s="122"/>
      <c r="J776" s="122"/>
      <c r="K776" s="122"/>
      <c r="L776" s="38"/>
      <c r="M776" s="180"/>
      <c r="N776" s="38"/>
      <c r="O776" s="225"/>
      <c r="P776" s="47"/>
      <c r="Q776" s="47"/>
      <c r="R776" s="47"/>
      <c r="S776" s="47"/>
      <c r="T776" s="47"/>
      <c r="U776" s="47"/>
      <c r="V776" s="47"/>
      <c r="W776" s="47"/>
      <c r="X776" s="47"/>
    </row>
    <row r="777" spans="1:24" x14ac:dyDescent="0.25">
      <c r="A777" s="32"/>
      <c r="B777" s="38"/>
      <c r="C777" s="126"/>
      <c r="D777" s="38"/>
      <c r="E777" s="87"/>
      <c r="F777" s="122"/>
      <c r="G777" s="122"/>
      <c r="H777" s="122"/>
      <c r="I777" s="122"/>
      <c r="J777" s="122"/>
      <c r="K777" s="122"/>
      <c r="L777" s="38"/>
      <c r="M777" s="180"/>
      <c r="N777" s="38"/>
      <c r="O777" s="225"/>
      <c r="P777" s="47"/>
      <c r="Q777" s="47"/>
      <c r="R777" s="47"/>
      <c r="S777" s="47"/>
      <c r="T777" s="47"/>
      <c r="U777" s="47"/>
      <c r="V777" s="47"/>
      <c r="W777" s="47"/>
      <c r="X777" s="47"/>
    </row>
    <row r="778" spans="1:24" x14ac:dyDescent="0.25">
      <c r="A778" s="32"/>
      <c r="B778" s="38"/>
      <c r="C778" s="126"/>
      <c r="D778" s="38"/>
      <c r="E778" s="87"/>
      <c r="F778" s="122"/>
      <c r="G778" s="122"/>
      <c r="H778" s="122"/>
      <c r="I778" s="122"/>
      <c r="J778" s="122"/>
      <c r="K778" s="122"/>
      <c r="L778" s="38"/>
      <c r="M778" s="180"/>
      <c r="N778" s="38"/>
      <c r="O778" s="225"/>
      <c r="P778" s="47"/>
      <c r="Q778" s="47"/>
      <c r="R778" s="47"/>
      <c r="S778" s="47"/>
      <c r="T778" s="47"/>
      <c r="U778" s="47"/>
      <c r="V778" s="47"/>
      <c r="W778" s="47"/>
      <c r="X778" s="47"/>
    </row>
    <row r="779" spans="1:24" x14ac:dyDescent="0.25">
      <c r="A779" s="32"/>
      <c r="B779" s="38"/>
      <c r="C779" s="126"/>
      <c r="D779" s="38"/>
      <c r="E779" s="87"/>
      <c r="F779" s="122"/>
      <c r="G779" s="122"/>
      <c r="H779" s="122"/>
      <c r="I779" s="122"/>
      <c r="J779" s="122"/>
      <c r="K779" s="122"/>
      <c r="L779" s="38"/>
      <c r="M779" s="180"/>
      <c r="N779" s="38"/>
      <c r="O779" s="225"/>
      <c r="P779" s="47"/>
      <c r="Q779" s="47"/>
      <c r="R779" s="47"/>
      <c r="S779" s="47"/>
      <c r="T779" s="47"/>
      <c r="U779" s="47"/>
      <c r="V779" s="47"/>
      <c r="W779" s="47"/>
      <c r="X779" s="47"/>
    </row>
    <row r="780" spans="1:24" x14ac:dyDescent="0.25">
      <c r="A780" s="32"/>
      <c r="B780" s="38"/>
      <c r="C780" s="126"/>
      <c r="D780" s="38"/>
      <c r="E780" s="87"/>
      <c r="F780" s="122"/>
      <c r="G780" s="122"/>
      <c r="H780" s="122"/>
      <c r="I780" s="122"/>
      <c r="J780" s="122"/>
      <c r="K780" s="122"/>
      <c r="L780" s="38"/>
      <c r="M780" s="180"/>
      <c r="N780" s="38"/>
      <c r="O780" s="225"/>
      <c r="P780" s="47"/>
      <c r="Q780" s="47"/>
      <c r="R780" s="47"/>
      <c r="S780" s="47"/>
      <c r="T780" s="47"/>
      <c r="U780" s="47"/>
      <c r="V780" s="47"/>
      <c r="W780" s="47"/>
      <c r="X780" s="47"/>
    </row>
    <row r="781" spans="1:24" x14ac:dyDescent="0.25">
      <c r="A781" s="32"/>
      <c r="B781" s="38"/>
      <c r="C781" s="126"/>
      <c r="D781" s="38"/>
      <c r="E781" s="87"/>
      <c r="F781" s="122"/>
      <c r="G781" s="122"/>
      <c r="H781" s="122"/>
      <c r="I781" s="122"/>
      <c r="J781" s="122"/>
      <c r="K781" s="122"/>
      <c r="L781" s="38"/>
      <c r="M781" s="180"/>
      <c r="N781" s="38"/>
      <c r="O781" s="225"/>
      <c r="P781" s="47"/>
      <c r="Q781" s="47"/>
      <c r="R781" s="47"/>
      <c r="S781" s="47"/>
      <c r="T781" s="47"/>
      <c r="U781" s="47"/>
      <c r="V781" s="47"/>
      <c r="W781" s="47"/>
      <c r="X781" s="47"/>
    </row>
    <row r="782" spans="1:24" x14ac:dyDescent="0.25">
      <c r="A782" s="32"/>
      <c r="B782" s="38"/>
      <c r="C782" s="126"/>
      <c r="D782" s="38"/>
      <c r="E782" s="87"/>
      <c r="F782" s="122"/>
      <c r="G782" s="122"/>
      <c r="H782" s="122"/>
      <c r="I782" s="122"/>
      <c r="J782" s="122"/>
      <c r="K782" s="122"/>
      <c r="L782" s="38"/>
      <c r="M782" s="180"/>
      <c r="N782" s="38"/>
      <c r="O782" s="225"/>
      <c r="P782" s="47"/>
      <c r="Q782" s="47"/>
      <c r="R782" s="47"/>
      <c r="S782" s="47"/>
      <c r="T782" s="47"/>
      <c r="U782" s="47"/>
      <c r="V782" s="47"/>
      <c r="W782" s="47"/>
      <c r="X782" s="47"/>
    </row>
    <row r="783" spans="1:24" x14ac:dyDescent="0.25">
      <c r="A783" s="32"/>
      <c r="B783" s="38"/>
      <c r="C783" s="126"/>
      <c r="D783" s="38"/>
      <c r="E783" s="87"/>
      <c r="F783" s="122"/>
      <c r="G783" s="122"/>
      <c r="H783" s="122"/>
      <c r="I783" s="122"/>
      <c r="J783" s="122"/>
      <c r="K783" s="122"/>
      <c r="L783" s="38"/>
      <c r="M783" s="180"/>
      <c r="N783" s="38"/>
      <c r="O783" s="225"/>
      <c r="P783" s="47"/>
      <c r="Q783" s="47"/>
      <c r="R783" s="47"/>
      <c r="S783" s="47"/>
      <c r="T783" s="47"/>
      <c r="U783" s="47"/>
      <c r="V783" s="47"/>
      <c r="W783" s="47"/>
      <c r="X783" s="47"/>
    </row>
    <row r="784" spans="1:24" x14ac:dyDescent="0.25">
      <c r="A784" s="32"/>
      <c r="B784" s="38"/>
      <c r="C784" s="126"/>
      <c r="D784" s="38"/>
      <c r="E784" s="87"/>
      <c r="F784" s="122"/>
      <c r="G784" s="122"/>
      <c r="H784" s="122"/>
      <c r="I784" s="122"/>
      <c r="J784" s="122"/>
      <c r="K784" s="122"/>
      <c r="L784" s="38"/>
      <c r="M784" s="180"/>
      <c r="N784" s="38"/>
      <c r="O784" s="225"/>
      <c r="P784" s="47"/>
      <c r="Q784" s="47"/>
      <c r="R784" s="47"/>
      <c r="S784" s="47"/>
      <c r="T784" s="47"/>
      <c r="U784" s="47"/>
      <c r="V784" s="47"/>
      <c r="W784" s="47"/>
      <c r="X784" s="47"/>
    </row>
    <row r="785" spans="1:24" x14ac:dyDescent="0.25">
      <c r="A785" s="32"/>
      <c r="B785" s="38"/>
      <c r="C785" s="126"/>
      <c r="D785" s="38"/>
      <c r="E785" s="87"/>
      <c r="F785" s="122"/>
      <c r="G785" s="122"/>
      <c r="H785" s="122"/>
      <c r="I785" s="122"/>
      <c r="J785" s="122"/>
      <c r="K785" s="122"/>
      <c r="L785" s="38"/>
      <c r="M785" s="180"/>
      <c r="N785" s="38"/>
      <c r="O785" s="225"/>
      <c r="P785" s="47"/>
      <c r="Q785" s="47"/>
      <c r="R785" s="47"/>
      <c r="S785" s="47"/>
      <c r="T785" s="47"/>
      <c r="U785" s="47"/>
      <c r="V785" s="47"/>
      <c r="W785" s="47"/>
      <c r="X785" s="47"/>
    </row>
    <row r="786" spans="1:24" x14ac:dyDescent="0.25">
      <c r="A786" s="32"/>
      <c r="B786" s="38"/>
      <c r="C786" s="126"/>
      <c r="D786" s="38"/>
      <c r="E786" s="87"/>
      <c r="F786" s="122"/>
      <c r="G786" s="122"/>
      <c r="H786" s="122"/>
      <c r="I786" s="122"/>
      <c r="J786" s="122"/>
      <c r="K786" s="122"/>
      <c r="L786" s="38"/>
      <c r="M786" s="180"/>
      <c r="N786" s="38"/>
      <c r="O786" s="225"/>
      <c r="P786" s="47"/>
      <c r="Q786" s="47"/>
      <c r="R786" s="47"/>
      <c r="S786" s="47"/>
      <c r="T786" s="47"/>
      <c r="U786" s="47"/>
      <c r="V786" s="47"/>
      <c r="W786" s="47"/>
      <c r="X786" s="47"/>
    </row>
    <row r="787" spans="1:24" x14ac:dyDescent="0.25">
      <c r="A787" s="32"/>
      <c r="B787" s="38"/>
      <c r="C787" s="126"/>
      <c r="D787" s="38"/>
      <c r="E787" s="87"/>
      <c r="F787" s="122"/>
      <c r="G787" s="122"/>
      <c r="H787" s="122"/>
      <c r="I787" s="122"/>
      <c r="J787" s="122"/>
      <c r="K787" s="122"/>
      <c r="L787" s="38"/>
      <c r="M787" s="180"/>
      <c r="N787" s="38"/>
      <c r="O787" s="225"/>
      <c r="P787" s="47"/>
      <c r="Q787" s="47"/>
      <c r="R787" s="47"/>
      <c r="S787" s="47"/>
      <c r="T787" s="47"/>
      <c r="U787" s="47"/>
      <c r="V787" s="47"/>
      <c r="W787" s="47"/>
      <c r="X787" s="47"/>
    </row>
    <row r="788" spans="1:24" x14ac:dyDescent="0.25">
      <c r="A788" s="32"/>
      <c r="B788" s="38"/>
      <c r="C788" s="126"/>
      <c r="D788" s="38"/>
      <c r="E788" s="87"/>
      <c r="F788" s="122"/>
      <c r="G788" s="122"/>
      <c r="H788" s="122"/>
      <c r="I788" s="122"/>
      <c r="J788" s="122"/>
      <c r="K788" s="122"/>
      <c r="L788" s="38"/>
      <c r="M788" s="180"/>
      <c r="N788" s="38"/>
      <c r="O788" s="225"/>
      <c r="P788" s="47"/>
      <c r="Q788" s="47"/>
      <c r="R788" s="47"/>
      <c r="S788" s="47"/>
      <c r="T788" s="47"/>
      <c r="U788" s="47"/>
      <c r="V788" s="47"/>
      <c r="W788" s="47"/>
      <c r="X788" s="47"/>
    </row>
    <row r="789" spans="1:24" x14ac:dyDescent="0.25">
      <c r="A789" s="32"/>
      <c r="B789" s="38"/>
      <c r="C789" s="126"/>
      <c r="D789" s="38"/>
      <c r="E789" s="87"/>
      <c r="F789" s="122"/>
      <c r="G789" s="122"/>
      <c r="H789" s="122"/>
      <c r="I789" s="122"/>
      <c r="J789" s="122"/>
      <c r="K789" s="122"/>
      <c r="L789" s="38"/>
      <c r="M789" s="180"/>
      <c r="N789" s="38"/>
      <c r="O789" s="225"/>
      <c r="P789" s="47"/>
      <c r="Q789" s="47"/>
      <c r="R789" s="47"/>
      <c r="S789" s="47"/>
      <c r="T789" s="47"/>
      <c r="U789" s="47"/>
      <c r="V789" s="47"/>
      <c r="W789" s="47"/>
      <c r="X789" s="47"/>
    </row>
    <row r="790" spans="1:24" x14ac:dyDescent="0.25">
      <c r="A790" s="32"/>
      <c r="B790" s="38"/>
      <c r="C790" s="126"/>
      <c r="D790" s="38"/>
      <c r="E790" s="87"/>
      <c r="F790" s="122"/>
      <c r="G790" s="122"/>
      <c r="H790" s="122"/>
      <c r="I790" s="122"/>
      <c r="J790" s="122"/>
      <c r="K790" s="122"/>
      <c r="L790" s="38"/>
      <c r="M790" s="180"/>
      <c r="N790" s="38"/>
      <c r="O790" s="225"/>
      <c r="P790" s="47"/>
      <c r="Q790" s="47"/>
      <c r="R790" s="47"/>
      <c r="S790" s="47"/>
      <c r="T790" s="47"/>
      <c r="U790" s="47"/>
      <c r="V790" s="47"/>
      <c r="W790" s="47"/>
      <c r="X790" s="47"/>
    </row>
    <row r="791" spans="1:24" x14ac:dyDescent="0.25">
      <c r="A791" s="32"/>
      <c r="B791" s="38"/>
      <c r="C791" s="126"/>
      <c r="D791" s="38"/>
      <c r="E791" s="87"/>
      <c r="F791" s="122"/>
      <c r="G791" s="122"/>
      <c r="H791" s="122"/>
      <c r="I791" s="122"/>
      <c r="J791" s="122"/>
      <c r="K791" s="122"/>
      <c r="L791" s="38"/>
      <c r="M791" s="180"/>
      <c r="N791" s="38"/>
      <c r="O791" s="225"/>
      <c r="P791" s="47"/>
      <c r="Q791" s="47"/>
      <c r="R791" s="47"/>
      <c r="S791" s="47"/>
      <c r="T791" s="47"/>
      <c r="U791" s="47"/>
      <c r="V791" s="47"/>
      <c r="W791" s="47"/>
      <c r="X791" s="47"/>
    </row>
    <row r="792" spans="1:24" x14ac:dyDescent="0.25">
      <c r="A792" s="32"/>
      <c r="B792" s="38"/>
      <c r="C792" s="126"/>
      <c r="D792" s="38"/>
      <c r="E792" s="87"/>
      <c r="F792" s="122"/>
      <c r="G792" s="122"/>
      <c r="H792" s="122"/>
      <c r="I792" s="122"/>
      <c r="J792" s="122"/>
      <c r="K792" s="122"/>
      <c r="L792" s="38"/>
      <c r="M792" s="180"/>
      <c r="N792" s="38"/>
      <c r="O792" s="225"/>
      <c r="P792" s="47"/>
      <c r="Q792" s="47"/>
      <c r="R792" s="47"/>
      <c r="S792" s="47"/>
      <c r="T792" s="47"/>
      <c r="U792" s="47"/>
      <c r="V792" s="47"/>
      <c r="W792" s="47"/>
      <c r="X792" s="47"/>
    </row>
    <row r="793" spans="1:24" x14ac:dyDescent="0.25">
      <c r="A793" s="32"/>
      <c r="B793" s="38"/>
      <c r="C793" s="126"/>
      <c r="D793" s="38"/>
      <c r="E793" s="87"/>
      <c r="F793" s="122"/>
      <c r="G793" s="122"/>
      <c r="H793" s="122"/>
      <c r="I793" s="122"/>
      <c r="J793" s="122"/>
      <c r="K793" s="122"/>
      <c r="L793" s="38"/>
      <c r="M793" s="180"/>
      <c r="N793" s="38"/>
      <c r="O793" s="225"/>
      <c r="P793" s="47"/>
      <c r="Q793" s="47"/>
      <c r="R793" s="47"/>
      <c r="S793" s="47"/>
      <c r="T793" s="47"/>
      <c r="U793" s="47"/>
      <c r="V793" s="47"/>
      <c r="W793" s="47"/>
      <c r="X793" s="47"/>
    </row>
    <row r="794" spans="1:24" x14ac:dyDescent="0.25">
      <c r="A794" s="32"/>
      <c r="B794" s="38"/>
      <c r="C794" s="126"/>
      <c r="D794" s="38"/>
      <c r="E794" s="87"/>
      <c r="F794" s="122"/>
      <c r="G794" s="122"/>
      <c r="H794" s="122"/>
      <c r="I794" s="122"/>
      <c r="J794" s="122"/>
      <c r="K794" s="122"/>
      <c r="L794" s="38"/>
      <c r="M794" s="180"/>
      <c r="N794" s="38"/>
      <c r="O794" s="225"/>
      <c r="P794" s="47"/>
      <c r="Q794" s="47"/>
      <c r="R794" s="47"/>
      <c r="S794" s="47"/>
      <c r="T794" s="47"/>
      <c r="U794" s="47"/>
      <c r="V794" s="47"/>
      <c r="W794" s="47"/>
      <c r="X794" s="47"/>
    </row>
    <row r="795" spans="1:24" x14ac:dyDescent="0.25">
      <c r="A795" s="32"/>
      <c r="B795" s="38"/>
      <c r="C795" s="126"/>
      <c r="D795" s="38"/>
      <c r="E795" s="87"/>
      <c r="F795" s="122"/>
      <c r="G795" s="122"/>
      <c r="H795" s="122"/>
      <c r="I795" s="122"/>
      <c r="J795" s="122"/>
      <c r="K795" s="122"/>
      <c r="L795" s="38"/>
      <c r="M795" s="180"/>
      <c r="N795" s="38"/>
      <c r="O795" s="225"/>
      <c r="P795" s="47"/>
      <c r="Q795" s="47"/>
      <c r="R795" s="47"/>
      <c r="S795" s="47"/>
      <c r="T795" s="47"/>
      <c r="U795" s="47"/>
      <c r="V795" s="47"/>
      <c r="W795" s="47"/>
      <c r="X795" s="47"/>
    </row>
    <row r="796" spans="1:24" x14ac:dyDescent="0.25">
      <c r="A796" s="32"/>
      <c r="B796" s="38"/>
      <c r="C796" s="126"/>
      <c r="D796" s="38"/>
      <c r="E796" s="87"/>
      <c r="F796" s="122"/>
      <c r="G796" s="122"/>
      <c r="H796" s="122"/>
      <c r="I796" s="122"/>
      <c r="J796" s="122"/>
      <c r="K796" s="122"/>
      <c r="L796" s="38"/>
      <c r="M796" s="180"/>
      <c r="N796" s="38"/>
      <c r="O796" s="225"/>
      <c r="P796" s="47"/>
      <c r="Q796" s="47"/>
      <c r="R796" s="47"/>
      <c r="S796" s="47"/>
      <c r="T796" s="47"/>
      <c r="U796" s="47"/>
      <c r="V796" s="47"/>
      <c r="W796" s="47"/>
      <c r="X796" s="47"/>
    </row>
    <row r="797" spans="1:24" x14ac:dyDescent="0.25">
      <c r="A797" s="32"/>
      <c r="B797" s="38"/>
      <c r="C797" s="126"/>
      <c r="D797" s="38"/>
      <c r="E797" s="87"/>
      <c r="F797" s="122"/>
      <c r="G797" s="122"/>
      <c r="H797" s="122"/>
      <c r="I797" s="122"/>
      <c r="J797" s="122"/>
      <c r="K797" s="122"/>
      <c r="L797" s="38"/>
      <c r="M797" s="180"/>
      <c r="N797" s="38"/>
      <c r="O797" s="225"/>
      <c r="P797" s="47"/>
      <c r="Q797" s="47"/>
      <c r="R797" s="47"/>
      <c r="S797" s="47"/>
      <c r="T797" s="47"/>
      <c r="U797" s="47"/>
      <c r="V797" s="47"/>
      <c r="W797" s="47"/>
      <c r="X797" s="47"/>
    </row>
    <row r="798" spans="1:24" x14ac:dyDescent="0.25">
      <c r="A798" s="32"/>
      <c r="B798" s="38"/>
      <c r="C798" s="126"/>
      <c r="D798" s="38"/>
      <c r="E798" s="87"/>
      <c r="F798" s="122"/>
      <c r="G798" s="122"/>
      <c r="H798" s="122"/>
      <c r="I798" s="122"/>
      <c r="J798" s="122"/>
      <c r="K798" s="122"/>
      <c r="L798" s="38"/>
      <c r="M798" s="180"/>
      <c r="N798" s="38"/>
      <c r="O798" s="225"/>
      <c r="P798" s="47"/>
      <c r="Q798" s="47"/>
      <c r="R798" s="47"/>
      <c r="S798" s="47"/>
      <c r="T798" s="47"/>
      <c r="U798" s="47"/>
      <c r="V798" s="47"/>
      <c r="W798" s="47"/>
      <c r="X798" s="47"/>
    </row>
    <row r="799" spans="1:24" x14ac:dyDescent="0.25">
      <c r="A799" s="32"/>
      <c r="B799" s="38"/>
      <c r="C799" s="126"/>
      <c r="D799" s="38"/>
      <c r="E799" s="87"/>
      <c r="F799" s="122"/>
      <c r="G799" s="122"/>
      <c r="H799" s="122"/>
      <c r="I799" s="122"/>
      <c r="J799" s="122"/>
      <c r="K799" s="122"/>
      <c r="L799" s="38"/>
      <c r="M799" s="180"/>
      <c r="N799" s="38"/>
      <c r="O799" s="225"/>
      <c r="P799" s="47"/>
      <c r="Q799" s="47"/>
      <c r="R799" s="47"/>
      <c r="S799" s="47"/>
      <c r="T799" s="47"/>
      <c r="U799" s="47"/>
      <c r="V799" s="47"/>
      <c r="W799" s="47"/>
      <c r="X799" s="47"/>
    </row>
    <row r="800" spans="1:24" x14ac:dyDescent="0.25">
      <c r="A800" s="32"/>
      <c r="B800" s="38"/>
      <c r="C800" s="126"/>
      <c r="D800" s="38"/>
      <c r="E800" s="87"/>
      <c r="F800" s="122"/>
      <c r="G800" s="122"/>
      <c r="H800" s="122"/>
      <c r="I800" s="122"/>
      <c r="J800" s="122"/>
      <c r="K800" s="122"/>
      <c r="L800" s="38"/>
      <c r="M800" s="180"/>
      <c r="N800" s="38"/>
      <c r="O800" s="225"/>
      <c r="P800" s="47"/>
      <c r="Q800" s="47"/>
      <c r="R800" s="47"/>
      <c r="S800" s="47"/>
      <c r="T800" s="47"/>
      <c r="U800" s="47"/>
      <c r="V800" s="47"/>
      <c r="W800" s="47"/>
      <c r="X800" s="47"/>
    </row>
    <row r="801" spans="1:24" x14ac:dyDescent="0.25">
      <c r="A801" s="32"/>
      <c r="B801" s="38"/>
      <c r="C801" s="126"/>
      <c r="D801" s="38"/>
      <c r="E801" s="87"/>
      <c r="F801" s="122"/>
      <c r="G801" s="122"/>
      <c r="H801" s="122"/>
      <c r="I801" s="122"/>
      <c r="J801" s="122"/>
      <c r="K801" s="122"/>
      <c r="L801" s="38"/>
      <c r="M801" s="180"/>
      <c r="N801" s="38"/>
      <c r="O801" s="225"/>
      <c r="P801" s="47"/>
      <c r="Q801" s="47"/>
      <c r="R801" s="47"/>
      <c r="S801" s="47"/>
      <c r="T801" s="47"/>
      <c r="U801" s="47"/>
      <c r="V801" s="47"/>
      <c r="W801" s="47"/>
      <c r="X801" s="47"/>
    </row>
    <row r="802" spans="1:24" x14ac:dyDescent="0.25">
      <c r="A802" s="32"/>
      <c r="B802" s="38"/>
      <c r="C802" s="126"/>
      <c r="D802" s="38"/>
      <c r="E802" s="87"/>
      <c r="F802" s="122"/>
      <c r="G802" s="122"/>
      <c r="H802" s="122"/>
      <c r="I802" s="122"/>
      <c r="J802" s="122"/>
      <c r="K802" s="122"/>
      <c r="L802" s="38"/>
      <c r="M802" s="180"/>
      <c r="N802" s="38"/>
      <c r="O802" s="225"/>
      <c r="P802" s="47"/>
      <c r="Q802" s="47"/>
      <c r="R802" s="47"/>
      <c r="S802" s="47"/>
      <c r="T802" s="47"/>
      <c r="U802" s="47"/>
      <c r="V802" s="47"/>
      <c r="W802" s="47"/>
      <c r="X802" s="47"/>
    </row>
    <row r="803" spans="1:24" x14ac:dyDescent="0.25">
      <c r="A803" s="32"/>
      <c r="B803" s="38"/>
      <c r="C803" s="126"/>
      <c r="D803" s="38"/>
      <c r="E803" s="87"/>
      <c r="F803" s="122"/>
      <c r="G803" s="122"/>
      <c r="H803" s="122"/>
      <c r="I803" s="122"/>
      <c r="J803" s="122"/>
      <c r="K803" s="122"/>
      <c r="L803" s="38"/>
      <c r="M803" s="180"/>
      <c r="N803" s="38"/>
      <c r="O803" s="225"/>
      <c r="P803" s="47"/>
      <c r="Q803" s="47"/>
      <c r="R803" s="47"/>
      <c r="S803" s="47"/>
      <c r="T803" s="47"/>
      <c r="U803" s="47"/>
      <c r="V803" s="47"/>
      <c r="W803" s="47"/>
      <c r="X803" s="47"/>
    </row>
    <row r="804" spans="1:24" x14ac:dyDescent="0.25">
      <c r="A804" s="32"/>
      <c r="B804" s="38"/>
      <c r="C804" s="126"/>
      <c r="D804" s="38"/>
      <c r="E804" s="87"/>
      <c r="F804" s="122"/>
      <c r="G804" s="122"/>
      <c r="H804" s="122"/>
      <c r="I804" s="122"/>
      <c r="J804" s="122"/>
      <c r="K804" s="122"/>
      <c r="L804" s="38"/>
      <c r="M804" s="180"/>
      <c r="N804" s="38"/>
      <c r="O804" s="225"/>
      <c r="P804" s="47"/>
      <c r="Q804" s="47"/>
      <c r="R804" s="47"/>
      <c r="S804" s="47"/>
      <c r="T804" s="47"/>
      <c r="U804" s="47"/>
      <c r="V804" s="47"/>
      <c r="W804" s="47"/>
      <c r="X804" s="47"/>
    </row>
    <row r="805" spans="1:24" x14ac:dyDescent="0.25">
      <c r="A805" s="32"/>
      <c r="B805" s="38"/>
      <c r="C805" s="126"/>
      <c r="D805" s="38"/>
      <c r="E805" s="87"/>
      <c r="F805" s="122"/>
      <c r="G805" s="122"/>
      <c r="H805" s="122"/>
      <c r="I805" s="122"/>
      <c r="J805" s="122"/>
      <c r="K805" s="122"/>
      <c r="L805" s="38"/>
      <c r="M805" s="180"/>
      <c r="N805" s="38"/>
      <c r="O805" s="225"/>
      <c r="P805" s="47"/>
      <c r="Q805" s="47"/>
      <c r="R805" s="47"/>
      <c r="S805" s="47"/>
      <c r="T805" s="47"/>
      <c r="U805" s="47"/>
      <c r="V805" s="47"/>
      <c r="W805" s="47"/>
      <c r="X805" s="47"/>
    </row>
    <row r="806" spans="1:24" x14ac:dyDescent="0.25">
      <c r="A806" s="32"/>
      <c r="B806" s="38"/>
      <c r="C806" s="126"/>
      <c r="D806" s="38"/>
      <c r="E806" s="87"/>
      <c r="F806" s="122"/>
      <c r="G806" s="122"/>
      <c r="H806" s="122"/>
      <c r="I806" s="122"/>
      <c r="J806" s="122"/>
      <c r="K806" s="122"/>
      <c r="L806" s="38"/>
      <c r="M806" s="180"/>
      <c r="N806" s="38"/>
      <c r="O806" s="225"/>
      <c r="P806" s="47"/>
      <c r="Q806" s="47"/>
      <c r="R806" s="47"/>
      <c r="S806" s="47"/>
      <c r="T806" s="47"/>
      <c r="U806" s="47"/>
      <c r="V806" s="47"/>
      <c r="W806" s="47"/>
      <c r="X806" s="47"/>
    </row>
    <row r="807" spans="1:24" x14ac:dyDescent="0.25">
      <c r="A807" s="32"/>
      <c r="B807" s="38"/>
      <c r="C807" s="126"/>
      <c r="D807" s="38"/>
      <c r="E807" s="87"/>
      <c r="F807" s="122"/>
      <c r="G807" s="122"/>
      <c r="H807" s="122"/>
      <c r="I807" s="122"/>
      <c r="J807" s="122"/>
      <c r="K807" s="122"/>
      <c r="L807" s="38"/>
      <c r="M807" s="180"/>
      <c r="N807" s="38"/>
      <c r="O807" s="225"/>
      <c r="P807" s="47"/>
      <c r="Q807" s="47"/>
      <c r="R807" s="47"/>
      <c r="S807" s="47"/>
      <c r="T807" s="47"/>
      <c r="U807" s="47"/>
      <c r="V807" s="47"/>
      <c r="W807" s="47"/>
      <c r="X807" s="47"/>
    </row>
    <row r="808" spans="1:24" x14ac:dyDescent="0.25">
      <c r="A808" s="32"/>
      <c r="B808" s="38"/>
      <c r="C808" s="126"/>
      <c r="D808" s="38"/>
      <c r="E808" s="87"/>
      <c r="F808" s="122"/>
      <c r="G808" s="122"/>
      <c r="H808" s="122"/>
      <c r="I808" s="122"/>
      <c r="J808" s="122"/>
      <c r="K808" s="122"/>
      <c r="L808" s="38"/>
      <c r="M808" s="180"/>
      <c r="N808" s="38"/>
      <c r="O808" s="225"/>
      <c r="P808" s="47"/>
      <c r="Q808" s="47"/>
      <c r="R808" s="47"/>
      <c r="S808" s="47"/>
      <c r="T808" s="47"/>
      <c r="U808" s="47"/>
      <c r="V808" s="47"/>
      <c r="W808" s="47"/>
      <c r="X808" s="47"/>
    </row>
    <row r="809" spans="1:24" x14ac:dyDescent="0.25">
      <c r="A809" s="32"/>
      <c r="B809" s="38"/>
      <c r="C809" s="126"/>
      <c r="D809" s="38"/>
      <c r="E809" s="87"/>
      <c r="F809" s="122"/>
      <c r="G809" s="122"/>
      <c r="H809" s="122"/>
      <c r="I809" s="122"/>
      <c r="J809" s="122"/>
      <c r="K809" s="122"/>
      <c r="L809" s="38"/>
      <c r="M809" s="180"/>
      <c r="N809" s="38"/>
      <c r="O809" s="225"/>
      <c r="P809" s="47"/>
      <c r="Q809" s="47"/>
      <c r="R809" s="47"/>
      <c r="S809" s="47"/>
      <c r="T809" s="47"/>
      <c r="U809" s="47"/>
      <c r="V809" s="47"/>
      <c r="W809" s="47"/>
      <c r="X809" s="47"/>
    </row>
    <row r="810" spans="1:24" x14ac:dyDescent="0.25">
      <c r="A810" s="32"/>
      <c r="B810" s="38"/>
      <c r="C810" s="126"/>
      <c r="D810" s="38"/>
      <c r="E810" s="87"/>
      <c r="F810" s="122"/>
      <c r="G810" s="122"/>
      <c r="H810" s="122"/>
      <c r="I810" s="122"/>
      <c r="J810" s="122"/>
      <c r="K810" s="122"/>
      <c r="L810" s="38"/>
      <c r="M810" s="180"/>
      <c r="N810" s="38"/>
      <c r="O810" s="225"/>
      <c r="P810" s="47"/>
      <c r="Q810" s="47"/>
      <c r="R810" s="47"/>
      <c r="S810" s="47"/>
      <c r="T810" s="47"/>
      <c r="U810" s="47"/>
      <c r="V810" s="47"/>
      <c r="W810" s="47"/>
      <c r="X810" s="47"/>
    </row>
    <row r="811" spans="1:24" x14ac:dyDescent="0.25">
      <c r="A811" s="32"/>
      <c r="B811" s="38"/>
      <c r="C811" s="126"/>
      <c r="D811" s="38"/>
      <c r="E811" s="87"/>
      <c r="F811" s="122"/>
      <c r="G811" s="122"/>
      <c r="H811" s="122"/>
      <c r="I811" s="122"/>
      <c r="J811" s="122"/>
      <c r="K811" s="122"/>
      <c r="L811" s="38"/>
      <c r="M811" s="180"/>
      <c r="N811" s="38"/>
      <c r="O811" s="225"/>
      <c r="P811" s="47"/>
      <c r="Q811" s="47"/>
      <c r="R811" s="47"/>
      <c r="S811" s="47"/>
      <c r="T811" s="47"/>
      <c r="U811" s="47"/>
      <c r="V811" s="47"/>
      <c r="W811" s="47"/>
      <c r="X811" s="47"/>
    </row>
    <row r="812" spans="1:24" x14ac:dyDescent="0.25">
      <c r="A812" s="32"/>
      <c r="B812" s="38"/>
      <c r="C812" s="126"/>
      <c r="D812" s="38"/>
      <c r="E812" s="87"/>
      <c r="F812" s="122"/>
      <c r="G812" s="122"/>
      <c r="H812" s="122"/>
      <c r="I812" s="122"/>
      <c r="J812" s="122"/>
      <c r="K812" s="122"/>
      <c r="L812" s="38"/>
      <c r="M812" s="180"/>
      <c r="N812" s="38"/>
      <c r="O812" s="225"/>
      <c r="P812" s="47"/>
      <c r="Q812" s="47"/>
      <c r="R812" s="47"/>
      <c r="S812" s="47"/>
      <c r="T812" s="47"/>
      <c r="U812" s="47"/>
      <c r="V812" s="47"/>
      <c r="W812" s="47"/>
      <c r="X812" s="47"/>
    </row>
    <row r="813" spans="1:24" x14ac:dyDescent="0.25">
      <c r="A813" s="32"/>
      <c r="B813" s="38"/>
      <c r="C813" s="126"/>
      <c r="D813" s="38"/>
      <c r="E813" s="87"/>
      <c r="F813" s="122"/>
      <c r="G813" s="122"/>
      <c r="H813" s="122"/>
      <c r="I813" s="122"/>
      <c r="J813" s="122"/>
      <c r="K813" s="122"/>
      <c r="L813" s="38"/>
      <c r="M813" s="180"/>
      <c r="N813" s="38"/>
      <c r="O813" s="225"/>
      <c r="P813" s="47"/>
      <c r="Q813" s="47"/>
      <c r="R813" s="47"/>
      <c r="S813" s="47"/>
      <c r="T813" s="47"/>
      <c r="U813" s="47"/>
      <c r="V813" s="47"/>
      <c r="W813" s="47"/>
      <c r="X813" s="47"/>
    </row>
    <row r="814" spans="1:24" x14ac:dyDescent="0.25">
      <c r="A814" s="32"/>
      <c r="B814" s="38"/>
      <c r="C814" s="126"/>
      <c r="D814" s="38"/>
      <c r="E814" s="87"/>
      <c r="F814" s="122"/>
      <c r="G814" s="122"/>
      <c r="H814" s="122"/>
      <c r="I814" s="122"/>
      <c r="J814" s="122"/>
      <c r="K814" s="122"/>
      <c r="L814" s="38"/>
      <c r="M814" s="180"/>
      <c r="N814" s="38"/>
      <c r="O814" s="225"/>
      <c r="P814" s="47"/>
      <c r="Q814" s="47"/>
      <c r="R814" s="47"/>
      <c r="S814" s="47"/>
      <c r="T814" s="47"/>
      <c r="U814" s="47"/>
      <c r="V814" s="47"/>
      <c r="W814" s="47"/>
      <c r="X814" s="47"/>
    </row>
    <row r="815" spans="1:24" x14ac:dyDescent="0.25">
      <c r="A815" s="32"/>
      <c r="B815" s="38"/>
      <c r="C815" s="126"/>
      <c r="D815" s="38"/>
      <c r="E815" s="87"/>
      <c r="F815" s="122"/>
      <c r="G815" s="122"/>
      <c r="H815" s="122"/>
      <c r="I815" s="122"/>
      <c r="J815" s="122"/>
      <c r="K815" s="122"/>
      <c r="L815" s="38"/>
      <c r="M815" s="180"/>
      <c r="N815" s="38"/>
      <c r="O815" s="225"/>
      <c r="P815" s="47"/>
      <c r="Q815" s="47"/>
      <c r="R815" s="47"/>
      <c r="S815" s="47"/>
      <c r="T815" s="47"/>
      <c r="U815" s="47"/>
      <c r="V815" s="47"/>
      <c r="W815" s="47"/>
      <c r="X815" s="47"/>
    </row>
    <row r="816" spans="1:24" x14ac:dyDescent="0.25">
      <c r="A816" s="32"/>
      <c r="B816" s="38"/>
      <c r="C816" s="126"/>
      <c r="D816" s="38"/>
      <c r="E816" s="87"/>
      <c r="F816" s="122"/>
      <c r="G816" s="122"/>
      <c r="H816" s="122"/>
      <c r="I816" s="122"/>
      <c r="J816" s="122"/>
      <c r="K816" s="122"/>
      <c r="L816" s="38"/>
      <c r="M816" s="180"/>
      <c r="N816" s="38"/>
      <c r="O816" s="225"/>
      <c r="P816" s="47"/>
      <c r="Q816" s="47"/>
      <c r="R816" s="47"/>
      <c r="S816" s="47"/>
      <c r="T816" s="47"/>
      <c r="U816" s="47"/>
      <c r="V816" s="47"/>
      <c r="W816" s="47"/>
      <c r="X816" s="47"/>
    </row>
    <row r="817" spans="1:24" x14ac:dyDescent="0.25">
      <c r="A817" s="32"/>
      <c r="B817" s="38"/>
      <c r="C817" s="126"/>
      <c r="D817" s="38"/>
      <c r="E817" s="87"/>
      <c r="F817" s="122"/>
      <c r="G817" s="122"/>
      <c r="H817" s="122"/>
      <c r="I817" s="122"/>
      <c r="J817" s="122"/>
      <c r="K817" s="122"/>
      <c r="L817" s="38"/>
      <c r="M817" s="180"/>
      <c r="N817" s="38"/>
      <c r="O817" s="225"/>
      <c r="P817" s="47"/>
      <c r="Q817" s="47"/>
      <c r="R817" s="47"/>
      <c r="S817" s="47"/>
      <c r="T817" s="47"/>
      <c r="U817" s="47"/>
      <c r="V817" s="47"/>
      <c r="W817" s="47"/>
      <c r="X817" s="47"/>
    </row>
    <row r="818" spans="1:24" x14ac:dyDescent="0.25">
      <c r="A818" s="32"/>
      <c r="B818" s="38"/>
      <c r="C818" s="126"/>
      <c r="D818" s="38"/>
      <c r="E818" s="87"/>
      <c r="F818" s="122"/>
      <c r="G818" s="122"/>
      <c r="H818" s="122"/>
      <c r="I818" s="122"/>
      <c r="J818" s="122"/>
      <c r="K818" s="122"/>
      <c r="L818" s="38"/>
      <c r="M818" s="180"/>
      <c r="N818" s="38"/>
      <c r="O818" s="225"/>
      <c r="P818" s="47"/>
      <c r="Q818" s="47"/>
      <c r="R818" s="47"/>
      <c r="S818" s="47"/>
      <c r="T818" s="47"/>
      <c r="U818" s="47"/>
      <c r="V818" s="47"/>
      <c r="W818" s="47"/>
      <c r="X818" s="47"/>
    </row>
    <row r="819" spans="1:24" x14ac:dyDescent="0.25">
      <c r="A819" s="32"/>
      <c r="B819" s="38"/>
      <c r="C819" s="126"/>
      <c r="D819" s="38"/>
      <c r="E819" s="87"/>
      <c r="F819" s="122"/>
      <c r="G819" s="122"/>
      <c r="H819" s="122"/>
      <c r="I819" s="122"/>
      <c r="J819" s="122"/>
      <c r="K819" s="122"/>
      <c r="L819" s="38"/>
      <c r="M819" s="180"/>
      <c r="N819" s="38"/>
      <c r="O819" s="225"/>
      <c r="P819" s="47"/>
      <c r="Q819" s="47"/>
      <c r="R819" s="47"/>
      <c r="S819" s="47"/>
      <c r="T819" s="47"/>
      <c r="U819" s="47"/>
      <c r="V819" s="47"/>
      <c r="W819" s="47"/>
      <c r="X819" s="47"/>
    </row>
    <row r="820" spans="1:24" x14ac:dyDescent="0.25">
      <c r="A820" s="32"/>
      <c r="B820" s="38"/>
      <c r="C820" s="126"/>
      <c r="D820" s="38"/>
      <c r="E820" s="87"/>
      <c r="F820" s="122"/>
      <c r="G820" s="122"/>
      <c r="H820" s="122"/>
      <c r="I820" s="122"/>
      <c r="J820" s="122"/>
      <c r="K820" s="122"/>
      <c r="L820" s="38"/>
      <c r="M820" s="180"/>
      <c r="N820" s="38"/>
      <c r="O820" s="225"/>
      <c r="P820" s="47"/>
      <c r="Q820" s="47"/>
      <c r="R820" s="47"/>
      <c r="S820" s="47"/>
      <c r="T820" s="47"/>
      <c r="U820" s="47"/>
      <c r="V820" s="47"/>
      <c r="W820" s="47"/>
      <c r="X820" s="47"/>
    </row>
    <row r="821" spans="1:24" x14ac:dyDescent="0.25">
      <c r="A821" s="32"/>
      <c r="B821" s="38"/>
      <c r="C821" s="126"/>
      <c r="D821" s="38"/>
      <c r="E821" s="87"/>
      <c r="F821" s="122"/>
      <c r="G821" s="122"/>
      <c r="H821" s="122"/>
      <c r="I821" s="122"/>
      <c r="J821" s="122"/>
      <c r="K821" s="122"/>
      <c r="L821" s="38"/>
      <c r="M821" s="180"/>
      <c r="N821" s="38"/>
      <c r="O821" s="225"/>
      <c r="P821" s="47"/>
      <c r="Q821" s="47"/>
      <c r="R821" s="47"/>
      <c r="S821" s="47"/>
      <c r="T821" s="47"/>
      <c r="U821" s="47"/>
      <c r="V821" s="47"/>
      <c r="W821" s="47"/>
      <c r="X821" s="47"/>
    </row>
    <row r="822" spans="1:24" x14ac:dyDescent="0.25">
      <c r="A822" s="32"/>
      <c r="B822" s="38"/>
      <c r="C822" s="126"/>
      <c r="D822" s="38"/>
      <c r="E822" s="87"/>
      <c r="F822" s="122"/>
      <c r="G822" s="122"/>
      <c r="H822" s="122"/>
      <c r="I822" s="122"/>
      <c r="J822" s="122"/>
      <c r="K822" s="122"/>
      <c r="L822" s="38"/>
      <c r="M822" s="180"/>
      <c r="N822" s="38"/>
      <c r="O822" s="225"/>
      <c r="P822" s="47"/>
      <c r="Q822" s="47"/>
      <c r="R822" s="47"/>
      <c r="S822" s="47"/>
      <c r="T822" s="47"/>
      <c r="U822" s="47"/>
      <c r="V822" s="47"/>
      <c r="W822" s="47"/>
      <c r="X822" s="47"/>
    </row>
    <row r="823" spans="1:24" x14ac:dyDescent="0.25">
      <c r="A823" s="32"/>
      <c r="B823" s="38"/>
      <c r="C823" s="126"/>
      <c r="D823" s="38"/>
      <c r="E823" s="87"/>
      <c r="F823" s="122"/>
      <c r="G823" s="122"/>
      <c r="H823" s="122"/>
      <c r="I823" s="122"/>
      <c r="J823" s="122"/>
      <c r="K823" s="122"/>
      <c r="L823" s="38"/>
      <c r="M823" s="180"/>
      <c r="N823" s="38"/>
      <c r="O823" s="225"/>
      <c r="P823" s="47"/>
      <c r="Q823" s="47"/>
      <c r="R823" s="47"/>
      <c r="S823" s="47"/>
      <c r="T823" s="47"/>
      <c r="U823" s="47"/>
      <c r="V823" s="47"/>
      <c r="W823" s="47"/>
      <c r="X823" s="47"/>
    </row>
    <row r="824" spans="1:24" x14ac:dyDescent="0.25">
      <c r="A824" s="32"/>
      <c r="B824" s="38"/>
      <c r="C824" s="126"/>
      <c r="D824" s="38"/>
      <c r="E824" s="87"/>
      <c r="F824" s="122"/>
      <c r="G824" s="122"/>
      <c r="H824" s="122"/>
      <c r="I824" s="122"/>
      <c r="J824" s="122"/>
      <c r="K824" s="122"/>
      <c r="L824" s="38"/>
      <c r="M824" s="180"/>
      <c r="N824" s="38"/>
      <c r="O824" s="225"/>
      <c r="P824" s="47"/>
      <c r="Q824" s="47"/>
      <c r="R824" s="47"/>
      <c r="S824" s="47"/>
      <c r="T824" s="47"/>
      <c r="U824" s="47"/>
      <c r="V824" s="47"/>
      <c r="W824" s="47"/>
      <c r="X824" s="47"/>
    </row>
    <row r="825" spans="1:24" x14ac:dyDescent="0.25">
      <c r="A825" s="32"/>
      <c r="B825" s="38"/>
      <c r="C825" s="126"/>
      <c r="D825" s="38"/>
      <c r="E825" s="87"/>
      <c r="F825" s="122"/>
      <c r="G825" s="122"/>
      <c r="H825" s="122"/>
      <c r="I825" s="122"/>
      <c r="J825" s="122"/>
      <c r="K825" s="122"/>
      <c r="L825" s="38"/>
      <c r="M825" s="180"/>
      <c r="N825" s="38"/>
      <c r="O825" s="225"/>
      <c r="P825" s="47"/>
      <c r="Q825" s="47"/>
      <c r="R825" s="47"/>
      <c r="S825" s="47"/>
      <c r="T825" s="47"/>
      <c r="U825" s="47"/>
      <c r="V825" s="47"/>
      <c r="W825" s="47"/>
      <c r="X825" s="47"/>
    </row>
    <row r="826" spans="1:24" x14ac:dyDescent="0.25">
      <c r="A826" s="32"/>
      <c r="B826" s="38"/>
      <c r="C826" s="126"/>
      <c r="D826" s="38"/>
      <c r="E826" s="87"/>
      <c r="F826" s="122"/>
      <c r="G826" s="122"/>
      <c r="H826" s="122"/>
      <c r="I826" s="122"/>
      <c r="J826" s="122"/>
      <c r="K826" s="122"/>
      <c r="L826" s="38"/>
      <c r="M826" s="180"/>
      <c r="N826" s="38"/>
      <c r="O826" s="225"/>
      <c r="P826" s="47"/>
      <c r="Q826" s="47"/>
      <c r="R826" s="47"/>
      <c r="S826" s="47"/>
      <c r="T826" s="47"/>
      <c r="U826" s="47"/>
      <c r="V826" s="47"/>
      <c r="W826" s="47"/>
      <c r="X826" s="47"/>
    </row>
    <row r="827" spans="1:24" x14ac:dyDescent="0.25">
      <c r="A827" s="32"/>
      <c r="B827" s="38"/>
      <c r="C827" s="126"/>
      <c r="D827" s="38"/>
      <c r="E827" s="87"/>
      <c r="F827" s="122"/>
      <c r="G827" s="122"/>
      <c r="H827" s="122"/>
      <c r="I827" s="122"/>
      <c r="J827" s="122"/>
      <c r="K827" s="122"/>
      <c r="L827" s="38"/>
      <c r="M827" s="180"/>
      <c r="N827" s="38"/>
      <c r="O827" s="225"/>
      <c r="P827" s="47"/>
      <c r="Q827" s="47"/>
      <c r="R827" s="47"/>
      <c r="S827" s="47"/>
      <c r="T827" s="47"/>
      <c r="U827" s="47"/>
      <c r="V827" s="47"/>
      <c r="W827" s="47"/>
      <c r="X827" s="47"/>
    </row>
    <row r="828" spans="1:24" x14ac:dyDescent="0.25">
      <c r="A828" s="32"/>
      <c r="B828" s="38"/>
      <c r="C828" s="126"/>
      <c r="D828" s="38"/>
      <c r="E828" s="87"/>
      <c r="F828" s="122"/>
      <c r="G828" s="122"/>
      <c r="H828" s="122"/>
      <c r="I828" s="122"/>
      <c r="J828" s="122"/>
      <c r="K828" s="122"/>
      <c r="L828" s="38"/>
      <c r="M828" s="180"/>
      <c r="N828" s="38"/>
      <c r="O828" s="225"/>
      <c r="P828" s="47"/>
      <c r="Q828" s="47"/>
      <c r="R828" s="47"/>
      <c r="S828" s="47"/>
      <c r="T828" s="47"/>
      <c r="U828" s="47"/>
      <c r="V828" s="47"/>
      <c r="W828" s="47"/>
      <c r="X828" s="47"/>
    </row>
    <row r="829" spans="1:24" x14ac:dyDescent="0.25">
      <c r="A829" s="32"/>
      <c r="B829" s="38"/>
      <c r="C829" s="126"/>
      <c r="D829" s="38"/>
      <c r="E829" s="87"/>
      <c r="F829" s="122"/>
      <c r="G829" s="122"/>
      <c r="H829" s="122"/>
      <c r="I829" s="122"/>
      <c r="J829" s="122"/>
      <c r="K829" s="122"/>
      <c r="L829" s="38"/>
      <c r="M829" s="180"/>
      <c r="N829" s="38"/>
      <c r="O829" s="225"/>
      <c r="P829" s="47"/>
      <c r="Q829" s="47"/>
      <c r="R829" s="47"/>
      <c r="S829" s="47"/>
      <c r="T829" s="47"/>
      <c r="U829" s="47"/>
      <c r="V829" s="47"/>
      <c r="W829" s="47"/>
      <c r="X829" s="47"/>
    </row>
    <row r="830" spans="1:24" x14ac:dyDescent="0.25">
      <c r="A830" s="32"/>
      <c r="B830" s="38"/>
      <c r="C830" s="126"/>
      <c r="D830" s="38"/>
      <c r="E830" s="87"/>
      <c r="F830" s="122"/>
      <c r="G830" s="122"/>
      <c r="H830" s="122"/>
      <c r="I830" s="122"/>
      <c r="J830" s="122"/>
      <c r="K830" s="122"/>
      <c r="L830" s="38"/>
      <c r="M830" s="180"/>
      <c r="N830" s="38"/>
      <c r="O830" s="225"/>
      <c r="P830" s="47"/>
      <c r="Q830" s="47"/>
      <c r="R830" s="47"/>
      <c r="S830" s="47"/>
      <c r="T830" s="47"/>
      <c r="U830" s="47"/>
      <c r="V830" s="47"/>
      <c r="W830" s="47"/>
      <c r="X830" s="47"/>
    </row>
    <row r="831" spans="1:24" x14ac:dyDescent="0.25">
      <c r="A831" s="32"/>
      <c r="B831" s="38"/>
      <c r="C831" s="126"/>
      <c r="D831" s="38"/>
      <c r="E831" s="87"/>
      <c r="F831" s="122"/>
      <c r="G831" s="122"/>
      <c r="H831" s="122"/>
      <c r="I831" s="122"/>
      <c r="J831" s="122"/>
      <c r="K831" s="122"/>
      <c r="L831" s="38"/>
      <c r="M831" s="180"/>
      <c r="N831" s="38"/>
      <c r="O831" s="225"/>
      <c r="P831" s="47"/>
      <c r="Q831" s="47"/>
      <c r="R831" s="47"/>
      <c r="S831" s="47"/>
      <c r="T831" s="47"/>
      <c r="U831" s="47"/>
      <c r="V831" s="47"/>
      <c r="W831" s="47"/>
      <c r="X831" s="47"/>
    </row>
    <row r="832" spans="1:24" x14ac:dyDescent="0.25">
      <c r="A832" s="32"/>
      <c r="B832" s="38"/>
      <c r="C832" s="126"/>
      <c r="D832" s="38"/>
      <c r="E832" s="87"/>
      <c r="F832" s="122"/>
      <c r="G832" s="122"/>
      <c r="H832" s="122"/>
      <c r="I832" s="122"/>
      <c r="J832" s="122"/>
      <c r="K832" s="122"/>
      <c r="L832" s="38"/>
      <c r="M832" s="180"/>
      <c r="N832" s="38"/>
      <c r="O832" s="225"/>
      <c r="P832" s="47"/>
      <c r="Q832" s="47"/>
      <c r="R832" s="47"/>
      <c r="S832" s="47"/>
      <c r="T832" s="47"/>
      <c r="U832" s="47"/>
      <c r="V832" s="47"/>
      <c r="W832" s="47"/>
      <c r="X832" s="47"/>
    </row>
    <row r="833" spans="1:24" x14ac:dyDescent="0.25">
      <c r="A833" s="32"/>
      <c r="B833" s="38"/>
      <c r="C833" s="126"/>
      <c r="D833" s="38"/>
      <c r="E833" s="87"/>
      <c r="F833" s="122"/>
      <c r="G833" s="122"/>
      <c r="H833" s="122"/>
      <c r="I833" s="122"/>
      <c r="J833" s="122"/>
      <c r="K833" s="122"/>
      <c r="L833" s="38"/>
      <c r="M833" s="180"/>
      <c r="N833" s="38"/>
      <c r="O833" s="225"/>
      <c r="P833" s="47"/>
      <c r="Q833" s="47"/>
      <c r="R833" s="47"/>
      <c r="S833" s="47"/>
      <c r="T833" s="47"/>
      <c r="U833" s="47"/>
      <c r="V833" s="47"/>
      <c r="W833" s="47"/>
      <c r="X833" s="47"/>
    </row>
    <row r="834" spans="1:24" x14ac:dyDescent="0.25">
      <c r="A834" s="32"/>
      <c r="B834" s="38"/>
      <c r="C834" s="126"/>
      <c r="D834" s="38"/>
      <c r="E834" s="87"/>
      <c r="F834" s="122"/>
      <c r="G834" s="122"/>
      <c r="H834" s="122"/>
      <c r="I834" s="122"/>
      <c r="J834" s="122"/>
      <c r="K834" s="122"/>
      <c r="L834" s="38"/>
      <c r="M834" s="180"/>
      <c r="N834" s="38"/>
      <c r="O834" s="225"/>
      <c r="P834" s="47"/>
      <c r="Q834" s="47"/>
      <c r="R834" s="47"/>
      <c r="S834" s="47"/>
      <c r="T834" s="47"/>
      <c r="U834" s="47"/>
      <c r="V834" s="47"/>
      <c r="W834" s="47"/>
      <c r="X834" s="47"/>
    </row>
    <row r="835" spans="1:24" x14ac:dyDescent="0.25">
      <c r="A835" s="32"/>
      <c r="B835" s="38"/>
      <c r="C835" s="126"/>
      <c r="D835" s="38"/>
      <c r="E835" s="87"/>
      <c r="F835" s="122"/>
      <c r="G835" s="122"/>
      <c r="H835" s="122"/>
      <c r="I835" s="122"/>
      <c r="J835" s="122"/>
      <c r="K835" s="122"/>
      <c r="L835" s="38"/>
      <c r="M835" s="180"/>
      <c r="N835" s="38"/>
      <c r="O835" s="225"/>
      <c r="P835" s="47"/>
      <c r="Q835" s="47"/>
      <c r="R835" s="47"/>
      <c r="S835" s="47"/>
      <c r="T835" s="47"/>
      <c r="U835" s="47"/>
      <c r="V835" s="47"/>
      <c r="W835" s="47"/>
      <c r="X835" s="47"/>
    </row>
    <row r="836" spans="1:24" x14ac:dyDescent="0.25">
      <c r="A836" s="32"/>
      <c r="B836" s="38"/>
      <c r="C836" s="126"/>
      <c r="D836" s="38"/>
      <c r="E836" s="87"/>
      <c r="F836" s="122"/>
      <c r="G836" s="122"/>
      <c r="H836" s="122"/>
      <c r="I836" s="122"/>
      <c r="J836" s="122"/>
      <c r="K836" s="122"/>
      <c r="L836" s="38"/>
      <c r="M836" s="180"/>
      <c r="N836" s="38"/>
      <c r="O836" s="225"/>
      <c r="P836" s="47"/>
      <c r="Q836" s="47"/>
      <c r="R836" s="47"/>
      <c r="S836" s="47"/>
      <c r="T836" s="47"/>
      <c r="U836" s="47"/>
      <c r="V836" s="47"/>
      <c r="W836" s="47"/>
      <c r="X836" s="47"/>
    </row>
    <row r="837" spans="1:24" x14ac:dyDescent="0.25">
      <c r="A837" s="32"/>
      <c r="B837" s="38"/>
      <c r="C837" s="126"/>
      <c r="D837" s="38"/>
      <c r="E837" s="87"/>
      <c r="F837" s="122"/>
      <c r="G837" s="122"/>
      <c r="H837" s="122"/>
      <c r="I837" s="122"/>
      <c r="J837" s="122"/>
      <c r="K837" s="122"/>
      <c r="L837" s="38"/>
      <c r="M837" s="180"/>
      <c r="N837" s="38"/>
      <c r="O837" s="225"/>
      <c r="P837" s="47"/>
      <c r="Q837" s="47"/>
      <c r="R837" s="47"/>
      <c r="S837" s="47"/>
      <c r="T837" s="47"/>
      <c r="U837" s="47"/>
      <c r="V837" s="47"/>
      <c r="W837" s="47"/>
      <c r="X837" s="47"/>
    </row>
    <row r="838" spans="1:24" x14ac:dyDescent="0.25">
      <c r="A838" s="32"/>
      <c r="B838" s="38"/>
      <c r="C838" s="126"/>
      <c r="D838" s="38"/>
      <c r="E838" s="87"/>
      <c r="F838" s="122"/>
      <c r="G838" s="122"/>
      <c r="H838" s="122"/>
      <c r="I838" s="122"/>
      <c r="J838" s="122"/>
      <c r="K838" s="122"/>
      <c r="L838" s="38"/>
      <c r="M838" s="180"/>
      <c r="N838" s="38"/>
      <c r="O838" s="225"/>
      <c r="P838" s="47"/>
      <c r="Q838" s="47"/>
      <c r="R838" s="47"/>
      <c r="S838" s="47"/>
      <c r="T838" s="47"/>
      <c r="U838" s="47"/>
      <c r="V838" s="47"/>
      <c r="W838" s="47"/>
      <c r="X838" s="47"/>
    </row>
    <row r="839" spans="1:24" x14ac:dyDescent="0.25">
      <c r="A839" s="32"/>
      <c r="B839" s="38"/>
      <c r="C839" s="126"/>
      <c r="D839" s="38"/>
      <c r="E839" s="87"/>
      <c r="F839" s="122"/>
      <c r="G839" s="122"/>
      <c r="H839" s="122"/>
      <c r="I839" s="122"/>
      <c r="J839" s="122"/>
      <c r="K839" s="122"/>
      <c r="L839" s="38"/>
      <c r="M839" s="180"/>
      <c r="N839" s="38"/>
      <c r="O839" s="225"/>
      <c r="P839" s="47"/>
      <c r="Q839" s="47"/>
      <c r="R839" s="47"/>
      <c r="S839" s="47"/>
      <c r="T839" s="47"/>
      <c r="U839" s="47"/>
      <c r="V839" s="47"/>
      <c r="W839" s="47"/>
      <c r="X839" s="47"/>
    </row>
    <row r="840" spans="1:24" x14ac:dyDescent="0.25">
      <c r="A840" s="32"/>
      <c r="B840" s="38"/>
      <c r="C840" s="126"/>
      <c r="D840" s="38"/>
      <c r="E840" s="87"/>
      <c r="F840" s="122"/>
      <c r="G840" s="122"/>
      <c r="H840" s="122"/>
      <c r="I840" s="122"/>
      <c r="J840" s="122"/>
      <c r="K840" s="122"/>
      <c r="L840" s="38"/>
      <c r="M840" s="180"/>
      <c r="N840" s="38"/>
      <c r="O840" s="225"/>
      <c r="P840" s="47"/>
      <c r="Q840" s="47"/>
      <c r="R840" s="47"/>
      <c r="S840" s="47"/>
      <c r="T840" s="47"/>
      <c r="U840" s="47"/>
      <c r="V840" s="47"/>
      <c r="W840" s="47"/>
      <c r="X840" s="47"/>
    </row>
    <row r="841" spans="1:24" x14ac:dyDescent="0.25">
      <c r="A841" s="32"/>
      <c r="B841" s="38"/>
      <c r="C841" s="126"/>
      <c r="D841" s="38"/>
      <c r="E841" s="87"/>
      <c r="F841" s="122"/>
      <c r="G841" s="122"/>
      <c r="H841" s="122"/>
      <c r="I841" s="122"/>
      <c r="J841" s="122"/>
      <c r="K841" s="122"/>
      <c r="L841" s="38"/>
      <c r="M841" s="180"/>
      <c r="N841" s="38"/>
      <c r="O841" s="225"/>
      <c r="P841" s="47"/>
      <c r="Q841" s="47"/>
      <c r="R841" s="47"/>
      <c r="S841" s="47"/>
      <c r="T841" s="47"/>
      <c r="U841" s="47"/>
      <c r="V841" s="47"/>
      <c r="W841" s="47"/>
      <c r="X841" s="47"/>
    </row>
    <row r="842" spans="1:24" x14ac:dyDescent="0.25">
      <c r="A842" s="32"/>
      <c r="B842" s="38"/>
      <c r="C842" s="126"/>
      <c r="D842" s="38"/>
      <c r="E842" s="87"/>
      <c r="F842" s="122"/>
      <c r="G842" s="122"/>
      <c r="H842" s="122"/>
      <c r="I842" s="122"/>
      <c r="J842" s="122"/>
      <c r="K842" s="122"/>
      <c r="L842" s="38"/>
      <c r="M842" s="180"/>
      <c r="N842" s="38"/>
      <c r="O842" s="225"/>
      <c r="P842" s="47"/>
      <c r="Q842" s="47"/>
      <c r="R842" s="47"/>
      <c r="S842" s="47"/>
      <c r="T842" s="47"/>
      <c r="U842" s="47"/>
      <c r="V842" s="47"/>
      <c r="W842" s="47"/>
      <c r="X842" s="47"/>
    </row>
    <row r="843" spans="1:24" x14ac:dyDescent="0.25">
      <c r="A843" s="32"/>
      <c r="B843" s="38"/>
      <c r="C843" s="126"/>
      <c r="D843" s="38"/>
      <c r="E843" s="87"/>
      <c r="F843" s="122"/>
      <c r="G843" s="122"/>
      <c r="H843" s="122"/>
      <c r="I843" s="122"/>
      <c r="J843" s="122"/>
      <c r="K843" s="122"/>
      <c r="L843" s="38"/>
      <c r="M843" s="180"/>
      <c r="N843" s="38"/>
      <c r="O843" s="225"/>
      <c r="P843" s="47"/>
      <c r="Q843" s="47"/>
      <c r="R843" s="47"/>
      <c r="S843" s="47"/>
      <c r="T843" s="47"/>
      <c r="U843" s="47"/>
      <c r="V843" s="47"/>
      <c r="W843" s="47"/>
      <c r="X843" s="47"/>
    </row>
    <row r="844" spans="1:24" x14ac:dyDescent="0.25">
      <c r="A844" s="32"/>
      <c r="B844" s="38"/>
      <c r="C844" s="126"/>
      <c r="D844" s="38"/>
      <c r="E844" s="87"/>
      <c r="F844" s="122"/>
      <c r="G844" s="122"/>
      <c r="H844" s="122"/>
      <c r="I844" s="122"/>
      <c r="J844" s="122"/>
      <c r="K844" s="122"/>
      <c r="L844" s="38"/>
      <c r="M844" s="180"/>
      <c r="N844" s="38"/>
      <c r="O844" s="225"/>
      <c r="P844" s="47"/>
      <c r="Q844" s="47"/>
      <c r="R844" s="47"/>
      <c r="S844" s="47"/>
      <c r="T844" s="47"/>
      <c r="U844" s="47"/>
      <c r="V844" s="47"/>
      <c r="W844" s="47"/>
      <c r="X844" s="47"/>
    </row>
    <row r="845" spans="1:24" x14ac:dyDescent="0.25">
      <c r="A845" s="32"/>
      <c r="B845" s="38"/>
      <c r="C845" s="126"/>
      <c r="D845" s="38"/>
      <c r="E845" s="87"/>
      <c r="F845" s="122"/>
      <c r="G845" s="122"/>
      <c r="H845" s="122"/>
      <c r="I845" s="122"/>
      <c r="J845" s="122"/>
      <c r="K845" s="122"/>
      <c r="L845" s="38"/>
      <c r="M845" s="180"/>
      <c r="N845" s="38"/>
      <c r="O845" s="225"/>
      <c r="P845" s="47"/>
      <c r="Q845" s="47"/>
      <c r="R845" s="47"/>
      <c r="S845" s="47"/>
      <c r="T845" s="47"/>
      <c r="U845" s="47"/>
      <c r="V845" s="47"/>
      <c r="W845" s="47"/>
      <c r="X845" s="47"/>
    </row>
    <row r="846" spans="1:24" x14ac:dyDescent="0.25">
      <c r="A846" s="32"/>
      <c r="B846" s="38"/>
      <c r="C846" s="126"/>
      <c r="D846" s="38"/>
      <c r="E846" s="87"/>
      <c r="F846" s="122"/>
      <c r="G846" s="122"/>
      <c r="H846" s="122"/>
      <c r="I846" s="122"/>
      <c r="J846" s="122"/>
      <c r="K846" s="122"/>
      <c r="L846" s="38"/>
      <c r="M846" s="180"/>
      <c r="N846" s="38"/>
      <c r="O846" s="225"/>
      <c r="P846" s="47"/>
      <c r="Q846" s="47"/>
      <c r="R846" s="47"/>
      <c r="S846" s="47"/>
      <c r="T846" s="47"/>
      <c r="U846" s="47"/>
      <c r="V846" s="47"/>
      <c r="W846" s="47"/>
      <c r="X846" s="47"/>
    </row>
    <row r="847" spans="1:24" x14ac:dyDescent="0.25">
      <c r="A847" s="32"/>
      <c r="B847" s="38"/>
      <c r="C847" s="126"/>
      <c r="D847" s="38"/>
      <c r="E847" s="87"/>
      <c r="F847" s="122"/>
      <c r="G847" s="122"/>
      <c r="H847" s="122"/>
      <c r="I847" s="122"/>
      <c r="J847" s="122"/>
      <c r="K847" s="122"/>
      <c r="L847" s="38"/>
      <c r="M847" s="180"/>
      <c r="N847" s="38"/>
      <c r="O847" s="225"/>
      <c r="P847" s="47"/>
      <c r="Q847" s="47"/>
      <c r="R847" s="47"/>
      <c r="S847" s="47"/>
      <c r="T847" s="47"/>
      <c r="U847" s="47"/>
      <c r="V847" s="47"/>
      <c r="W847" s="47"/>
      <c r="X847" s="47"/>
    </row>
    <row r="848" spans="1:24" x14ac:dyDescent="0.25">
      <c r="A848" s="32"/>
      <c r="B848" s="38"/>
      <c r="C848" s="126"/>
      <c r="D848" s="38"/>
      <c r="E848" s="87"/>
      <c r="F848" s="122"/>
      <c r="G848" s="122"/>
      <c r="H848" s="122"/>
      <c r="I848" s="122"/>
      <c r="J848" s="122"/>
      <c r="K848" s="122"/>
      <c r="L848" s="38"/>
      <c r="M848" s="180"/>
      <c r="N848" s="38"/>
      <c r="O848" s="225"/>
      <c r="P848" s="47"/>
      <c r="Q848" s="47"/>
      <c r="R848" s="47"/>
      <c r="S848" s="47"/>
      <c r="T848" s="47"/>
      <c r="U848" s="47"/>
      <c r="V848" s="47"/>
      <c r="W848" s="47"/>
      <c r="X848" s="47"/>
    </row>
    <row r="849" spans="1:24" x14ac:dyDescent="0.25">
      <c r="A849" s="32"/>
      <c r="B849" s="38"/>
      <c r="C849" s="126"/>
      <c r="D849" s="38"/>
      <c r="E849" s="87"/>
      <c r="F849" s="122"/>
      <c r="G849" s="122"/>
      <c r="H849" s="122"/>
      <c r="I849" s="122"/>
      <c r="J849" s="122"/>
      <c r="K849" s="122"/>
      <c r="L849" s="38"/>
      <c r="M849" s="180"/>
      <c r="N849" s="38"/>
      <c r="O849" s="225"/>
      <c r="P849" s="47"/>
      <c r="Q849" s="47"/>
      <c r="R849" s="47"/>
      <c r="S849" s="47"/>
      <c r="T849" s="47"/>
      <c r="U849" s="47"/>
      <c r="V849" s="47"/>
      <c r="W849" s="47"/>
      <c r="X849" s="47"/>
    </row>
    <row r="850" spans="1:24" x14ac:dyDescent="0.25">
      <c r="A850" s="32"/>
      <c r="B850" s="38"/>
      <c r="C850" s="126"/>
      <c r="D850" s="38"/>
      <c r="E850" s="87"/>
      <c r="F850" s="122"/>
      <c r="G850" s="122"/>
      <c r="H850" s="122"/>
      <c r="I850" s="122"/>
      <c r="J850" s="122"/>
      <c r="K850" s="122"/>
      <c r="L850" s="38"/>
      <c r="M850" s="180"/>
      <c r="N850" s="38"/>
      <c r="O850" s="225"/>
      <c r="P850" s="47"/>
      <c r="Q850" s="47"/>
      <c r="R850" s="47"/>
      <c r="S850" s="47"/>
      <c r="T850" s="47"/>
      <c r="U850" s="47"/>
      <c r="V850" s="47"/>
      <c r="W850" s="47"/>
      <c r="X850" s="47"/>
    </row>
    <row r="851" spans="1:24" x14ac:dyDescent="0.25">
      <c r="A851" s="32"/>
      <c r="B851" s="38"/>
      <c r="C851" s="126"/>
      <c r="D851" s="38"/>
      <c r="E851" s="87"/>
      <c r="F851" s="122"/>
      <c r="G851" s="122"/>
      <c r="H851" s="122"/>
      <c r="I851" s="122"/>
      <c r="J851" s="122"/>
      <c r="K851" s="122"/>
      <c r="L851" s="38"/>
      <c r="M851" s="180"/>
      <c r="N851" s="38"/>
      <c r="O851" s="225"/>
      <c r="P851" s="47"/>
      <c r="Q851" s="47"/>
      <c r="R851" s="47"/>
      <c r="S851" s="47"/>
      <c r="T851" s="47"/>
      <c r="U851" s="47"/>
      <c r="V851" s="47"/>
      <c r="W851" s="47"/>
      <c r="X851" s="47"/>
    </row>
    <row r="852" spans="1:24" x14ac:dyDescent="0.25">
      <c r="A852" s="32"/>
      <c r="B852" s="38"/>
      <c r="C852" s="126"/>
      <c r="D852" s="38"/>
      <c r="E852" s="87"/>
      <c r="F852" s="122"/>
      <c r="G852" s="122"/>
      <c r="H852" s="122"/>
      <c r="I852" s="122"/>
      <c r="J852" s="122"/>
      <c r="K852" s="122"/>
      <c r="L852" s="38"/>
      <c r="M852" s="180"/>
      <c r="N852" s="38"/>
      <c r="O852" s="225"/>
      <c r="P852" s="47"/>
      <c r="Q852" s="47"/>
      <c r="R852" s="47"/>
      <c r="S852" s="47"/>
      <c r="T852" s="47"/>
      <c r="U852" s="47"/>
      <c r="V852" s="47"/>
      <c r="W852" s="47"/>
      <c r="X852" s="47"/>
    </row>
    <row r="853" spans="1:24" x14ac:dyDescent="0.25">
      <c r="A853" s="32"/>
      <c r="B853" s="38"/>
      <c r="C853" s="126"/>
      <c r="D853" s="38"/>
      <c r="E853" s="87"/>
      <c r="F853" s="122"/>
      <c r="G853" s="122"/>
      <c r="H853" s="122"/>
      <c r="I853" s="122"/>
      <c r="J853" s="122"/>
      <c r="K853" s="122"/>
      <c r="L853" s="38"/>
      <c r="M853" s="180"/>
      <c r="N853" s="38"/>
      <c r="O853" s="225"/>
      <c r="P853" s="47"/>
      <c r="Q853" s="47"/>
      <c r="R853" s="47"/>
      <c r="S853" s="47"/>
      <c r="T853" s="47"/>
      <c r="U853" s="47"/>
      <c r="V853" s="47"/>
      <c r="W853" s="47"/>
      <c r="X853" s="47"/>
    </row>
    <row r="854" spans="1:24" x14ac:dyDescent="0.25">
      <c r="A854" s="32"/>
      <c r="B854" s="38"/>
      <c r="C854" s="126"/>
      <c r="D854" s="38"/>
      <c r="E854" s="87"/>
      <c r="F854" s="122"/>
      <c r="G854" s="122"/>
      <c r="H854" s="122"/>
      <c r="I854" s="122"/>
      <c r="J854" s="122"/>
      <c r="K854" s="122"/>
      <c r="L854" s="38"/>
      <c r="M854" s="180"/>
      <c r="N854" s="38"/>
      <c r="O854" s="225"/>
      <c r="P854" s="47"/>
      <c r="Q854" s="47"/>
      <c r="R854" s="47"/>
      <c r="S854" s="47"/>
      <c r="T854" s="47"/>
      <c r="U854" s="47"/>
      <c r="V854" s="47"/>
      <c r="W854" s="47"/>
      <c r="X854" s="47"/>
    </row>
    <row r="855" spans="1:24" x14ac:dyDescent="0.25">
      <c r="A855" s="32"/>
      <c r="B855" s="38"/>
      <c r="C855" s="126"/>
      <c r="D855" s="38"/>
      <c r="E855" s="87"/>
      <c r="F855" s="122"/>
      <c r="G855" s="122"/>
      <c r="H855" s="122"/>
      <c r="I855" s="122"/>
      <c r="J855" s="122"/>
      <c r="K855" s="122"/>
      <c r="L855" s="38"/>
      <c r="M855" s="180"/>
      <c r="N855" s="38"/>
      <c r="O855" s="225"/>
      <c r="P855" s="47"/>
      <c r="Q855" s="47"/>
      <c r="R855" s="47"/>
      <c r="S855" s="47"/>
      <c r="T855" s="47"/>
      <c r="U855" s="47"/>
      <c r="V855" s="47"/>
      <c r="W855" s="47"/>
      <c r="X855" s="47"/>
    </row>
    <row r="856" spans="1:24" x14ac:dyDescent="0.25">
      <c r="A856" s="32"/>
      <c r="B856" s="38"/>
      <c r="C856" s="126"/>
      <c r="D856" s="38"/>
      <c r="E856" s="87"/>
      <c r="F856" s="122"/>
      <c r="G856" s="122"/>
      <c r="H856" s="122"/>
      <c r="I856" s="122"/>
      <c r="J856" s="122"/>
      <c r="K856" s="122"/>
      <c r="L856" s="38"/>
      <c r="M856" s="180"/>
      <c r="N856" s="38"/>
      <c r="O856" s="225"/>
      <c r="P856" s="47"/>
      <c r="Q856" s="47"/>
      <c r="R856" s="47"/>
      <c r="S856" s="47"/>
      <c r="T856" s="47"/>
      <c r="U856" s="47"/>
      <c r="V856" s="47"/>
      <c r="W856" s="47"/>
      <c r="X856" s="47"/>
    </row>
    <row r="857" spans="1:24" x14ac:dyDescent="0.25">
      <c r="A857" s="32"/>
      <c r="B857" s="38"/>
      <c r="C857" s="126"/>
      <c r="D857" s="38"/>
      <c r="E857" s="87"/>
      <c r="F857" s="122"/>
      <c r="G857" s="122"/>
      <c r="H857" s="122"/>
      <c r="I857" s="122"/>
      <c r="J857" s="122"/>
      <c r="K857" s="122"/>
      <c r="L857" s="38"/>
      <c r="M857" s="180"/>
      <c r="N857" s="38"/>
      <c r="O857" s="225"/>
      <c r="P857" s="47"/>
      <c r="Q857" s="47"/>
      <c r="R857" s="47"/>
      <c r="S857" s="47"/>
      <c r="T857" s="47"/>
      <c r="U857" s="47"/>
      <c r="V857" s="47"/>
      <c r="W857" s="47"/>
      <c r="X857" s="47"/>
    </row>
    <row r="858" spans="1:24" x14ac:dyDescent="0.25">
      <c r="A858" s="32"/>
      <c r="B858" s="38"/>
      <c r="C858" s="126"/>
      <c r="D858" s="38"/>
      <c r="E858" s="87"/>
      <c r="F858" s="122"/>
      <c r="G858" s="122"/>
      <c r="H858" s="122"/>
      <c r="I858" s="122"/>
      <c r="J858" s="122"/>
      <c r="K858" s="122"/>
      <c r="L858" s="38"/>
      <c r="M858" s="180"/>
      <c r="N858" s="38"/>
      <c r="O858" s="225"/>
      <c r="P858" s="47"/>
      <c r="Q858" s="47"/>
      <c r="R858" s="47"/>
      <c r="S858" s="47"/>
      <c r="T858" s="47"/>
      <c r="U858" s="47"/>
      <c r="V858" s="47"/>
      <c r="W858" s="47"/>
      <c r="X858" s="47"/>
    </row>
    <row r="859" spans="1:24" x14ac:dyDescent="0.25">
      <c r="A859" s="32"/>
      <c r="B859" s="38"/>
      <c r="C859" s="126"/>
      <c r="D859" s="38"/>
      <c r="E859" s="87"/>
      <c r="F859" s="122"/>
      <c r="G859" s="122"/>
      <c r="H859" s="122"/>
      <c r="I859" s="122"/>
      <c r="J859" s="122"/>
      <c r="K859" s="122"/>
      <c r="L859" s="38"/>
      <c r="M859" s="180"/>
      <c r="N859" s="38"/>
      <c r="O859" s="225"/>
      <c r="P859" s="47"/>
      <c r="Q859" s="47"/>
      <c r="R859" s="47"/>
      <c r="S859" s="47"/>
      <c r="T859" s="47"/>
      <c r="U859" s="47"/>
      <c r="V859" s="47"/>
      <c r="W859" s="47"/>
      <c r="X859" s="47"/>
    </row>
    <row r="860" spans="1:24" x14ac:dyDescent="0.25">
      <c r="A860" s="32"/>
      <c r="B860" s="38"/>
      <c r="C860" s="126"/>
      <c r="D860" s="38"/>
      <c r="E860" s="87"/>
      <c r="F860" s="122"/>
      <c r="G860" s="122"/>
      <c r="H860" s="122"/>
      <c r="I860" s="122"/>
      <c r="J860" s="122"/>
      <c r="K860" s="122"/>
      <c r="L860" s="38"/>
      <c r="M860" s="180"/>
      <c r="N860" s="38"/>
      <c r="O860" s="225"/>
      <c r="P860" s="47"/>
      <c r="Q860" s="47"/>
      <c r="R860" s="47"/>
      <c r="S860" s="47"/>
      <c r="T860" s="47"/>
      <c r="U860" s="47"/>
      <c r="V860" s="47"/>
      <c r="W860" s="47"/>
      <c r="X860" s="47"/>
    </row>
    <row r="861" spans="1:24" x14ac:dyDescent="0.25">
      <c r="A861" s="32"/>
      <c r="B861" s="38"/>
      <c r="C861" s="126"/>
      <c r="D861" s="38"/>
      <c r="E861" s="87"/>
      <c r="F861" s="122"/>
      <c r="G861" s="122"/>
      <c r="H861" s="122"/>
      <c r="I861" s="122"/>
      <c r="J861" s="122"/>
      <c r="K861" s="122"/>
      <c r="L861" s="38"/>
      <c r="M861" s="180"/>
      <c r="N861" s="38"/>
      <c r="O861" s="225"/>
      <c r="P861" s="47"/>
      <c r="Q861" s="47"/>
      <c r="R861" s="47"/>
      <c r="S861" s="47"/>
      <c r="T861" s="47"/>
      <c r="U861" s="47"/>
      <c r="V861" s="47"/>
      <c r="W861" s="47"/>
      <c r="X861" s="47"/>
    </row>
    <row r="862" spans="1:24" x14ac:dyDescent="0.25">
      <c r="A862" s="32"/>
      <c r="B862" s="38"/>
      <c r="C862" s="126"/>
      <c r="D862" s="38"/>
      <c r="E862" s="87"/>
      <c r="F862" s="122"/>
      <c r="G862" s="122"/>
      <c r="H862" s="122"/>
      <c r="I862" s="122"/>
      <c r="J862" s="122"/>
      <c r="K862" s="122"/>
      <c r="L862" s="38"/>
      <c r="M862" s="180"/>
      <c r="N862" s="38"/>
      <c r="O862" s="225"/>
      <c r="P862" s="47"/>
      <c r="Q862" s="47"/>
      <c r="R862" s="47"/>
      <c r="S862" s="47"/>
      <c r="T862" s="47"/>
      <c r="U862" s="47"/>
      <c r="V862" s="47"/>
      <c r="W862" s="47"/>
      <c r="X862" s="47"/>
    </row>
    <row r="863" spans="1:24" x14ac:dyDescent="0.25">
      <c r="A863" s="32"/>
      <c r="B863" s="38"/>
      <c r="C863" s="126"/>
      <c r="D863" s="38"/>
      <c r="E863" s="87"/>
      <c r="F863" s="122"/>
      <c r="G863" s="122"/>
      <c r="H863" s="122"/>
      <c r="I863" s="122"/>
      <c r="J863" s="122"/>
      <c r="K863" s="122"/>
      <c r="L863" s="38"/>
      <c r="M863" s="180"/>
      <c r="N863" s="38"/>
      <c r="O863" s="225"/>
      <c r="P863" s="47"/>
      <c r="Q863" s="47"/>
      <c r="R863" s="47"/>
      <c r="S863" s="47"/>
      <c r="T863" s="47"/>
      <c r="U863" s="47"/>
      <c r="V863" s="47"/>
      <c r="W863" s="47"/>
      <c r="X863" s="47"/>
    </row>
    <row r="864" spans="1:24" x14ac:dyDescent="0.25">
      <c r="A864" s="32"/>
      <c r="B864" s="38"/>
      <c r="C864" s="126"/>
      <c r="D864" s="38"/>
      <c r="E864" s="87"/>
      <c r="F864" s="122"/>
      <c r="G864" s="122"/>
      <c r="H864" s="122"/>
      <c r="I864" s="122"/>
      <c r="J864" s="122"/>
      <c r="K864" s="122"/>
      <c r="L864" s="38"/>
      <c r="M864" s="180"/>
      <c r="N864" s="38"/>
      <c r="O864" s="225"/>
      <c r="P864" s="47"/>
      <c r="Q864" s="47"/>
      <c r="R864" s="47"/>
      <c r="S864" s="47"/>
      <c r="T864" s="47"/>
      <c r="U864" s="47"/>
      <c r="V864" s="47"/>
      <c r="W864" s="47"/>
      <c r="X864" s="47"/>
    </row>
    <row r="865" spans="1:24" x14ac:dyDescent="0.25">
      <c r="A865" s="32"/>
      <c r="B865" s="38"/>
      <c r="C865" s="126"/>
      <c r="D865" s="38"/>
      <c r="E865" s="87"/>
      <c r="F865" s="122"/>
      <c r="G865" s="122"/>
      <c r="H865" s="122"/>
      <c r="I865" s="122"/>
      <c r="J865" s="122"/>
      <c r="K865" s="122"/>
      <c r="L865" s="38"/>
      <c r="M865" s="180"/>
      <c r="N865" s="38"/>
      <c r="O865" s="225"/>
      <c r="P865" s="47"/>
      <c r="Q865" s="47"/>
      <c r="R865" s="47"/>
      <c r="S865" s="47"/>
      <c r="T865" s="47"/>
      <c r="U865" s="47"/>
      <c r="V865" s="47"/>
      <c r="W865" s="47"/>
      <c r="X865" s="47"/>
    </row>
    <row r="866" spans="1:24" x14ac:dyDescent="0.25">
      <c r="A866" s="32"/>
      <c r="B866" s="38"/>
      <c r="C866" s="126"/>
      <c r="D866" s="38"/>
      <c r="E866" s="87"/>
      <c r="F866" s="122"/>
      <c r="G866" s="122"/>
      <c r="H866" s="122"/>
      <c r="I866" s="122"/>
      <c r="J866" s="122"/>
      <c r="K866" s="122"/>
      <c r="L866" s="38"/>
      <c r="M866" s="180"/>
      <c r="N866" s="38"/>
      <c r="O866" s="225"/>
      <c r="P866" s="47"/>
      <c r="Q866" s="47"/>
      <c r="R866" s="47"/>
      <c r="S866" s="47"/>
      <c r="T866" s="47"/>
      <c r="U866" s="47"/>
      <c r="V866" s="47"/>
      <c r="W866" s="47"/>
      <c r="X866" s="47"/>
    </row>
    <row r="867" spans="1:24" x14ac:dyDescent="0.25">
      <c r="A867" s="32"/>
      <c r="B867" s="38"/>
      <c r="C867" s="126"/>
      <c r="D867" s="38"/>
      <c r="E867" s="87"/>
      <c r="F867" s="122"/>
      <c r="G867" s="122"/>
      <c r="H867" s="122"/>
      <c r="I867" s="122"/>
      <c r="J867" s="122"/>
      <c r="K867" s="122"/>
      <c r="L867" s="38"/>
      <c r="M867" s="180"/>
      <c r="N867" s="38"/>
      <c r="O867" s="225"/>
      <c r="P867" s="47"/>
      <c r="Q867" s="47"/>
      <c r="R867" s="47"/>
      <c r="S867" s="47"/>
      <c r="T867" s="47"/>
      <c r="U867" s="47"/>
      <c r="V867" s="47"/>
      <c r="W867" s="47"/>
      <c r="X867" s="47"/>
    </row>
    <row r="868" spans="1:24" x14ac:dyDescent="0.25">
      <c r="A868" s="32"/>
      <c r="B868" s="38"/>
      <c r="C868" s="126"/>
      <c r="D868" s="38"/>
      <c r="E868" s="87"/>
      <c r="F868" s="122"/>
      <c r="G868" s="122"/>
      <c r="H868" s="122"/>
      <c r="I868" s="122"/>
      <c r="J868" s="122"/>
      <c r="K868" s="122"/>
      <c r="L868" s="38"/>
      <c r="M868" s="180"/>
      <c r="N868" s="38"/>
      <c r="O868" s="225"/>
      <c r="P868" s="47"/>
      <c r="Q868" s="47"/>
      <c r="R868" s="47"/>
      <c r="S868" s="47"/>
      <c r="T868" s="47"/>
      <c r="U868" s="47"/>
      <c r="V868" s="47"/>
      <c r="W868" s="47"/>
      <c r="X868" s="47"/>
    </row>
    <row r="869" spans="1:24" x14ac:dyDescent="0.25">
      <c r="A869" s="32"/>
      <c r="B869" s="38"/>
      <c r="C869" s="126"/>
      <c r="D869" s="38"/>
      <c r="E869" s="87"/>
      <c r="F869" s="122"/>
      <c r="G869" s="122"/>
      <c r="H869" s="122"/>
      <c r="I869" s="122"/>
      <c r="J869" s="122"/>
      <c r="K869" s="122"/>
      <c r="L869" s="38"/>
      <c r="M869" s="180"/>
      <c r="N869" s="38"/>
      <c r="O869" s="225"/>
      <c r="P869" s="47"/>
      <c r="Q869" s="47"/>
      <c r="R869" s="47"/>
      <c r="S869" s="47"/>
      <c r="T869" s="47"/>
      <c r="U869" s="47"/>
      <c r="V869" s="47"/>
      <c r="W869" s="47"/>
      <c r="X869" s="47"/>
    </row>
    <row r="870" spans="1:24" x14ac:dyDescent="0.25">
      <c r="A870" s="32"/>
      <c r="B870" s="38"/>
      <c r="C870" s="126"/>
      <c r="D870" s="38"/>
      <c r="E870" s="87"/>
      <c r="F870" s="122"/>
      <c r="G870" s="122"/>
      <c r="H870" s="122"/>
      <c r="I870" s="122"/>
      <c r="J870" s="122"/>
      <c r="K870" s="122"/>
      <c r="L870" s="38"/>
      <c r="M870" s="180"/>
      <c r="N870" s="38"/>
      <c r="O870" s="225"/>
      <c r="P870" s="47"/>
      <c r="Q870" s="47"/>
      <c r="R870" s="47"/>
      <c r="S870" s="47"/>
      <c r="T870" s="47"/>
      <c r="U870" s="47"/>
      <c r="V870" s="47"/>
      <c r="W870" s="47"/>
      <c r="X870" s="47"/>
    </row>
    <row r="871" spans="1:24" x14ac:dyDescent="0.25">
      <c r="A871" s="32"/>
      <c r="B871" s="38"/>
      <c r="C871" s="126"/>
      <c r="D871" s="38"/>
      <c r="E871" s="87"/>
      <c r="F871" s="122"/>
      <c r="G871" s="122"/>
      <c r="H871" s="122"/>
      <c r="I871" s="122"/>
      <c r="J871" s="122"/>
      <c r="K871" s="122"/>
      <c r="L871" s="38"/>
      <c r="M871" s="180"/>
      <c r="N871" s="38"/>
      <c r="O871" s="225"/>
      <c r="P871" s="47"/>
      <c r="Q871" s="47"/>
      <c r="R871" s="47"/>
      <c r="S871" s="47"/>
      <c r="T871" s="47"/>
      <c r="U871" s="47"/>
      <c r="V871" s="47"/>
      <c r="W871" s="47"/>
      <c r="X871" s="47"/>
    </row>
    <row r="872" spans="1:24" x14ac:dyDescent="0.25">
      <c r="A872" s="32"/>
      <c r="B872" s="38"/>
      <c r="C872" s="126"/>
      <c r="D872" s="38"/>
      <c r="E872" s="87"/>
      <c r="F872" s="122"/>
      <c r="G872" s="122"/>
      <c r="H872" s="122"/>
      <c r="I872" s="122"/>
      <c r="J872" s="122"/>
      <c r="K872" s="122"/>
      <c r="L872" s="38"/>
      <c r="M872" s="180"/>
      <c r="N872" s="38"/>
      <c r="O872" s="225"/>
      <c r="P872" s="47"/>
      <c r="Q872" s="47"/>
      <c r="R872" s="47"/>
      <c r="S872" s="47"/>
      <c r="T872" s="47"/>
      <c r="U872" s="47"/>
      <c r="V872" s="47"/>
      <c r="W872" s="47"/>
      <c r="X872" s="47"/>
    </row>
    <row r="873" spans="1:24" x14ac:dyDescent="0.25">
      <c r="A873" s="32"/>
      <c r="B873" s="38"/>
      <c r="C873" s="126"/>
      <c r="D873" s="38"/>
      <c r="E873" s="87"/>
      <c r="F873" s="122"/>
      <c r="G873" s="122"/>
      <c r="H873" s="122"/>
      <c r="I873" s="122"/>
      <c r="J873" s="122"/>
      <c r="K873" s="122"/>
      <c r="L873" s="38"/>
      <c r="M873" s="180"/>
      <c r="N873" s="38"/>
      <c r="O873" s="225"/>
      <c r="P873" s="47"/>
      <c r="Q873" s="47"/>
      <c r="R873" s="47"/>
      <c r="S873" s="47"/>
      <c r="T873" s="47"/>
      <c r="U873" s="47"/>
      <c r="V873" s="47"/>
      <c r="W873" s="47"/>
      <c r="X873" s="47"/>
    </row>
    <row r="874" spans="1:24" x14ac:dyDescent="0.25">
      <c r="A874" s="32"/>
      <c r="B874" s="38"/>
      <c r="C874" s="126"/>
      <c r="D874" s="38"/>
      <c r="E874" s="87"/>
      <c r="F874" s="122"/>
      <c r="G874" s="122"/>
      <c r="H874" s="122"/>
      <c r="I874" s="122"/>
      <c r="J874" s="122"/>
      <c r="K874" s="122"/>
      <c r="L874" s="38"/>
      <c r="M874" s="180"/>
      <c r="N874" s="38"/>
      <c r="O874" s="225"/>
      <c r="P874" s="47"/>
      <c r="Q874" s="47"/>
      <c r="R874" s="47"/>
      <c r="S874" s="47"/>
      <c r="T874" s="47"/>
      <c r="U874" s="47"/>
      <c r="V874" s="47"/>
      <c r="W874" s="47"/>
      <c r="X874" s="47"/>
    </row>
    <row r="875" spans="1:24" x14ac:dyDescent="0.25">
      <c r="A875" s="32"/>
      <c r="B875" s="38"/>
      <c r="C875" s="126"/>
      <c r="D875" s="38"/>
      <c r="E875" s="87"/>
      <c r="F875" s="122"/>
      <c r="G875" s="122"/>
      <c r="H875" s="122"/>
      <c r="I875" s="122"/>
      <c r="J875" s="122"/>
      <c r="K875" s="122"/>
      <c r="L875" s="38"/>
      <c r="M875" s="180"/>
      <c r="N875" s="38"/>
      <c r="O875" s="225"/>
      <c r="P875" s="47"/>
      <c r="Q875" s="47"/>
      <c r="R875" s="47"/>
      <c r="S875" s="47"/>
      <c r="T875" s="47"/>
      <c r="U875" s="47"/>
      <c r="V875" s="47"/>
      <c r="W875" s="47"/>
      <c r="X875" s="47"/>
    </row>
    <row r="876" spans="1:24" x14ac:dyDescent="0.25">
      <c r="A876" s="32"/>
      <c r="B876" s="38"/>
      <c r="C876" s="126"/>
      <c r="D876" s="38"/>
      <c r="E876" s="87"/>
      <c r="F876" s="122"/>
      <c r="G876" s="122"/>
      <c r="H876" s="122"/>
      <c r="I876" s="122"/>
      <c r="J876" s="122"/>
      <c r="K876" s="122"/>
      <c r="L876" s="38"/>
      <c r="M876" s="180"/>
      <c r="N876" s="38"/>
      <c r="O876" s="225"/>
      <c r="P876" s="47"/>
      <c r="Q876" s="47"/>
      <c r="R876" s="47"/>
      <c r="S876" s="47"/>
      <c r="T876" s="47"/>
      <c r="U876" s="47"/>
      <c r="V876" s="47"/>
      <c r="W876" s="47"/>
      <c r="X876" s="47"/>
    </row>
    <row r="877" spans="1:24" x14ac:dyDescent="0.25">
      <c r="A877" s="32"/>
      <c r="B877" s="38"/>
      <c r="C877" s="126"/>
      <c r="D877" s="38"/>
      <c r="E877" s="87"/>
      <c r="F877" s="122"/>
      <c r="G877" s="122"/>
      <c r="H877" s="122"/>
      <c r="I877" s="122"/>
      <c r="J877" s="122"/>
      <c r="K877" s="122"/>
      <c r="L877" s="38"/>
      <c r="M877" s="180"/>
      <c r="N877" s="38"/>
      <c r="O877" s="225"/>
      <c r="P877" s="47"/>
      <c r="Q877" s="47"/>
      <c r="R877" s="47"/>
      <c r="S877" s="47"/>
      <c r="T877" s="47"/>
      <c r="U877" s="47"/>
      <c r="V877" s="47"/>
      <c r="W877" s="47"/>
      <c r="X877" s="47"/>
    </row>
    <row r="878" spans="1:24" x14ac:dyDescent="0.25">
      <c r="A878" s="32"/>
      <c r="B878" s="38"/>
      <c r="C878" s="126"/>
      <c r="D878" s="38"/>
      <c r="E878" s="87"/>
      <c r="F878" s="122"/>
      <c r="G878" s="122"/>
      <c r="H878" s="122"/>
      <c r="I878" s="122"/>
      <c r="J878" s="122"/>
      <c r="K878" s="122"/>
      <c r="L878" s="38"/>
      <c r="M878" s="180"/>
      <c r="N878" s="38"/>
      <c r="O878" s="225"/>
      <c r="P878" s="47"/>
      <c r="Q878" s="47"/>
      <c r="R878" s="47"/>
      <c r="S878" s="47"/>
      <c r="T878" s="47"/>
      <c r="U878" s="47"/>
      <c r="V878" s="47"/>
      <c r="W878" s="47"/>
      <c r="X878" s="47"/>
    </row>
    <row r="879" spans="1:24" x14ac:dyDescent="0.25">
      <c r="A879" s="32"/>
      <c r="B879" s="38"/>
      <c r="C879" s="126"/>
      <c r="D879" s="38"/>
      <c r="E879" s="87"/>
      <c r="F879" s="122"/>
      <c r="G879" s="122"/>
      <c r="H879" s="122"/>
      <c r="I879" s="122"/>
      <c r="J879" s="122"/>
      <c r="K879" s="122"/>
      <c r="L879" s="38"/>
      <c r="M879" s="180"/>
      <c r="N879" s="38"/>
      <c r="O879" s="225"/>
      <c r="P879" s="47"/>
      <c r="Q879" s="47"/>
      <c r="R879" s="47"/>
      <c r="S879" s="47"/>
      <c r="T879" s="47"/>
      <c r="U879" s="47"/>
      <c r="V879" s="47"/>
      <c r="W879" s="47"/>
      <c r="X879" s="47"/>
    </row>
    <row r="880" spans="1:24" x14ac:dyDescent="0.25">
      <c r="A880" s="32"/>
      <c r="B880" s="38"/>
      <c r="C880" s="126"/>
      <c r="D880" s="38"/>
      <c r="E880" s="87"/>
      <c r="F880" s="122"/>
      <c r="G880" s="122"/>
      <c r="H880" s="122"/>
      <c r="I880" s="122"/>
      <c r="J880" s="122"/>
      <c r="K880" s="122"/>
      <c r="L880" s="38"/>
      <c r="M880" s="180"/>
      <c r="N880" s="38"/>
      <c r="O880" s="225"/>
      <c r="P880" s="47"/>
      <c r="Q880" s="47"/>
      <c r="R880" s="47"/>
      <c r="S880" s="47"/>
      <c r="T880" s="47"/>
      <c r="U880" s="47"/>
      <c r="V880" s="47"/>
      <c r="W880" s="47"/>
      <c r="X880" s="47"/>
    </row>
    <row r="881" spans="1:24" x14ac:dyDescent="0.25">
      <c r="A881" s="32"/>
      <c r="B881" s="38"/>
      <c r="C881" s="126"/>
      <c r="D881" s="38"/>
      <c r="E881" s="87"/>
      <c r="F881" s="122"/>
      <c r="G881" s="122"/>
      <c r="H881" s="122"/>
      <c r="I881" s="122"/>
      <c r="J881" s="122"/>
      <c r="K881" s="122"/>
      <c r="L881" s="38"/>
      <c r="M881" s="180"/>
      <c r="N881" s="38"/>
      <c r="O881" s="225"/>
      <c r="P881" s="47"/>
      <c r="Q881" s="47"/>
      <c r="R881" s="47"/>
      <c r="S881" s="47"/>
      <c r="T881" s="47"/>
      <c r="U881" s="47"/>
      <c r="V881" s="47"/>
      <c r="W881" s="47"/>
      <c r="X881" s="47"/>
    </row>
    <row r="882" spans="1:24" x14ac:dyDescent="0.25">
      <c r="A882" s="32"/>
      <c r="B882" s="38"/>
      <c r="C882" s="126"/>
      <c r="D882" s="38"/>
      <c r="E882" s="87"/>
      <c r="F882" s="122"/>
      <c r="G882" s="122"/>
      <c r="H882" s="122"/>
      <c r="I882" s="122"/>
      <c r="J882" s="122"/>
      <c r="K882" s="122"/>
      <c r="L882" s="38"/>
      <c r="M882" s="180"/>
      <c r="N882" s="38"/>
      <c r="O882" s="225"/>
      <c r="P882" s="47"/>
      <c r="Q882" s="47"/>
      <c r="R882" s="47"/>
      <c r="S882" s="47"/>
      <c r="T882" s="47"/>
      <c r="U882" s="47"/>
      <c r="V882" s="47"/>
      <c r="W882" s="47"/>
      <c r="X882" s="47"/>
    </row>
    <row r="883" spans="1:24" x14ac:dyDescent="0.25">
      <c r="A883" s="32"/>
      <c r="B883" s="38"/>
      <c r="C883" s="126"/>
      <c r="D883" s="38"/>
      <c r="E883" s="87"/>
      <c r="F883" s="122"/>
      <c r="G883" s="122"/>
      <c r="H883" s="122"/>
      <c r="I883" s="122"/>
      <c r="J883" s="122"/>
      <c r="K883" s="122"/>
      <c r="L883" s="38"/>
      <c r="M883" s="180"/>
      <c r="N883" s="38"/>
      <c r="O883" s="225"/>
      <c r="P883" s="47"/>
      <c r="Q883" s="47"/>
      <c r="R883" s="47"/>
      <c r="S883" s="47"/>
      <c r="T883" s="47"/>
      <c r="U883" s="47"/>
      <c r="V883" s="47"/>
      <c r="W883" s="47"/>
      <c r="X883" s="47"/>
    </row>
    <row r="884" spans="1:24" x14ac:dyDescent="0.25">
      <c r="A884" s="32"/>
      <c r="B884" s="38"/>
      <c r="C884" s="126"/>
      <c r="D884" s="38"/>
      <c r="E884" s="87"/>
      <c r="F884" s="122"/>
      <c r="G884" s="122"/>
      <c r="H884" s="122"/>
      <c r="I884" s="122"/>
      <c r="J884" s="122"/>
      <c r="K884" s="122"/>
      <c r="L884" s="38"/>
      <c r="M884" s="180"/>
      <c r="N884" s="38"/>
      <c r="O884" s="225"/>
      <c r="P884" s="47"/>
      <c r="Q884" s="47"/>
      <c r="R884" s="47"/>
      <c r="S884" s="47"/>
      <c r="T884" s="47"/>
      <c r="U884" s="47"/>
      <c r="V884" s="47"/>
      <c r="W884" s="47"/>
      <c r="X884" s="47"/>
    </row>
    <row r="885" spans="1:24" x14ac:dyDescent="0.25">
      <c r="A885" s="32"/>
      <c r="B885" s="38"/>
      <c r="C885" s="126"/>
      <c r="D885" s="38"/>
      <c r="E885" s="87"/>
      <c r="F885" s="122"/>
      <c r="G885" s="122"/>
      <c r="H885" s="122"/>
      <c r="I885" s="122"/>
      <c r="J885" s="122"/>
      <c r="K885" s="122"/>
      <c r="L885" s="38"/>
      <c r="M885" s="180"/>
      <c r="N885" s="38"/>
      <c r="O885" s="225"/>
      <c r="P885" s="47"/>
      <c r="Q885" s="47"/>
      <c r="R885" s="47"/>
      <c r="S885" s="47"/>
      <c r="T885" s="47"/>
      <c r="U885" s="47"/>
      <c r="V885" s="47"/>
      <c r="W885" s="47"/>
      <c r="X885" s="47"/>
    </row>
    <row r="886" spans="1:24" x14ac:dyDescent="0.25">
      <c r="A886" s="32"/>
      <c r="B886" s="38"/>
      <c r="C886" s="126"/>
      <c r="D886" s="38"/>
      <c r="E886" s="87"/>
      <c r="F886" s="122"/>
      <c r="G886" s="122"/>
      <c r="H886" s="122"/>
      <c r="I886" s="122"/>
      <c r="J886" s="122"/>
      <c r="K886" s="122"/>
      <c r="L886" s="38"/>
      <c r="M886" s="180"/>
      <c r="N886" s="38"/>
      <c r="O886" s="225"/>
      <c r="P886" s="47"/>
      <c r="Q886" s="47"/>
      <c r="R886" s="47"/>
      <c r="S886" s="47"/>
      <c r="T886" s="47"/>
      <c r="U886" s="47"/>
      <c r="V886" s="47"/>
      <c r="W886" s="47"/>
      <c r="X886" s="47"/>
    </row>
    <row r="887" spans="1:24" x14ac:dyDescent="0.25">
      <c r="A887" s="32"/>
      <c r="B887" s="38"/>
      <c r="C887" s="126"/>
      <c r="D887" s="38"/>
      <c r="E887" s="87"/>
      <c r="F887" s="122"/>
      <c r="G887" s="122"/>
      <c r="H887" s="122"/>
      <c r="I887" s="122"/>
      <c r="J887" s="122"/>
      <c r="K887" s="122"/>
      <c r="L887" s="38"/>
      <c r="M887" s="180"/>
      <c r="N887" s="38"/>
      <c r="O887" s="225"/>
      <c r="P887" s="47"/>
      <c r="Q887" s="47"/>
      <c r="R887" s="47"/>
      <c r="S887" s="47"/>
      <c r="T887" s="47"/>
      <c r="U887" s="47"/>
      <c r="V887" s="47"/>
      <c r="W887" s="47"/>
      <c r="X887" s="47"/>
    </row>
    <row r="888" spans="1:24" x14ac:dyDescent="0.25">
      <c r="A888" s="32"/>
      <c r="B888" s="38"/>
      <c r="C888" s="126"/>
      <c r="D888" s="38"/>
      <c r="E888" s="87"/>
      <c r="F888" s="122"/>
      <c r="G888" s="122"/>
      <c r="H888" s="122"/>
      <c r="I888" s="122"/>
      <c r="J888" s="122"/>
      <c r="K888" s="122"/>
      <c r="L888" s="38"/>
      <c r="M888" s="180"/>
      <c r="N888" s="38"/>
      <c r="O888" s="225"/>
      <c r="P888" s="47"/>
      <c r="Q888" s="47"/>
      <c r="R888" s="47"/>
      <c r="S888" s="47"/>
      <c r="T888" s="47"/>
      <c r="U888" s="47"/>
      <c r="V888" s="47"/>
      <c r="W888" s="47"/>
      <c r="X888" s="47"/>
    </row>
    <row r="889" spans="1:24" x14ac:dyDescent="0.25">
      <c r="A889" s="32"/>
      <c r="B889" s="38"/>
      <c r="C889" s="126"/>
      <c r="D889" s="38"/>
      <c r="E889" s="87"/>
      <c r="F889" s="122"/>
      <c r="G889" s="122"/>
      <c r="H889" s="122"/>
      <c r="I889" s="122"/>
      <c r="J889" s="122"/>
      <c r="K889" s="122"/>
      <c r="L889" s="38"/>
      <c r="M889" s="180"/>
      <c r="N889" s="38"/>
      <c r="O889" s="225"/>
      <c r="P889" s="47"/>
      <c r="Q889" s="47"/>
      <c r="R889" s="47"/>
      <c r="S889" s="47"/>
      <c r="T889" s="47"/>
      <c r="U889" s="47"/>
      <c r="V889" s="47"/>
      <c r="W889" s="47"/>
      <c r="X889" s="47"/>
    </row>
    <row r="890" spans="1:24" x14ac:dyDescent="0.25">
      <c r="A890" s="32"/>
      <c r="B890" s="38"/>
      <c r="C890" s="126"/>
      <c r="D890" s="38"/>
      <c r="E890" s="87"/>
      <c r="F890" s="122"/>
      <c r="G890" s="122"/>
      <c r="H890" s="122"/>
      <c r="I890" s="122"/>
      <c r="J890" s="122"/>
      <c r="K890" s="122"/>
      <c r="L890" s="38"/>
      <c r="M890" s="180"/>
      <c r="N890" s="38"/>
      <c r="O890" s="225"/>
      <c r="P890" s="47"/>
      <c r="Q890" s="47"/>
      <c r="R890" s="47"/>
      <c r="S890" s="47"/>
      <c r="T890" s="47"/>
      <c r="U890" s="47"/>
      <c r="V890" s="47"/>
      <c r="W890" s="47"/>
      <c r="X890" s="47"/>
    </row>
    <row r="891" spans="1:24" x14ac:dyDescent="0.25">
      <c r="A891" s="32"/>
      <c r="B891" s="38"/>
      <c r="C891" s="126"/>
      <c r="D891" s="38"/>
      <c r="E891" s="87"/>
      <c r="F891" s="122"/>
      <c r="G891" s="122"/>
      <c r="H891" s="122"/>
      <c r="I891" s="122"/>
      <c r="J891" s="122"/>
      <c r="K891" s="122"/>
      <c r="L891" s="38"/>
      <c r="M891" s="180"/>
      <c r="N891" s="38"/>
      <c r="O891" s="225"/>
      <c r="P891" s="47"/>
      <c r="Q891" s="47"/>
      <c r="R891" s="47"/>
      <c r="S891" s="47"/>
      <c r="T891" s="47"/>
      <c r="U891" s="47"/>
      <c r="V891" s="47"/>
      <c r="W891" s="47"/>
      <c r="X891" s="47"/>
    </row>
    <row r="892" spans="1:24" x14ac:dyDescent="0.25">
      <c r="A892" s="32"/>
      <c r="B892" s="38"/>
      <c r="C892" s="126"/>
      <c r="D892" s="38"/>
      <c r="E892" s="87"/>
      <c r="F892" s="122"/>
      <c r="G892" s="122"/>
      <c r="H892" s="122"/>
      <c r="I892" s="122"/>
      <c r="J892" s="122"/>
      <c r="K892" s="122"/>
      <c r="L892" s="38"/>
      <c r="M892" s="180"/>
      <c r="N892" s="38"/>
      <c r="O892" s="225"/>
      <c r="P892" s="47"/>
      <c r="Q892" s="47"/>
      <c r="R892" s="47"/>
      <c r="S892" s="47"/>
      <c r="T892" s="47"/>
      <c r="U892" s="47"/>
      <c r="V892" s="47"/>
      <c r="W892" s="47"/>
      <c r="X892" s="47"/>
    </row>
    <row r="893" spans="1:24" x14ac:dyDescent="0.25">
      <c r="A893" s="32"/>
      <c r="B893" s="38"/>
      <c r="C893" s="126"/>
      <c r="D893" s="38"/>
      <c r="E893" s="87"/>
      <c r="F893" s="122"/>
      <c r="G893" s="122"/>
      <c r="H893" s="122"/>
      <c r="I893" s="122"/>
      <c r="J893" s="122"/>
      <c r="K893" s="122"/>
      <c r="L893" s="38"/>
      <c r="M893" s="180"/>
      <c r="N893" s="38"/>
      <c r="O893" s="225"/>
      <c r="P893" s="47"/>
      <c r="Q893" s="47"/>
      <c r="R893" s="47"/>
      <c r="S893" s="47"/>
      <c r="T893" s="47"/>
      <c r="U893" s="47"/>
      <c r="V893" s="47"/>
      <c r="W893" s="47"/>
      <c r="X893" s="47"/>
    </row>
    <row r="894" spans="1:24" x14ac:dyDescent="0.25">
      <c r="A894" s="32"/>
      <c r="B894" s="38"/>
      <c r="C894" s="126"/>
      <c r="D894" s="38"/>
      <c r="E894" s="87"/>
      <c r="F894" s="122"/>
      <c r="G894" s="122"/>
      <c r="H894" s="122"/>
      <c r="I894" s="122"/>
      <c r="J894" s="122"/>
      <c r="K894" s="122"/>
      <c r="L894" s="38"/>
      <c r="M894" s="180"/>
      <c r="N894" s="38"/>
      <c r="O894" s="225"/>
      <c r="P894" s="47"/>
      <c r="Q894" s="47"/>
      <c r="R894" s="47"/>
      <c r="S894" s="47"/>
      <c r="T894" s="47"/>
      <c r="U894" s="47"/>
      <c r="V894" s="47"/>
      <c r="W894" s="47"/>
      <c r="X894" s="47"/>
    </row>
    <row r="895" spans="1:24" x14ac:dyDescent="0.25">
      <c r="A895" s="32"/>
      <c r="B895" s="38"/>
      <c r="C895" s="126"/>
      <c r="D895" s="38"/>
      <c r="E895" s="87"/>
      <c r="F895" s="122"/>
      <c r="G895" s="122"/>
      <c r="H895" s="122"/>
      <c r="I895" s="122"/>
      <c r="J895" s="122"/>
      <c r="K895" s="122"/>
      <c r="L895" s="38"/>
      <c r="M895" s="180"/>
      <c r="N895" s="38"/>
      <c r="O895" s="225"/>
      <c r="P895" s="47"/>
      <c r="Q895" s="47"/>
      <c r="R895" s="47"/>
      <c r="S895" s="47"/>
      <c r="T895" s="47"/>
      <c r="U895" s="47"/>
      <c r="V895" s="47"/>
      <c r="W895" s="47"/>
      <c r="X895" s="47"/>
    </row>
    <row r="896" spans="1:24" x14ac:dyDescent="0.25">
      <c r="A896" s="32"/>
      <c r="B896" s="38"/>
      <c r="C896" s="126"/>
      <c r="D896" s="38"/>
      <c r="E896" s="87"/>
      <c r="F896" s="122"/>
      <c r="G896" s="122"/>
      <c r="H896" s="122"/>
      <c r="I896" s="122"/>
      <c r="J896" s="122"/>
      <c r="K896" s="122"/>
      <c r="L896" s="38"/>
      <c r="M896" s="180"/>
      <c r="N896" s="38"/>
      <c r="O896" s="225"/>
      <c r="P896" s="47"/>
      <c r="Q896" s="47"/>
      <c r="R896" s="47"/>
      <c r="S896" s="47"/>
      <c r="T896" s="47"/>
      <c r="U896" s="47"/>
      <c r="V896" s="47"/>
      <c r="W896" s="47"/>
      <c r="X896" s="47"/>
    </row>
    <row r="897" spans="1:24" x14ac:dyDescent="0.25">
      <c r="A897" s="32"/>
      <c r="B897" s="38"/>
      <c r="C897" s="126"/>
      <c r="D897" s="38"/>
      <c r="E897" s="87"/>
      <c r="F897" s="122"/>
      <c r="G897" s="122"/>
      <c r="H897" s="122"/>
      <c r="I897" s="122"/>
      <c r="J897" s="122"/>
      <c r="K897" s="122"/>
      <c r="L897" s="38"/>
      <c r="M897" s="180"/>
      <c r="N897" s="38"/>
      <c r="O897" s="225"/>
      <c r="P897" s="47"/>
      <c r="Q897" s="47"/>
      <c r="R897" s="47"/>
      <c r="S897" s="47"/>
      <c r="T897" s="47"/>
      <c r="U897" s="47"/>
      <c r="V897" s="47"/>
      <c r="W897" s="47"/>
      <c r="X897" s="47"/>
    </row>
    <row r="898" spans="1:24" x14ac:dyDescent="0.25">
      <c r="A898" s="32"/>
      <c r="B898" s="38"/>
      <c r="C898" s="126"/>
      <c r="D898" s="38"/>
      <c r="E898" s="87"/>
      <c r="F898" s="122"/>
      <c r="G898" s="122"/>
      <c r="H898" s="122"/>
      <c r="I898" s="122"/>
      <c r="J898" s="122"/>
      <c r="K898" s="122"/>
      <c r="L898" s="38"/>
      <c r="M898" s="180"/>
      <c r="N898" s="38"/>
      <c r="O898" s="225"/>
      <c r="P898" s="47"/>
      <c r="Q898" s="47"/>
      <c r="R898" s="47"/>
      <c r="S898" s="47"/>
      <c r="T898" s="47"/>
      <c r="U898" s="47"/>
      <c r="V898" s="47"/>
      <c r="W898" s="47"/>
      <c r="X898" s="47"/>
    </row>
    <row r="899" spans="1:24" x14ac:dyDescent="0.25">
      <c r="A899" s="32"/>
      <c r="B899" s="38"/>
      <c r="C899" s="126"/>
      <c r="D899" s="38"/>
      <c r="E899" s="87"/>
      <c r="F899" s="122"/>
      <c r="G899" s="122"/>
      <c r="H899" s="122"/>
      <c r="I899" s="122"/>
      <c r="J899" s="122"/>
      <c r="K899" s="122"/>
      <c r="L899" s="38"/>
      <c r="M899" s="180"/>
      <c r="N899" s="38"/>
      <c r="O899" s="225"/>
      <c r="P899" s="47"/>
      <c r="Q899" s="47"/>
      <c r="R899" s="47"/>
      <c r="S899" s="47"/>
      <c r="T899" s="47"/>
      <c r="U899" s="47"/>
      <c r="V899" s="47"/>
      <c r="W899" s="47"/>
      <c r="X899" s="47"/>
    </row>
    <row r="900" spans="1:24" x14ac:dyDescent="0.25">
      <c r="A900" s="32"/>
      <c r="B900" s="38"/>
      <c r="C900" s="126"/>
      <c r="D900" s="38"/>
      <c r="E900" s="87"/>
      <c r="F900" s="122"/>
      <c r="G900" s="122"/>
      <c r="H900" s="122"/>
      <c r="I900" s="122"/>
      <c r="J900" s="122"/>
      <c r="K900" s="122"/>
      <c r="L900" s="38"/>
      <c r="M900" s="180"/>
      <c r="N900" s="38"/>
      <c r="O900" s="225"/>
      <c r="P900" s="47"/>
      <c r="Q900" s="47"/>
      <c r="R900" s="47"/>
      <c r="S900" s="47"/>
      <c r="T900" s="47"/>
      <c r="U900" s="47"/>
      <c r="V900" s="47"/>
      <c r="W900" s="47"/>
      <c r="X900" s="47"/>
    </row>
    <row r="901" spans="1:24" x14ac:dyDescent="0.25">
      <c r="A901" s="32"/>
      <c r="B901" s="38"/>
      <c r="C901" s="126"/>
      <c r="D901" s="38"/>
      <c r="E901" s="87"/>
      <c r="F901" s="122"/>
      <c r="G901" s="122"/>
      <c r="H901" s="122"/>
      <c r="I901" s="122"/>
      <c r="J901" s="122"/>
      <c r="K901" s="122"/>
      <c r="L901" s="38"/>
      <c r="M901" s="180"/>
      <c r="N901" s="38"/>
      <c r="O901" s="225"/>
      <c r="P901" s="47"/>
      <c r="Q901" s="47"/>
      <c r="R901" s="47"/>
      <c r="S901" s="47"/>
      <c r="T901" s="47"/>
      <c r="U901" s="47"/>
      <c r="V901" s="47"/>
      <c r="W901" s="47"/>
      <c r="X901" s="47"/>
    </row>
    <row r="902" spans="1:24" x14ac:dyDescent="0.25">
      <c r="A902" s="32"/>
      <c r="B902" s="38"/>
      <c r="C902" s="126"/>
      <c r="D902" s="38"/>
      <c r="E902" s="87"/>
      <c r="F902" s="122"/>
      <c r="G902" s="122"/>
      <c r="H902" s="122"/>
      <c r="I902" s="122"/>
      <c r="J902" s="122"/>
      <c r="K902" s="122"/>
      <c r="L902" s="38"/>
      <c r="M902" s="180"/>
      <c r="N902" s="38"/>
      <c r="O902" s="225"/>
      <c r="P902" s="47"/>
      <c r="Q902" s="47"/>
      <c r="R902" s="47"/>
      <c r="S902" s="47"/>
      <c r="T902" s="47"/>
      <c r="U902" s="47"/>
      <c r="V902" s="47"/>
      <c r="W902" s="47"/>
      <c r="X902" s="47"/>
    </row>
    <row r="903" spans="1:24" x14ac:dyDescent="0.25">
      <c r="A903" s="32"/>
      <c r="B903" s="38"/>
      <c r="C903" s="126"/>
      <c r="D903" s="38"/>
      <c r="E903" s="87"/>
      <c r="F903" s="122"/>
      <c r="G903" s="122"/>
      <c r="H903" s="122"/>
      <c r="I903" s="122"/>
      <c r="J903" s="122"/>
      <c r="K903" s="122"/>
      <c r="L903" s="38"/>
      <c r="M903" s="180"/>
      <c r="N903" s="38"/>
      <c r="O903" s="225"/>
      <c r="P903" s="47"/>
      <c r="Q903" s="47"/>
      <c r="R903" s="47"/>
      <c r="S903" s="47"/>
      <c r="T903" s="47"/>
      <c r="U903" s="47"/>
      <c r="V903" s="47"/>
      <c r="W903" s="47"/>
      <c r="X903" s="47"/>
    </row>
    <row r="904" spans="1:24" x14ac:dyDescent="0.25">
      <c r="A904" s="32"/>
      <c r="B904" s="38"/>
      <c r="C904" s="126"/>
      <c r="D904" s="38"/>
      <c r="E904" s="87"/>
      <c r="F904" s="122"/>
      <c r="G904" s="122"/>
      <c r="H904" s="122"/>
      <c r="I904" s="122"/>
      <c r="J904" s="122"/>
      <c r="K904" s="122"/>
      <c r="L904" s="38"/>
      <c r="M904" s="180"/>
      <c r="N904" s="38"/>
      <c r="O904" s="225"/>
      <c r="P904" s="47"/>
      <c r="Q904" s="47"/>
      <c r="R904" s="47"/>
      <c r="S904" s="47"/>
      <c r="T904" s="47"/>
      <c r="U904" s="47"/>
      <c r="V904" s="47"/>
      <c r="W904" s="47"/>
      <c r="X904" s="47"/>
    </row>
    <row r="905" spans="1:24" x14ac:dyDescent="0.25">
      <c r="A905" s="32"/>
      <c r="B905" s="38"/>
      <c r="C905" s="126"/>
      <c r="D905" s="38"/>
      <c r="E905" s="87"/>
      <c r="F905" s="122"/>
      <c r="G905" s="122"/>
      <c r="H905" s="122"/>
      <c r="I905" s="122"/>
      <c r="J905" s="122"/>
      <c r="K905" s="122"/>
      <c r="L905" s="38"/>
      <c r="M905" s="180"/>
      <c r="N905" s="38"/>
      <c r="O905" s="225"/>
      <c r="P905" s="47"/>
      <c r="Q905" s="47"/>
      <c r="R905" s="47"/>
      <c r="S905" s="47"/>
      <c r="T905" s="47"/>
      <c r="U905" s="47"/>
      <c r="V905" s="47"/>
      <c r="W905" s="47"/>
      <c r="X905" s="47"/>
    </row>
    <row r="906" spans="1:24" x14ac:dyDescent="0.25">
      <c r="A906" s="32"/>
      <c r="B906" s="38"/>
      <c r="C906" s="126"/>
      <c r="D906" s="38"/>
      <c r="E906" s="87"/>
      <c r="F906" s="122"/>
      <c r="G906" s="122"/>
      <c r="H906" s="122"/>
      <c r="I906" s="122"/>
      <c r="J906" s="122"/>
      <c r="K906" s="122"/>
      <c r="L906" s="38"/>
      <c r="M906" s="180"/>
      <c r="N906" s="38"/>
      <c r="O906" s="225"/>
      <c r="P906" s="47"/>
      <c r="Q906" s="47"/>
      <c r="R906" s="47"/>
      <c r="S906" s="47"/>
      <c r="T906" s="47"/>
      <c r="U906" s="47"/>
      <c r="V906" s="47"/>
      <c r="W906" s="47"/>
      <c r="X906" s="47"/>
    </row>
    <row r="907" spans="1:24" x14ac:dyDescent="0.25">
      <c r="A907" s="32"/>
      <c r="B907" s="38"/>
      <c r="C907" s="126"/>
      <c r="D907" s="38"/>
      <c r="E907" s="87"/>
      <c r="F907" s="122"/>
      <c r="G907" s="122"/>
      <c r="H907" s="122"/>
      <c r="I907" s="122"/>
      <c r="J907" s="122"/>
      <c r="K907" s="122"/>
      <c r="L907" s="38"/>
      <c r="M907" s="180"/>
      <c r="N907" s="38"/>
      <c r="O907" s="225"/>
      <c r="P907" s="47"/>
      <c r="Q907" s="47"/>
      <c r="R907" s="47"/>
      <c r="S907" s="47"/>
      <c r="T907" s="47"/>
      <c r="U907" s="47"/>
      <c r="V907" s="47"/>
      <c r="W907" s="47"/>
      <c r="X907" s="47"/>
    </row>
    <row r="908" spans="1:24" x14ac:dyDescent="0.25">
      <c r="A908" s="32"/>
      <c r="B908" s="38"/>
      <c r="C908" s="126"/>
      <c r="D908" s="38"/>
      <c r="E908" s="87"/>
      <c r="F908" s="122"/>
      <c r="G908" s="122"/>
      <c r="H908" s="122"/>
      <c r="I908" s="122"/>
      <c r="J908" s="122"/>
      <c r="K908" s="122"/>
      <c r="L908" s="38"/>
      <c r="M908" s="180"/>
      <c r="N908" s="38"/>
      <c r="O908" s="225"/>
      <c r="P908" s="47"/>
      <c r="Q908" s="47"/>
      <c r="R908" s="47"/>
      <c r="S908" s="47"/>
      <c r="T908" s="47"/>
      <c r="U908" s="47"/>
      <c r="V908" s="47"/>
      <c r="W908" s="47"/>
      <c r="X908" s="47"/>
    </row>
    <row r="909" spans="1:24" x14ac:dyDescent="0.25">
      <c r="A909" s="32"/>
      <c r="B909" s="38"/>
      <c r="C909" s="126"/>
      <c r="D909" s="38"/>
      <c r="E909" s="87"/>
      <c r="F909" s="122"/>
      <c r="G909" s="122"/>
      <c r="H909" s="122"/>
      <c r="I909" s="122"/>
      <c r="J909" s="122"/>
      <c r="K909" s="122"/>
      <c r="L909" s="38"/>
      <c r="M909" s="180"/>
      <c r="N909" s="38"/>
      <c r="O909" s="225"/>
      <c r="P909" s="47"/>
      <c r="Q909" s="47"/>
      <c r="R909" s="47"/>
      <c r="S909" s="47"/>
      <c r="T909" s="47"/>
      <c r="U909" s="47"/>
      <c r="V909" s="47"/>
      <c r="W909" s="47"/>
      <c r="X909" s="47"/>
    </row>
    <row r="910" spans="1:24" x14ac:dyDescent="0.25">
      <c r="A910" s="32"/>
      <c r="B910" s="38"/>
      <c r="C910" s="126"/>
      <c r="D910" s="38"/>
      <c r="E910" s="87"/>
      <c r="F910" s="122"/>
      <c r="G910" s="122"/>
      <c r="H910" s="122"/>
      <c r="I910" s="122"/>
      <c r="J910" s="122"/>
      <c r="K910" s="122"/>
      <c r="L910" s="38"/>
      <c r="M910" s="180"/>
      <c r="N910" s="38"/>
      <c r="O910" s="225"/>
      <c r="P910" s="47"/>
      <c r="Q910" s="47"/>
      <c r="R910" s="47"/>
      <c r="S910" s="47"/>
      <c r="T910" s="47"/>
      <c r="U910" s="47"/>
      <c r="V910" s="47"/>
      <c r="W910" s="47"/>
      <c r="X910" s="47"/>
    </row>
    <row r="911" spans="1:24" x14ac:dyDescent="0.25">
      <c r="A911" s="32"/>
      <c r="B911" s="38"/>
      <c r="C911" s="126"/>
      <c r="D911" s="38"/>
      <c r="E911" s="87"/>
      <c r="F911" s="122"/>
      <c r="G911" s="122"/>
      <c r="H911" s="122"/>
      <c r="I911" s="122"/>
      <c r="J911" s="122"/>
      <c r="K911" s="122"/>
      <c r="L911" s="38"/>
      <c r="M911" s="180"/>
      <c r="N911" s="38"/>
      <c r="O911" s="225"/>
      <c r="P911" s="47"/>
      <c r="Q911" s="47"/>
      <c r="R911" s="47"/>
      <c r="S911" s="47"/>
      <c r="T911" s="47"/>
      <c r="U911" s="47"/>
      <c r="V911" s="47"/>
      <c r="W911" s="47"/>
      <c r="X911" s="47"/>
    </row>
    <row r="912" spans="1:24" x14ac:dyDescent="0.25">
      <c r="A912" s="32"/>
      <c r="B912" s="38"/>
      <c r="C912" s="126"/>
      <c r="D912" s="38"/>
      <c r="E912" s="87"/>
      <c r="F912" s="122"/>
      <c r="G912" s="122"/>
      <c r="H912" s="122"/>
      <c r="I912" s="122"/>
      <c r="J912" s="122"/>
      <c r="K912" s="122"/>
      <c r="L912" s="38"/>
      <c r="M912" s="180"/>
      <c r="N912" s="38"/>
      <c r="O912" s="225"/>
      <c r="P912" s="47"/>
      <c r="Q912" s="47"/>
      <c r="R912" s="47"/>
      <c r="S912" s="47"/>
      <c r="T912" s="47"/>
      <c r="U912" s="47"/>
      <c r="V912" s="47"/>
      <c r="W912" s="47"/>
      <c r="X912" s="47"/>
    </row>
    <row r="913" spans="1:24" x14ac:dyDescent="0.25">
      <c r="A913" s="32"/>
      <c r="B913" s="38"/>
      <c r="C913" s="126"/>
      <c r="D913" s="38"/>
      <c r="E913" s="87"/>
      <c r="F913" s="122"/>
      <c r="G913" s="122"/>
      <c r="H913" s="122"/>
      <c r="I913" s="122"/>
      <c r="J913" s="122"/>
      <c r="K913" s="122"/>
      <c r="L913" s="38"/>
      <c r="M913" s="180"/>
      <c r="N913" s="38"/>
      <c r="O913" s="225"/>
      <c r="P913" s="47"/>
      <c r="Q913" s="47"/>
      <c r="R913" s="47"/>
      <c r="S913" s="47"/>
      <c r="T913" s="47"/>
      <c r="U913" s="47"/>
      <c r="V913" s="47"/>
      <c r="W913" s="47"/>
      <c r="X913" s="47"/>
    </row>
    <row r="914" spans="1:24" x14ac:dyDescent="0.25">
      <c r="A914" s="32"/>
      <c r="B914" s="38"/>
      <c r="C914" s="126"/>
      <c r="D914" s="38"/>
      <c r="E914" s="87"/>
      <c r="F914" s="122"/>
      <c r="G914" s="122"/>
      <c r="H914" s="122"/>
      <c r="I914" s="122"/>
      <c r="J914" s="122"/>
      <c r="K914" s="122"/>
      <c r="L914" s="38"/>
      <c r="M914" s="180"/>
      <c r="N914" s="38"/>
      <c r="O914" s="225"/>
      <c r="P914" s="47"/>
      <c r="Q914" s="47"/>
      <c r="R914" s="47"/>
      <c r="S914" s="47"/>
      <c r="T914" s="47"/>
      <c r="U914" s="47"/>
      <c r="V914" s="47"/>
      <c r="W914" s="47"/>
      <c r="X914" s="47"/>
    </row>
    <row r="915" spans="1:24" x14ac:dyDescent="0.25">
      <c r="A915" s="32"/>
      <c r="B915" s="38"/>
      <c r="C915" s="126"/>
      <c r="D915" s="38"/>
      <c r="E915" s="87"/>
      <c r="F915" s="122"/>
      <c r="G915" s="122"/>
      <c r="H915" s="122"/>
      <c r="I915" s="122"/>
      <c r="J915" s="122"/>
      <c r="K915" s="122"/>
      <c r="L915" s="38"/>
      <c r="M915" s="180"/>
      <c r="N915" s="38"/>
      <c r="O915" s="225"/>
      <c r="P915" s="47"/>
      <c r="Q915" s="47"/>
      <c r="R915" s="47"/>
      <c r="S915" s="47"/>
      <c r="T915" s="47"/>
      <c r="U915" s="47"/>
      <c r="V915" s="47"/>
      <c r="W915" s="47"/>
      <c r="X915" s="47"/>
    </row>
    <row r="916" spans="1:24" x14ac:dyDescent="0.25">
      <c r="A916" s="32"/>
      <c r="B916" s="38"/>
      <c r="C916" s="126"/>
      <c r="D916" s="38"/>
      <c r="E916" s="87"/>
      <c r="F916" s="122"/>
      <c r="G916" s="122"/>
      <c r="H916" s="122"/>
      <c r="I916" s="122"/>
      <c r="J916" s="122"/>
      <c r="K916" s="122"/>
      <c r="L916" s="38"/>
      <c r="M916" s="180"/>
      <c r="N916" s="38"/>
      <c r="O916" s="225"/>
      <c r="P916" s="47"/>
      <c r="Q916" s="47"/>
      <c r="R916" s="47"/>
      <c r="S916" s="47"/>
      <c r="T916" s="47"/>
      <c r="U916" s="47"/>
      <c r="V916" s="47"/>
      <c r="W916" s="47"/>
      <c r="X916" s="47"/>
    </row>
    <row r="917" spans="1:24" x14ac:dyDescent="0.25">
      <c r="A917" s="32"/>
      <c r="B917" s="38"/>
      <c r="C917" s="126"/>
      <c r="D917" s="38"/>
      <c r="E917" s="87"/>
      <c r="F917" s="122"/>
      <c r="G917" s="122"/>
      <c r="H917" s="122"/>
      <c r="I917" s="122"/>
      <c r="J917" s="122"/>
      <c r="K917" s="122"/>
      <c r="L917" s="38"/>
      <c r="M917" s="180"/>
      <c r="N917" s="38"/>
      <c r="O917" s="225"/>
      <c r="P917" s="47"/>
      <c r="Q917" s="47"/>
      <c r="R917" s="47"/>
      <c r="S917" s="47"/>
      <c r="T917" s="47"/>
      <c r="U917" s="47"/>
      <c r="V917" s="47"/>
      <c r="W917" s="47"/>
      <c r="X917" s="47"/>
    </row>
    <row r="918" spans="1:24" x14ac:dyDescent="0.25">
      <c r="A918" s="32"/>
      <c r="B918" s="38"/>
      <c r="C918" s="126"/>
      <c r="D918" s="38"/>
      <c r="E918" s="87"/>
      <c r="F918" s="122"/>
      <c r="G918" s="122"/>
      <c r="H918" s="122"/>
      <c r="I918" s="122"/>
      <c r="J918" s="122"/>
      <c r="K918" s="122"/>
      <c r="L918" s="38"/>
      <c r="M918" s="180"/>
      <c r="N918" s="38"/>
      <c r="O918" s="225"/>
      <c r="P918" s="47"/>
      <c r="Q918" s="47"/>
      <c r="R918" s="47"/>
      <c r="S918" s="47"/>
      <c r="T918" s="47"/>
      <c r="U918" s="47"/>
      <c r="V918" s="47"/>
      <c r="W918" s="47"/>
      <c r="X918" s="47"/>
    </row>
    <row r="919" spans="1:24" x14ac:dyDescent="0.25">
      <c r="A919" s="32"/>
      <c r="B919" s="38"/>
      <c r="C919" s="126"/>
      <c r="D919" s="38"/>
      <c r="E919" s="87"/>
      <c r="F919" s="122"/>
      <c r="G919" s="122"/>
      <c r="H919" s="122"/>
      <c r="I919" s="122"/>
      <c r="J919" s="122"/>
      <c r="K919" s="122"/>
      <c r="L919" s="38"/>
      <c r="M919" s="180"/>
      <c r="N919" s="38"/>
      <c r="O919" s="225"/>
      <c r="P919" s="47"/>
      <c r="Q919" s="47"/>
      <c r="R919" s="47"/>
      <c r="S919" s="47"/>
      <c r="T919" s="47"/>
      <c r="U919" s="47"/>
      <c r="V919" s="47"/>
      <c r="W919" s="47"/>
      <c r="X919" s="47"/>
    </row>
    <row r="920" spans="1:24" x14ac:dyDescent="0.25">
      <c r="A920" s="32"/>
      <c r="B920" s="38"/>
      <c r="C920" s="126"/>
      <c r="D920" s="38"/>
      <c r="E920" s="87"/>
      <c r="F920" s="122"/>
      <c r="G920" s="122"/>
      <c r="H920" s="122"/>
      <c r="I920" s="122"/>
      <c r="J920" s="122"/>
      <c r="K920" s="122"/>
      <c r="L920" s="38"/>
      <c r="M920" s="180"/>
      <c r="N920" s="38"/>
      <c r="O920" s="225"/>
      <c r="P920" s="47"/>
      <c r="Q920" s="47"/>
      <c r="R920" s="47"/>
      <c r="S920" s="47"/>
      <c r="T920" s="47"/>
      <c r="U920" s="47"/>
      <c r="V920" s="47"/>
      <c r="W920" s="47"/>
      <c r="X920" s="47"/>
    </row>
    <row r="921" spans="1:24" x14ac:dyDescent="0.25">
      <c r="A921" s="32"/>
      <c r="B921" s="38"/>
      <c r="C921" s="126"/>
      <c r="D921" s="38"/>
      <c r="E921" s="87"/>
      <c r="F921" s="122"/>
      <c r="G921" s="122"/>
      <c r="H921" s="122"/>
      <c r="I921" s="122"/>
      <c r="J921" s="122"/>
      <c r="K921" s="122"/>
      <c r="L921" s="38"/>
      <c r="M921" s="180"/>
      <c r="N921" s="38"/>
      <c r="O921" s="225"/>
      <c r="P921" s="47"/>
      <c r="Q921" s="47"/>
      <c r="R921" s="47"/>
      <c r="S921" s="47"/>
      <c r="T921" s="47"/>
      <c r="U921" s="47"/>
      <c r="V921" s="47"/>
      <c r="W921" s="47"/>
      <c r="X921" s="47"/>
    </row>
    <row r="922" spans="1:24" x14ac:dyDescent="0.25">
      <c r="A922" s="32"/>
      <c r="B922" s="38"/>
      <c r="C922" s="126"/>
      <c r="D922" s="38"/>
      <c r="E922" s="87"/>
      <c r="F922" s="122"/>
      <c r="G922" s="122"/>
      <c r="H922" s="122"/>
      <c r="I922" s="122"/>
      <c r="J922" s="122"/>
      <c r="K922" s="122"/>
      <c r="L922" s="38"/>
      <c r="M922" s="180"/>
      <c r="N922" s="38"/>
      <c r="O922" s="225"/>
      <c r="P922" s="47"/>
      <c r="Q922" s="47"/>
      <c r="R922" s="47"/>
      <c r="S922" s="47"/>
      <c r="T922" s="47"/>
      <c r="U922" s="47"/>
      <c r="V922" s="47"/>
      <c r="W922" s="47"/>
      <c r="X922" s="47"/>
    </row>
    <row r="923" spans="1:24" x14ac:dyDescent="0.25">
      <c r="A923" s="32"/>
      <c r="B923" s="38"/>
      <c r="C923" s="126"/>
      <c r="D923" s="38"/>
      <c r="E923" s="87"/>
      <c r="F923" s="122"/>
      <c r="G923" s="122"/>
      <c r="H923" s="122"/>
      <c r="I923" s="122"/>
      <c r="J923" s="122"/>
      <c r="K923" s="122"/>
      <c r="L923" s="38"/>
      <c r="M923" s="180"/>
      <c r="N923" s="38"/>
      <c r="O923" s="225"/>
      <c r="P923" s="47"/>
      <c r="Q923" s="47"/>
      <c r="R923" s="47"/>
      <c r="S923" s="47"/>
      <c r="T923" s="47"/>
      <c r="U923" s="47"/>
      <c r="V923" s="47"/>
      <c r="W923" s="47"/>
      <c r="X923" s="47"/>
    </row>
    <row r="924" spans="1:24" x14ac:dyDescent="0.25">
      <c r="A924" s="32"/>
      <c r="B924" s="38"/>
      <c r="C924" s="126"/>
      <c r="D924" s="38"/>
      <c r="E924" s="87"/>
      <c r="F924" s="122"/>
      <c r="G924" s="122"/>
      <c r="H924" s="122"/>
      <c r="I924" s="122"/>
      <c r="J924" s="122"/>
      <c r="K924" s="122"/>
      <c r="L924" s="38"/>
      <c r="M924" s="180"/>
      <c r="N924" s="38"/>
      <c r="O924" s="225"/>
      <c r="P924" s="47"/>
      <c r="Q924" s="47"/>
      <c r="R924" s="47"/>
      <c r="S924" s="47"/>
      <c r="T924" s="47"/>
      <c r="U924" s="47"/>
      <c r="V924" s="47"/>
      <c r="W924" s="47"/>
      <c r="X924" s="47"/>
    </row>
    <row r="925" spans="1:24" x14ac:dyDescent="0.25">
      <c r="A925" s="32"/>
      <c r="B925" s="38"/>
      <c r="C925" s="126"/>
      <c r="D925" s="38"/>
      <c r="E925" s="87"/>
      <c r="F925" s="122"/>
      <c r="G925" s="122"/>
      <c r="H925" s="122"/>
      <c r="I925" s="122"/>
      <c r="J925" s="122"/>
      <c r="K925" s="122"/>
      <c r="L925" s="38"/>
      <c r="M925" s="180"/>
      <c r="N925" s="38"/>
      <c r="O925" s="225"/>
      <c r="P925" s="47"/>
      <c r="Q925" s="47"/>
      <c r="R925" s="47"/>
      <c r="S925" s="47"/>
      <c r="T925" s="47"/>
      <c r="U925" s="47"/>
      <c r="V925" s="47"/>
      <c r="W925" s="47"/>
      <c r="X925" s="47"/>
    </row>
    <row r="926" spans="1:24" x14ac:dyDescent="0.25">
      <c r="A926" s="32"/>
      <c r="B926" s="38"/>
      <c r="C926" s="80"/>
      <c r="D926" s="68"/>
      <c r="E926" s="87"/>
      <c r="F926" s="122"/>
      <c r="G926" s="122"/>
      <c r="H926" s="122"/>
      <c r="I926" s="122"/>
      <c r="J926" s="122"/>
      <c r="K926" s="122"/>
      <c r="L926" s="38"/>
      <c r="M926" s="180"/>
      <c r="N926" s="38"/>
      <c r="O926" s="225"/>
      <c r="P926" s="47"/>
      <c r="Q926" s="47"/>
      <c r="R926" s="47"/>
      <c r="S926" s="47"/>
      <c r="T926" s="47"/>
      <c r="U926" s="47"/>
      <c r="V926" s="47"/>
      <c r="W926" s="47"/>
      <c r="X926" s="47"/>
    </row>
    <row r="927" spans="1:24" x14ac:dyDescent="0.25">
      <c r="B927" s="38"/>
      <c r="C927" s="80"/>
      <c r="D927" s="68"/>
      <c r="E927" s="87"/>
      <c r="F927" s="122"/>
      <c r="G927" s="122"/>
      <c r="H927" s="122"/>
      <c r="I927" s="122"/>
      <c r="J927" s="122"/>
      <c r="K927" s="122"/>
      <c r="L927" s="38"/>
      <c r="M927" s="180"/>
      <c r="N927" s="38"/>
      <c r="O927" s="225"/>
      <c r="P927" s="47"/>
      <c r="Q927" s="47"/>
      <c r="R927" s="47"/>
      <c r="S927" s="47"/>
      <c r="T927" s="47"/>
      <c r="U927" s="47"/>
      <c r="V927" s="47"/>
      <c r="W927" s="47"/>
      <c r="X927" s="47"/>
    </row>
    <row r="928" spans="1:24" ht="15.75" customHeight="1" x14ac:dyDescent="0.25">
      <c r="F928" s="122"/>
      <c r="G928" s="122"/>
      <c r="H928" s="122"/>
      <c r="I928" s="122"/>
      <c r="J928" s="122"/>
      <c r="K928" s="122"/>
      <c r="L928" s="38"/>
      <c r="M928" s="180"/>
      <c r="N928" s="38"/>
      <c r="O928" s="225"/>
    </row>
    <row r="929" spans="6:15" ht="15.75" customHeight="1" x14ac:dyDescent="0.25">
      <c r="F929" s="122"/>
      <c r="G929" s="122"/>
      <c r="H929" s="122"/>
      <c r="I929" s="122"/>
      <c r="J929" s="122"/>
      <c r="K929" s="122"/>
      <c r="L929" s="38"/>
      <c r="M929" s="180"/>
      <c r="N929" s="38"/>
      <c r="O929" s="225"/>
    </row>
    <row r="930" spans="6:15" ht="19.7" customHeight="1" x14ac:dyDescent="0.25">
      <c r="F930" s="122"/>
      <c r="G930" s="122"/>
      <c r="H930" s="122"/>
      <c r="I930" s="122"/>
      <c r="J930" s="122"/>
      <c r="K930" s="122"/>
      <c r="L930" s="38"/>
      <c r="M930" s="180"/>
      <c r="N930" s="38"/>
      <c r="O930" s="225"/>
    </row>
    <row r="931" spans="6:15" ht="19.7" customHeight="1" x14ac:dyDescent="0.25">
      <c r="F931" s="122"/>
      <c r="G931" s="122"/>
      <c r="H931" s="122"/>
      <c r="I931" s="122"/>
      <c r="J931" s="122"/>
      <c r="K931" s="122"/>
      <c r="L931" s="38"/>
      <c r="M931" s="180"/>
      <c r="N931" s="38"/>
      <c r="O931" s="225"/>
    </row>
    <row r="932" spans="6:15" ht="19.7" customHeight="1" x14ac:dyDescent="0.25">
      <c r="F932" s="122"/>
      <c r="G932" s="122"/>
      <c r="H932" s="122"/>
      <c r="I932" s="122"/>
      <c r="J932" s="122"/>
      <c r="K932" s="122"/>
      <c r="L932" s="38"/>
      <c r="M932" s="180"/>
      <c r="N932" s="38"/>
      <c r="O932" s="225"/>
    </row>
    <row r="933" spans="6:15" ht="15.75" customHeight="1" x14ac:dyDescent="0.25">
      <c r="F933" s="122"/>
      <c r="G933" s="122"/>
      <c r="H933" s="122"/>
      <c r="I933" s="122"/>
      <c r="J933" s="122"/>
      <c r="K933" s="122"/>
      <c r="L933" s="38"/>
      <c r="M933" s="180"/>
      <c r="N933" s="38"/>
      <c r="O933" s="225"/>
    </row>
    <row r="934" spans="6:15" ht="15.75" customHeight="1" x14ac:dyDescent="0.25">
      <c r="F934" s="122"/>
      <c r="G934" s="122"/>
      <c r="H934" s="122"/>
      <c r="I934" s="122"/>
      <c r="J934" s="122"/>
      <c r="K934" s="122"/>
      <c r="L934" s="38"/>
      <c r="M934" s="180"/>
      <c r="N934" s="38"/>
      <c r="O934" s="225"/>
    </row>
    <row r="935" spans="6:15" ht="19.7" customHeight="1" x14ac:dyDescent="0.25">
      <c r="F935" s="122"/>
      <c r="G935" s="122"/>
      <c r="H935" s="122"/>
      <c r="I935" s="122"/>
      <c r="J935" s="122"/>
      <c r="K935" s="122"/>
      <c r="L935" s="38"/>
      <c r="M935" s="180"/>
      <c r="N935" s="38"/>
      <c r="O935" s="225"/>
    </row>
    <row r="936" spans="6:15" ht="15.75" customHeight="1" x14ac:dyDescent="0.25">
      <c r="F936" s="122"/>
      <c r="G936" s="122"/>
      <c r="H936" s="122"/>
      <c r="I936" s="122"/>
      <c r="J936" s="122"/>
      <c r="K936" s="122"/>
      <c r="L936" s="38"/>
      <c r="M936" s="180"/>
      <c r="N936" s="38"/>
      <c r="O936" s="225"/>
    </row>
    <row r="937" spans="6:15" ht="19.7" customHeight="1" x14ac:dyDescent="0.25">
      <c r="F937" s="122"/>
      <c r="G937" s="122"/>
      <c r="H937" s="122"/>
      <c r="I937" s="122"/>
      <c r="J937" s="122"/>
      <c r="K937" s="122"/>
      <c r="L937" s="38"/>
      <c r="M937" s="180"/>
      <c r="N937" s="38"/>
      <c r="O937" s="225"/>
    </row>
    <row r="938" spans="6:15" ht="19.7" customHeight="1" x14ac:dyDescent="0.25">
      <c r="F938" s="122"/>
      <c r="G938" s="122"/>
      <c r="H938" s="122"/>
      <c r="I938" s="122"/>
      <c r="J938" s="122"/>
      <c r="K938" s="122"/>
      <c r="L938" s="38"/>
      <c r="M938" s="180"/>
      <c r="N938" s="38"/>
      <c r="O938" s="225"/>
    </row>
    <row r="939" spans="6:15" ht="19.7" customHeight="1" x14ac:dyDescent="0.25">
      <c r="F939" s="122"/>
      <c r="G939" s="122"/>
      <c r="H939" s="122"/>
      <c r="I939" s="122"/>
      <c r="J939" s="122"/>
      <c r="K939" s="122"/>
      <c r="L939" s="38"/>
      <c r="M939" s="180"/>
      <c r="N939" s="38"/>
      <c r="O939" s="225"/>
    </row>
    <row r="940" spans="6:15" ht="15.75" customHeight="1" x14ac:dyDescent="0.25">
      <c r="F940" s="122"/>
      <c r="G940" s="122"/>
      <c r="H940" s="122"/>
      <c r="I940" s="122"/>
      <c r="J940" s="122"/>
      <c r="K940" s="122"/>
      <c r="L940" s="38"/>
      <c r="M940" s="180"/>
      <c r="N940" s="38"/>
      <c r="O940" s="225"/>
    </row>
    <row r="941" spans="6:15" ht="15.75" customHeight="1" x14ac:dyDescent="0.25">
      <c r="F941" s="122"/>
      <c r="G941" s="122"/>
      <c r="H941" s="122"/>
      <c r="I941" s="122"/>
      <c r="J941" s="122"/>
      <c r="K941" s="122"/>
      <c r="L941" s="38"/>
      <c r="M941" s="180"/>
      <c r="N941" s="38"/>
      <c r="O941" s="225"/>
    </row>
    <row r="942" spans="6:15" ht="19.7" customHeight="1" x14ac:dyDescent="0.25">
      <c r="F942" s="122"/>
      <c r="G942" s="122"/>
      <c r="H942" s="122"/>
      <c r="I942" s="122"/>
      <c r="J942" s="122"/>
      <c r="K942" s="122"/>
      <c r="L942" s="38"/>
      <c r="M942" s="180"/>
      <c r="N942" s="38"/>
      <c r="O942" s="225"/>
    </row>
    <row r="943" spans="6:15" ht="15.75" customHeight="1" x14ac:dyDescent="0.25">
      <c r="F943" s="122"/>
      <c r="G943" s="122"/>
      <c r="H943" s="122"/>
      <c r="I943" s="122"/>
      <c r="J943" s="122"/>
      <c r="K943" s="122"/>
      <c r="L943" s="38"/>
      <c r="M943" s="180"/>
      <c r="N943" s="38"/>
      <c r="O943" s="225"/>
    </row>
    <row r="944" spans="6:15" ht="15.75" customHeight="1" x14ac:dyDescent="0.25">
      <c r="F944" s="122"/>
      <c r="G944" s="122"/>
      <c r="H944" s="122"/>
      <c r="I944" s="122"/>
      <c r="J944" s="122"/>
      <c r="K944" s="122"/>
      <c r="L944" s="38"/>
      <c r="M944" s="180"/>
      <c r="N944" s="38"/>
      <c r="O944" s="225"/>
    </row>
    <row r="945" spans="6:15" ht="15.75" customHeight="1" x14ac:dyDescent="0.25">
      <c r="F945" s="122"/>
      <c r="G945" s="122"/>
      <c r="H945" s="122"/>
      <c r="I945" s="122"/>
      <c r="J945" s="122"/>
      <c r="K945" s="122"/>
      <c r="L945" s="38"/>
      <c r="M945" s="180"/>
      <c r="N945" s="38"/>
      <c r="O945" s="225"/>
    </row>
    <row r="946" spans="6:15" ht="15.75" customHeight="1" x14ac:dyDescent="0.25">
      <c r="F946" s="122"/>
      <c r="G946" s="122"/>
      <c r="H946" s="122"/>
      <c r="I946" s="122"/>
      <c r="J946" s="122"/>
      <c r="K946" s="122"/>
      <c r="L946" s="38"/>
      <c r="M946" s="180"/>
      <c r="N946" s="38"/>
      <c r="O946" s="225"/>
    </row>
    <row r="947" spans="6:15" ht="19.7" customHeight="1" x14ac:dyDescent="0.25">
      <c r="F947" s="122"/>
      <c r="G947" s="122"/>
      <c r="H947" s="122"/>
      <c r="I947" s="122"/>
      <c r="J947" s="122"/>
      <c r="K947" s="122"/>
      <c r="L947" s="38"/>
      <c r="M947" s="180"/>
      <c r="N947" s="38"/>
      <c r="O947" s="225"/>
    </row>
    <row r="948" spans="6:15" ht="15.75" customHeight="1" x14ac:dyDescent="0.25">
      <c r="F948" s="122"/>
      <c r="G948" s="122"/>
      <c r="H948" s="122"/>
      <c r="I948" s="122"/>
      <c r="J948" s="122"/>
      <c r="K948" s="122"/>
      <c r="L948" s="38"/>
      <c r="M948" s="180"/>
      <c r="N948" s="38"/>
      <c r="O948" s="225"/>
    </row>
    <row r="949" spans="6:15" ht="19.7" customHeight="1" x14ac:dyDescent="0.25">
      <c r="F949" s="122"/>
      <c r="G949" s="122"/>
      <c r="H949" s="122"/>
      <c r="I949" s="122"/>
      <c r="J949" s="122"/>
      <c r="K949" s="122"/>
      <c r="L949" s="38"/>
      <c r="M949" s="180"/>
      <c r="N949" s="38"/>
      <c r="O949" s="225"/>
    </row>
    <row r="950" spans="6:15" ht="19.7" customHeight="1" x14ac:dyDescent="0.25">
      <c r="F950" s="122"/>
      <c r="G950" s="122"/>
      <c r="H950" s="122"/>
      <c r="I950" s="122"/>
      <c r="J950" s="122"/>
      <c r="K950" s="122"/>
      <c r="L950" s="38"/>
      <c r="M950" s="180"/>
      <c r="N950" s="38"/>
      <c r="O950" s="225"/>
    </row>
    <row r="951" spans="6:15" ht="19.7" customHeight="1" x14ac:dyDescent="0.25">
      <c r="F951" s="122"/>
      <c r="G951" s="122"/>
      <c r="H951" s="122"/>
      <c r="I951" s="122"/>
      <c r="J951" s="122"/>
      <c r="K951" s="122"/>
      <c r="L951" s="38"/>
      <c r="M951" s="180"/>
      <c r="N951" s="38"/>
      <c r="O951" s="225"/>
    </row>
    <row r="952" spans="6:15" ht="15.75" customHeight="1" x14ac:dyDescent="0.25">
      <c r="F952" s="122"/>
      <c r="G952" s="122"/>
      <c r="H952" s="122"/>
      <c r="I952" s="122"/>
      <c r="J952" s="122"/>
      <c r="K952" s="122"/>
      <c r="L952" s="38"/>
      <c r="M952" s="180"/>
      <c r="N952" s="38"/>
      <c r="O952" s="225"/>
    </row>
    <row r="953" spans="6:15" ht="19.7" customHeight="1" x14ac:dyDescent="0.25">
      <c r="F953" s="122"/>
      <c r="G953" s="122"/>
      <c r="H953" s="122"/>
      <c r="I953" s="122"/>
      <c r="J953" s="122"/>
      <c r="K953" s="122"/>
      <c r="L953" s="38"/>
      <c r="M953" s="180"/>
      <c r="N953" s="38"/>
      <c r="O953" s="225"/>
    </row>
    <row r="954" spans="6:15" ht="15.75" customHeight="1" x14ac:dyDescent="0.25">
      <c r="F954" s="122"/>
      <c r="G954" s="122"/>
      <c r="H954" s="122"/>
      <c r="I954" s="122"/>
      <c r="J954" s="122"/>
      <c r="K954" s="122"/>
      <c r="L954" s="38"/>
      <c r="M954" s="180"/>
      <c r="N954" s="38"/>
      <c r="O954" s="225"/>
    </row>
    <row r="955" spans="6:15" ht="19.7" customHeight="1" x14ac:dyDescent="0.25">
      <c r="F955" s="122"/>
      <c r="G955" s="122"/>
      <c r="H955" s="122"/>
      <c r="I955" s="122"/>
      <c r="J955" s="122"/>
      <c r="K955" s="122"/>
      <c r="L955" s="38"/>
      <c r="M955" s="180"/>
      <c r="N955" s="38"/>
      <c r="O955" s="225"/>
    </row>
    <row r="956" spans="6:15" ht="19.7" customHeight="1" x14ac:dyDescent="0.25">
      <c r="F956" s="122"/>
      <c r="G956" s="122"/>
      <c r="H956" s="122"/>
      <c r="I956" s="122"/>
      <c r="J956" s="122"/>
      <c r="K956" s="122"/>
      <c r="L956" s="38"/>
      <c r="M956" s="180"/>
      <c r="N956" s="38"/>
      <c r="O956" s="225"/>
    </row>
    <row r="957" spans="6:15" ht="15.75" customHeight="1" x14ac:dyDescent="0.25">
      <c r="F957" s="122"/>
      <c r="G957" s="122"/>
      <c r="H957" s="122"/>
      <c r="I957" s="122"/>
      <c r="J957" s="122"/>
      <c r="K957" s="122"/>
      <c r="L957" s="38"/>
      <c r="M957" s="180"/>
      <c r="N957" s="38"/>
      <c r="O957" s="225"/>
    </row>
    <row r="958" spans="6:15" ht="19.7" customHeight="1" x14ac:dyDescent="0.25">
      <c r="F958" s="122"/>
      <c r="G958" s="122"/>
      <c r="H958" s="122"/>
      <c r="I958" s="122"/>
      <c r="J958" s="122"/>
      <c r="K958" s="122"/>
      <c r="L958" s="38"/>
      <c r="M958" s="180"/>
      <c r="N958" s="38"/>
      <c r="O958" s="225"/>
    </row>
    <row r="959" spans="6:15" ht="15.75" customHeight="1" x14ac:dyDescent="0.25">
      <c r="F959" s="122"/>
      <c r="G959" s="122"/>
      <c r="H959" s="122"/>
      <c r="I959" s="122"/>
      <c r="J959" s="122"/>
      <c r="K959" s="122"/>
      <c r="L959" s="38"/>
      <c r="M959" s="180"/>
      <c r="N959" s="38"/>
      <c r="O959" s="225"/>
    </row>
    <row r="960" spans="6:15" ht="19.7" customHeight="1" x14ac:dyDescent="0.25">
      <c r="F960" s="122"/>
      <c r="G960" s="122"/>
      <c r="H960" s="122"/>
      <c r="I960" s="122"/>
      <c r="J960" s="122"/>
      <c r="K960" s="122"/>
      <c r="L960" s="38"/>
      <c r="M960" s="180"/>
      <c r="N960" s="38"/>
      <c r="O960" s="225"/>
    </row>
    <row r="961" spans="6:15" ht="19.7" customHeight="1" x14ac:dyDescent="0.25">
      <c r="F961" s="122"/>
      <c r="G961" s="122"/>
      <c r="H961" s="122"/>
      <c r="I961" s="122"/>
      <c r="J961" s="122"/>
      <c r="K961" s="122"/>
      <c r="L961" s="38"/>
      <c r="M961" s="180"/>
      <c r="N961" s="38"/>
      <c r="O961" s="225"/>
    </row>
    <row r="962" spans="6:15" ht="19.7" customHeight="1" x14ac:dyDescent="0.25">
      <c r="F962" s="122"/>
      <c r="G962" s="122"/>
      <c r="H962" s="122"/>
      <c r="I962" s="122"/>
      <c r="J962" s="122"/>
      <c r="K962" s="122"/>
      <c r="L962" s="38"/>
      <c r="M962" s="180"/>
      <c r="N962" s="38"/>
      <c r="O962" s="225"/>
    </row>
    <row r="963" spans="6:15" ht="15.75" customHeight="1" x14ac:dyDescent="0.25">
      <c r="F963" s="122"/>
      <c r="G963" s="122"/>
      <c r="H963" s="122"/>
      <c r="I963" s="122"/>
      <c r="J963" s="122"/>
      <c r="K963" s="122"/>
      <c r="L963" s="38"/>
      <c r="M963" s="180"/>
      <c r="N963" s="38"/>
      <c r="O963" s="225"/>
    </row>
    <row r="964" spans="6:15" ht="19.7" customHeight="1" x14ac:dyDescent="0.25">
      <c r="F964" s="122"/>
      <c r="G964" s="122"/>
      <c r="H964" s="122"/>
      <c r="I964" s="122"/>
      <c r="J964" s="122"/>
      <c r="K964" s="122"/>
      <c r="L964" s="38"/>
      <c r="M964" s="180"/>
      <c r="N964" s="38"/>
      <c r="O964" s="225"/>
    </row>
    <row r="965" spans="6:15" ht="15.75" customHeight="1" x14ac:dyDescent="0.25">
      <c r="F965" s="122"/>
      <c r="G965" s="122"/>
      <c r="H965" s="122"/>
      <c r="I965" s="122"/>
      <c r="J965" s="122"/>
      <c r="K965" s="122"/>
      <c r="L965" s="38"/>
      <c r="M965" s="180"/>
      <c r="N965" s="38"/>
      <c r="O965" s="225"/>
    </row>
    <row r="966" spans="6:15" ht="15.75" customHeight="1" x14ac:dyDescent="0.25">
      <c r="F966" s="122"/>
      <c r="G966" s="122"/>
      <c r="H966" s="122"/>
      <c r="I966" s="122"/>
      <c r="J966" s="122"/>
      <c r="K966" s="122"/>
      <c r="L966" s="38"/>
      <c r="M966" s="180"/>
      <c r="N966" s="38"/>
      <c r="O966" s="225"/>
    </row>
    <row r="967" spans="6:15" ht="15.75" customHeight="1" x14ac:dyDescent="0.25">
      <c r="F967" s="122"/>
      <c r="G967" s="122"/>
      <c r="H967" s="122"/>
      <c r="I967" s="122"/>
      <c r="J967" s="122"/>
      <c r="K967" s="122"/>
      <c r="L967" s="38"/>
      <c r="M967" s="180"/>
      <c r="N967" s="38"/>
      <c r="O967" s="225"/>
    </row>
    <row r="968" spans="6:15" ht="19.7" customHeight="1" x14ac:dyDescent="0.25">
      <c r="F968" s="122"/>
      <c r="G968" s="122"/>
      <c r="H968" s="122"/>
      <c r="I968" s="122"/>
      <c r="J968" s="122"/>
      <c r="K968" s="122"/>
      <c r="L968" s="38"/>
      <c r="M968" s="180"/>
      <c r="N968" s="38"/>
      <c r="O968" s="225"/>
    </row>
    <row r="969" spans="6:15" ht="15.75" customHeight="1" x14ac:dyDescent="0.25">
      <c r="F969" s="122"/>
      <c r="G969" s="122"/>
      <c r="H969" s="122"/>
      <c r="I969" s="122"/>
      <c r="J969" s="122"/>
      <c r="K969" s="122"/>
      <c r="L969" s="38"/>
      <c r="M969" s="180"/>
      <c r="N969" s="38"/>
      <c r="O969" s="225"/>
    </row>
    <row r="970" spans="6:15" ht="15.75" customHeight="1" x14ac:dyDescent="0.25">
      <c r="F970" s="122"/>
      <c r="G970" s="122"/>
      <c r="H970" s="122"/>
      <c r="I970" s="122"/>
      <c r="J970" s="122"/>
      <c r="K970" s="122"/>
      <c r="L970" s="38"/>
      <c r="M970" s="180"/>
      <c r="N970" s="38"/>
      <c r="O970" s="225"/>
    </row>
    <row r="971" spans="6:15" ht="15.75" customHeight="1" x14ac:dyDescent="0.25">
      <c r="F971" s="122"/>
      <c r="G971" s="122"/>
      <c r="H971" s="122"/>
      <c r="I971" s="122"/>
      <c r="J971" s="122"/>
      <c r="K971" s="122"/>
      <c r="L971" s="38"/>
      <c r="M971" s="180"/>
      <c r="N971" s="38"/>
      <c r="O971" s="225"/>
    </row>
    <row r="972" spans="6:15" ht="15.75" customHeight="1" x14ac:dyDescent="0.25">
      <c r="F972" s="122"/>
      <c r="G972" s="122"/>
      <c r="H972" s="122"/>
      <c r="I972" s="122"/>
      <c r="J972" s="122"/>
      <c r="K972" s="122"/>
      <c r="L972" s="38"/>
      <c r="M972" s="180"/>
      <c r="N972" s="38"/>
      <c r="O972" s="225"/>
    </row>
    <row r="973" spans="6:15" ht="15.75" customHeight="1" x14ac:dyDescent="0.25">
      <c r="F973" s="122"/>
      <c r="G973" s="122"/>
      <c r="H973" s="122"/>
      <c r="I973" s="122"/>
      <c r="J973" s="122"/>
      <c r="K973" s="122"/>
      <c r="L973" s="38"/>
      <c r="M973" s="180"/>
      <c r="N973" s="38"/>
      <c r="O973" s="225"/>
    </row>
    <row r="974" spans="6:15" ht="15.75" customHeight="1" x14ac:dyDescent="0.25">
      <c r="F974" s="122"/>
      <c r="G974" s="122"/>
      <c r="H974" s="122"/>
      <c r="I974" s="122"/>
      <c r="J974" s="122"/>
      <c r="K974" s="122"/>
      <c r="L974" s="38"/>
      <c r="M974" s="180"/>
      <c r="N974" s="38"/>
      <c r="O974" s="225"/>
    </row>
    <row r="975" spans="6:15" ht="15.75" customHeight="1" x14ac:dyDescent="0.25">
      <c r="F975" s="122"/>
      <c r="G975" s="122"/>
      <c r="H975" s="122"/>
      <c r="I975" s="122"/>
      <c r="J975" s="122"/>
      <c r="K975" s="122"/>
      <c r="L975" s="38"/>
      <c r="M975" s="180"/>
      <c r="N975" s="38"/>
      <c r="O975" s="225"/>
    </row>
    <row r="976" spans="6:15" ht="15.75" customHeight="1" x14ac:dyDescent="0.25">
      <c r="F976" s="122"/>
      <c r="G976" s="122"/>
      <c r="H976" s="122"/>
      <c r="I976" s="122"/>
      <c r="J976" s="122"/>
      <c r="K976" s="122"/>
      <c r="L976" s="38"/>
      <c r="M976" s="180"/>
      <c r="N976" s="38"/>
      <c r="O976" s="225"/>
    </row>
    <row r="977" spans="6:15" ht="19.7" customHeight="1" x14ac:dyDescent="0.25">
      <c r="F977" s="122"/>
      <c r="G977" s="122"/>
      <c r="H977" s="122"/>
      <c r="I977" s="122"/>
      <c r="J977" s="122"/>
      <c r="K977" s="122"/>
      <c r="L977" s="38"/>
      <c r="M977" s="180"/>
      <c r="N977" s="38"/>
      <c r="O977" s="225"/>
    </row>
    <row r="978" spans="6:15" ht="15.75" customHeight="1" x14ac:dyDescent="0.25">
      <c r="F978" s="122"/>
      <c r="G978" s="122"/>
      <c r="H978" s="122"/>
      <c r="I978" s="122"/>
      <c r="J978" s="122"/>
      <c r="K978" s="122"/>
      <c r="L978" s="38"/>
      <c r="M978" s="180"/>
      <c r="N978" s="38"/>
      <c r="O978" s="225"/>
    </row>
    <row r="979" spans="6:15" ht="15.75" customHeight="1" x14ac:dyDescent="0.25">
      <c r="F979" s="122"/>
      <c r="G979" s="122"/>
      <c r="H979" s="122"/>
      <c r="I979" s="122"/>
      <c r="J979" s="122"/>
      <c r="K979" s="122"/>
      <c r="L979" s="38"/>
      <c r="M979" s="180"/>
      <c r="N979" s="38"/>
      <c r="O979" s="225"/>
    </row>
    <row r="980" spans="6:15" ht="19.7" customHeight="1" x14ac:dyDescent="0.25">
      <c r="F980" s="122"/>
      <c r="G980" s="122"/>
      <c r="H980" s="122"/>
      <c r="I980" s="122"/>
      <c r="J980" s="122"/>
      <c r="K980" s="122"/>
      <c r="L980" s="38"/>
      <c r="M980" s="180"/>
      <c r="N980" s="38"/>
      <c r="O980" s="225"/>
    </row>
    <row r="981" spans="6:15" ht="19.7" customHeight="1" x14ac:dyDescent="0.25">
      <c r="F981" s="122"/>
      <c r="G981" s="122"/>
      <c r="H981" s="122"/>
      <c r="I981" s="122"/>
      <c r="J981" s="122"/>
      <c r="K981" s="122"/>
      <c r="L981" s="38"/>
      <c r="M981" s="180"/>
      <c r="N981" s="38"/>
      <c r="O981" s="225"/>
    </row>
    <row r="982" spans="6:15" ht="15.75" customHeight="1" x14ac:dyDescent="0.25">
      <c r="F982" s="122"/>
      <c r="G982" s="122"/>
      <c r="H982" s="122"/>
      <c r="I982" s="122"/>
      <c r="J982" s="122"/>
      <c r="K982" s="122"/>
      <c r="L982" s="38"/>
      <c r="M982" s="180"/>
      <c r="N982" s="38"/>
      <c r="O982" s="225"/>
    </row>
    <row r="983" spans="6:15" ht="19.7" customHeight="1" x14ac:dyDescent="0.25">
      <c r="F983" s="122"/>
      <c r="G983" s="122"/>
      <c r="H983" s="122"/>
      <c r="I983" s="122"/>
      <c r="J983" s="122"/>
      <c r="K983" s="122"/>
      <c r="L983" s="38"/>
      <c r="M983" s="180"/>
      <c r="N983" s="38"/>
      <c r="O983" s="225"/>
    </row>
    <row r="984" spans="6:15" ht="19.7" customHeight="1" x14ac:dyDescent="0.25">
      <c r="F984" s="122"/>
      <c r="G984" s="122"/>
      <c r="H984" s="122"/>
      <c r="I984" s="122"/>
      <c r="J984" s="122"/>
      <c r="K984" s="122"/>
      <c r="L984" s="38"/>
      <c r="M984" s="180"/>
      <c r="N984" s="38"/>
      <c r="O984" s="225"/>
    </row>
    <row r="985" spans="6:15" ht="15.75" customHeight="1" x14ac:dyDescent="0.25">
      <c r="F985" s="122"/>
      <c r="G985" s="122"/>
      <c r="H985" s="122"/>
      <c r="I985" s="122"/>
      <c r="J985" s="122"/>
      <c r="K985" s="122"/>
      <c r="L985" s="38"/>
      <c r="M985" s="180"/>
      <c r="N985" s="38"/>
      <c r="O985" s="225"/>
    </row>
    <row r="986" spans="6:15" ht="19.7" customHeight="1" x14ac:dyDescent="0.25">
      <c r="F986" s="122"/>
      <c r="G986" s="122"/>
      <c r="H986" s="122"/>
      <c r="I986" s="122"/>
      <c r="J986" s="122"/>
      <c r="K986" s="122"/>
      <c r="L986" s="38"/>
      <c r="M986" s="180"/>
      <c r="N986" s="38"/>
      <c r="O986" s="225"/>
    </row>
    <row r="987" spans="6:15" ht="19.7" customHeight="1" x14ac:dyDescent="0.25">
      <c r="F987" s="122"/>
      <c r="G987" s="122"/>
      <c r="H987" s="122"/>
      <c r="I987" s="122"/>
      <c r="J987" s="122"/>
      <c r="K987" s="122"/>
      <c r="L987" s="38"/>
      <c r="M987" s="180"/>
      <c r="N987" s="38"/>
      <c r="O987" s="225"/>
    </row>
    <row r="988" spans="6:15" ht="15.75" customHeight="1" x14ac:dyDescent="0.25">
      <c r="F988" s="122"/>
      <c r="G988" s="122"/>
      <c r="H988" s="122"/>
      <c r="I988" s="122"/>
      <c r="J988" s="122"/>
      <c r="K988" s="122"/>
      <c r="L988" s="38"/>
      <c r="M988" s="180"/>
      <c r="N988" s="38"/>
      <c r="O988" s="225"/>
    </row>
    <row r="989" spans="6:15" ht="15.75" customHeight="1" x14ac:dyDescent="0.25">
      <c r="F989" s="122"/>
      <c r="G989" s="122"/>
      <c r="H989" s="122"/>
      <c r="I989" s="122"/>
      <c r="J989" s="122"/>
      <c r="K989" s="122"/>
      <c r="L989" s="38"/>
      <c r="M989" s="180"/>
      <c r="N989" s="38"/>
      <c r="O989" s="225"/>
    </row>
    <row r="990" spans="6:15" ht="15.75" customHeight="1" x14ac:dyDescent="0.25">
      <c r="F990" s="122"/>
      <c r="G990" s="122"/>
      <c r="H990" s="122"/>
      <c r="I990" s="122"/>
      <c r="J990" s="122"/>
      <c r="K990" s="122"/>
      <c r="L990" s="38"/>
      <c r="M990" s="180"/>
      <c r="N990" s="38"/>
      <c r="O990" s="225"/>
    </row>
    <row r="991" spans="6:15" ht="19.7" customHeight="1" x14ac:dyDescent="0.25">
      <c r="F991" s="122"/>
      <c r="G991" s="122"/>
      <c r="H991" s="122"/>
      <c r="I991" s="122"/>
      <c r="J991" s="122"/>
      <c r="K991" s="122"/>
      <c r="L991" s="38"/>
      <c r="M991" s="180"/>
      <c r="N991" s="38"/>
      <c r="O991" s="225"/>
    </row>
    <row r="992" spans="6:15" ht="19.7" customHeight="1" x14ac:dyDescent="0.25">
      <c r="F992" s="122"/>
      <c r="G992" s="122"/>
      <c r="H992" s="122"/>
      <c r="I992" s="122"/>
      <c r="J992" s="122"/>
      <c r="K992" s="122"/>
      <c r="L992" s="38"/>
      <c r="M992" s="180"/>
      <c r="N992" s="38"/>
      <c r="O992" s="225"/>
    </row>
    <row r="993" spans="6:15" ht="19.7" customHeight="1" x14ac:dyDescent="0.25">
      <c r="F993" s="122"/>
      <c r="G993" s="122"/>
      <c r="H993" s="122"/>
      <c r="I993" s="122"/>
      <c r="J993" s="122"/>
      <c r="K993" s="122"/>
      <c r="L993" s="38"/>
      <c r="M993" s="180"/>
      <c r="N993" s="38"/>
      <c r="O993" s="225"/>
    </row>
    <row r="994" spans="6:15" ht="19.7" customHeight="1" x14ac:dyDescent="0.25">
      <c r="F994" s="122"/>
      <c r="G994" s="122"/>
      <c r="H994" s="122"/>
      <c r="I994" s="122"/>
      <c r="J994" s="122"/>
      <c r="K994" s="122"/>
      <c r="L994" s="38"/>
      <c r="M994" s="180"/>
      <c r="N994" s="38"/>
      <c r="O994" s="225"/>
    </row>
    <row r="995" spans="6:15" ht="15.75" customHeight="1" x14ac:dyDescent="0.25">
      <c r="F995" s="122"/>
      <c r="G995" s="122"/>
      <c r="H995" s="122"/>
      <c r="I995" s="122"/>
      <c r="J995" s="122"/>
      <c r="K995" s="122"/>
      <c r="L995" s="38"/>
      <c r="M995" s="180"/>
      <c r="N995" s="38"/>
      <c r="O995" s="225"/>
    </row>
    <row r="996" spans="6:15" ht="15.75" customHeight="1" x14ac:dyDescent="0.25">
      <c r="F996" s="122"/>
      <c r="G996" s="122"/>
      <c r="H996" s="122"/>
      <c r="I996" s="122"/>
      <c r="J996" s="122"/>
      <c r="K996" s="122"/>
      <c r="L996" s="38"/>
      <c r="M996" s="180"/>
      <c r="N996" s="38"/>
      <c r="O996" s="225"/>
    </row>
    <row r="997" spans="6:15" ht="19.7" customHeight="1" x14ac:dyDescent="0.25">
      <c r="F997" s="122"/>
      <c r="G997" s="122"/>
      <c r="H997" s="122"/>
      <c r="I997" s="122"/>
      <c r="J997" s="122"/>
      <c r="K997" s="122"/>
      <c r="L997" s="38"/>
      <c r="M997" s="180"/>
      <c r="N997" s="38"/>
      <c r="O997" s="225"/>
    </row>
    <row r="998" spans="6:15" ht="15.75" customHeight="1" x14ac:dyDescent="0.25">
      <c r="F998" s="122"/>
      <c r="G998" s="122"/>
      <c r="H998" s="122"/>
      <c r="I998" s="122"/>
      <c r="J998" s="122"/>
      <c r="K998" s="122"/>
      <c r="L998" s="38"/>
      <c r="M998" s="180"/>
      <c r="N998" s="38"/>
      <c r="O998" s="225"/>
    </row>
    <row r="999" spans="6:15" ht="15.75" customHeight="1" x14ac:dyDescent="0.25">
      <c r="F999" s="122"/>
      <c r="G999" s="122"/>
      <c r="H999" s="122"/>
      <c r="I999" s="122"/>
      <c r="J999" s="122"/>
      <c r="K999" s="122"/>
      <c r="L999" s="38"/>
      <c r="M999" s="180"/>
      <c r="N999" s="38"/>
      <c r="O999" s="225"/>
    </row>
    <row r="1000" spans="6:15" ht="15.75" customHeight="1" x14ac:dyDescent="0.2">
      <c r="I1000" s="122"/>
      <c r="J1000" s="122"/>
      <c r="K1000" s="122"/>
      <c r="L1000" s="38"/>
      <c r="M1000" s="180"/>
      <c r="N1000" s="38"/>
    </row>
  </sheetData>
  <sheetProtection algorithmName="SHA-512" hashValue="RoFZiwBt4JZFrQ+RWRPYC1oe8muUZGKglcyPSZBhuvMhhRGhFvJQH44M/70bN+T2w3g9y8gwL7H66AMym8i+WA==" saltValue="bWQ/XgJZ2/qRs7N+q8HbiA==" spinCount="100000" sheet="1" objects="1" scenarios="1" insertColumns="0" insertRows="0"/>
  <mergeCells count="9">
    <mergeCell ref="N1:N2"/>
    <mergeCell ref="B1:E1"/>
    <mergeCell ref="B14:E14"/>
    <mergeCell ref="J1:J2"/>
    <mergeCell ref="K1:K2"/>
    <mergeCell ref="F1:F2"/>
    <mergeCell ref="G1:G2"/>
    <mergeCell ref="H1:H2"/>
    <mergeCell ref="I1:I2"/>
  </mergeCells>
  <phoneticPr fontId="70" type="noConversion"/>
  <conditionalFormatting sqref="H3:H13">
    <cfRule type="cellIs" dxfId="119" priority="38" operator="equal">
      <formula>"FILL IN COLUMN F"</formula>
    </cfRule>
    <cfRule type="cellIs" dxfId="118" priority="39" operator="equal">
      <formula>"FILL IN COLUMN G"</formula>
    </cfRule>
    <cfRule type="cellIs" dxfId="117" priority="40" operator="equal">
      <formula>"INTERVENE"</formula>
    </cfRule>
    <cfRule type="cellIs" dxfId="116" priority="41" operator="equal">
      <formula>"LEAVE"</formula>
    </cfRule>
  </conditionalFormatting>
  <conditionalFormatting sqref="I15:M17">
    <cfRule type="cellIs" dxfId="115" priority="46" operator="equal">
      <formula>"LEAVE IF NO ERRORS"</formula>
    </cfRule>
    <cfRule type="cellIs" dxfId="114" priority="47" operator="equal">
      <formula>"FILL IN COLUMN J"</formula>
    </cfRule>
    <cfRule type="cellIs" dxfId="113" priority="48" operator="equal">
      <formula>"INTERVENE"</formula>
    </cfRule>
    <cfRule type="cellIs" dxfId="112" priority="49" operator="equal">
      <formula>"LEAVE"</formula>
    </cfRule>
  </conditionalFormatting>
  <conditionalFormatting sqref="L3:L13">
    <cfRule type="cellIs" dxfId="111" priority="6" operator="equal">
      <formula>"LEAVE IF NO ERRORS"</formula>
    </cfRule>
    <cfRule type="cellIs" dxfId="110" priority="7" operator="equal">
      <formula>"FILL IN COLUMN K"</formula>
    </cfRule>
    <cfRule type="cellIs" dxfId="109" priority="8" operator="equal">
      <formula>"CARRY OUT PROBE TEST"</formula>
    </cfRule>
    <cfRule type="cellIs" dxfId="108" priority="9" operator="equal">
      <formula>"LEAVE"</formula>
    </cfRule>
  </conditionalFormatting>
  <conditionalFormatting sqref="L5">
    <cfRule type="cellIs" dxfId="107" priority="10" operator="equal">
      <formula>"CARRY OUT PROBE TEST*"</formula>
    </cfRule>
  </conditionalFormatting>
  <conditionalFormatting sqref="L7:L9">
    <cfRule type="cellIs" dxfId="106" priority="5" operator="equal">
      <formula>"CARRY OUT PROBE TEST*"</formula>
    </cfRule>
  </conditionalFormatting>
  <conditionalFormatting sqref="L14 L18">
    <cfRule type="cellIs" dxfId="105" priority="102" operator="equal">
      <formula>"LEAVE IF NO ERRORS"</formula>
    </cfRule>
    <cfRule type="cellIs" dxfId="104" priority="103" operator="equal">
      <formula>"FILL IN COLUMN H"</formula>
    </cfRule>
    <cfRule type="cellIs" dxfId="103" priority="104" operator="equal">
      <formula>"CARRY OUT PROBE TEST"</formula>
    </cfRule>
    <cfRule type="cellIs" dxfId="102" priority="105" operator="equal">
      <formula>"LEAVE"</formula>
    </cfRule>
  </conditionalFormatting>
  <conditionalFormatting sqref="N14:N18">
    <cfRule type="cellIs" dxfId="91" priority="98" operator="equal">
      <formula>"LEAVE IF NO ERRORS"</formula>
    </cfRule>
    <cfRule type="cellIs" dxfId="90" priority="99" operator="equal">
      <formula>"FILL IN COLUMN J"</formula>
    </cfRule>
    <cfRule type="cellIs" dxfId="89" priority="100" operator="equal">
      <formula>"INTERVENE"</formula>
    </cfRule>
    <cfRule type="cellIs" dxfId="88" priority="101" operator="equal">
      <formula>"LEAVE"</formula>
    </cfRule>
  </conditionalFormatting>
  <conditionalFormatting sqref="N3:N13">
    <cfRule type="cellIs" dxfId="23" priority="1" operator="equal">
      <formula>"LEAVE IF NO ERRORS"</formula>
    </cfRule>
    <cfRule type="cellIs" dxfId="22" priority="2" operator="equal">
      <formula>"FILL IN COLUMN M"</formula>
    </cfRule>
    <cfRule type="cellIs" dxfId="21" priority="3" operator="equal">
      <formula>"INTERVENE"</formula>
    </cfRule>
    <cfRule type="cellIs" dxfId="20" priority="4" operator="equal">
      <formula>"LEAVE"</formula>
    </cfRule>
  </conditionalFormatting>
  <dataValidations count="2">
    <dataValidation type="list" allowBlank="1" showInputMessage="1" showErrorMessage="1" sqref="K3:K13" xr:uid="{31C066EC-46D4-4FB2-8D80-2118BE110097}">
      <formula1>"Yes, No"</formula1>
    </dataValidation>
    <dataValidation type="decimal" allowBlank="1" showInputMessage="1" showErrorMessage="1" error="percentage score must be between 0 and 100%" prompt="enter % correct" sqref="M3:M13" xr:uid="{C9663E08-71AC-4FB9-8756-DAC9D37213C9}">
      <formula1>0</formula1>
      <formula2>1</formula2>
    </dataValidation>
  </dataValidations>
  <pageMargins left="0.7" right="0.7" top="0.75" bottom="0.75" header="0.3" footer="0.3"/>
  <ignoredErrors>
    <ignoredError sqref="N3:N8 L5:L8 H3:H13" calculatedColumn="1"/>
  </ignoredErrors>
  <drawing r:id="rId1"/>
  <legacy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09FE3-885E-4A11-A3B3-FDCA8F00D392}">
  <sheetPr codeName="Sheet16">
    <outlinePr summaryBelow="0" summaryRight="0"/>
  </sheetPr>
  <dimension ref="A1:Z999"/>
  <sheetViews>
    <sheetView showGridLines="0" workbookViewId="0">
      <selection activeCell="A4" sqref="A4"/>
    </sheetView>
  </sheetViews>
  <sheetFormatPr defaultColWidth="12.625" defaultRowHeight="15.75" customHeight="1" x14ac:dyDescent="0.2"/>
  <cols>
    <col min="1" max="6" width="12.625" style="34"/>
    <col min="7" max="7" width="21.125" style="34" customWidth="1"/>
    <col min="8" max="16384" width="12.625" style="34"/>
  </cols>
  <sheetData>
    <row r="1" spans="1:26" s="2" customFormat="1" ht="41.25" customHeight="1" x14ac:dyDescent="0.2">
      <c r="A1" s="3"/>
      <c r="B1" s="384" t="s">
        <v>839</v>
      </c>
      <c r="C1" s="150"/>
      <c r="D1" s="150"/>
      <c r="E1" s="150"/>
      <c r="F1" s="150"/>
      <c r="G1" s="150"/>
      <c r="H1" s="150"/>
      <c r="I1" s="150"/>
      <c r="J1" s="150"/>
      <c r="K1" s="150"/>
      <c r="L1" s="150"/>
      <c r="M1" s="150"/>
      <c r="N1" s="150"/>
      <c r="O1" s="150"/>
      <c r="P1" s="150"/>
      <c r="Q1" s="150"/>
      <c r="R1" s="150"/>
      <c r="S1" s="150"/>
      <c r="T1" s="150"/>
      <c r="U1" s="150"/>
      <c r="V1" s="150"/>
      <c r="W1" s="150"/>
    </row>
    <row r="2" spans="1:26" s="385" customFormat="1" ht="14.25" x14ac:dyDescent="0.2">
      <c r="A2" s="382" t="s">
        <v>840</v>
      </c>
      <c r="B2" s="382"/>
      <c r="C2" s="382"/>
      <c r="D2" s="382"/>
      <c r="E2" s="382"/>
      <c r="F2" s="382"/>
      <c r="G2" s="382"/>
      <c r="H2" s="382"/>
      <c r="I2" s="382"/>
      <c r="J2" s="382"/>
      <c r="K2" s="382"/>
      <c r="L2" s="382"/>
      <c r="M2" s="382"/>
      <c r="N2" s="382"/>
      <c r="O2" s="382"/>
      <c r="P2" s="382"/>
      <c r="Q2" s="382"/>
      <c r="R2" s="382"/>
      <c r="S2" s="382"/>
      <c r="T2" s="382"/>
      <c r="U2" s="382"/>
      <c r="V2" s="382"/>
      <c r="W2" s="382"/>
      <c r="X2" s="382"/>
      <c r="Y2" s="382"/>
      <c r="Z2" s="382"/>
    </row>
    <row r="3" spans="1:26" ht="14.25" x14ac:dyDescent="0.2">
      <c r="A3" s="383"/>
      <c r="L3"/>
      <c r="M3"/>
      <c r="N3" s="78"/>
      <c r="O3" s="78"/>
      <c r="P3" s="78"/>
      <c r="Q3" s="78"/>
      <c r="R3" s="78"/>
      <c r="S3" s="78"/>
      <c r="T3" s="78"/>
      <c r="U3" s="78"/>
      <c r="V3" s="78"/>
      <c r="W3" s="78"/>
      <c r="X3" s="78"/>
      <c r="Y3" s="78"/>
      <c r="Z3" s="78"/>
    </row>
    <row r="4" spans="1:26" ht="14.25" x14ac:dyDescent="0.2">
      <c r="A4" s="115" t="s">
        <v>841</v>
      </c>
      <c r="B4" s="115"/>
      <c r="C4" s="115"/>
      <c r="D4" s="115"/>
      <c r="E4" s="115"/>
      <c r="F4" s="115"/>
      <c r="G4" s="115"/>
      <c r="H4" s="115"/>
      <c r="I4" s="115"/>
      <c r="J4" s="115"/>
      <c r="K4" s="115"/>
      <c r="L4" s="78"/>
      <c r="M4" s="78"/>
      <c r="N4" s="78"/>
      <c r="O4" s="78"/>
      <c r="P4" s="78"/>
      <c r="Q4" s="78"/>
      <c r="R4" s="78"/>
      <c r="S4" s="78"/>
      <c r="T4" s="78"/>
      <c r="U4" s="78"/>
      <c r="V4" s="78"/>
      <c r="W4" s="78"/>
      <c r="X4" s="78"/>
      <c r="Y4" s="78"/>
      <c r="Z4" s="78"/>
    </row>
    <row r="5" spans="1:26" ht="14.25" x14ac:dyDescent="0.2">
      <c r="A5" s="382" t="s">
        <v>842</v>
      </c>
      <c r="L5" s="78"/>
      <c r="M5" s="78"/>
      <c r="N5" s="78"/>
      <c r="O5" s="78"/>
      <c r="P5" s="78"/>
      <c r="Q5" s="78"/>
      <c r="R5" s="78"/>
      <c r="S5" s="78"/>
      <c r="T5" s="78"/>
      <c r="U5" s="78"/>
      <c r="V5" s="78"/>
      <c r="W5" s="78"/>
      <c r="X5" s="78"/>
      <c r="Y5" s="78"/>
      <c r="Z5" s="78"/>
    </row>
    <row r="6" spans="1:26" ht="14.25" x14ac:dyDescent="0.2">
      <c r="A6" s="382" t="s">
        <v>843</v>
      </c>
      <c r="B6" s="78"/>
      <c r="C6" s="78"/>
      <c r="D6" s="78"/>
      <c r="E6" s="78"/>
      <c r="F6" s="78"/>
      <c r="G6" s="118"/>
      <c r="H6" s="78"/>
      <c r="I6" s="78"/>
      <c r="K6" s="78"/>
      <c r="L6" s="78"/>
      <c r="M6" s="78"/>
      <c r="N6" s="78"/>
      <c r="O6" s="78"/>
      <c r="P6" s="78"/>
      <c r="Q6" s="78"/>
      <c r="R6" s="78"/>
      <c r="S6" s="78"/>
      <c r="T6" s="78"/>
      <c r="U6" s="78"/>
      <c r="V6" s="78"/>
      <c r="W6" s="78"/>
      <c r="X6" s="78"/>
      <c r="Y6" s="78"/>
      <c r="Z6" s="78"/>
    </row>
    <row r="7" spans="1:26" ht="14.25" x14ac:dyDescent="0.2">
      <c r="A7" s="380"/>
      <c r="B7"/>
      <c r="C7" t="s">
        <v>283</v>
      </c>
      <c r="D7"/>
      <c r="E7" s="382"/>
      <c r="F7" s="382"/>
      <c r="G7" s="382"/>
      <c r="H7" s="382"/>
      <c r="I7" s="382"/>
      <c r="K7" s="382"/>
      <c r="L7" s="78"/>
      <c r="M7" s="78"/>
      <c r="N7" s="78"/>
      <c r="O7" s="78"/>
      <c r="P7" s="78"/>
      <c r="Q7" s="78"/>
      <c r="R7" s="78"/>
      <c r="S7" s="78"/>
      <c r="T7" s="78"/>
      <c r="U7" s="78"/>
      <c r="V7" s="78"/>
      <c r="W7" s="78"/>
      <c r="X7" s="78"/>
      <c r="Y7" s="78"/>
      <c r="Z7" s="78"/>
    </row>
    <row r="8" spans="1:26" ht="14.25" x14ac:dyDescent="0.2">
      <c r="A8" s="380" t="s">
        <v>844</v>
      </c>
      <c r="B8"/>
      <c r="C8"/>
      <c r="D8"/>
      <c r="E8" s="382"/>
      <c r="F8" s="382"/>
      <c r="G8" s="382"/>
      <c r="H8" s="382"/>
      <c r="I8" s="382"/>
      <c r="J8" s="382"/>
      <c r="K8" s="382"/>
      <c r="L8" s="78"/>
      <c r="M8" s="78"/>
      <c r="N8" s="78"/>
      <c r="O8" s="78"/>
      <c r="P8" s="78"/>
      <c r="Q8" s="78"/>
      <c r="R8" s="78"/>
      <c r="S8" s="78"/>
      <c r="T8" s="78"/>
      <c r="U8" s="78"/>
      <c r="V8" s="78"/>
      <c r="W8" s="78"/>
      <c r="X8" s="78"/>
      <c r="Y8" s="78"/>
      <c r="Z8" s="78"/>
    </row>
    <row r="9" spans="1:26" ht="14.25" x14ac:dyDescent="0.2">
      <c r="A9" s="119"/>
      <c r="B9" s="78"/>
      <c r="C9" s="78"/>
      <c r="D9" s="78"/>
      <c r="E9" s="78"/>
      <c r="F9" s="78"/>
      <c r="G9" s="78"/>
      <c r="H9" s="78"/>
      <c r="I9" s="78"/>
      <c r="J9" s="78"/>
      <c r="K9" s="78"/>
      <c r="L9" s="78"/>
      <c r="M9" s="78"/>
      <c r="N9" s="78"/>
      <c r="O9" s="78"/>
      <c r="P9" s="78"/>
      <c r="Q9" s="78"/>
      <c r="R9" s="78"/>
      <c r="S9" s="78"/>
      <c r="T9" s="78"/>
      <c r="U9" s="78"/>
      <c r="V9" s="78"/>
      <c r="W9" s="78"/>
      <c r="X9" s="78"/>
      <c r="Y9" s="78"/>
      <c r="Z9" s="78"/>
    </row>
    <row r="10" spans="1:26" ht="12.75" x14ac:dyDescent="0.2">
      <c r="A10" s="34" t="s">
        <v>845</v>
      </c>
      <c r="B10" s="78"/>
      <c r="C10" s="78"/>
      <c r="D10" s="78"/>
      <c r="E10" s="78"/>
      <c r="F10" s="78"/>
      <c r="G10" s="78"/>
      <c r="H10" s="78"/>
      <c r="I10" s="78"/>
      <c r="J10" s="78"/>
      <c r="K10" s="78"/>
      <c r="L10" s="78"/>
      <c r="M10" s="78"/>
      <c r="N10" s="78"/>
      <c r="O10" s="78"/>
      <c r="P10" s="78"/>
      <c r="Q10" s="78"/>
      <c r="R10" s="78"/>
      <c r="S10" s="78"/>
      <c r="T10" s="78"/>
      <c r="U10" s="78"/>
      <c r="V10" s="78"/>
      <c r="W10" s="78"/>
      <c r="X10" s="78"/>
      <c r="Y10" s="78"/>
      <c r="Z10" s="78"/>
    </row>
    <row r="11" spans="1:26" ht="14.25" x14ac:dyDescent="0.2">
      <c r="A11" s="381"/>
      <c r="B11"/>
      <c r="C11"/>
      <c r="D11"/>
      <c r="E11"/>
      <c r="F11"/>
      <c r="G11"/>
      <c r="H11" s="120"/>
      <c r="I11" s="78"/>
      <c r="J11" s="78"/>
      <c r="K11" s="78"/>
      <c r="L11" s="78"/>
      <c r="M11" s="78"/>
      <c r="N11" s="78"/>
      <c r="O11" s="78"/>
      <c r="P11" s="78"/>
      <c r="Q11" s="78"/>
      <c r="R11" s="78"/>
      <c r="S11" s="78"/>
      <c r="T11" s="78"/>
      <c r="U11" s="78"/>
      <c r="V11" s="78"/>
      <c r="W11" s="78"/>
      <c r="X11" s="78"/>
      <c r="Y11" s="78"/>
      <c r="Z11" s="78"/>
    </row>
    <row r="12" spans="1:26" ht="14.25" x14ac:dyDescent="0.2">
      <c r="A12" s="78" t="s">
        <v>846</v>
      </c>
      <c r="B12" s="78"/>
      <c r="C12" s="78"/>
      <c r="D12" s="78"/>
      <c r="E12" s="78"/>
      <c r="F12" s="78"/>
      <c r="G12" s="78"/>
      <c r="H12" s="120" t="s">
        <v>847</v>
      </c>
      <c r="I12" s="78"/>
      <c r="J12" s="78"/>
      <c r="K12" s="78"/>
      <c r="L12" s="78"/>
      <c r="M12" s="78"/>
      <c r="N12" s="78"/>
      <c r="O12" s="78"/>
      <c r="P12" s="78"/>
      <c r="Q12" s="78"/>
      <c r="R12" s="78"/>
      <c r="S12" s="78"/>
      <c r="T12" s="78"/>
      <c r="U12" s="78"/>
      <c r="V12" s="78"/>
      <c r="W12" s="78"/>
      <c r="X12" s="78"/>
      <c r="Y12" s="78"/>
      <c r="Z12" s="78"/>
    </row>
    <row r="13" spans="1:26" ht="12.75" x14ac:dyDescent="0.2">
      <c r="A13" s="78"/>
      <c r="B13" s="78"/>
      <c r="C13" s="78"/>
      <c r="D13" s="78"/>
      <c r="E13" s="78"/>
      <c r="F13" s="78"/>
      <c r="G13" s="78"/>
      <c r="H13" s="78" t="s">
        <v>848</v>
      </c>
      <c r="I13" s="78"/>
      <c r="J13" s="78"/>
      <c r="K13" s="78"/>
      <c r="L13" s="78"/>
      <c r="M13" s="78"/>
      <c r="N13" s="78"/>
      <c r="O13" s="78"/>
      <c r="P13" s="78"/>
      <c r="Q13" s="78"/>
      <c r="R13" s="78"/>
      <c r="S13" s="78"/>
      <c r="T13" s="78"/>
      <c r="U13" s="78"/>
      <c r="V13" s="78"/>
      <c r="W13" s="78"/>
      <c r="X13" s="78"/>
      <c r="Y13" s="78"/>
      <c r="Z13" s="78"/>
    </row>
    <row r="14" spans="1:26" ht="12.75" x14ac:dyDescent="0.2">
      <c r="A14" s="78"/>
      <c r="B14" s="78"/>
      <c r="C14" s="78"/>
      <c r="D14" s="78"/>
      <c r="E14" s="78"/>
      <c r="F14" s="78"/>
      <c r="G14" s="78"/>
      <c r="H14" s="78"/>
      <c r="I14" s="78"/>
      <c r="J14" s="78"/>
      <c r="K14" s="78"/>
      <c r="L14" s="78"/>
      <c r="M14" s="78"/>
      <c r="N14" s="78"/>
      <c r="O14" s="78"/>
      <c r="P14" s="78"/>
      <c r="Q14" s="78"/>
      <c r="R14" s="78"/>
      <c r="S14" s="78"/>
      <c r="T14" s="78"/>
      <c r="U14" s="78"/>
      <c r="V14" s="78"/>
      <c r="W14" s="78"/>
      <c r="X14" s="78"/>
      <c r="Y14" s="78"/>
      <c r="Z14" s="78"/>
    </row>
    <row r="15" spans="1:26" ht="25.35" customHeight="1" x14ac:dyDescent="0.2">
      <c r="A15" s="78"/>
      <c r="B15" s="78"/>
      <c r="C15" s="78"/>
      <c r="D15" s="78"/>
      <c r="E15" s="78"/>
      <c r="F15" s="78"/>
      <c r="G15" s="78"/>
      <c r="H15" s="78"/>
      <c r="I15" s="78"/>
      <c r="J15" s="78"/>
      <c r="K15" s="78"/>
      <c r="L15" s="78"/>
      <c r="M15" s="78"/>
      <c r="N15" s="78"/>
      <c r="O15" s="78"/>
      <c r="P15" s="78"/>
      <c r="Q15" s="78"/>
      <c r="R15" s="78"/>
      <c r="S15" s="78"/>
      <c r="T15" s="78"/>
      <c r="U15" s="78"/>
      <c r="V15" s="78"/>
      <c r="W15" s="78"/>
      <c r="X15" s="78"/>
      <c r="Y15" s="78"/>
      <c r="Z15" s="78"/>
    </row>
    <row r="16" spans="1:26" ht="12.75" x14ac:dyDescent="0.2">
      <c r="A16" s="78"/>
      <c r="B16" s="78"/>
      <c r="C16" s="78"/>
      <c r="D16" s="78"/>
      <c r="E16" s="78"/>
      <c r="F16" s="78"/>
      <c r="G16" s="78"/>
      <c r="H16" s="78"/>
      <c r="I16" s="78"/>
      <c r="J16" s="78"/>
      <c r="K16" s="78"/>
      <c r="L16" s="78"/>
      <c r="M16" s="78"/>
      <c r="N16" s="78"/>
      <c r="O16" s="78"/>
      <c r="P16" s="78"/>
      <c r="Q16" s="78"/>
      <c r="R16" s="78"/>
      <c r="S16" s="78"/>
      <c r="T16" s="78"/>
      <c r="U16" s="78"/>
      <c r="V16" s="78"/>
      <c r="W16" s="78"/>
      <c r="X16" s="78"/>
      <c r="Y16" s="78"/>
      <c r="Z16" s="78"/>
    </row>
    <row r="17" spans="1:26" ht="12.75" x14ac:dyDescent="0.2">
      <c r="A17" s="78"/>
      <c r="B17" s="78"/>
      <c r="C17" s="78"/>
      <c r="D17" s="78"/>
      <c r="E17" s="78"/>
      <c r="F17" s="78"/>
      <c r="G17" s="78"/>
      <c r="H17" s="78"/>
      <c r="I17" s="78"/>
      <c r="J17" s="78"/>
      <c r="K17" s="78"/>
      <c r="L17" s="78"/>
      <c r="M17" s="78"/>
      <c r="N17" s="78"/>
      <c r="O17" s="78"/>
      <c r="P17" s="78"/>
      <c r="Q17" s="78"/>
      <c r="R17" s="78"/>
      <c r="S17" s="78"/>
      <c r="T17" s="78"/>
      <c r="U17" s="78"/>
      <c r="V17" s="78"/>
      <c r="W17" s="78"/>
      <c r="X17" s="78"/>
      <c r="Y17" s="78"/>
      <c r="Z17" s="78"/>
    </row>
    <row r="18" spans="1:26" ht="12.75" x14ac:dyDescent="0.2">
      <c r="A18" s="78"/>
      <c r="B18" s="78"/>
      <c r="C18" s="78"/>
      <c r="D18" s="78"/>
      <c r="E18" s="78"/>
      <c r="F18" s="78"/>
      <c r="G18" s="78"/>
      <c r="H18" s="78"/>
      <c r="I18" s="78"/>
      <c r="J18" s="78"/>
      <c r="K18" s="78"/>
      <c r="L18" s="78"/>
      <c r="M18" s="78"/>
      <c r="N18" s="78"/>
      <c r="O18" s="78"/>
      <c r="P18" s="78"/>
      <c r="Q18" s="78"/>
      <c r="R18" s="78"/>
      <c r="S18" s="78"/>
      <c r="T18" s="78"/>
      <c r="U18" s="78"/>
      <c r="V18" s="78"/>
      <c r="W18" s="78"/>
      <c r="X18" s="78"/>
      <c r="Y18" s="78"/>
      <c r="Z18" s="78"/>
    </row>
    <row r="19" spans="1:26" ht="12.75" x14ac:dyDescent="0.2">
      <c r="A19" s="78"/>
      <c r="B19" s="78"/>
      <c r="C19" s="78"/>
      <c r="D19" s="78"/>
      <c r="E19" s="78"/>
      <c r="F19" s="78"/>
      <c r="G19" s="78"/>
      <c r="H19" s="78"/>
      <c r="I19" s="78"/>
      <c r="J19" s="78"/>
      <c r="K19" s="78"/>
      <c r="L19" s="78"/>
      <c r="M19" s="78"/>
      <c r="N19" s="78"/>
      <c r="O19" s="78"/>
      <c r="P19" s="78"/>
      <c r="Q19" s="78"/>
      <c r="R19" s="78"/>
      <c r="S19" s="78"/>
      <c r="T19" s="78"/>
      <c r="U19" s="78"/>
      <c r="V19" s="78"/>
      <c r="W19" s="78"/>
      <c r="X19" s="78"/>
      <c r="Y19" s="78"/>
      <c r="Z19" s="78"/>
    </row>
    <row r="20" spans="1:26" ht="14.25" x14ac:dyDescent="0.2">
      <c r="A20" s="118"/>
      <c r="B20" s="78"/>
      <c r="C20" s="78"/>
      <c r="D20" s="78"/>
      <c r="E20" s="78"/>
      <c r="F20" s="78"/>
      <c r="G20" s="78"/>
      <c r="H20" s="78"/>
      <c r="I20" s="78"/>
      <c r="J20" s="78"/>
      <c r="K20" s="78"/>
      <c r="L20" s="78"/>
      <c r="M20" s="78"/>
      <c r="N20" s="78"/>
      <c r="O20" s="78"/>
      <c r="P20" s="78"/>
      <c r="Q20" s="78"/>
      <c r="R20" s="78"/>
      <c r="S20" s="78"/>
      <c r="T20" s="78"/>
      <c r="U20" s="78"/>
      <c r="V20" s="78"/>
      <c r="W20" s="78"/>
      <c r="X20" s="78"/>
      <c r="Y20" s="78"/>
      <c r="Z20" s="78"/>
    </row>
    <row r="21" spans="1:26" ht="14.25" x14ac:dyDescent="0.2">
      <c r="A21" s="382"/>
      <c r="B21" s="78"/>
      <c r="C21" s="78"/>
      <c r="D21" s="78"/>
      <c r="E21" s="78"/>
      <c r="F21" s="78"/>
      <c r="G21" s="78"/>
      <c r="H21" s="78"/>
      <c r="I21" s="78"/>
      <c r="J21" s="78"/>
      <c r="K21" s="78"/>
      <c r="L21" s="78"/>
      <c r="M21" s="78"/>
      <c r="N21" s="78"/>
      <c r="O21" s="78"/>
      <c r="P21" s="78"/>
      <c r="Q21" s="78"/>
      <c r="R21" s="78"/>
      <c r="S21" s="78"/>
      <c r="T21" s="78"/>
      <c r="U21" s="78"/>
      <c r="V21" s="78"/>
      <c r="W21" s="78"/>
      <c r="X21" s="78"/>
      <c r="Y21" s="78"/>
      <c r="Z21" s="78"/>
    </row>
    <row r="22" spans="1:26" ht="12.75" x14ac:dyDescent="0.2">
      <c r="A22" s="78"/>
      <c r="B22" s="78"/>
      <c r="C22" s="78"/>
      <c r="D22" s="78"/>
      <c r="E22" s="78"/>
      <c r="F22" s="78"/>
      <c r="G22" s="78"/>
      <c r="H22" s="78"/>
      <c r="I22" s="78"/>
      <c r="J22" s="78"/>
      <c r="K22" s="78"/>
      <c r="L22" s="78"/>
      <c r="M22" s="78"/>
      <c r="N22" s="78"/>
      <c r="O22" s="78"/>
      <c r="P22" s="78"/>
      <c r="Q22" s="78"/>
      <c r="R22" s="78"/>
      <c r="S22" s="78"/>
      <c r="T22" s="78"/>
      <c r="U22" s="78"/>
      <c r="V22" s="78"/>
      <c r="W22" s="78"/>
      <c r="X22" s="78"/>
      <c r="Y22" s="78"/>
      <c r="Z22" s="78"/>
    </row>
    <row r="23" spans="1:26" ht="12.75" x14ac:dyDescent="0.2">
      <c r="A23" s="78"/>
      <c r="B23" s="78"/>
      <c r="C23" s="78"/>
      <c r="D23" s="78"/>
      <c r="E23" s="78"/>
      <c r="F23" s="78"/>
      <c r="G23" s="78"/>
      <c r="H23" s="78"/>
      <c r="I23" s="78"/>
      <c r="J23" s="78"/>
      <c r="K23" s="78"/>
      <c r="L23" s="78"/>
      <c r="M23" s="78"/>
      <c r="N23" s="78"/>
      <c r="O23" s="78"/>
      <c r="P23" s="78"/>
      <c r="Q23" s="78"/>
      <c r="R23" s="78"/>
      <c r="S23" s="78"/>
      <c r="T23" s="78"/>
      <c r="U23" s="78"/>
      <c r="V23" s="78"/>
      <c r="W23" s="78"/>
      <c r="X23" s="78"/>
      <c r="Y23" s="78"/>
      <c r="Z23" s="78"/>
    </row>
    <row r="24" spans="1:26" ht="12.75" x14ac:dyDescent="0.2">
      <c r="A24" s="78"/>
      <c r="B24" s="78"/>
      <c r="C24" s="78"/>
      <c r="D24" s="78"/>
      <c r="E24" s="78"/>
      <c r="F24" s="78"/>
      <c r="G24" s="78"/>
      <c r="H24" s="78"/>
      <c r="I24" s="78"/>
      <c r="J24" s="78"/>
      <c r="K24" s="78"/>
      <c r="L24" s="78"/>
      <c r="M24" s="78"/>
      <c r="N24" s="78"/>
      <c r="O24" s="78"/>
      <c r="P24" s="78"/>
      <c r="Q24" s="78"/>
      <c r="R24" s="78"/>
      <c r="S24" s="78"/>
      <c r="T24" s="78"/>
      <c r="U24" s="78"/>
      <c r="V24" s="78"/>
      <c r="W24" s="78"/>
      <c r="X24" s="78"/>
      <c r="Y24" s="78"/>
      <c r="Z24" s="78"/>
    </row>
    <row r="25" spans="1:26" ht="12.75" x14ac:dyDescent="0.2">
      <c r="A25" s="78"/>
      <c r="B25" s="78"/>
      <c r="C25" s="78"/>
      <c r="D25" s="78"/>
      <c r="E25" s="78"/>
      <c r="F25" s="78"/>
      <c r="G25" s="78"/>
      <c r="H25" s="78"/>
      <c r="I25" s="78"/>
      <c r="J25" s="78"/>
      <c r="K25" s="78"/>
      <c r="L25" s="78"/>
      <c r="M25" s="78"/>
      <c r="N25" s="78"/>
      <c r="O25" s="78"/>
      <c r="P25" s="78"/>
      <c r="Q25" s="78"/>
      <c r="R25" s="78"/>
      <c r="S25" s="78"/>
      <c r="T25" s="78"/>
      <c r="U25" s="78"/>
      <c r="V25" s="78"/>
      <c r="W25" s="78"/>
      <c r="X25" s="78"/>
      <c r="Y25" s="78"/>
      <c r="Z25" s="78"/>
    </row>
    <row r="26" spans="1:26" ht="12.75" x14ac:dyDescent="0.2">
      <c r="A26" s="78"/>
      <c r="B26" s="78"/>
      <c r="C26" s="78"/>
      <c r="D26" s="78"/>
      <c r="E26" s="78"/>
      <c r="F26" s="78"/>
      <c r="G26" s="78"/>
      <c r="H26" s="78"/>
      <c r="I26" s="78"/>
      <c r="J26" s="78"/>
      <c r="K26" s="78"/>
      <c r="L26" s="78"/>
      <c r="M26" s="78"/>
      <c r="N26" s="78"/>
      <c r="O26" s="78"/>
      <c r="P26" s="78"/>
      <c r="Q26" s="78"/>
      <c r="R26" s="78"/>
      <c r="S26" s="78"/>
      <c r="T26" s="78"/>
      <c r="U26" s="78"/>
      <c r="V26" s="78"/>
      <c r="W26" s="78"/>
      <c r="X26" s="78"/>
      <c r="Y26" s="78"/>
      <c r="Z26" s="78"/>
    </row>
    <row r="27" spans="1:26" ht="12.75" x14ac:dyDescent="0.2">
      <c r="A27" s="78"/>
      <c r="B27" s="78"/>
      <c r="C27" s="78"/>
      <c r="D27" s="78"/>
      <c r="E27" s="78"/>
      <c r="F27" s="78"/>
      <c r="G27" s="78"/>
      <c r="H27" s="78"/>
      <c r="I27" s="78"/>
      <c r="J27" s="78"/>
      <c r="K27" s="78"/>
      <c r="L27" s="78"/>
      <c r="M27" s="78"/>
      <c r="N27" s="78"/>
      <c r="O27" s="78"/>
      <c r="P27" s="78"/>
      <c r="Q27" s="78"/>
      <c r="R27" s="78"/>
      <c r="S27" s="78"/>
      <c r="T27" s="78"/>
      <c r="U27" s="78"/>
      <c r="V27" s="78"/>
      <c r="W27" s="78"/>
      <c r="X27" s="78"/>
      <c r="Y27" s="78"/>
      <c r="Z27" s="78"/>
    </row>
    <row r="28" spans="1:26" ht="12.75" x14ac:dyDescent="0.2">
      <c r="A28" s="78"/>
      <c r="B28" s="78"/>
      <c r="C28" s="78"/>
      <c r="D28" s="78"/>
      <c r="E28" s="78"/>
      <c r="F28" s="78"/>
      <c r="G28" s="78"/>
      <c r="H28" s="78"/>
      <c r="I28" s="78"/>
      <c r="J28" s="78"/>
      <c r="K28" s="78"/>
      <c r="L28" s="78"/>
      <c r="M28" s="78"/>
      <c r="N28" s="78"/>
      <c r="O28" s="78"/>
      <c r="P28" s="78"/>
      <c r="Q28" s="78"/>
      <c r="R28" s="78"/>
      <c r="S28" s="78"/>
      <c r="T28" s="78"/>
      <c r="U28" s="78"/>
      <c r="V28" s="78"/>
      <c r="W28" s="78"/>
      <c r="X28" s="78"/>
      <c r="Y28" s="78"/>
      <c r="Z28" s="78"/>
    </row>
    <row r="29" spans="1:26" ht="12.75" x14ac:dyDescent="0.2">
      <c r="A29" s="78"/>
      <c r="B29" s="78"/>
      <c r="C29" s="78"/>
      <c r="D29" s="78"/>
      <c r="E29" s="78"/>
      <c r="F29" s="78"/>
      <c r="G29" s="78"/>
      <c r="H29" s="78"/>
      <c r="I29" s="78"/>
      <c r="J29" s="78"/>
      <c r="K29" s="78"/>
      <c r="L29" s="78"/>
      <c r="M29" s="78"/>
      <c r="N29" s="78"/>
      <c r="O29" s="78"/>
      <c r="P29" s="78"/>
      <c r="Q29" s="78"/>
      <c r="R29" s="78"/>
      <c r="S29" s="78"/>
      <c r="T29" s="78"/>
      <c r="U29" s="78"/>
      <c r="V29" s="78"/>
      <c r="W29" s="78"/>
      <c r="X29" s="78"/>
      <c r="Y29" s="78"/>
      <c r="Z29" s="78"/>
    </row>
    <row r="30" spans="1:26" ht="12.75" x14ac:dyDescent="0.2">
      <c r="A30" s="78"/>
      <c r="B30" s="78"/>
      <c r="C30" s="78"/>
      <c r="D30" s="78"/>
      <c r="E30" s="78"/>
      <c r="F30" s="78"/>
      <c r="G30" s="78"/>
      <c r="H30" s="78"/>
      <c r="I30" s="78"/>
      <c r="J30" s="78"/>
      <c r="K30" s="78"/>
      <c r="L30" s="78"/>
      <c r="M30" s="78"/>
      <c r="N30" s="78"/>
      <c r="O30" s="78"/>
      <c r="P30" s="78"/>
      <c r="Q30" s="78"/>
      <c r="R30" s="78"/>
      <c r="S30" s="78"/>
      <c r="T30" s="78"/>
      <c r="U30" s="78"/>
      <c r="V30" s="78"/>
      <c r="W30" s="78"/>
      <c r="X30" s="78"/>
      <c r="Y30" s="78"/>
      <c r="Z30" s="78"/>
    </row>
    <row r="31" spans="1:26" ht="12.75" x14ac:dyDescent="0.2">
      <c r="A31" s="78"/>
      <c r="B31" s="78"/>
      <c r="C31" s="78"/>
      <c r="D31" s="78"/>
      <c r="E31" s="78"/>
      <c r="F31" s="78"/>
      <c r="G31" s="78"/>
      <c r="H31" s="78"/>
      <c r="I31" s="78"/>
      <c r="J31" s="78"/>
      <c r="K31" s="78"/>
      <c r="L31" s="78"/>
      <c r="M31" s="78"/>
      <c r="N31" s="78"/>
      <c r="O31" s="78"/>
      <c r="P31" s="78"/>
      <c r="Q31" s="78"/>
      <c r="R31" s="78"/>
      <c r="S31" s="78"/>
      <c r="T31" s="78"/>
      <c r="U31" s="78"/>
      <c r="V31" s="78"/>
      <c r="W31" s="78"/>
      <c r="X31" s="78"/>
      <c r="Y31" s="78"/>
      <c r="Z31" s="78"/>
    </row>
    <row r="32" spans="1:26" ht="12.75" x14ac:dyDescent="0.2">
      <c r="A32" s="78"/>
      <c r="B32" s="78"/>
      <c r="C32" s="78"/>
      <c r="D32" s="78"/>
      <c r="E32" s="78"/>
      <c r="F32" s="78"/>
      <c r="G32" s="78"/>
      <c r="H32" s="78"/>
      <c r="I32" s="78"/>
      <c r="J32" s="78"/>
      <c r="K32" s="78"/>
      <c r="L32" s="78"/>
      <c r="M32" s="78"/>
      <c r="N32" s="78"/>
      <c r="O32" s="78"/>
      <c r="P32" s="78"/>
      <c r="Q32" s="78"/>
      <c r="R32" s="78"/>
      <c r="S32" s="78"/>
      <c r="T32" s="78"/>
      <c r="U32" s="78"/>
      <c r="V32" s="78"/>
      <c r="W32" s="78"/>
      <c r="X32" s="78"/>
      <c r="Y32" s="78"/>
      <c r="Z32" s="78"/>
    </row>
    <row r="33" spans="1:26" ht="12.75" x14ac:dyDescent="0.2">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75" x14ac:dyDescent="0.2">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row>
    <row r="35" spans="1:26" ht="12.75" x14ac:dyDescent="0.2">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row>
    <row r="36" spans="1:26" ht="12.75" x14ac:dyDescent="0.2">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row>
    <row r="37" spans="1:26" ht="12.75" x14ac:dyDescent="0.2">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row>
    <row r="38" spans="1:26" ht="12.75" x14ac:dyDescent="0.2">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row>
    <row r="39" spans="1:26" ht="12.75" x14ac:dyDescent="0.2">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row>
    <row r="40" spans="1:26" ht="12.75" x14ac:dyDescent="0.2">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row>
    <row r="41" spans="1:26" ht="12.75" x14ac:dyDescent="0.2">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row>
    <row r="42" spans="1:26" ht="12.75" x14ac:dyDescent="0.2">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row>
    <row r="43" spans="1:26" ht="12.75" x14ac:dyDescent="0.2">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row>
    <row r="44" spans="1:26" ht="12.75" x14ac:dyDescent="0.2">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75" x14ac:dyDescent="0.2">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75" x14ac:dyDescent="0.2">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75" x14ac:dyDescent="0.2">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75" x14ac:dyDescent="0.2">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75" x14ac:dyDescent="0.2">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75" x14ac:dyDescent="0.2">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75" x14ac:dyDescent="0.2">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75" x14ac:dyDescent="0.2">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75" x14ac:dyDescent="0.2">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75" x14ac:dyDescent="0.2">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75" x14ac:dyDescent="0.2">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75" x14ac:dyDescent="0.2">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75" x14ac:dyDescent="0.2">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75" x14ac:dyDescent="0.2">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75" x14ac:dyDescent="0.2">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75" x14ac:dyDescent="0.2">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75" x14ac:dyDescent="0.2">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75" x14ac:dyDescent="0.2">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75" x14ac:dyDescent="0.2">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75" x14ac:dyDescent="0.2">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75" x14ac:dyDescent="0.2">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75" x14ac:dyDescent="0.2">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75" x14ac:dyDescent="0.2">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75" x14ac:dyDescent="0.2">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75" x14ac:dyDescent="0.2">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75" x14ac:dyDescent="0.2">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75" x14ac:dyDescent="0.2">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75" x14ac:dyDescent="0.2">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75" x14ac:dyDescent="0.2">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75" x14ac:dyDescent="0.2">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75" x14ac:dyDescent="0.2">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75" x14ac:dyDescent="0.2">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75" x14ac:dyDescent="0.2">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75" x14ac:dyDescent="0.2">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75" x14ac:dyDescent="0.2">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75" x14ac:dyDescent="0.2">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75" x14ac:dyDescent="0.2">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75" x14ac:dyDescent="0.2">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75" x14ac:dyDescent="0.2">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75" x14ac:dyDescent="0.2">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75" x14ac:dyDescent="0.2">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75" x14ac:dyDescent="0.2">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75" x14ac:dyDescent="0.2">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75" x14ac:dyDescent="0.2">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75" x14ac:dyDescent="0.2">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75" x14ac:dyDescent="0.2">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75" x14ac:dyDescent="0.2">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75" x14ac:dyDescent="0.2">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75" x14ac:dyDescent="0.2">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75" x14ac:dyDescent="0.2">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75" x14ac:dyDescent="0.2">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75" x14ac:dyDescent="0.2">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75" x14ac:dyDescent="0.2">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75" x14ac:dyDescent="0.2">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75" x14ac:dyDescent="0.2">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75" x14ac:dyDescent="0.2">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75" x14ac:dyDescent="0.2">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75" x14ac:dyDescent="0.2">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75" x14ac:dyDescent="0.2">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75" x14ac:dyDescent="0.2">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75" x14ac:dyDescent="0.2">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75" x14ac:dyDescent="0.2">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75" x14ac:dyDescent="0.2">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75" x14ac:dyDescent="0.2">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75" x14ac:dyDescent="0.2">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75" x14ac:dyDescent="0.2">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75" x14ac:dyDescent="0.2">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75" x14ac:dyDescent="0.2">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75" x14ac:dyDescent="0.2">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75" x14ac:dyDescent="0.2">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75" x14ac:dyDescent="0.2">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75" x14ac:dyDescent="0.2">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75" x14ac:dyDescent="0.2">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75" x14ac:dyDescent="0.2">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75" x14ac:dyDescent="0.2">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75" x14ac:dyDescent="0.2">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75" x14ac:dyDescent="0.2">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75" x14ac:dyDescent="0.2">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75" x14ac:dyDescent="0.2">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75" x14ac:dyDescent="0.2">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75" x14ac:dyDescent="0.2">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75" x14ac:dyDescent="0.2">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75" x14ac:dyDescent="0.2">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75" x14ac:dyDescent="0.2">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75" x14ac:dyDescent="0.2">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75" x14ac:dyDescent="0.2">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75" x14ac:dyDescent="0.2">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75" x14ac:dyDescent="0.2">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75" x14ac:dyDescent="0.2">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75" x14ac:dyDescent="0.2">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75" x14ac:dyDescent="0.2">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75" x14ac:dyDescent="0.2">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75" x14ac:dyDescent="0.2">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75" x14ac:dyDescent="0.2">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75" x14ac:dyDescent="0.2">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75" x14ac:dyDescent="0.2">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75" x14ac:dyDescent="0.2">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75" x14ac:dyDescent="0.2">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75" x14ac:dyDescent="0.2">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75" x14ac:dyDescent="0.2">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75" x14ac:dyDescent="0.2">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75" x14ac:dyDescent="0.2">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75" x14ac:dyDescent="0.2">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75" x14ac:dyDescent="0.2">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75" x14ac:dyDescent="0.2">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75" x14ac:dyDescent="0.2">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75" x14ac:dyDescent="0.2">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75" x14ac:dyDescent="0.2">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75" x14ac:dyDescent="0.2">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75" x14ac:dyDescent="0.2">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75" x14ac:dyDescent="0.2">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75" x14ac:dyDescent="0.2">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75" x14ac:dyDescent="0.2">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75" x14ac:dyDescent="0.2">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75" x14ac:dyDescent="0.2">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75" x14ac:dyDescent="0.2">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75" x14ac:dyDescent="0.2">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75" x14ac:dyDescent="0.2">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75" x14ac:dyDescent="0.2">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75" x14ac:dyDescent="0.2">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75" x14ac:dyDescent="0.2">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75" x14ac:dyDescent="0.2">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75" x14ac:dyDescent="0.2">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75" x14ac:dyDescent="0.2">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75" x14ac:dyDescent="0.2">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75" x14ac:dyDescent="0.2">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75" x14ac:dyDescent="0.2">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75" x14ac:dyDescent="0.2">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75" x14ac:dyDescent="0.2">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75" x14ac:dyDescent="0.2">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75" x14ac:dyDescent="0.2">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75" x14ac:dyDescent="0.2">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75" x14ac:dyDescent="0.2">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75" x14ac:dyDescent="0.2">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75" x14ac:dyDescent="0.2">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75" x14ac:dyDescent="0.2">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75" x14ac:dyDescent="0.2">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75" x14ac:dyDescent="0.2">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75" x14ac:dyDescent="0.2">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75" x14ac:dyDescent="0.2">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75" x14ac:dyDescent="0.2">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75" x14ac:dyDescent="0.2">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75" x14ac:dyDescent="0.2">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75" x14ac:dyDescent="0.2">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75" x14ac:dyDescent="0.2">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75" x14ac:dyDescent="0.2">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75" x14ac:dyDescent="0.2">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75" x14ac:dyDescent="0.2">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75" x14ac:dyDescent="0.2">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75" x14ac:dyDescent="0.2">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75" x14ac:dyDescent="0.2">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75" x14ac:dyDescent="0.2">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75" x14ac:dyDescent="0.2">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75" x14ac:dyDescent="0.2">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75" x14ac:dyDescent="0.2">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75" x14ac:dyDescent="0.2">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75" x14ac:dyDescent="0.2">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75" x14ac:dyDescent="0.2">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75" x14ac:dyDescent="0.2">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75" x14ac:dyDescent="0.2">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75" x14ac:dyDescent="0.2">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75" x14ac:dyDescent="0.2">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75" x14ac:dyDescent="0.2">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75" x14ac:dyDescent="0.2">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75" x14ac:dyDescent="0.2">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75" x14ac:dyDescent="0.2">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75" x14ac:dyDescent="0.2">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75" x14ac:dyDescent="0.2">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75" x14ac:dyDescent="0.2">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75" x14ac:dyDescent="0.2">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75" x14ac:dyDescent="0.2">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75" x14ac:dyDescent="0.2">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75" x14ac:dyDescent="0.2">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75" x14ac:dyDescent="0.2">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75" x14ac:dyDescent="0.2">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75" x14ac:dyDescent="0.2">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75" x14ac:dyDescent="0.2">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75" x14ac:dyDescent="0.2">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75" x14ac:dyDescent="0.2">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75" x14ac:dyDescent="0.2">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75" x14ac:dyDescent="0.2">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75" x14ac:dyDescent="0.2">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75" x14ac:dyDescent="0.2">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75" x14ac:dyDescent="0.2">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75" x14ac:dyDescent="0.2">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75" x14ac:dyDescent="0.2">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75" x14ac:dyDescent="0.2">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75" x14ac:dyDescent="0.2">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75" x14ac:dyDescent="0.2">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75" x14ac:dyDescent="0.2">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75" x14ac:dyDescent="0.2">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75" x14ac:dyDescent="0.2">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75" x14ac:dyDescent="0.2">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75" x14ac:dyDescent="0.2">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75" x14ac:dyDescent="0.2">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75" x14ac:dyDescent="0.2">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75" x14ac:dyDescent="0.2">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75" x14ac:dyDescent="0.2">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75" x14ac:dyDescent="0.2">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75" x14ac:dyDescent="0.2">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75" x14ac:dyDescent="0.2">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75" x14ac:dyDescent="0.2">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75" x14ac:dyDescent="0.2">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75" x14ac:dyDescent="0.2">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75" x14ac:dyDescent="0.2">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75" x14ac:dyDescent="0.2">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75" x14ac:dyDescent="0.2">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75" x14ac:dyDescent="0.2">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75" x14ac:dyDescent="0.2">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75" x14ac:dyDescent="0.2">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75" x14ac:dyDescent="0.2">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75" x14ac:dyDescent="0.2">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75" x14ac:dyDescent="0.2">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75" x14ac:dyDescent="0.2">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75" x14ac:dyDescent="0.2">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75" x14ac:dyDescent="0.2">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75" x14ac:dyDescent="0.2">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75" x14ac:dyDescent="0.2">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75" x14ac:dyDescent="0.2">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75" x14ac:dyDescent="0.2">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75" x14ac:dyDescent="0.2">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75" x14ac:dyDescent="0.2">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75" x14ac:dyDescent="0.2">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75" x14ac:dyDescent="0.2">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75" x14ac:dyDescent="0.2">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75" x14ac:dyDescent="0.2">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75" x14ac:dyDescent="0.2">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75" x14ac:dyDescent="0.2">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75" x14ac:dyDescent="0.2">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75" x14ac:dyDescent="0.2">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75" x14ac:dyDescent="0.2">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75" x14ac:dyDescent="0.2">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75" x14ac:dyDescent="0.2">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75" x14ac:dyDescent="0.2">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75" x14ac:dyDescent="0.2">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75" x14ac:dyDescent="0.2">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75" x14ac:dyDescent="0.2">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75" x14ac:dyDescent="0.2">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75" x14ac:dyDescent="0.2">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75" x14ac:dyDescent="0.2">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75" x14ac:dyDescent="0.2">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75" x14ac:dyDescent="0.2">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75" x14ac:dyDescent="0.2">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75" x14ac:dyDescent="0.2">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75" x14ac:dyDescent="0.2">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75" x14ac:dyDescent="0.2">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75" x14ac:dyDescent="0.2">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75" x14ac:dyDescent="0.2">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75" x14ac:dyDescent="0.2">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75" x14ac:dyDescent="0.2">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75" x14ac:dyDescent="0.2">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75" x14ac:dyDescent="0.2">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75" x14ac:dyDescent="0.2">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75" x14ac:dyDescent="0.2">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75" x14ac:dyDescent="0.2">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75" x14ac:dyDescent="0.2">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75" x14ac:dyDescent="0.2">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75" x14ac:dyDescent="0.2">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75" x14ac:dyDescent="0.2">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75" x14ac:dyDescent="0.2">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75" x14ac:dyDescent="0.2">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75" x14ac:dyDescent="0.2">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75" x14ac:dyDescent="0.2">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75" x14ac:dyDescent="0.2">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75" x14ac:dyDescent="0.2">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75" x14ac:dyDescent="0.2">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75" x14ac:dyDescent="0.2">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75" x14ac:dyDescent="0.2">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75" x14ac:dyDescent="0.2">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75" x14ac:dyDescent="0.2">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75" x14ac:dyDescent="0.2">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75" x14ac:dyDescent="0.2">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75" x14ac:dyDescent="0.2">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75" x14ac:dyDescent="0.2">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75" x14ac:dyDescent="0.2">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75" x14ac:dyDescent="0.2">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75" x14ac:dyDescent="0.2">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75" x14ac:dyDescent="0.2">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75" x14ac:dyDescent="0.2">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75" x14ac:dyDescent="0.2">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75" x14ac:dyDescent="0.2">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75" x14ac:dyDescent="0.2">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75" x14ac:dyDescent="0.2">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75" x14ac:dyDescent="0.2">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75" x14ac:dyDescent="0.2">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75" x14ac:dyDescent="0.2">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75" x14ac:dyDescent="0.2">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75" x14ac:dyDescent="0.2">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75" x14ac:dyDescent="0.2">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75" x14ac:dyDescent="0.2">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75" x14ac:dyDescent="0.2">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75" x14ac:dyDescent="0.2">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75" x14ac:dyDescent="0.2">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75" x14ac:dyDescent="0.2">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75" x14ac:dyDescent="0.2">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75" x14ac:dyDescent="0.2">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75" x14ac:dyDescent="0.2">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75" x14ac:dyDescent="0.2">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75" x14ac:dyDescent="0.2">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75" x14ac:dyDescent="0.2">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75" x14ac:dyDescent="0.2">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75" x14ac:dyDescent="0.2">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75" x14ac:dyDescent="0.2">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75" x14ac:dyDescent="0.2">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75" x14ac:dyDescent="0.2">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75" x14ac:dyDescent="0.2">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75" x14ac:dyDescent="0.2">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75" x14ac:dyDescent="0.2">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75" x14ac:dyDescent="0.2">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75" x14ac:dyDescent="0.2">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75" x14ac:dyDescent="0.2">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75" x14ac:dyDescent="0.2">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75" x14ac:dyDescent="0.2">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75" x14ac:dyDescent="0.2">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75" x14ac:dyDescent="0.2">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75" x14ac:dyDescent="0.2">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75" x14ac:dyDescent="0.2">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75" x14ac:dyDescent="0.2">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75" x14ac:dyDescent="0.2">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75" x14ac:dyDescent="0.2">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75" x14ac:dyDescent="0.2">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75" x14ac:dyDescent="0.2">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75" x14ac:dyDescent="0.2">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75" x14ac:dyDescent="0.2">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75" x14ac:dyDescent="0.2">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75" x14ac:dyDescent="0.2">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75" x14ac:dyDescent="0.2">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75" x14ac:dyDescent="0.2">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75" x14ac:dyDescent="0.2">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75" x14ac:dyDescent="0.2">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75" x14ac:dyDescent="0.2">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75" x14ac:dyDescent="0.2">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75" x14ac:dyDescent="0.2">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75" x14ac:dyDescent="0.2">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75" x14ac:dyDescent="0.2">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75" x14ac:dyDescent="0.2">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75" x14ac:dyDescent="0.2">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75" x14ac:dyDescent="0.2">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75" x14ac:dyDescent="0.2">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75" x14ac:dyDescent="0.2">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75" x14ac:dyDescent="0.2">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75" x14ac:dyDescent="0.2">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75" x14ac:dyDescent="0.2">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75" x14ac:dyDescent="0.2">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75" x14ac:dyDescent="0.2">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75" x14ac:dyDescent="0.2">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75" x14ac:dyDescent="0.2">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75" x14ac:dyDescent="0.2">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75" x14ac:dyDescent="0.2">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75" x14ac:dyDescent="0.2">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75" x14ac:dyDescent="0.2">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75" x14ac:dyDescent="0.2">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75" x14ac:dyDescent="0.2">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75" x14ac:dyDescent="0.2">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75" x14ac:dyDescent="0.2">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75" x14ac:dyDescent="0.2">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75" x14ac:dyDescent="0.2">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75" x14ac:dyDescent="0.2">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75" x14ac:dyDescent="0.2">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75" x14ac:dyDescent="0.2">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75" x14ac:dyDescent="0.2">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75" x14ac:dyDescent="0.2">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75" x14ac:dyDescent="0.2">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75" x14ac:dyDescent="0.2">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75" x14ac:dyDescent="0.2">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75" x14ac:dyDescent="0.2">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75" x14ac:dyDescent="0.2">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75" x14ac:dyDescent="0.2">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75" x14ac:dyDescent="0.2">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75" x14ac:dyDescent="0.2">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75" x14ac:dyDescent="0.2">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75" x14ac:dyDescent="0.2">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75" x14ac:dyDescent="0.2">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75" x14ac:dyDescent="0.2">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75" x14ac:dyDescent="0.2">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75" x14ac:dyDescent="0.2">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75" x14ac:dyDescent="0.2">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75" x14ac:dyDescent="0.2">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75" x14ac:dyDescent="0.2">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75" x14ac:dyDescent="0.2">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75" x14ac:dyDescent="0.2">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75" x14ac:dyDescent="0.2">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75" x14ac:dyDescent="0.2">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75" x14ac:dyDescent="0.2">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75" x14ac:dyDescent="0.2">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75" x14ac:dyDescent="0.2">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75" x14ac:dyDescent="0.2">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75" x14ac:dyDescent="0.2">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75" x14ac:dyDescent="0.2">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75" x14ac:dyDescent="0.2">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75" x14ac:dyDescent="0.2">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75" x14ac:dyDescent="0.2">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75" x14ac:dyDescent="0.2">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75" x14ac:dyDescent="0.2">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75" x14ac:dyDescent="0.2">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75" x14ac:dyDescent="0.2">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75" x14ac:dyDescent="0.2">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75" x14ac:dyDescent="0.2">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75" x14ac:dyDescent="0.2">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75" x14ac:dyDescent="0.2">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75" x14ac:dyDescent="0.2">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75" x14ac:dyDescent="0.2">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75" x14ac:dyDescent="0.2">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75" x14ac:dyDescent="0.2">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75" x14ac:dyDescent="0.2">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75" x14ac:dyDescent="0.2">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75" x14ac:dyDescent="0.2">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75" x14ac:dyDescent="0.2">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75" x14ac:dyDescent="0.2">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75" x14ac:dyDescent="0.2">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75" x14ac:dyDescent="0.2">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75" x14ac:dyDescent="0.2">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75" x14ac:dyDescent="0.2">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75" x14ac:dyDescent="0.2">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75" x14ac:dyDescent="0.2">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75" x14ac:dyDescent="0.2">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75" x14ac:dyDescent="0.2">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75" x14ac:dyDescent="0.2">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75" x14ac:dyDescent="0.2">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75" x14ac:dyDescent="0.2">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75" x14ac:dyDescent="0.2">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75" x14ac:dyDescent="0.2">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75" x14ac:dyDescent="0.2">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75" x14ac:dyDescent="0.2">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75" x14ac:dyDescent="0.2">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75" x14ac:dyDescent="0.2">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75" x14ac:dyDescent="0.2">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75" x14ac:dyDescent="0.2">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75" x14ac:dyDescent="0.2">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75" x14ac:dyDescent="0.2">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75" x14ac:dyDescent="0.2">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75" x14ac:dyDescent="0.2">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75" x14ac:dyDescent="0.2">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75" x14ac:dyDescent="0.2">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75" x14ac:dyDescent="0.2">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75" x14ac:dyDescent="0.2">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75" x14ac:dyDescent="0.2">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75" x14ac:dyDescent="0.2">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75" x14ac:dyDescent="0.2">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75" x14ac:dyDescent="0.2">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75" x14ac:dyDescent="0.2">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75" x14ac:dyDescent="0.2">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75" x14ac:dyDescent="0.2">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75" x14ac:dyDescent="0.2">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75" x14ac:dyDescent="0.2">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75" x14ac:dyDescent="0.2">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75" x14ac:dyDescent="0.2">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75" x14ac:dyDescent="0.2">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75" x14ac:dyDescent="0.2">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75" x14ac:dyDescent="0.2">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75" x14ac:dyDescent="0.2">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75" x14ac:dyDescent="0.2">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75" x14ac:dyDescent="0.2">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75" x14ac:dyDescent="0.2">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75" x14ac:dyDescent="0.2">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75" x14ac:dyDescent="0.2">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75" x14ac:dyDescent="0.2">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75" x14ac:dyDescent="0.2">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75" x14ac:dyDescent="0.2">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75" x14ac:dyDescent="0.2">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75" x14ac:dyDescent="0.2">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75" x14ac:dyDescent="0.2">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75" x14ac:dyDescent="0.2">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75" x14ac:dyDescent="0.2">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75" x14ac:dyDescent="0.2">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75" x14ac:dyDescent="0.2">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75" x14ac:dyDescent="0.2">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75" x14ac:dyDescent="0.2">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75" x14ac:dyDescent="0.2">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75" x14ac:dyDescent="0.2">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75" x14ac:dyDescent="0.2">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75" x14ac:dyDescent="0.2">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75" x14ac:dyDescent="0.2">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75" x14ac:dyDescent="0.2">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75" x14ac:dyDescent="0.2">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75" x14ac:dyDescent="0.2">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75" x14ac:dyDescent="0.2">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75" x14ac:dyDescent="0.2">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75" x14ac:dyDescent="0.2">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75" x14ac:dyDescent="0.2">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75" x14ac:dyDescent="0.2">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75" x14ac:dyDescent="0.2">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75" x14ac:dyDescent="0.2">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75" x14ac:dyDescent="0.2">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75" x14ac:dyDescent="0.2">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75" x14ac:dyDescent="0.2">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75" x14ac:dyDescent="0.2">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75" x14ac:dyDescent="0.2">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75" x14ac:dyDescent="0.2">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75" x14ac:dyDescent="0.2">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75" x14ac:dyDescent="0.2">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75" x14ac:dyDescent="0.2">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75" x14ac:dyDescent="0.2">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75" x14ac:dyDescent="0.2">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75" x14ac:dyDescent="0.2">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75" x14ac:dyDescent="0.2">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75" x14ac:dyDescent="0.2">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75" x14ac:dyDescent="0.2">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75" x14ac:dyDescent="0.2">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75" x14ac:dyDescent="0.2">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75" x14ac:dyDescent="0.2">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75" x14ac:dyDescent="0.2">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75" x14ac:dyDescent="0.2">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75" x14ac:dyDescent="0.2">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75" x14ac:dyDescent="0.2">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75" x14ac:dyDescent="0.2">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75" x14ac:dyDescent="0.2">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75" x14ac:dyDescent="0.2">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75" x14ac:dyDescent="0.2">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75" x14ac:dyDescent="0.2">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75" x14ac:dyDescent="0.2">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75" x14ac:dyDescent="0.2">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75" x14ac:dyDescent="0.2">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75" x14ac:dyDescent="0.2">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75" x14ac:dyDescent="0.2">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75" x14ac:dyDescent="0.2">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75" x14ac:dyDescent="0.2">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75" x14ac:dyDescent="0.2">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75" x14ac:dyDescent="0.2">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75" x14ac:dyDescent="0.2">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75" x14ac:dyDescent="0.2">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75" x14ac:dyDescent="0.2">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75" x14ac:dyDescent="0.2">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75" x14ac:dyDescent="0.2">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75" x14ac:dyDescent="0.2">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75" x14ac:dyDescent="0.2">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75" x14ac:dyDescent="0.2">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75" x14ac:dyDescent="0.2">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75" x14ac:dyDescent="0.2">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75" x14ac:dyDescent="0.2">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75" x14ac:dyDescent="0.2">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75" x14ac:dyDescent="0.2">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75" x14ac:dyDescent="0.2">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75" x14ac:dyDescent="0.2">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75" x14ac:dyDescent="0.2">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75" x14ac:dyDescent="0.2">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75" x14ac:dyDescent="0.2">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75" x14ac:dyDescent="0.2">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75" x14ac:dyDescent="0.2">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75" x14ac:dyDescent="0.2">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75" x14ac:dyDescent="0.2">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75" x14ac:dyDescent="0.2">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75" x14ac:dyDescent="0.2">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75" x14ac:dyDescent="0.2">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75" x14ac:dyDescent="0.2">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75" x14ac:dyDescent="0.2">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75" x14ac:dyDescent="0.2">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75" x14ac:dyDescent="0.2">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75" x14ac:dyDescent="0.2">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75" x14ac:dyDescent="0.2">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75" x14ac:dyDescent="0.2">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75" x14ac:dyDescent="0.2">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75" x14ac:dyDescent="0.2">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75" x14ac:dyDescent="0.2">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75" x14ac:dyDescent="0.2">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75" x14ac:dyDescent="0.2">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75" x14ac:dyDescent="0.2">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75" x14ac:dyDescent="0.2">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75" x14ac:dyDescent="0.2">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75" x14ac:dyDescent="0.2">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75" x14ac:dyDescent="0.2">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75" x14ac:dyDescent="0.2">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75" x14ac:dyDescent="0.2">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75" x14ac:dyDescent="0.2">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75" x14ac:dyDescent="0.2">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75" x14ac:dyDescent="0.2">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75" x14ac:dyDescent="0.2">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75" x14ac:dyDescent="0.2">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75" x14ac:dyDescent="0.2">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75" x14ac:dyDescent="0.2">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75" x14ac:dyDescent="0.2">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75" x14ac:dyDescent="0.2">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75" x14ac:dyDescent="0.2">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75" x14ac:dyDescent="0.2">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75" x14ac:dyDescent="0.2">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75" x14ac:dyDescent="0.2">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75" x14ac:dyDescent="0.2">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75" x14ac:dyDescent="0.2">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75" x14ac:dyDescent="0.2">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75" x14ac:dyDescent="0.2">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75" x14ac:dyDescent="0.2">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75" x14ac:dyDescent="0.2">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75" x14ac:dyDescent="0.2">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75" x14ac:dyDescent="0.2">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75" x14ac:dyDescent="0.2">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75" x14ac:dyDescent="0.2">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75" x14ac:dyDescent="0.2">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75" x14ac:dyDescent="0.2">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75" x14ac:dyDescent="0.2">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75" x14ac:dyDescent="0.2">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75" x14ac:dyDescent="0.2">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75" x14ac:dyDescent="0.2">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75" x14ac:dyDescent="0.2">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75" x14ac:dyDescent="0.2">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75" x14ac:dyDescent="0.2">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75" x14ac:dyDescent="0.2">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75" x14ac:dyDescent="0.2">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75" x14ac:dyDescent="0.2">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75" x14ac:dyDescent="0.2">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75" x14ac:dyDescent="0.2">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75" x14ac:dyDescent="0.2">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75" x14ac:dyDescent="0.2">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75" x14ac:dyDescent="0.2">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75" x14ac:dyDescent="0.2">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75" x14ac:dyDescent="0.2">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75" x14ac:dyDescent="0.2">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75" x14ac:dyDescent="0.2">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75" x14ac:dyDescent="0.2">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75" x14ac:dyDescent="0.2">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75" x14ac:dyDescent="0.2">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75" x14ac:dyDescent="0.2">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75" x14ac:dyDescent="0.2">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75" x14ac:dyDescent="0.2">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75" x14ac:dyDescent="0.2">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75" x14ac:dyDescent="0.2">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75" x14ac:dyDescent="0.2">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75" x14ac:dyDescent="0.2">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75" x14ac:dyDescent="0.2">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75" x14ac:dyDescent="0.2">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75" x14ac:dyDescent="0.2">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75" x14ac:dyDescent="0.2">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75" x14ac:dyDescent="0.2">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75" x14ac:dyDescent="0.2">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75" x14ac:dyDescent="0.2">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75" x14ac:dyDescent="0.2">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75" x14ac:dyDescent="0.2">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75" x14ac:dyDescent="0.2">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75" x14ac:dyDescent="0.2">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75" x14ac:dyDescent="0.2">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75" x14ac:dyDescent="0.2">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75" x14ac:dyDescent="0.2">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75" x14ac:dyDescent="0.2">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75" x14ac:dyDescent="0.2">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75" x14ac:dyDescent="0.2">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75" x14ac:dyDescent="0.2">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75" x14ac:dyDescent="0.2">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75" x14ac:dyDescent="0.2">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75" x14ac:dyDescent="0.2">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75" x14ac:dyDescent="0.2">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75" x14ac:dyDescent="0.2">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75" x14ac:dyDescent="0.2">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75" x14ac:dyDescent="0.2">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75" x14ac:dyDescent="0.2">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75" x14ac:dyDescent="0.2">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75" x14ac:dyDescent="0.2">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75" x14ac:dyDescent="0.2">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75" x14ac:dyDescent="0.2">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75" x14ac:dyDescent="0.2">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75" x14ac:dyDescent="0.2">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75" x14ac:dyDescent="0.2">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75" x14ac:dyDescent="0.2">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75" x14ac:dyDescent="0.2">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75" x14ac:dyDescent="0.2">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75" x14ac:dyDescent="0.2">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75" x14ac:dyDescent="0.2">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75" x14ac:dyDescent="0.2">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75" x14ac:dyDescent="0.2">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75" x14ac:dyDescent="0.2">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75" x14ac:dyDescent="0.2">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75" x14ac:dyDescent="0.2">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75" x14ac:dyDescent="0.2">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75" x14ac:dyDescent="0.2">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75" x14ac:dyDescent="0.2">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75" x14ac:dyDescent="0.2">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75" x14ac:dyDescent="0.2">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75" x14ac:dyDescent="0.2">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75" x14ac:dyDescent="0.2">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75" x14ac:dyDescent="0.2">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75" x14ac:dyDescent="0.2">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75" x14ac:dyDescent="0.2">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75" x14ac:dyDescent="0.2">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75" x14ac:dyDescent="0.2">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75" x14ac:dyDescent="0.2">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75" x14ac:dyDescent="0.2">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75" x14ac:dyDescent="0.2">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75" x14ac:dyDescent="0.2">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75" x14ac:dyDescent="0.2">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75" x14ac:dyDescent="0.2">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75" x14ac:dyDescent="0.2">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75" x14ac:dyDescent="0.2">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75" x14ac:dyDescent="0.2">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75" x14ac:dyDescent="0.2">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75" x14ac:dyDescent="0.2">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75" x14ac:dyDescent="0.2">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75" x14ac:dyDescent="0.2">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75" x14ac:dyDescent="0.2">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75" x14ac:dyDescent="0.2">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75" x14ac:dyDescent="0.2">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75" x14ac:dyDescent="0.2">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75" x14ac:dyDescent="0.2">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75" x14ac:dyDescent="0.2">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75" x14ac:dyDescent="0.2">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75" x14ac:dyDescent="0.2">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75" x14ac:dyDescent="0.2">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75" x14ac:dyDescent="0.2">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75" x14ac:dyDescent="0.2">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75" x14ac:dyDescent="0.2">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75" x14ac:dyDescent="0.2">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75" x14ac:dyDescent="0.2">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75" x14ac:dyDescent="0.2">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75" x14ac:dyDescent="0.2">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75" x14ac:dyDescent="0.2">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75" x14ac:dyDescent="0.2">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75" x14ac:dyDescent="0.2">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75" x14ac:dyDescent="0.2">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75" x14ac:dyDescent="0.2">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75" x14ac:dyDescent="0.2">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75" x14ac:dyDescent="0.2">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75" x14ac:dyDescent="0.2">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75" x14ac:dyDescent="0.2">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75" x14ac:dyDescent="0.2">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75" x14ac:dyDescent="0.2">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75" x14ac:dyDescent="0.2">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75" x14ac:dyDescent="0.2">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75" x14ac:dyDescent="0.2">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75" x14ac:dyDescent="0.2">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75" x14ac:dyDescent="0.2">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75" x14ac:dyDescent="0.2">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75" x14ac:dyDescent="0.2">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75" x14ac:dyDescent="0.2">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75" x14ac:dyDescent="0.2">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75" x14ac:dyDescent="0.2">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75" x14ac:dyDescent="0.2">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75" x14ac:dyDescent="0.2">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75" x14ac:dyDescent="0.2">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75" x14ac:dyDescent="0.2">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75" x14ac:dyDescent="0.2">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75" x14ac:dyDescent="0.2">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75" x14ac:dyDescent="0.2">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75" x14ac:dyDescent="0.2">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75" x14ac:dyDescent="0.2">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75" x14ac:dyDescent="0.2">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75" x14ac:dyDescent="0.2">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75" x14ac:dyDescent="0.2">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75" x14ac:dyDescent="0.2">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75" x14ac:dyDescent="0.2">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75" x14ac:dyDescent="0.2">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75" x14ac:dyDescent="0.2">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75" x14ac:dyDescent="0.2">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75" x14ac:dyDescent="0.2">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75" x14ac:dyDescent="0.2">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75" x14ac:dyDescent="0.2">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75" x14ac:dyDescent="0.2">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75" x14ac:dyDescent="0.2">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75" x14ac:dyDescent="0.2">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75" x14ac:dyDescent="0.2">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75" x14ac:dyDescent="0.2">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75" x14ac:dyDescent="0.2">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75" x14ac:dyDescent="0.2">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75" x14ac:dyDescent="0.2">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75" x14ac:dyDescent="0.2">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75" x14ac:dyDescent="0.2">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75" x14ac:dyDescent="0.2">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75" x14ac:dyDescent="0.2">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75" x14ac:dyDescent="0.2">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75" x14ac:dyDescent="0.2">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75" x14ac:dyDescent="0.2">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75" x14ac:dyDescent="0.2">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75" x14ac:dyDescent="0.2">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75" x14ac:dyDescent="0.2">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75" x14ac:dyDescent="0.2">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75" x14ac:dyDescent="0.2">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75" x14ac:dyDescent="0.2">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75" x14ac:dyDescent="0.2">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75" x14ac:dyDescent="0.2">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75" x14ac:dyDescent="0.2">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75" x14ac:dyDescent="0.2">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75" x14ac:dyDescent="0.2">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75" x14ac:dyDescent="0.2">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75" x14ac:dyDescent="0.2">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75" x14ac:dyDescent="0.2">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75" x14ac:dyDescent="0.2">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75" x14ac:dyDescent="0.2">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75" x14ac:dyDescent="0.2">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75" x14ac:dyDescent="0.2">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75" x14ac:dyDescent="0.2">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75" x14ac:dyDescent="0.2">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75" x14ac:dyDescent="0.2">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75" x14ac:dyDescent="0.2">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75" x14ac:dyDescent="0.2">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75" x14ac:dyDescent="0.2">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75" x14ac:dyDescent="0.2">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75" x14ac:dyDescent="0.2">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75" x14ac:dyDescent="0.2">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75" x14ac:dyDescent="0.2">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75" x14ac:dyDescent="0.2">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75" x14ac:dyDescent="0.2">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75" x14ac:dyDescent="0.2">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75" x14ac:dyDescent="0.2">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75" x14ac:dyDescent="0.2">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75" x14ac:dyDescent="0.2">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75" x14ac:dyDescent="0.2">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75" x14ac:dyDescent="0.2">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75" x14ac:dyDescent="0.2">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75" x14ac:dyDescent="0.2">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75" x14ac:dyDescent="0.2">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75" x14ac:dyDescent="0.2">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75" x14ac:dyDescent="0.2">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75" x14ac:dyDescent="0.2">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75" x14ac:dyDescent="0.2">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75" x14ac:dyDescent="0.2">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75" x14ac:dyDescent="0.2">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75" x14ac:dyDescent="0.2">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75" x14ac:dyDescent="0.2">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75" x14ac:dyDescent="0.2">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75" x14ac:dyDescent="0.2">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75" x14ac:dyDescent="0.2">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75" x14ac:dyDescent="0.2">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75" x14ac:dyDescent="0.2">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75" x14ac:dyDescent="0.2">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75" x14ac:dyDescent="0.2">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75" x14ac:dyDescent="0.2">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75" x14ac:dyDescent="0.2">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75" x14ac:dyDescent="0.2">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75" x14ac:dyDescent="0.2">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75" x14ac:dyDescent="0.2">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75" x14ac:dyDescent="0.2">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75" x14ac:dyDescent="0.2">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75" x14ac:dyDescent="0.2">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75" x14ac:dyDescent="0.2">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75" x14ac:dyDescent="0.2">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75" x14ac:dyDescent="0.2">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75" x14ac:dyDescent="0.2">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75" x14ac:dyDescent="0.2">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75" x14ac:dyDescent="0.2">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75" x14ac:dyDescent="0.2">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75" x14ac:dyDescent="0.2">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75" x14ac:dyDescent="0.2">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75" x14ac:dyDescent="0.2">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75" x14ac:dyDescent="0.2">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75" x14ac:dyDescent="0.2">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75" x14ac:dyDescent="0.2">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75" x14ac:dyDescent="0.2">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75" x14ac:dyDescent="0.2">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75" x14ac:dyDescent="0.2">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75" x14ac:dyDescent="0.2">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75" x14ac:dyDescent="0.2">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75" x14ac:dyDescent="0.2">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75" x14ac:dyDescent="0.2">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75" x14ac:dyDescent="0.2">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75" x14ac:dyDescent="0.2">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75" x14ac:dyDescent="0.2">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75" x14ac:dyDescent="0.2">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75" x14ac:dyDescent="0.2">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75" x14ac:dyDescent="0.2">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75" x14ac:dyDescent="0.2">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75" x14ac:dyDescent="0.2">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75" x14ac:dyDescent="0.2">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75" x14ac:dyDescent="0.2">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75" x14ac:dyDescent="0.2">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75" x14ac:dyDescent="0.2">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75" x14ac:dyDescent="0.2">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75" x14ac:dyDescent="0.2">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75" x14ac:dyDescent="0.2">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75" x14ac:dyDescent="0.2">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75" x14ac:dyDescent="0.2">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75" x14ac:dyDescent="0.2">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75" x14ac:dyDescent="0.2">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75" x14ac:dyDescent="0.2">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75" x14ac:dyDescent="0.2">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75" x14ac:dyDescent="0.2">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75" x14ac:dyDescent="0.2">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75" x14ac:dyDescent="0.2">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75" x14ac:dyDescent="0.2">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75" x14ac:dyDescent="0.2">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75" x14ac:dyDescent="0.2">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75" x14ac:dyDescent="0.2">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75" x14ac:dyDescent="0.2">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75" x14ac:dyDescent="0.2">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75" x14ac:dyDescent="0.2">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75" x14ac:dyDescent="0.2">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75" x14ac:dyDescent="0.2">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75" x14ac:dyDescent="0.2">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75" x14ac:dyDescent="0.2">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75" x14ac:dyDescent="0.2">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75" x14ac:dyDescent="0.2">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75" x14ac:dyDescent="0.2">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75" x14ac:dyDescent="0.2">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75" x14ac:dyDescent="0.2">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75" x14ac:dyDescent="0.2">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75" x14ac:dyDescent="0.2">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75" x14ac:dyDescent="0.2">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75" x14ac:dyDescent="0.2">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75" x14ac:dyDescent="0.2">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75" x14ac:dyDescent="0.2">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75" x14ac:dyDescent="0.2">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75" x14ac:dyDescent="0.2">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75" x14ac:dyDescent="0.2">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75" x14ac:dyDescent="0.2">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75" x14ac:dyDescent="0.2">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75" x14ac:dyDescent="0.2">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75" x14ac:dyDescent="0.2">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75" x14ac:dyDescent="0.2">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75" x14ac:dyDescent="0.2">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75" x14ac:dyDescent="0.2">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75" x14ac:dyDescent="0.2">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75" x14ac:dyDescent="0.2">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75" x14ac:dyDescent="0.2">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75" x14ac:dyDescent="0.2">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75" x14ac:dyDescent="0.2">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75" x14ac:dyDescent="0.2">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75" x14ac:dyDescent="0.2">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75" x14ac:dyDescent="0.2">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75" x14ac:dyDescent="0.2">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75" x14ac:dyDescent="0.2">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75" x14ac:dyDescent="0.2">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75" x14ac:dyDescent="0.2">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75" x14ac:dyDescent="0.2">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75" x14ac:dyDescent="0.2">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75" x14ac:dyDescent="0.2">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75" x14ac:dyDescent="0.2">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75" x14ac:dyDescent="0.2">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75" x14ac:dyDescent="0.2">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75" x14ac:dyDescent="0.2">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75" x14ac:dyDescent="0.2">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75" x14ac:dyDescent="0.2">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75" x14ac:dyDescent="0.2">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75" x14ac:dyDescent="0.2">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75" x14ac:dyDescent="0.2">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75" x14ac:dyDescent="0.2">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75" x14ac:dyDescent="0.2">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75" x14ac:dyDescent="0.2">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75" x14ac:dyDescent="0.2">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75" x14ac:dyDescent="0.2">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75" x14ac:dyDescent="0.2">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75" x14ac:dyDescent="0.2">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75" x14ac:dyDescent="0.2">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75" x14ac:dyDescent="0.2">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75" x14ac:dyDescent="0.2">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75" x14ac:dyDescent="0.2">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75" x14ac:dyDescent="0.2">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75" x14ac:dyDescent="0.2">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75" x14ac:dyDescent="0.2">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75" x14ac:dyDescent="0.2">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75" x14ac:dyDescent="0.2">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75" x14ac:dyDescent="0.2">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75" x14ac:dyDescent="0.2">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75" x14ac:dyDescent="0.2">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75" x14ac:dyDescent="0.2">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75" x14ac:dyDescent="0.2">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75" x14ac:dyDescent="0.2">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75" x14ac:dyDescent="0.2">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75" x14ac:dyDescent="0.2">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75" x14ac:dyDescent="0.2">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75" x14ac:dyDescent="0.2">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75" x14ac:dyDescent="0.2">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75" x14ac:dyDescent="0.2">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75" x14ac:dyDescent="0.2">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75" x14ac:dyDescent="0.2">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75" x14ac:dyDescent="0.2">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75" x14ac:dyDescent="0.2">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75" x14ac:dyDescent="0.2">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75" x14ac:dyDescent="0.2">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75" x14ac:dyDescent="0.2">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75" x14ac:dyDescent="0.2">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sheetData>
  <sheetProtection algorithmName="SHA-512" hashValue="IANtekJ2QMnkafrSYTkVsDG5AUAaszr8SImqDoXoBIEEbCvY8x/ivO69H9Lq1QNlJiymjlJ2Ej8+Zx4hhCsAAQ==" saltValue="/uvtj0XSpHsRLVfWR8ZFbw=="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7B7D-BD10-450C-B85D-E0CDBAFC5FCA}">
  <sheetPr codeName="Sheet2"/>
  <dimension ref="A1:X47"/>
  <sheetViews>
    <sheetView showGridLines="0" workbookViewId="0">
      <selection activeCell="A3" sqref="A3:Q22"/>
    </sheetView>
  </sheetViews>
  <sheetFormatPr defaultColWidth="9" defaultRowHeight="14.25" x14ac:dyDescent="0.2"/>
  <cols>
    <col min="1" max="16384" width="9" style="115"/>
  </cols>
  <sheetData>
    <row r="1" spans="1:24" ht="21" customHeight="1" x14ac:dyDescent="0.2">
      <c r="A1" s="421" t="s">
        <v>282</v>
      </c>
      <c r="B1" s="422"/>
      <c r="C1" s="422"/>
      <c r="D1" s="422"/>
      <c r="E1" s="422"/>
      <c r="F1" s="422"/>
      <c r="G1" s="422"/>
      <c r="H1" s="422"/>
      <c r="I1" s="422"/>
      <c r="J1" s="422"/>
      <c r="K1" s="422"/>
      <c r="L1" s="422"/>
      <c r="M1" s="422"/>
      <c r="N1" s="422"/>
      <c r="O1" s="422"/>
      <c r="P1" s="422"/>
      <c r="Q1" s="422"/>
      <c r="R1" s="422"/>
      <c r="S1" s="422"/>
      <c r="T1" s="422"/>
      <c r="U1" s="422"/>
      <c r="V1" s="422"/>
    </row>
    <row r="2" spans="1:24" ht="21" customHeight="1" x14ac:dyDescent="0.2">
      <c r="A2" s="123"/>
      <c r="B2" s="124"/>
      <c r="C2" s="124"/>
      <c r="D2" s="124"/>
      <c r="E2" s="124"/>
      <c r="F2" s="124"/>
      <c r="G2" s="124"/>
      <c r="H2" s="124"/>
      <c r="I2" s="124"/>
      <c r="J2" s="124"/>
      <c r="K2" s="124"/>
      <c r="L2" s="124"/>
      <c r="M2" s="124"/>
      <c r="N2" s="124"/>
      <c r="O2" s="124"/>
      <c r="P2" s="124"/>
      <c r="Q2" s="124"/>
      <c r="R2" s="124"/>
      <c r="S2" s="124"/>
      <c r="T2" s="124"/>
      <c r="U2" s="124"/>
      <c r="V2" s="124"/>
    </row>
    <row r="3" spans="1:24" ht="14.25" customHeight="1" x14ac:dyDescent="0.25">
      <c r="A3" s="423" t="s">
        <v>851</v>
      </c>
      <c r="B3" s="424"/>
      <c r="C3" s="424"/>
      <c r="D3" s="424"/>
      <c r="E3" s="424"/>
      <c r="F3" s="424"/>
      <c r="G3" s="424"/>
      <c r="H3" s="424"/>
      <c r="I3" s="424"/>
      <c r="J3" s="424"/>
      <c r="K3" s="424"/>
      <c r="L3" s="424"/>
      <c r="M3" s="424"/>
      <c r="N3" s="424"/>
      <c r="O3" s="424"/>
      <c r="P3" s="424"/>
      <c r="Q3" s="424"/>
      <c r="R3" s="37"/>
      <c r="S3" s="37"/>
      <c r="T3" s="37"/>
      <c r="U3" s="37"/>
      <c r="V3" s="37"/>
      <c r="W3" s="37"/>
      <c r="X3" s="37"/>
    </row>
    <row r="4" spans="1:24" ht="15.75" x14ac:dyDescent="0.25">
      <c r="A4" s="424"/>
      <c r="B4" s="424"/>
      <c r="C4" s="424"/>
      <c r="D4" s="424"/>
      <c r="E4" s="424"/>
      <c r="F4" s="424"/>
      <c r="G4" s="424"/>
      <c r="H4" s="424"/>
      <c r="I4" s="424"/>
      <c r="J4" s="424"/>
      <c r="K4" s="424"/>
      <c r="L4" s="424"/>
      <c r="M4" s="424"/>
      <c r="N4" s="424"/>
      <c r="O4" s="424"/>
      <c r="P4" s="424"/>
      <c r="Q4" s="424"/>
      <c r="R4" s="37"/>
      <c r="S4" s="37"/>
      <c r="T4" s="37"/>
      <c r="U4" s="37"/>
      <c r="V4" s="37"/>
      <c r="W4" s="37"/>
      <c r="X4" s="37"/>
    </row>
    <row r="5" spans="1:24" ht="15.75" x14ac:dyDescent="0.25">
      <c r="A5" s="424"/>
      <c r="B5" s="424"/>
      <c r="C5" s="424"/>
      <c r="D5" s="424"/>
      <c r="E5" s="424"/>
      <c r="F5" s="424"/>
      <c r="G5" s="424"/>
      <c r="H5" s="424"/>
      <c r="I5" s="424"/>
      <c r="J5" s="424"/>
      <c r="K5" s="424"/>
      <c r="L5" s="424"/>
      <c r="M5" s="424"/>
      <c r="N5" s="424"/>
      <c r="O5" s="424"/>
      <c r="P5" s="424"/>
      <c r="Q5" s="424"/>
      <c r="R5" s="37"/>
      <c r="S5" s="37"/>
      <c r="T5" s="37"/>
      <c r="U5" s="37"/>
      <c r="V5" s="37"/>
      <c r="W5" s="37"/>
      <c r="X5" s="37"/>
    </row>
    <row r="6" spans="1:24" ht="15.75" x14ac:dyDescent="0.25">
      <c r="A6" s="424"/>
      <c r="B6" s="424"/>
      <c r="C6" s="424"/>
      <c r="D6" s="424"/>
      <c r="E6" s="424"/>
      <c r="F6" s="424"/>
      <c r="G6" s="424"/>
      <c r="H6" s="424"/>
      <c r="I6" s="424"/>
      <c r="J6" s="424"/>
      <c r="K6" s="424"/>
      <c r="L6" s="424"/>
      <c r="M6" s="424"/>
      <c r="N6" s="424"/>
      <c r="O6" s="424"/>
      <c r="P6" s="424"/>
      <c r="Q6" s="424"/>
      <c r="R6" s="37"/>
      <c r="S6" s="37"/>
      <c r="T6" s="37"/>
      <c r="U6" s="37"/>
      <c r="V6" s="37"/>
      <c r="W6" s="37"/>
      <c r="X6" s="37"/>
    </row>
    <row r="7" spans="1:24" ht="15.75" x14ac:dyDescent="0.25">
      <c r="A7" s="424"/>
      <c r="B7" s="424"/>
      <c r="C7" s="424"/>
      <c r="D7" s="424"/>
      <c r="E7" s="424"/>
      <c r="F7" s="424"/>
      <c r="G7" s="424"/>
      <c r="H7" s="424"/>
      <c r="I7" s="424"/>
      <c r="J7" s="424"/>
      <c r="K7" s="424"/>
      <c r="L7" s="424"/>
      <c r="M7" s="424"/>
      <c r="N7" s="424"/>
      <c r="O7" s="424"/>
      <c r="P7" s="424"/>
      <c r="Q7" s="424"/>
      <c r="R7" s="37"/>
      <c r="S7" s="37"/>
      <c r="T7" s="37"/>
      <c r="U7" s="37"/>
      <c r="V7" s="37"/>
      <c r="W7" s="37"/>
      <c r="X7" s="37"/>
    </row>
    <row r="8" spans="1:24" ht="15.75" x14ac:dyDescent="0.25">
      <c r="A8" s="424"/>
      <c r="B8" s="424"/>
      <c r="C8" s="424"/>
      <c r="D8" s="424"/>
      <c r="E8" s="424"/>
      <c r="F8" s="424"/>
      <c r="G8" s="424"/>
      <c r="H8" s="424"/>
      <c r="I8" s="424"/>
      <c r="J8" s="424"/>
      <c r="K8" s="424"/>
      <c r="L8" s="424"/>
      <c r="M8" s="424"/>
      <c r="N8" s="424"/>
      <c r="O8" s="424"/>
      <c r="P8" s="424"/>
      <c r="Q8" s="424"/>
      <c r="R8" s="37"/>
      <c r="S8" s="37"/>
      <c r="T8" s="37"/>
      <c r="U8" s="37"/>
      <c r="V8" s="37"/>
      <c r="W8" s="37"/>
      <c r="X8" s="37"/>
    </row>
    <row r="9" spans="1:24" ht="15.75" x14ac:dyDescent="0.25">
      <c r="A9" s="424"/>
      <c r="B9" s="424"/>
      <c r="C9" s="424"/>
      <c r="D9" s="424"/>
      <c r="E9" s="424"/>
      <c r="F9" s="424"/>
      <c r="G9" s="424"/>
      <c r="H9" s="424"/>
      <c r="I9" s="424"/>
      <c r="J9" s="424"/>
      <c r="K9" s="424"/>
      <c r="L9" s="424"/>
      <c r="M9" s="424"/>
      <c r="N9" s="424"/>
      <c r="O9" s="424"/>
      <c r="P9" s="424"/>
      <c r="Q9" s="424"/>
      <c r="R9" s="37"/>
      <c r="S9" s="37"/>
      <c r="T9" s="37"/>
      <c r="U9" s="37"/>
      <c r="V9" s="37"/>
      <c r="W9" s="37"/>
      <c r="X9" s="37"/>
    </row>
    <row r="10" spans="1:24" ht="15.75" x14ac:dyDescent="0.25">
      <c r="A10" s="424"/>
      <c r="B10" s="424"/>
      <c r="C10" s="424"/>
      <c r="D10" s="424"/>
      <c r="E10" s="424"/>
      <c r="F10" s="424"/>
      <c r="G10" s="424"/>
      <c r="H10" s="424"/>
      <c r="I10" s="424"/>
      <c r="J10" s="424"/>
      <c r="K10" s="424"/>
      <c r="L10" s="424"/>
      <c r="M10" s="424"/>
      <c r="N10" s="424"/>
      <c r="O10" s="424"/>
      <c r="P10" s="424"/>
      <c r="Q10" s="424"/>
      <c r="R10" s="37"/>
      <c r="S10" s="37"/>
      <c r="T10" s="37"/>
      <c r="U10" s="37"/>
      <c r="V10" s="37"/>
      <c r="W10" s="37"/>
      <c r="X10" s="37"/>
    </row>
    <row r="11" spans="1:24" ht="15.75" x14ac:dyDescent="0.25">
      <c r="A11" s="424"/>
      <c r="B11" s="424"/>
      <c r="C11" s="424"/>
      <c r="D11" s="424"/>
      <c r="E11" s="424"/>
      <c r="F11" s="424"/>
      <c r="G11" s="424"/>
      <c r="H11" s="424"/>
      <c r="I11" s="424"/>
      <c r="J11" s="424"/>
      <c r="K11" s="424"/>
      <c r="L11" s="424"/>
      <c r="M11" s="424"/>
      <c r="N11" s="424"/>
      <c r="O11" s="424"/>
      <c r="P11" s="424"/>
      <c r="Q11" s="424"/>
      <c r="R11" s="37"/>
      <c r="S11" s="37"/>
      <c r="T11" s="37"/>
      <c r="U11" s="37"/>
      <c r="V11" s="37"/>
      <c r="W11" s="37"/>
      <c r="X11" s="37"/>
    </row>
    <row r="12" spans="1:24" ht="15.75" x14ac:dyDescent="0.25">
      <c r="A12" s="424"/>
      <c r="B12" s="424"/>
      <c r="C12" s="424"/>
      <c r="D12" s="424"/>
      <c r="E12" s="424"/>
      <c r="F12" s="424"/>
      <c r="G12" s="424"/>
      <c r="H12" s="424"/>
      <c r="I12" s="424"/>
      <c r="J12" s="424"/>
      <c r="K12" s="424"/>
      <c r="L12" s="424"/>
      <c r="M12" s="424"/>
      <c r="N12" s="424"/>
      <c r="O12" s="424"/>
      <c r="P12" s="424"/>
      <c r="Q12" s="424"/>
      <c r="R12" s="37"/>
      <c r="S12" s="37"/>
      <c r="T12" s="37"/>
      <c r="U12" s="37"/>
      <c r="V12" s="37"/>
      <c r="W12" s="37"/>
      <c r="X12" s="37"/>
    </row>
    <row r="13" spans="1:24" ht="15.75" x14ac:dyDescent="0.25">
      <c r="A13" s="424"/>
      <c r="B13" s="424"/>
      <c r="C13" s="424"/>
      <c r="D13" s="424"/>
      <c r="E13" s="424"/>
      <c r="F13" s="424"/>
      <c r="G13" s="424"/>
      <c r="H13" s="424"/>
      <c r="I13" s="424"/>
      <c r="J13" s="424"/>
      <c r="K13" s="424"/>
      <c r="L13" s="424"/>
      <c r="M13" s="424"/>
      <c r="N13" s="424"/>
      <c r="O13" s="424"/>
      <c r="P13" s="424"/>
      <c r="Q13" s="424"/>
      <c r="R13" s="37"/>
      <c r="S13" s="37"/>
      <c r="T13" s="37"/>
      <c r="U13" s="37"/>
      <c r="V13" s="37"/>
      <c r="W13" s="37"/>
      <c r="X13" s="37"/>
    </row>
    <row r="14" spans="1:24" ht="15.75" x14ac:dyDescent="0.25">
      <c r="A14" s="424"/>
      <c r="B14" s="424"/>
      <c r="C14" s="424"/>
      <c r="D14" s="424"/>
      <c r="E14" s="424"/>
      <c r="F14" s="424"/>
      <c r="G14" s="424"/>
      <c r="H14" s="424"/>
      <c r="I14" s="424"/>
      <c r="J14" s="424"/>
      <c r="K14" s="424"/>
      <c r="L14" s="424"/>
      <c r="M14" s="424"/>
      <c r="N14" s="424"/>
      <c r="O14" s="424"/>
      <c r="P14" s="424"/>
      <c r="Q14" s="424"/>
      <c r="R14" s="37"/>
      <c r="S14" s="37"/>
      <c r="T14" s="37"/>
      <c r="U14" s="37"/>
      <c r="V14" s="37"/>
      <c r="W14" s="37"/>
      <c r="X14" s="37"/>
    </row>
    <row r="15" spans="1:24" ht="15.75" x14ac:dyDescent="0.25">
      <c r="A15" s="424"/>
      <c r="B15" s="424"/>
      <c r="C15" s="424"/>
      <c r="D15" s="424"/>
      <c r="E15" s="424"/>
      <c r="F15" s="424"/>
      <c r="G15" s="424"/>
      <c r="H15" s="424"/>
      <c r="I15" s="424"/>
      <c r="J15" s="424"/>
      <c r="K15" s="424"/>
      <c r="L15" s="424"/>
      <c r="M15" s="424"/>
      <c r="N15" s="424"/>
      <c r="O15" s="424"/>
      <c r="P15" s="424"/>
      <c r="Q15" s="424"/>
      <c r="R15" s="37"/>
      <c r="S15" s="37"/>
      <c r="T15" s="37"/>
      <c r="U15" s="37" t="s">
        <v>283</v>
      </c>
      <c r="V15" s="37"/>
      <c r="W15" s="37"/>
      <c r="X15" s="37"/>
    </row>
    <row r="16" spans="1:24" ht="15.75" x14ac:dyDescent="0.25">
      <c r="A16" s="424"/>
      <c r="B16" s="424"/>
      <c r="C16" s="424"/>
      <c r="D16" s="424"/>
      <c r="E16" s="424"/>
      <c r="F16" s="424"/>
      <c r="G16" s="424"/>
      <c r="H16" s="424"/>
      <c r="I16" s="424"/>
      <c r="J16" s="424"/>
      <c r="K16" s="424"/>
      <c r="L16" s="424"/>
      <c r="M16" s="424"/>
      <c r="N16" s="424"/>
      <c r="O16" s="424"/>
      <c r="P16" s="424"/>
      <c r="Q16" s="424"/>
      <c r="R16" s="37"/>
      <c r="S16" s="37"/>
      <c r="T16" s="37"/>
      <c r="U16" s="37"/>
      <c r="V16" s="37"/>
      <c r="W16" s="37"/>
      <c r="X16" s="37"/>
    </row>
    <row r="17" spans="1:24" ht="15.75" x14ac:dyDescent="0.25">
      <c r="A17" s="424"/>
      <c r="B17" s="424"/>
      <c r="C17" s="424"/>
      <c r="D17" s="424"/>
      <c r="E17" s="424"/>
      <c r="F17" s="424"/>
      <c r="G17" s="424"/>
      <c r="H17" s="424"/>
      <c r="I17" s="424"/>
      <c r="J17" s="424"/>
      <c r="K17" s="424"/>
      <c r="L17" s="424"/>
      <c r="M17" s="424"/>
      <c r="N17" s="424"/>
      <c r="O17" s="424"/>
      <c r="P17" s="424"/>
      <c r="Q17" s="424"/>
      <c r="R17" s="37"/>
      <c r="S17" s="37"/>
      <c r="T17" s="37"/>
      <c r="U17" s="37"/>
      <c r="V17" s="37"/>
      <c r="W17" s="37"/>
      <c r="X17" s="37"/>
    </row>
    <row r="18" spans="1:24" ht="15.75" x14ac:dyDescent="0.25">
      <c r="A18" s="424"/>
      <c r="B18" s="424"/>
      <c r="C18" s="424"/>
      <c r="D18" s="424"/>
      <c r="E18" s="424"/>
      <c r="F18" s="424"/>
      <c r="G18" s="424"/>
      <c r="H18" s="424"/>
      <c r="I18" s="424"/>
      <c r="J18" s="424"/>
      <c r="K18" s="424"/>
      <c r="L18" s="424"/>
      <c r="M18" s="424"/>
      <c r="N18" s="424"/>
      <c r="O18" s="424"/>
      <c r="P18" s="424"/>
      <c r="Q18" s="424"/>
      <c r="R18" s="37"/>
      <c r="S18" s="37"/>
      <c r="T18" s="37"/>
      <c r="U18" s="37"/>
      <c r="V18" s="37"/>
      <c r="W18" s="37"/>
      <c r="X18" s="37"/>
    </row>
    <row r="19" spans="1:24" ht="15.75" x14ac:dyDescent="0.25">
      <c r="A19" s="424"/>
      <c r="B19" s="424"/>
      <c r="C19" s="424"/>
      <c r="D19" s="424"/>
      <c r="E19" s="424"/>
      <c r="F19" s="424"/>
      <c r="G19" s="424"/>
      <c r="H19" s="424"/>
      <c r="I19" s="424"/>
      <c r="J19" s="424"/>
      <c r="K19" s="424"/>
      <c r="L19" s="424"/>
      <c r="M19" s="424"/>
      <c r="N19" s="424"/>
      <c r="O19" s="424"/>
      <c r="P19" s="424"/>
      <c r="Q19" s="424"/>
      <c r="R19" s="37"/>
      <c r="S19" s="37"/>
      <c r="T19" s="37"/>
      <c r="U19" s="37"/>
      <c r="V19" s="37"/>
      <c r="W19" s="37"/>
      <c r="X19" s="37"/>
    </row>
    <row r="20" spans="1:24" ht="15.75" x14ac:dyDescent="0.25">
      <c r="A20" s="424"/>
      <c r="B20" s="424"/>
      <c r="C20" s="424"/>
      <c r="D20" s="424"/>
      <c r="E20" s="424"/>
      <c r="F20" s="424"/>
      <c r="G20" s="424"/>
      <c r="H20" s="424"/>
      <c r="I20" s="424"/>
      <c r="J20" s="424"/>
      <c r="K20" s="424"/>
      <c r="L20" s="424"/>
      <c r="M20" s="424"/>
      <c r="N20" s="424"/>
      <c r="O20" s="424"/>
      <c r="P20" s="424"/>
      <c r="Q20" s="424"/>
      <c r="R20" s="37"/>
      <c r="S20" s="37"/>
      <c r="T20" s="37"/>
      <c r="U20" s="37"/>
      <c r="V20" s="37"/>
      <c r="W20" s="37"/>
      <c r="X20" s="37"/>
    </row>
    <row r="21" spans="1:24" ht="15.75" x14ac:dyDescent="0.25">
      <c r="A21" s="424"/>
      <c r="B21" s="424"/>
      <c r="C21" s="424"/>
      <c r="D21" s="424"/>
      <c r="E21" s="424"/>
      <c r="F21" s="424"/>
      <c r="G21" s="424"/>
      <c r="H21" s="424"/>
      <c r="I21" s="424"/>
      <c r="J21" s="424"/>
      <c r="K21" s="424"/>
      <c r="L21" s="424"/>
      <c r="M21" s="424"/>
      <c r="N21" s="424"/>
      <c r="O21" s="424"/>
      <c r="P21" s="424"/>
      <c r="Q21" s="424"/>
      <c r="R21" s="37"/>
      <c r="S21" s="37"/>
      <c r="T21" s="37"/>
      <c r="U21" s="37"/>
      <c r="V21" s="37"/>
      <c r="W21" s="37"/>
      <c r="X21" s="37"/>
    </row>
    <row r="22" spans="1:24" ht="15.75" x14ac:dyDescent="0.25">
      <c r="A22" s="424"/>
      <c r="B22" s="424"/>
      <c r="C22" s="424"/>
      <c r="D22" s="424"/>
      <c r="E22" s="424"/>
      <c r="F22" s="424"/>
      <c r="G22" s="424"/>
      <c r="H22" s="424"/>
      <c r="I22" s="424"/>
      <c r="J22" s="424"/>
      <c r="K22" s="424"/>
      <c r="L22" s="424"/>
      <c r="M22" s="424"/>
      <c r="N22" s="424"/>
      <c r="O22" s="424"/>
      <c r="P22" s="424"/>
      <c r="Q22" s="424"/>
      <c r="R22" s="37"/>
      <c r="S22" s="37"/>
      <c r="T22" s="37"/>
      <c r="U22" s="37"/>
      <c r="V22" s="37"/>
      <c r="W22" s="37"/>
      <c r="X22" s="37"/>
    </row>
    <row r="23" spans="1:24" ht="15" x14ac:dyDescent="0.25">
      <c r="A23" s="386"/>
      <c r="B23" s="386"/>
      <c r="C23" s="386"/>
      <c r="D23" s="386"/>
      <c r="E23" s="386"/>
      <c r="F23" s="386"/>
      <c r="G23" s="386"/>
      <c r="H23" s="386"/>
      <c r="I23" s="386"/>
      <c r="J23" s="386"/>
      <c r="K23" s="386"/>
      <c r="L23" s="386"/>
      <c r="M23" s="386"/>
      <c r="N23" s="386"/>
    </row>
    <row r="24" spans="1:24" ht="24" customHeight="1" x14ac:dyDescent="0.2">
      <c r="A24" s="421" t="s">
        <v>284</v>
      </c>
      <c r="B24" s="422"/>
      <c r="C24" s="422"/>
      <c r="D24" s="422"/>
      <c r="E24" s="422"/>
      <c r="F24" s="422"/>
      <c r="G24" s="422"/>
      <c r="H24" s="422"/>
      <c r="I24" s="422"/>
      <c r="J24" s="422"/>
      <c r="K24" s="422"/>
      <c r="L24" s="422"/>
      <c r="M24" s="422"/>
      <c r="N24" s="422"/>
      <c r="O24" s="422"/>
      <c r="P24" s="422"/>
      <c r="Q24" s="422"/>
      <c r="R24" s="422"/>
      <c r="S24" s="422"/>
      <c r="T24" s="422"/>
      <c r="U24" s="422"/>
      <c r="V24" s="422"/>
    </row>
    <row r="25" spans="1:24" x14ac:dyDescent="0.2">
      <c r="A25" s="425" t="s">
        <v>285</v>
      </c>
      <c r="B25" s="424"/>
      <c r="C25" s="424"/>
      <c r="D25" s="424"/>
      <c r="E25" s="424"/>
      <c r="F25" s="424"/>
      <c r="G25" s="424"/>
      <c r="H25" s="424"/>
      <c r="I25" s="424"/>
      <c r="J25" s="424"/>
      <c r="K25" s="424"/>
      <c r="L25" s="424"/>
      <c r="M25" s="424"/>
      <c r="N25" s="424"/>
      <c r="O25" s="424"/>
      <c r="P25" s="424"/>
      <c r="Q25" s="424"/>
    </row>
    <row r="26" spans="1:24" x14ac:dyDescent="0.2">
      <c r="A26" s="424"/>
      <c r="B26" s="424"/>
      <c r="C26" s="424"/>
      <c r="D26" s="424"/>
      <c r="E26" s="424"/>
      <c r="F26" s="424"/>
      <c r="G26" s="424"/>
      <c r="H26" s="424"/>
      <c r="I26" s="424"/>
      <c r="J26" s="424"/>
      <c r="K26" s="424"/>
      <c r="L26" s="424"/>
      <c r="M26" s="424"/>
      <c r="N26" s="424"/>
      <c r="O26" s="424"/>
      <c r="P26" s="424"/>
      <c r="Q26" s="424"/>
    </row>
    <row r="27" spans="1:24" x14ac:dyDescent="0.2">
      <c r="A27" s="424"/>
      <c r="B27" s="424"/>
      <c r="C27" s="424"/>
      <c r="D27" s="424"/>
      <c r="E27" s="424"/>
      <c r="F27" s="424"/>
      <c r="G27" s="424"/>
      <c r="H27" s="424"/>
      <c r="I27" s="424"/>
      <c r="J27" s="424"/>
      <c r="K27" s="424"/>
      <c r="L27" s="424"/>
      <c r="M27" s="424"/>
      <c r="N27" s="424"/>
      <c r="O27" s="424"/>
      <c r="P27" s="424"/>
      <c r="Q27" s="424"/>
    </row>
    <row r="28" spans="1:24" x14ac:dyDescent="0.2">
      <c r="A28" s="424"/>
      <c r="B28" s="424"/>
      <c r="C28" s="424"/>
      <c r="D28" s="424"/>
      <c r="E28" s="424"/>
      <c r="F28" s="424"/>
      <c r="G28" s="424"/>
      <c r="H28" s="424"/>
      <c r="I28" s="424"/>
      <c r="J28" s="424"/>
      <c r="K28" s="424"/>
      <c r="L28" s="424"/>
      <c r="M28" s="424"/>
      <c r="N28" s="424"/>
      <c r="O28" s="424"/>
      <c r="P28" s="424"/>
      <c r="Q28" s="424"/>
    </row>
    <row r="29" spans="1:24" x14ac:dyDescent="0.2">
      <c r="A29" s="424"/>
      <c r="B29" s="424"/>
      <c r="C29" s="424"/>
      <c r="D29" s="424"/>
      <c r="E29" s="424"/>
      <c r="F29" s="424"/>
      <c r="G29" s="424"/>
      <c r="H29" s="424"/>
      <c r="I29" s="424"/>
      <c r="J29" s="424"/>
      <c r="K29" s="424"/>
      <c r="L29" s="424"/>
      <c r="M29" s="424"/>
      <c r="N29" s="424"/>
      <c r="O29" s="424"/>
      <c r="P29" s="424"/>
      <c r="Q29" s="424"/>
    </row>
    <row r="30" spans="1:24" x14ac:dyDescent="0.2">
      <c r="A30" s="247"/>
      <c r="B30" s="247"/>
      <c r="C30" s="247"/>
      <c r="D30" s="247"/>
      <c r="E30" s="247"/>
      <c r="F30" s="247"/>
      <c r="G30" s="247"/>
      <c r="H30" s="247"/>
      <c r="I30" s="247"/>
      <c r="J30" s="247"/>
      <c r="K30" s="247"/>
      <c r="L30" s="247"/>
      <c r="M30" s="247"/>
      <c r="N30" s="247"/>
      <c r="O30" s="247"/>
      <c r="P30" s="247"/>
      <c r="Q30" s="247"/>
    </row>
    <row r="31" spans="1:24" x14ac:dyDescent="0.2">
      <c r="A31" s="247"/>
      <c r="B31" s="247"/>
      <c r="C31" s="247"/>
      <c r="D31" s="247"/>
      <c r="E31" s="247"/>
      <c r="F31" s="247"/>
      <c r="G31" s="247"/>
      <c r="H31" s="247"/>
      <c r="I31" s="247"/>
      <c r="J31" s="247"/>
      <c r="K31" s="247"/>
      <c r="L31" s="247"/>
      <c r="M31" s="247"/>
      <c r="N31" s="247"/>
      <c r="O31" s="247"/>
      <c r="P31" s="247"/>
      <c r="Q31" s="247"/>
    </row>
    <row r="32" spans="1:24" x14ac:dyDescent="0.2">
      <c r="A32" s="247"/>
      <c r="B32" s="247"/>
      <c r="C32" s="247"/>
      <c r="D32" s="247"/>
      <c r="E32" s="247"/>
      <c r="F32" s="247"/>
      <c r="G32" s="247"/>
      <c r="H32" s="247"/>
      <c r="I32" s="247"/>
      <c r="J32" s="247"/>
      <c r="K32" s="247"/>
      <c r="L32" s="247"/>
      <c r="M32" s="247"/>
      <c r="N32" s="247"/>
      <c r="O32" s="247"/>
      <c r="P32" s="247"/>
      <c r="Q32" s="247"/>
    </row>
    <row r="33" spans="1:17" x14ac:dyDescent="0.2">
      <c r="A33" s="247"/>
      <c r="B33" s="247"/>
      <c r="C33" s="247"/>
      <c r="D33" s="247"/>
      <c r="E33" s="247"/>
      <c r="F33" s="247"/>
      <c r="G33" s="247"/>
      <c r="H33" s="247"/>
      <c r="I33" s="247"/>
      <c r="J33" s="247"/>
      <c r="K33" s="247"/>
      <c r="L33" s="247"/>
      <c r="M33" s="247"/>
      <c r="N33" s="247"/>
      <c r="O33" s="247"/>
      <c r="P33" s="247"/>
      <c r="Q33" s="247"/>
    </row>
    <row r="34" spans="1:17" x14ac:dyDescent="0.2">
      <c r="A34" s="247"/>
      <c r="B34" s="247"/>
      <c r="C34" s="247"/>
      <c r="D34" s="247"/>
      <c r="E34" s="247"/>
      <c r="F34" s="247"/>
      <c r="G34" s="247"/>
      <c r="H34" s="247"/>
      <c r="I34" s="247"/>
      <c r="J34" s="247"/>
      <c r="K34" s="247"/>
      <c r="L34" s="247"/>
      <c r="M34" s="247"/>
      <c r="N34" s="247"/>
      <c r="O34" s="247"/>
      <c r="P34" s="247"/>
      <c r="Q34" s="247"/>
    </row>
    <row r="35" spans="1:17" x14ac:dyDescent="0.2">
      <c r="A35" s="247"/>
      <c r="B35" s="247"/>
      <c r="C35" s="247"/>
      <c r="D35" s="247"/>
      <c r="E35" s="247"/>
      <c r="F35" s="247"/>
      <c r="G35" s="247"/>
      <c r="H35" s="247"/>
      <c r="I35" s="247"/>
      <c r="J35" s="247"/>
      <c r="K35" s="247"/>
      <c r="L35" s="247"/>
      <c r="M35" s="247"/>
      <c r="N35" s="247"/>
      <c r="O35" s="247"/>
      <c r="P35" s="247"/>
      <c r="Q35" s="247"/>
    </row>
    <row r="36" spans="1:17" x14ac:dyDescent="0.2">
      <c r="A36" s="247"/>
      <c r="B36" s="247"/>
      <c r="C36" s="247"/>
      <c r="D36" s="247"/>
      <c r="E36" s="247"/>
      <c r="F36" s="247"/>
      <c r="G36" s="247"/>
      <c r="H36" s="247"/>
      <c r="I36" s="247"/>
      <c r="J36" s="247"/>
      <c r="K36" s="247"/>
      <c r="L36" s="247"/>
      <c r="M36" s="247"/>
      <c r="N36" s="247"/>
      <c r="O36" s="247"/>
      <c r="P36" s="247"/>
      <c r="Q36" s="247"/>
    </row>
    <row r="37" spans="1:17" x14ac:dyDescent="0.2">
      <c r="A37" s="247"/>
      <c r="B37" s="247"/>
      <c r="C37" s="247"/>
      <c r="D37" s="247"/>
      <c r="E37" s="247"/>
      <c r="F37" s="247"/>
      <c r="G37" s="247"/>
      <c r="H37" s="247"/>
      <c r="I37" s="247"/>
      <c r="J37" s="247"/>
      <c r="K37" s="247"/>
      <c r="L37" s="247"/>
      <c r="M37" s="247"/>
      <c r="N37" s="247"/>
      <c r="O37" s="247"/>
      <c r="P37" s="247"/>
      <c r="Q37" s="247"/>
    </row>
    <row r="38" spans="1:17" x14ac:dyDescent="0.2">
      <c r="A38" s="247"/>
      <c r="B38" s="247"/>
      <c r="C38" s="247"/>
      <c r="D38" s="247"/>
      <c r="E38" s="247"/>
      <c r="F38" s="247"/>
      <c r="G38" s="247"/>
      <c r="H38" s="247"/>
      <c r="I38" s="247"/>
      <c r="J38" s="247"/>
      <c r="K38" s="247"/>
      <c r="L38" s="247"/>
      <c r="M38" s="247"/>
      <c r="N38" s="247"/>
      <c r="O38" s="247"/>
      <c r="P38" s="247"/>
      <c r="Q38" s="247"/>
    </row>
    <row r="39" spans="1:17" x14ac:dyDescent="0.2">
      <c r="A39" s="247"/>
      <c r="B39" s="247"/>
      <c r="C39" s="247"/>
      <c r="D39" s="247"/>
      <c r="E39" s="247"/>
      <c r="F39" s="247"/>
      <c r="G39" s="247"/>
      <c r="H39" s="247"/>
      <c r="I39" s="247"/>
      <c r="J39" s="247"/>
      <c r="K39" s="247"/>
      <c r="L39" s="247"/>
      <c r="M39" s="247"/>
      <c r="N39" s="247"/>
      <c r="O39" s="247"/>
      <c r="P39" s="247"/>
      <c r="Q39" s="247"/>
    </row>
    <row r="40" spans="1:17" x14ac:dyDescent="0.2">
      <c r="A40" s="247"/>
      <c r="B40" s="247"/>
      <c r="C40" s="247"/>
      <c r="D40" s="247"/>
      <c r="E40" s="247"/>
      <c r="F40" s="247"/>
      <c r="G40" s="247"/>
      <c r="H40" s="247"/>
      <c r="I40" s="247"/>
      <c r="J40" s="247"/>
      <c r="K40" s="247"/>
      <c r="L40" s="247"/>
      <c r="M40" s="247"/>
      <c r="N40" s="247"/>
      <c r="O40" s="247"/>
      <c r="P40" s="247"/>
      <c r="Q40" s="247"/>
    </row>
    <row r="41" spans="1:17" x14ac:dyDescent="0.2">
      <c r="A41" s="247"/>
      <c r="B41" s="247"/>
      <c r="C41" s="247"/>
      <c r="D41" s="247"/>
      <c r="E41" s="247"/>
      <c r="F41" s="247"/>
      <c r="G41" s="247"/>
      <c r="H41" s="247"/>
      <c r="I41" s="247"/>
      <c r="J41" s="247"/>
      <c r="K41" s="247"/>
      <c r="L41" s="247"/>
      <c r="M41" s="247"/>
      <c r="N41" s="247"/>
      <c r="O41" s="247"/>
      <c r="P41" s="247"/>
      <c r="Q41" s="247"/>
    </row>
    <row r="42" spans="1:17" x14ac:dyDescent="0.2">
      <c r="A42" s="247"/>
      <c r="B42" s="247"/>
      <c r="C42" s="247"/>
      <c r="D42" s="247"/>
      <c r="E42" s="247"/>
      <c r="F42" s="247"/>
      <c r="G42" s="247"/>
      <c r="H42" s="247"/>
      <c r="I42" s="247"/>
      <c r="J42" s="247"/>
      <c r="K42" s="247"/>
      <c r="L42" s="247"/>
      <c r="M42" s="247"/>
      <c r="N42" s="247"/>
      <c r="O42" s="247"/>
      <c r="P42" s="247"/>
      <c r="Q42" s="247"/>
    </row>
    <row r="43" spans="1:17" x14ac:dyDescent="0.2">
      <c r="A43" s="247"/>
      <c r="B43" s="247"/>
      <c r="C43" s="247"/>
      <c r="D43" s="247"/>
      <c r="E43" s="247"/>
      <c r="F43" s="247"/>
      <c r="G43" s="247"/>
      <c r="H43" s="247"/>
      <c r="I43" s="247"/>
      <c r="J43" s="247"/>
      <c r="K43" s="247"/>
      <c r="L43" s="247"/>
      <c r="M43" s="247"/>
      <c r="N43" s="247"/>
      <c r="O43" s="247"/>
      <c r="P43" s="247"/>
      <c r="Q43" s="247"/>
    </row>
    <row r="44" spans="1:17" x14ac:dyDescent="0.2">
      <c r="A44" s="247"/>
      <c r="B44" s="247"/>
      <c r="C44" s="247"/>
      <c r="D44" s="247"/>
      <c r="E44" s="247"/>
      <c r="F44" s="247"/>
      <c r="G44" s="247"/>
      <c r="H44" s="247"/>
      <c r="I44" s="247"/>
      <c r="J44" s="247"/>
      <c r="K44" s="247"/>
      <c r="L44" s="247"/>
      <c r="M44" s="247"/>
      <c r="N44" s="247"/>
      <c r="O44" s="247"/>
      <c r="P44" s="247"/>
      <c r="Q44" s="247"/>
    </row>
    <row r="45" spans="1:17" x14ac:dyDescent="0.2">
      <c r="A45" s="2"/>
      <c r="B45" s="2"/>
      <c r="C45" s="2"/>
      <c r="D45" s="2"/>
      <c r="E45" s="2"/>
      <c r="F45" s="2"/>
      <c r="G45" s="2"/>
      <c r="H45" s="2"/>
      <c r="I45" s="2"/>
      <c r="J45" s="2"/>
      <c r="K45" s="2"/>
      <c r="L45" s="2"/>
      <c r="M45" s="2"/>
      <c r="N45" s="2"/>
      <c r="O45" s="2"/>
      <c r="P45" s="2"/>
      <c r="Q45" s="2"/>
    </row>
    <row r="46" spans="1:17" x14ac:dyDescent="0.2">
      <c r="A46" s="2"/>
      <c r="B46" s="2"/>
      <c r="C46" s="2"/>
      <c r="D46" s="2"/>
      <c r="E46" s="2"/>
      <c r="F46" s="2"/>
      <c r="G46" s="2"/>
      <c r="H46" s="2"/>
      <c r="I46" s="2"/>
      <c r="J46" s="2"/>
      <c r="K46" s="2"/>
      <c r="L46" s="2"/>
      <c r="M46" s="2"/>
      <c r="N46" s="2"/>
      <c r="O46" s="2"/>
      <c r="P46" s="2"/>
      <c r="Q46" s="2"/>
    </row>
    <row r="47" spans="1:17" x14ac:dyDescent="0.2">
      <c r="A47" s="2"/>
      <c r="B47" s="2"/>
      <c r="C47" s="2"/>
      <c r="D47" s="2"/>
      <c r="E47" s="2"/>
      <c r="F47" s="2"/>
      <c r="G47" s="2"/>
      <c r="H47" s="2"/>
      <c r="I47" s="2"/>
      <c r="J47" s="2"/>
      <c r="K47" s="2"/>
      <c r="L47" s="2"/>
      <c r="M47" s="2"/>
      <c r="N47" s="2"/>
      <c r="O47" s="2"/>
      <c r="P47" s="2"/>
      <c r="Q47" s="2"/>
    </row>
  </sheetData>
  <sheetProtection algorithmName="SHA-512" hashValue="s0qXuPbTCqjrvLJoZU9BUm0s2hBFw9td8SJtNJIrNI1bNjCFslvo2CCTFn749FOHg61B/YXtU9Cl1qqAbCsSTg==" saltValue="TQxmOh1UGGbQgGoBS+DmTA==" spinCount="100000" sheet="1" objects="1" scenarios="1"/>
  <mergeCells count="4">
    <mergeCell ref="A1:V1"/>
    <mergeCell ref="A3:Q22"/>
    <mergeCell ref="A24:V24"/>
    <mergeCell ref="A25:Q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7167A-91B5-4405-8D11-EE712AFC1517}">
  <sheetPr codeName="Sheet3"/>
  <dimension ref="A1:X27"/>
  <sheetViews>
    <sheetView showGridLines="0" workbookViewId="0">
      <selection activeCell="A3" sqref="A3:Q22"/>
    </sheetView>
  </sheetViews>
  <sheetFormatPr defaultColWidth="9" defaultRowHeight="14.25" x14ac:dyDescent="0.2"/>
  <cols>
    <col min="1" max="16384" width="9" style="115"/>
  </cols>
  <sheetData>
    <row r="1" spans="1:24" ht="21" customHeight="1" x14ac:dyDescent="0.2">
      <c r="A1" s="421" t="s">
        <v>286</v>
      </c>
      <c r="B1" s="422"/>
      <c r="C1" s="422"/>
      <c r="D1" s="422"/>
      <c r="E1" s="422"/>
      <c r="F1" s="422"/>
      <c r="G1" s="422"/>
      <c r="H1" s="422"/>
      <c r="I1" s="422"/>
      <c r="J1" s="422"/>
      <c r="K1" s="422"/>
      <c r="L1" s="422"/>
      <c r="M1" s="422"/>
      <c r="N1" s="422"/>
      <c r="O1" s="422"/>
      <c r="P1" s="422"/>
      <c r="Q1" s="422"/>
      <c r="R1" s="422"/>
      <c r="S1" s="422"/>
      <c r="T1" s="422"/>
      <c r="U1" s="422"/>
      <c r="V1" s="422"/>
    </row>
    <row r="2" spans="1:24" ht="21" customHeight="1" x14ac:dyDescent="0.2">
      <c r="A2" s="123"/>
      <c r="B2" s="124"/>
      <c r="C2" s="124"/>
      <c r="D2" s="124"/>
      <c r="E2" s="124"/>
      <c r="F2" s="124"/>
      <c r="G2" s="124"/>
      <c r="H2" s="124"/>
      <c r="I2" s="124"/>
      <c r="J2" s="124"/>
      <c r="K2" s="124"/>
      <c r="L2" s="124"/>
      <c r="M2" s="124"/>
      <c r="N2" s="124"/>
      <c r="O2" s="124"/>
      <c r="P2" s="124"/>
      <c r="Q2" s="124"/>
      <c r="R2" s="124"/>
      <c r="S2" s="124"/>
      <c r="T2" s="124"/>
      <c r="U2" s="124"/>
      <c r="V2" s="124"/>
    </row>
    <row r="3" spans="1:24" ht="14.25" customHeight="1" x14ac:dyDescent="0.25">
      <c r="A3" s="425" t="s">
        <v>287</v>
      </c>
      <c r="B3" s="424"/>
      <c r="C3" s="424"/>
      <c r="D3" s="424"/>
      <c r="E3" s="424"/>
      <c r="F3" s="424"/>
      <c r="G3" s="424"/>
      <c r="H3" s="424"/>
      <c r="I3" s="424"/>
      <c r="J3" s="424"/>
      <c r="K3" s="424"/>
      <c r="L3" s="424"/>
      <c r="M3" s="424"/>
      <c r="N3" s="424"/>
      <c r="O3" s="424"/>
      <c r="P3" s="424"/>
      <c r="Q3" s="424"/>
      <c r="R3" s="37"/>
      <c r="S3" s="37"/>
      <c r="T3" s="37"/>
      <c r="U3" s="37"/>
      <c r="V3" s="37"/>
      <c r="W3" s="37"/>
      <c r="X3" s="37"/>
    </row>
    <row r="4" spans="1:24" ht="15.75" x14ac:dyDescent="0.25">
      <c r="A4" s="424"/>
      <c r="B4" s="424"/>
      <c r="C4" s="424"/>
      <c r="D4" s="424"/>
      <c r="E4" s="424"/>
      <c r="F4" s="424"/>
      <c r="G4" s="424"/>
      <c r="H4" s="424"/>
      <c r="I4" s="424"/>
      <c r="J4" s="424"/>
      <c r="K4" s="424"/>
      <c r="L4" s="424"/>
      <c r="M4" s="424"/>
      <c r="N4" s="424"/>
      <c r="O4" s="424"/>
      <c r="P4" s="424"/>
      <c r="Q4" s="424"/>
      <c r="R4" s="37"/>
      <c r="S4" s="37"/>
      <c r="T4" s="37"/>
      <c r="U4" s="37"/>
      <c r="V4" s="37"/>
      <c r="W4" s="37"/>
      <c r="X4" s="37"/>
    </row>
    <row r="5" spans="1:24" ht="15.75" x14ac:dyDescent="0.25">
      <c r="A5" s="424"/>
      <c r="B5" s="424"/>
      <c r="C5" s="424"/>
      <c r="D5" s="424"/>
      <c r="E5" s="424"/>
      <c r="F5" s="424"/>
      <c r="G5" s="424"/>
      <c r="H5" s="424"/>
      <c r="I5" s="424"/>
      <c r="J5" s="424"/>
      <c r="K5" s="424"/>
      <c r="L5" s="424"/>
      <c r="M5" s="424"/>
      <c r="N5" s="424"/>
      <c r="O5" s="424"/>
      <c r="P5" s="424"/>
      <c r="Q5" s="424"/>
      <c r="R5" s="37"/>
      <c r="S5" s="37"/>
      <c r="T5" s="37"/>
      <c r="U5" s="37"/>
      <c r="V5" s="37"/>
      <c r="W5" s="37"/>
      <c r="X5" s="37"/>
    </row>
    <row r="6" spans="1:24" ht="15.75" x14ac:dyDescent="0.25">
      <c r="A6" s="424"/>
      <c r="B6" s="424"/>
      <c r="C6" s="424"/>
      <c r="D6" s="424"/>
      <c r="E6" s="424"/>
      <c r="F6" s="424"/>
      <c r="G6" s="424"/>
      <c r="H6" s="424"/>
      <c r="I6" s="424"/>
      <c r="J6" s="424"/>
      <c r="K6" s="424"/>
      <c r="L6" s="424"/>
      <c r="M6" s="424"/>
      <c r="N6" s="424"/>
      <c r="O6" s="424"/>
      <c r="P6" s="424"/>
      <c r="Q6" s="424"/>
      <c r="R6" s="37"/>
      <c r="S6" s="37"/>
      <c r="T6" s="37"/>
      <c r="U6" s="37"/>
      <c r="V6" s="37"/>
      <c r="W6" s="37"/>
      <c r="X6" s="37"/>
    </row>
    <row r="7" spans="1:24" ht="15.75" x14ac:dyDescent="0.25">
      <c r="A7" s="424"/>
      <c r="B7" s="424"/>
      <c r="C7" s="424"/>
      <c r="D7" s="424"/>
      <c r="E7" s="424"/>
      <c r="F7" s="424"/>
      <c r="G7" s="424"/>
      <c r="H7" s="424"/>
      <c r="I7" s="424"/>
      <c r="J7" s="424"/>
      <c r="K7" s="424"/>
      <c r="L7" s="424"/>
      <c r="M7" s="424"/>
      <c r="N7" s="424"/>
      <c r="O7" s="424"/>
      <c r="P7" s="424"/>
      <c r="Q7" s="424"/>
      <c r="R7" s="37"/>
      <c r="S7" s="37"/>
      <c r="T7" s="37"/>
      <c r="U7" s="37"/>
      <c r="V7" s="37"/>
      <c r="W7" s="37"/>
      <c r="X7" s="37"/>
    </row>
    <row r="8" spans="1:24" ht="15.75" x14ac:dyDescent="0.25">
      <c r="A8" s="424"/>
      <c r="B8" s="424"/>
      <c r="C8" s="424"/>
      <c r="D8" s="424"/>
      <c r="E8" s="424"/>
      <c r="F8" s="424"/>
      <c r="G8" s="424"/>
      <c r="H8" s="424"/>
      <c r="I8" s="424"/>
      <c r="J8" s="424"/>
      <c r="K8" s="424"/>
      <c r="L8" s="424"/>
      <c r="M8" s="424"/>
      <c r="N8" s="424"/>
      <c r="O8" s="424"/>
      <c r="P8" s="424"/>
      <c r="Q8" s="424"/>
      <c r="R8" s="37"/>
      <c r="S8" s="37"/>
      <c r="T8" s="37"/>
      <c r="U8" s="37"/>
      <c r="V8" s="37"/>
      <c r="W8" s="37"/>
      <c r="X8" s="37"/>
    </row>
    <row r="9" spans="1:24" ht="15.75" x14ac:dyDescent="0.25">
      <c r="A9" s="424"/>
      <c r="B9" s="424"/>
      <c r="C9" s="424"/>
      <c r="D9" s="424"/>
      <c r="E9" s="424"/>
      <c r="F9" s="424"/>
      <c r="G9" s="424"/>
      <c r="H9" s="424"/>
      <c r="I9" s="424"/>
      <c r="J9" s="424"/>
      <c r="K9" s="424"/>
      <c r="L9" s="424"/>
      <c r="M9" s="424"/>
      <c r="N9" s="424"/>
      <c r="O9" s="424"/>
      <c r="P9" s="424"/>
      <c r="Q9" s="424"/>
      <c r="R9" s="37"/>
      <c r="S9" s="37"/>
      <c r="T9" s="37"/>
      <c r="U9" s="37"/>
      <c r="V9" s="37"/>
      <c r="W9" s="37"/>
      <c r="X9" s="37"/>
    </row>
    <row r="10" spans="1:24" ht="15.75" x14ac:dyDescent="0.25">
      <c r="A10" s="424"/>
      <c r="B10" s="424"/>
      <c r="C10" s="424"/>
      <c r="D10" s="424"/>
      <c r="E10" s="424"/>
      <c r="F10" s="424"/>
      <c r="G10" s="424"/>
      <c r="H10" s="424"/>
      <c r="I10" s="424"/>
      <c r="J10" s="424"/>
      <c r="K10" s="424"/>
      <c r="L10" s="424"/>
      <c r="M10" s="424"/>
      <c r="N10" s="424"/>
      <c r="O10" s="424"/>
      <c r="P10" s="424"/>
      <c r="Q10" s="424"/>
      <c r="R10" s="37"/>
      <c r="S10" s="37"/>
      <c r="T10" s="37"/>
      <c r="U10" s="37"/>
      <c r="V10" s="37"/>
      <c r="W10" s="37"/>
      <c r="X10" s="37"/>
    </row>
    <row r="11" spans="1:24" ht="15.75" x14ac:dyDescent="0.25">
      <c r="A11" s="424"/>
      <c r="B11" s="424"/>
      <c r="C11" s="424"/>
      <c r="D11" s="424"/>
      <c r="E11" s="424"/>
      <c r="F11" s="424"/>
      <c r="G11" s="424"/>
      <c r="H11" s="424"/>
      <c r="I11" s="424"/>
      <c r="J11" s="424"/>
      <c r="K11" s="424"/>
      <c r="L11" s="424"/>
      <c r="M11" s="424"/>
      <c r="N11" s="424"/>
      <c r="O11" s="424"/>
      <c r="P11" s="424"/>
      <c r="Q11" s="424"/>
      <c r="R11" s="37"/>
      <c r="S11" s="37"/>
      <c r="T11" s="37"/>
      <c r="U11" s="37"/>
      <c r="V11" s="37"/>
      <c r="W11" s="37"/>
      <c r="X11" s="37"/>
    </row>
    <row r="12" spans="1:24" ht="15.75" x14ac:dyDescent="0.25">
      <c r="A12" s="424"/>
      <c r="B12" s="424"/>
      <c r="C12" s="424"/>
      <c r="D12" s="424"/>
      <c r="E12" s="424"/>
      <c r="F12" s="424"/>
      <c r="G12" s="424"/>
      <c r="H12" s="424"/>
      <c r="I12" s="424"/>
      <c r="J12" s="424"/>
      <c r="K12" s="424"/>
      <c r="L12" s="424"/>
      <c r="M12" s="424"/>
      <c r="N12" s="424"/>
      <c r="O12" s="424"/>
      <c r="P12" s="424"/>
      <c r="Q12" s="424"/>
      <c r="R12" s="37"/>
      <c r="S12" s="37"/>
      <c r="T12" s="37"/>
      <c r="U12" s="37"/>
      <c r="V12" s="37"/>
      <c r="W12" s="37"/>
      <c r="X12" s="37"/>
    </row>
    <row r="13" spans="1:24" ht="15.75" x14ac:dyDescent="0.25">
      <c r="A13" s="424"/>
      <c r="B13" s="424"/>
      <c r="C13" s="424"/>
      <c r="D13" s="424"/>
      <c r="E13" s="424"/>
      <c r="F13" s="424"/>
      <c r="G13" s="424"/>
      <c r="H13" s="424"/>
      <c r="I13" s="424"/>
      <c r="J13" s="424"/>
      <c r="K13" s="424"/>
      <c r="L13" s="424"/>
      <c r="M13" s="424"/>
      <c r="N13" s="424"/>
      <c r="O13" s="424"/>
      <c r="P13" s="424"/>
      <c r="Q13" s="424"/>
      <c r="R13" s="37"/>
      <c r="S13" s="37"/>
      <c r="T13" s="37"/>
      <c r="U13" s="37"/>
      <c r="V13" s="37"/>
      <c r="W13" s="37"/>
      <c r="X13" s="37"/>
    </row>
    <row r="14" spans="1:24" ht="15.75" x14ac:dyDescent="0.25">
      <c r="A14" s="424"/>
      <c r="B14" s="424"/>
      <c r="C14" s="424"/>
      <c r="D14" s="424"/>
      <c r="E14" s="424"/>
      <c r="F14" s="424"/>
      <c r="G14" s="424"/>
      <c r="H14" s="424"/>
      <c r="I14" s="424"/>
      <c r="J14" s="424"/>
      <c r="K14" s="424"/>
      <c r="L14" s="424"/>
      <c r="M14" s="424"/>
      <c r="N14" s="424"/>
      <c r="O14" s="424"/>
      <c r="P14" s="424"/>
      <c r="Q14" s="424"/>
      <c r="R14" s="37"/>
      <c r="S14" s="37"/>
      <c r="T14" s="37"/>
      <c r="U14" s="37"/>
      <c r="V14" s="37"/>
      <c r="W14" s="37"/>
      <c r="X14" s="37"/>
    </row>
    <row r="15" spans="1:24" ht="15.75" x14ac:dyDescent="0.25">
      <c r="A15" s="424"/>
      <c r="B15" s="424"/>
      <c r="C15" s="424"/>
      <c r="D15" s="424"/>
      <c r="E15" s="424"/>
      <c r="F15" s="424"/>
      <c r="G15" s="424"/>
      <c r="H15" s="424"/>
      <c r="I15" s="424"/>
      <c r="J15" s="424"/>
      <c r="K15" s="424"/>
      <c r="L15" s="424"/>
      <c r="M15" s="424"/>
      <c r="N15" s="424"/>
      <c r="O15" s="424"/>
      <c r="P15" s="424"/>
      <c r="Q15" s="424"/>
      <c r="R15" s="37"/>
      <c r="S15" s="37"/>
      <c r="T15" s="37"/>
      <c r="U15" s="37" t="s">
        <v>283</v>
      </c>
      <c r="V15" s="37"/>
      <c r="W15" s="37"/>
      <c r="X15" s="37"/>
    </row>
    <row r="16" spans="1:24" ht="15.75" x14ac:dyDescent="0.25">
      <c r="A16" s="424"/>
      <c r="B16" s="424"/>
      <c r="C16" s="424"/>
      <c r="D16" s="424"/>
      <c r="E16" s="424"/>
      <c r="F16" s="424"/>
      <c r="G16" s="424"/>
      <c r="H16" s="424"/>
      <c r="I16" s="424"/>
      <c r="J16" s="424"/>
      <c r="K16" s="424"/>
      <c r="L16" s="424"/>
      <c r="M16" s="424"/>
      <c r="N16" s="424"/>
      <c r="O16" s="424"/>
      <c r="P16" s="424"/>
      <c r="Q16" s="424"/>
      <c r="R16" s="37"/>
      <c r="S16" s="37"/>
      <c r="T16" s="37"/>
      <c r="U16" s="37"/>
      <c r="V16" s="37"/>
      <c r="W16" s="37"/>
      <c r="X16" s="37"/>
    </row>
    <row r="17" spans="1:24" ht="15.75" x14ac:dyDescent="0.25">
      <c r="A17" s="424"/>
      <c r="B17" s="424"/>
      <c r="C17" s="424"/>
      <c r="D17" s="424"/>
      <c r="E17" s="424"/>
      <c r="F17" s="424"/>
      <c r="G17" s="424"/>
      <c r="H17" s="424"/>
      <c r="I17" s="424"/>
      <c r="J17" s="424"/>
      <c r="K17" s="424"/>
      <c r="L17" s="424"/>
      <c r="M17" s="424"/>
      <c r="N17" s="424"/>
      <c r="O17" s="424"/>
      <c r="P17" s="424"/>
      <c r="Q17" s="424"/>
      <c r="R17" s="37"/>
      <c r="S17" s="37"/>
      <c r="T17" s="37"/>
      <c r="U17" s="37"/>
      <c r="V17" s="37"/>
      <c r="W17" s="37"/>
      <c r="X17" s="37"/>
    </row>
    <row r="18" spans="1:24" ht="15.75" x14ac:dyDescent="0.25">
      <c r="A18" s="424"/>
      <c r="B18" s="424"/>
      <c r="C18" s="424"/>
      <c r="D18" s="424"/>
      <c r="E18" s="424"/>
      <c r="F18" s="424"/>
      <c r="G18" s="424"/>
      <c r="H18" s="424"/>
      <c r="I18" s="424"/>
      <c r="J18" s="424"/>
      <c r="K18" s="424"/>
      <c r="L18" s="424"/>
      <c r="M18" s="424"/>
      <c r="N18" s="424"/>
      <c r="O18" s="424"/>
      <c r="P18" s="424"/>
      <c r="Q18" s="424"/>
      <c r="R18" s="37"/>
      <c r="S18" s="37"/>
      <c r="T18" s="37"/>
      <c r="U18" s="37"/>
      <c r="V18" s="37"/>
      <c r="W18" s="37"/>
      <c r="X18" s="37"/>
    </row>
    <row r="19" spans="1:24" ht="15.75" x14ac:dyDescent="0.25">
      <c r="A19" s="424"/>
      <c r="B19" s="424"/>
      <c r="C19" s="424"/>
      <c r="D19" s="424"/>
      <c r="E19" s="424"/>
      <c r="F19" s="424"/>
      <c r="G19" s="424"/>
      <c r="H19" s="424"/>
      <c r="I19" s="424"/>
      <c r="J19" s="424"/>
      <c r="K19" s="424"/>
      <c r="L19" s="424"/>
      <c r="M19" s="424"/>
      <c r="N19" s="424"/>
      <c r="O19" s="424"/>
      <c r="P19" s="424"/>
      <c r="Q19" s="424"/>
      <c r="R19" s="37"/>
      <c r="S19" s="37"/>
      <c r="T19" s="37"/>
      <c r="U19" s="37"/>
      <c r="V19" s="37"/>
      <c r="W19" s="37"/>
      <c r="X19" s="37"/>
    </row>
    <row r="20" spans="1:24" ht="15.75" x14ac:dyDescent="0.25">
      <c r="A20" s="424"/>
      <c r="B20" s="424"/>
      <c r="C20" s="424"/>
      <c r="D20" s="424"/>
      <c r="E20" s="424"/>
      <c r="F20" s="424"/>
      <c r="G20" s="424"/>
      <c r="H20" s="424"/>
      <c r="I20" s="424"/>
      <c r="J20" s="424"/>
      <c r="K20" s="424"/>
      <c r="L20" s="424"/>
      <c r="M20" s="424"/>
      <c r="N20" s="424"/>
      <c r="O20" s="424"/>
      <c r="P20" s="424"/>
      <c r="Q20" s="424"/>
      <c r="R20" s="37"/>
      <c r="S20" s="37"/>
      <c r="T20" s="37"/>
      <c r="U20" s="37"/>
      <c r="V20" s="37"/>
      <c r="W20" s="37"/>
      <c r="X20" s="37"/>
    </row>
    <row r="21" spans="1:24" ht="15.75" x14ac:dyDescent="0.25">
      <c r="A21" s="424"/>
      <c r="B21" s="424"/>
      <c r="C21" s="424"/>
      <c r="D21" s="424"/>
      <c r="E21" s="424"/>
      <c r="F21" s="424"/>
      <c r="G21" s="424"/>
      <c r="H21" s="424"/>
      <c r="I21" s="424"/>
      <c r="J21" s="424"/>
      <c r="K21" s="424"/>
      <c r="L21" s="424"/>
      <c r="M21" s="424"/>
      <c r="N21" s="424"/>
      <c r="O21" s="424"/>
      <c r="P21" s="424"/>
      <c r="Q21" s="424"/>
      <c r="R21" s="37"/>
      <c r="S21" s="37"/>
      <c r="T21" s="37"/>
      <c r="U21" s="37"/>
      <c r="V21" s="37"/>
      <c r="W21" s="37"/>
      <c r="X21" s="37"/>
    </row>
    <row r="22" spans="1:24" ht="15.75" x14ac:dyDescent="0.25">
      <c r="A22" s="424"/>
      <c r="B22" s="424"/>
      <c r="C22" s="424"/>
      <c r="D22" s="424"/>
      <c r="E22" s="424"/>
      <c r="F22" s="424"/>
      <c r="G22" s="424"/>
      <c r="H22" s="424"/>
      <c r="I22" s="424"/>
      <c r="J22" s="424"/>
      <c r="K22" s="424"/>
      <c r="L22" s="424"/>
      <c r="M22" s="424"/>
      <c r="N22" s="424"/>
      <c r="O22" s="424"/>
      <c r="P22" s="424"/>
      <c r="Q22" s="424"/>
      <c r="R22" s="37"/>
      <c r="S22" s="37"/>
      <c r="T22" s="37"/>
      <c r="U22" s="37"/>
      <c r="V22" s="37"/>
      <c r="W22" s="37"/>
      <c r="X22" s="37"/>
    </row>
    <row r="23" spans="1:24" ht="15.75" x14ac:dyDescent="0.25">
      <c r="A23" s="387"/>
      <c r="B23" s="387"/>
      <c r="C23" s="387"/>
      <c r="D23" s="387"/>
      <c r="E23" s="387"/>
      <c r="F23" s="387"/>
      <c r="G23" s="387"/>
      <c r="H23" s="387"/>
      <c r="I23" s="387"/>
      <c r="J23" s="387"/>
      <c r="K23" s="387"/>
      <c r="L23" s="387"/>
      <c r="M23" s="387"/>
      <c r="N23" s="387"/>
      <c r="O23" s="387"/>
      <c r="P23" s="387"/>
      <c r="Q23" s="387"/>
      <c r="R23" s="37"/>
      <c r="S23" s="37"/>
      <c r="T23" s="37"/>
      <c r="U23" s="37"/>
      <c r="V23" s="37"/>
      <c r="W23" s="37"/>
      <c r="X23" s="37"/>
    </row>
    <row r="24" spans="1:24" ht="15" x14ac:dyDescent="0.25">
      <c r="A24" s="386"/>
      <c r="B24" s="386"/>
      <c r="C24" s="386"/>
      <c r="D24" s="386"/>
      <c r="E24" s="386"/>
      <c r="F24" s="386"/>
      <c r="G24" s="386"/>
      <c r="H24" s="386"/>
      <c r="I24" s="386"/>
      <c r="J24" s="386"/>
      <c r="K24" s="386"/>
      <c r="L24" s="386"/>
      <c r="M24" s="386"/>
      <c r="N24" s="386"/>
      <c r="O24" s="386"/>
      <c r="P24" s="386"/>
      <c r="Q24" s="386"/>
    </row>
    <row r="25" spans="1:24" ht="15" x14ac:dyDescent="0.25">
      <c r="A25" s="386"/>
      <c r="B25" s="386"/>
      <c r="C25" s="386"/>
      <c r="D25" s="386"/>
      <c r="E25" s="386"/>
      <c r="F25" s="386"/>
      <c r="G25" s="386"/>
      <c r="H25" s="386"/>
      <c r="I25" s="386"/>
      <c r="J25" s="386"/>
      <c r="K25" s="386"/>
      <c r="L25" s="386"/>
      <c r="M25" s="386"/>
      <c r="N25" s="386"/>
      <c r="O25" s="386"/>
      <c r="P25" s="386"/>
      <c r="Q25" s="386"/>
    </row>
    <row r="26" spans="1:24" ht="15" x14ac:dyDescent="0.25">
      <c r="A26" s="386"/>
      <c r="B26" s="386"/>
      <c r="C26" s="386"/>
      <c r="D26" s="386"/>
      <c r="E26" s="386"/>
      <c r="F26" s="386"/>
      <c r="G26" s="386"/>
      <c r="H26" s="386"/>
      <c r="I26" s="386"/>
      <c r="J26" s="386"/>
      <c r="K26" s="386"/>
      <c r="L26" s="386"/>
      <c r="M26" s="386"/>
      <c r="N26" s="386"/>
    </row>
    <row r="27" spans="1:24" x14ac:dyDescent="0.2">
      <c r="N27" s="117" t="s">
        <v>283</v>
      </c>
    </row>
  </sheetData>
  <sheetProtection algorithmName="SHA-512" hashValue="Px/odXUrEYG08ZV1OcvGIUhX3koEyryeCA74HVPyUgWzvtXlrmBPj/AerNzF1Iiw0hOor8VZW4oJjyN8hD9mXg==" saltValue="2Z+27r8itct1Zvw3aCSoiw==" spinCount="100000" sheet="1" objects="1" scenarios="1"/>
  <mergeCells count="2">
    <mergeCell ref="A1:V1"/>
    <mergeCell ref="A3:Q2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4C7D1-79EA-4881-BCB6-573D161221F6}">
  <sheetPr codeName="Sheet4"/>
  <dimension ref="O1:U21"/>
  <sheetViews>
    <sheetView showGridLines="0" zoomScaleNormal="100" workbookViewId="0">
      <selection activeCell="O1" sqref="O1:T21"/>
    </sheetView>
  </sheetViews>
  <sheetFormatPr defaultRowHeight="14.25" x14ac:dyDescent="0.2"/>
  <cols>
    <col min="20" max="20" width="11.875" customWidth="1"/>
  </cols>
  <sheetData>
    <row r="1" spans="15:21" x14ac:dyDescent="0.2">
      <c r="O1" s="426" t="s">
        <v>288</v>
      </c>
      <c r="P1" s="427"/>
      <c r="Q1" s="427"/>
      <c r="R1" s="427"/>
      <c r="S1" s="427"/>
      <c r="T1" s="427"/>
      <c r="U1" s="2"/>
    </row>
    <row r="2" spans="15:21" x14ac:dyDescent="0.2">
      <c r="O2" s="427"/>
      <c r="P2" s="427"/>
      <c r="Q2" s="427"/>
      <c r="R2" s="427"/>
      <c r="S2" s="427"/>
      <c r="T2" s="427"/>
      <c r="U2" s="2"/>
    </row>
    <row r="3" spans="15:21" x14ac:dyDescent="0.2">
      <c r="O3" s="427"/>
      <c r="P3" s="427"/>
      <c r="Q3" s="427"/>
      <c r="R3" s="427"/>
      <c r="S3" s="427"/>
      <c r="T3" s="427"/>
      <c r="U3" s="2"/>
    </row>
    <row r="4" spans="15:21" x14ac:dyDescent="0.2">
      <c r="O4" s="427"/>
      <c r="P4" s="427"/>
      <c r="Q4" s="427"/>
      <c r="R4" s="427"/>
      <c r="S4" s="427"/>
      <c r="T4" s="427"/>
      <c r="U4" s="2"/>
    </row>
    <row r="5" spans="15:21" x14ac:dyDescent="0.2">
      <c r="O5" s="427"/>
      <c r="P5" s="427"/>
      <c r="Q5" s="427"/>
      <c r="R5" s="427"/>
      <c r="S5" s="427"/>
      <c r="T5" s="427"/>
      <c r="U5" s="2"/>
    </row>
    <row r="6" spans="15:21" x14ac:dyDescent="0.2">
      <c r="O6" s="427"/>
      <c r="P6" s="427"/>
      <c r="Q6" s="427"/>
      <c r="R6" s="427"/>
      <c r="S6" s="427"/>
      <c r="T6" s="427"/>
      <c r="U6" s="2"/>
    </row>
    <row r="7" spans="15:21" x14ac:dyDescent="0.2">
      <c r="O7" s="427"/>
      <c r="P7" s="427"/>
      <c r="Q7" s="427"/>
      <c r="R7" s="427"/>
      <c r="S7" s="427"/>
      <c r="T7" s="427"/>
      <c r="U7" s="2"/>
    </row>
    <row r="8" spans="15:21" x14ac:dyDescent="0.2">
      <c r="O8" s="427"/>
      <c r="P8" s="427"/>
      <c r="Q8" s="427"/>
      <c r="R8" s="427"/>
      <c r="S8" s="427"/>
      <c r="T8" s="427"/>
      <c r="U8" s="2"/>
    </row>
    <row r="9" spans="15:21" x14ac:dyDescent="0.2">
      <c r="O9" s="427"/>
      <c r="P9" s="427"/>
      <c r="Q9" s="427"/>
      <c r="R9" s="427"/>
      <c r="S9" s="427"/>
      <c r="T9" s="427"/>
      <c r="U9" s="2"/>
    </row>
    <row r="10" spans="15:21" x14ac:dyDescent="0.2">
      <c r="O10" s="427"/>
      <c r="P10" s="427"/>
      <c r="Q10" s="427"/>
      <c r="R10" s="427"/>
      <c r="S10" s="427"/>
      <c r="T10" s="427"/>
      <c r="U10" s="2"/>
    </row>
    <row r="11" spans="15:21" x14ac:dyDescent="0.2">
      <c r="O11" s="427"/>
      <c r="P11" s="427"/>
      <c r="Q11" s="427"/>
      <c r="R11" s="427"/>
      <c r="S11" s="427"/>
      <c r="T11" s="427"/>
      <c r="U11" s="2"/>
    </row>
    <row r="12" spans="15:21" x14ac:dyDescent="0.2">
      <c r="O12" s="427"/>
      <c r="P12" s="427"/>
      <c r="Q12" s="427"/>
      <c r="R12" s="427"/>
      <c r="S12" s="427"/>
      <c r="T12" s="427"/>
      <c r="U12" s="2"/>
    </row>
    <row r="13" spans="15:21" x14ac:dyDescent="0.2">
      <c r="O13" s="427"/>
      <c r="P13" s="427"/>
      <c r="Q13" s="427"/>
      <c r="R13" s="427"/>
      <c r="S13" s="427"/>
      <c r="T13" s="427"/>
      <c r="U13" s="2"/>
    </row>
    <row r="14" spans="15:21" x14ac:dyDescent="0.2">
      <c r="O14" s="427"/>
      <c r="P14" s="427"/>
      <c r="Q14" s="427"/>
      <c r="R14" s="427"/>
      <c r="S14" s="427"/>
      <c r="T14" s="427"/>
      <c r="U14" s="2"/>
    </row>
    <row r="15" spans="15:21" x14ac:dyDescent="0.2">
      <c r="O15" s="427"/>
      <c r="P15" s="427"/>
      <c r="Q15" s="427"/>
      <c r="R15" s="427"/>
      <c r="S15" s="427"/>
      <c r="T15" s="427"/>
    </row>
    <row r="16" spans="15:21" x14ac:dyDescent="0.2">
      <c r="O16" s="427"/>
      <c r="P16" s="427"/>
      <c r="Q16" s="427"/>
      <c r="R16" s="427"/>
      <c r="S16" s="427"/>
      <c r="T16" s="427"/>
    </row>
    <row r="17" spans="15:20" ht="14.25" customHeight="1" x14ac:dyDescent="0.2">
      <c r="O17" s="427"/>
      <c r="P17" s="427"/>
      <c r="Q17" s="427"/>
      <c r="R17" s="427"/>
      <c r="S17" s="427"/>
      <c r="T17" s="427"/>
    </row>
    <row r="18" spans="15:20" x14ac:dyDescent="0.2">
      <c r="O18" s="427"/>
      <c r="P18" s="427"/>
      <c r="Q18" s="427"/>
      <c r="R18" s="427"/>
      <c r="S18" s="427"/>
      <c r="T18" s="427"/>
    </row>
    <row r="19" spans="15:20" x14ac:dyDescent="0.2">
      <c r="O19" s="427"/>
      <c r="P19" s="427"/>
      <c r="Q19" s="427"/>
      <c r="R19" s="427"/>
      <c r="S19" s="427"/>
      <c r="T19" s="427"/>
    </row>
    <row r="20" spans="15:20" x14ac:dyDescent="0.2">
      <c r="O20" s="427"/>
      <c r="P20" s="427"/>
      <c r="Q20" s="427"/>
      <c r="R20" s="427"/>
      <c r="S20" s="427"/>
      <c r="T20" s="427"/>
    </row>
    <row r="21" spans="15:20" x14ac:dyDescent="0.2">
      <c r="O21" s="427"/>
      <c r="P21" s="427"/>
      <c r="Q21" s="427"/>
      <c r="R21" s="427"/>
      <c r="S21" s="427"/>
      <c r="T21" s="427"/>
    </row>
  </sheetData>
  <sheetProtection algorithmName="SHA-512" hashValue="KFzK3ARE+yO6C9XBee3n/PRN69rA81anPOMukjrvjBxyUcZC4el2a9FJYiw0LE2k7g5LMmv73Ns12Z12iACRiQ==" saltValue="EhuxIu1KfPxPvY+8iZ4h5w==" spinCount="100000" sheet="1" objects="1" scenarios="1"/>
  <mergeCells count="1">
    <mergeCell ref="O1:T2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9805-1639-43EE-AC48-291DF94C58C9}">
  <dimension ref="A1:R146"/>
  <sheetViews>
    <sheetView zoomScale="80" zoomScaleNormal="80" workbookViewId="0">
      <pane xSplit="4" ySplit="3" topLeftCell="E4" activePane="bottomRight" state="frozen"/>
      <selection pane="topRight" activeCell="E1" sqref="E1"/>
      <selection pane="bottomLeft" activeCell="A3" sqref="A3"/>
      <selection pane="bottomRight" sqref="A1:G1"/>
    </sheetView>
  </sheetViews>
  <sheetFormatPr defaultRowHeight="41.25" customHeight="1" x14ac:dyDescent="0.2"/>
  <cols>
    <col min="1" max="1" width="6.25" style="199" bestFit="1" customWidth="1"/>
    <col min="2" max="2" width="7.125" style="150" customWidth="1"/>
    <col min="3" max="3" width="34" customWidth="1"/>
    <col min="4" max="4" width="37.125" customWidth="1"/>
    <col min="5" max="5" width="61.875" customWidth="1"/>
    <col min="6" max="6" width="19.25" customWidth="1"/>
    <col min="7" max="7" width="17.375" customWidth="1"/>
    <col min="8" max="8" width="17.875" customWidth="1"/>
    <col min="9" max="9" width="16.75" style="340" customWidth="1"/>
    <col min="10" max="10" width="17" style="340" customWidth="1"/>
    <col min="11" max="11" width="18.375" customWidth="1"/>
    <col min="12" max="12" width="12.5" style="340" customWidth="1"/>
    <col min="13" max="13" width="17" style="340" customWidth="1"/>
    <col min="14" max="14" width="18.375" customWidth="1"/>
    <col min="15" max="15" width="16.25" customWidth="1"/>
    <col min="16" max="16" width="12.25" customWidth="1"/>
    <col min="17" max="17" width="16.375" customWidth="1"/>
    <col min="18" max="18" width="48.875" customWidth="1"/>
  </cols>
  <sheetData>
    <row r="1" spans="1:18" ht="84" customHeight="1" x14ac:dyDescent="0.2">
      <c r="A1" s="432" t="s">
        <v>289</v>
      </c>
      <c r="B1" s="433"/>
      <c r="C1" s="433"/>
      <c r="D1" s="433"/>
      <c r="E1" s="433"/>
      <c r="F1" s="433"/>
      <c r="G1" s="433"/>
      <c r="H1" s="158"/>
      <c r="I1" s="337"/>
      <c r="J1" s="337"/>
      <c r="K1" s="236"/>
      <c r="L1" s="337"/>
      <c r="M1" s="337"/>
      <c r="N1" s="236"/>
      <c r="O1" s="236"/>
      <c r="P1" s="236"/>
      <c r="Q1" s="236"/>
      <c r="R1" s="236"/>
    </row>
    <row r="2" spans="1:18" ht="15" x14ac:dyDescent="0.25">
      <c r="D2" t="s">
        <v>283</v>
      </c>
      <c r="F2" s="437" t="s">
        <v>290</v>
      </c>
      <c r="G2" s="438"/>
      <c r="H2" s="438"/>
      <c r="I2" s="434" t="s">
        <v>291</v>
      </c>
      <c r="J2" s="433"/>
      <c r="K2" s="433"/>
      <c r="L2" s="433"/>
      <c r="M2" s="433"/>
      <c r="N2" s="433"/>
      <c r="O2" s="433"/>
      <c r="P2" s="433"/>
      <c r="Q2" s="433"/>
      <c r="R2" s="433"/>
    </row>
    <row r="3" spans="1:18" ht="46.5" customHeight="1" x14ac:dyDescent="0.25">
      <c r="A3" s="35" t="s">
        <v>292</v>
      </c>
      <c r="B3" s="127" t="s">
        <v>293</v>
      </c>
      <c r="C3" s="127"/>
      <c r="D3" s="174"/>
      <c r="E3" s="127" t="s">
        <v>294</v>
      </c>
      <c r="F3" s="245" t="s">
        <v>295</v>
      </c>
      <c r="G3" s="190" t="s">
        <v>296</v>
      </c>
      <c r="H3" s="190" t="s">
        <v>297</v>
      </c>
      <c r="I3" s="341" t="s">
        <v>298</v>
      </c>
      <c r="J3" s="341" t="s">
        <v>299</v>
      </c>
      <c r="K3" s="244" t="s">
        <v>300</v>
      </c>
      <c r="L3" s="338" t="s">
        <v>301</v>
      </c>
      <c r="M3" s="338" t="s">
        <v>302</v>
      </c>
      <c r="N3" s="235" t="s">
        <v>303</v>
      </c>
      <c r="O3" s="235" t="s">
        <v>304</v>
      </c>
      <c r="P3" s="235" t="s">
        <v>305</v>
      </c>
      <c r="Q3" s="235" t="s">
        <v>306</v>
      </c>
      <c r="R3" s="198" t="s">
        <v>307</v>
      </c>
    </row>
    <row r="4" spans="1:18" ht="41.25" customHeight="1" x14ac:dyDescent="0.2">
      <c r="A4" s="200">
        <v>1</v>
      </c>
      <c r="B4" s="346" t="s">
        <v>6</v>
      </c>
      <c r="C4" s="38" t="s">
        <v>7</v>
      </c>
      <c r="D4" s="57" t="s">
        <v>308</v>
      </c>
      <c r="E4" s="32" t="s">
        <v>309</v>
      </c>
      <c r="F4" s="136" t="str">
        <f>IF(MC!H3="INTERVENE","INTERVENE",(IF(MC!H3="n/a", "n/a", (IF(MC!H3="LEAVE","LEAVE","Need more info")))))</f>
        <v>Need more info</v>
      </c>
      <c r="G4" s="136" t="str">
        <f>IF(MC!L3="CARRY OUT PROBE TEST","CARRY OUT PROBE TEST",(IF(MC!L3="LEAVE IF NO ERRORS", "LEAVE IF NO ERRORS", (IF(MC!L3="LEAVE","LEAVE","Need more info")))))</f>
        <v>Need more info</v>
      </c>
      <c r="H4" s="136" t="str">
        <f>IF(MC!N3="INTERVENE","INTERVENE",(IF(MC!N3="LEAVE IF NO ERRORS", "LEAVE IF NO ERRORS", (IF(MC!N3="LEAVE","LEAVE","Need more info")))))</f>
        <v>Need more info</v>
      </c>
      <c r="I4" s="342"/>
      <c r="J4" s="342"/>
      <c r="K4" s="136" t="str">
        <f>IF(F4="LEAVE","LEAVE",(IF(F4="INTERVENE","INTERVENE",(IF(J4="","FILL IN COLUMN J",(IF(I4="","FILL IN COLUMN I",(IF(((J4)/(I4+J4))&lt;0.8,"INTERVENE","LEAVE")))))))))</f>
        <v>FILL IN COLUMN J</v>
      </c>
      <c r="L4" s="229"/>
      <c r="M4" s="339"/>
      <c r="N4" s="122"/>
      <c r="O4" s="136" t="str">
        <f>IF(G4="LEAVE","LEAVE",(IF(G4="LEAVE IF NO ERRORS", "LEAVE IF NO ERRORS", (IF(OR(G4="CARRY OUT PROBE TEST",N4="no"),"CARRY OUT PROBE TEST",(IF(N4="","FILL IN COLUMN J",(IF(L4="","LEAVE IF NO ERRORS",(IF(((M4-L4)/(M4+L4))&lt;0.5,"CARRY OUT PROBE TEST","LEAVE")))))))))))</f>
        <v>FILL IN COLUMN J</v>
      </c>
      <c r="P4" s="180"/>
      <c r="Q4" s="136" t="str">
        <f>IF(H4="INTERVENE","INTERVENE",(IF(OR(O4="LEAVE",G4="LEAVE",H4="LEAVE"),"LEAVE",(IF(O4="LEAVE IF NO ERRORS","LEAVE IF NO ERRORS",(IF(P4="","FILL IN COLUMN L",(IF(P4&gt;0.899,"LEAVE","INTERVENE")))))))))</f>
        <v>FILL IN COLUMN L</v>
      </c>
      <c r="R4" s="231"/>
    </row>
    <row r="5" spans="1:18" ht="41.25" customHeight="1" x14ac:dyDescent="0.2">
      <c r="A5" s="200">
        <v>2</v>
      </c>
      <c r="B5" s="346" t="s">
        <v>10</v>
      </c>
      <c r="C5" s="39" t="s">
        <v>310</v>
      </c>
      <c r="D5" s="57" t="s">
        <v>311</v>
      </c>
      <c r="E5" s="32" t="s">
        <v>309</v>
      </c>
      <c r="F5" s="136" t="str">
        <f>IF(NG!H3="INTERVENE","INTERVENE",(IF(NG!H3="n/a", "n/a", (IF(NG!H3="LEAVE","LEAVE","Need more info")))))</f>
        <v>Need more info</v>
      </c>
      <c r="G5" s="136" t="str">
        <f>IF(NG!L3="CARRY OUT PROBE TEST","CARRY OUT PROBE TEST",(IF(NG!L3="LEAVE IF NO ERRORS", "LEAVE IF NO ERRORS", (IF(NG!L3="LEAVE","LEAVE","Need more info")))))</f>
        <v>Need more info</v>
      </c>
      <c r="H5" s="136" t="str">
        <f>IF(NG!N3="INTERVENE","INTERVENE",(IF(NG!N3="LEAVE IF NO ERRORS", "LEAVE IF NO ERRORS", (IF(NG!N3="LEAVE","LEAVE","Need more info")))))</f>
        <v>Need more info</v>
      </c>
      <c r="I5" s="122"/>
      <c r="J5" s="122"/>
      <c r="K5" s="136" t="str">
        <f>IF(F5="LEAVE","LEAVE",(IF(F5="INTERVENE","INTERVENE",(IF(J5="","FILL IN COLUMN J",(IF(I5="","FILL IN COLUMN I",(IF(((J5)/(I5+J5))&lt;0.8,"INTERVENE","LEAVE")))))))))</f>
        <v>FILL IN COLUMN J</v>
      </c>
      <c r="L5" s="339"/>
      <c r="M5" s="339"/>
      <c r="N5" s="122"/>
      <c r="O5" s="136" t="str">
        <f t="shared" ref="O5:O35" si="0">IF(G5="LEAVE","LEAVE",(IF(G5="LEAVE IF NO ERRORS", "LEAVE IF NO ERRORS", (IF(OR(G5="CARRY OUT PROBE TEST",N5="no"),"CARRY OUT PROBE TEST",(IF(N5="","FILL IN COLUMN J",(IF(L5="","LEAVE IF NO ERRORS",(IF(((M5-L5)/(M5+L5))&lt;0.5,"CARRY OUT PROBE TEST","LEAVE")))))))))))</f>
        <v>FILL IN COLUMN J</v>
      </c>
      <c r="P5" s="180"/>
      <c r="Q5" s="136" t="str">
        <f>IF(H5="INTERVENE","INTERVENE",(IF(OR(O5="LEAVE",G5="LEAVE",H5="LEAVE"),"LEAVE",(IF(O5="LEAVE IF NO ERRORS","LEAVE IF NO ERRORS",(IF(P5="","FILL IN COLUMN L",(IF(P5&gt;0.899,"LEAVE","INTERVENE")))))))))</f>
        <v>FILL IN COLUMN L</v>
      </c>
      <c r="R5" s="230"/>
    </row>
    <row r="6" spans="1:18" ht="41.25" customHeight="1" x14ac:dyDescent="0.2">
      <c r="A6" s="200">
        <v>3</v>
      </c>
      <c r="B6" s="346" t="s">
        <v>15</v>
      </c>
      <c r="C6" s="38" t="s">
        <v>16</v>
      </c>
      <c r="D6" s="57" t="s">
        <v>312</v>
      </c>
      <c r="E6" s="202"/>
      <c r="F6" s="136" t="str">
        <f>IF(MC!H4="INTERVENE","INTERVENE",(IF(MC!H4="n/a", "n/a", (IF(MC!H4="LEAVE","LEAVE","Need more info")))))</f>
        <v>Need more info</v>
      </c>
      <c r="G6" s="136" t="str">
        <f>IF(MC!L4="CARRY OUT PROBE TEST","CARRY OUT PROBE TEST",(IF(MC!L4="LEAVE IF NO ERRORS", "LEAVE IF NO ERRORS", (IF(MC!L4="LEAVE","LEAVE","Need more info")))))</f>
        <v>Need more info</v>
      </c>
      <c r="H6" s="136" t="str">
        <f>IF(MC!N4="INTERVENE","INTERVENE",(IF(MC!N4="LEAVE IF NO ERRORS", "LEAVE IF NO ERRORS", (IF(MC!N4="LEAVE","LEAVE","Need more info")))))</f>
        <v>Need more info</v>
      </c>
      <c r="I6" s="339"/>
      <c r="J6" s="339"/>
      <c r="K6" s="136" t="str">
        <f>IF(F6="LEAVE","LEAVE",(IF(F6="INTERVENE","INTERVENE",(IF(J6="","FILL IN COLUMN J",(IF(I6="","FILL IN COLUMN I",(IF(((J6)/(I6+J6))&lt;0.8,"INTERVENE","LEAVE")))))))))</f>
        <v>FILL IN COLUMN J</v>
      </c>
      <c r="L6" s="339"/>
      <c r="M6" s="339"/>
      <c r="N6" s="122"/>
      <c r="O6" s="136" t="str">
        <f>IF(G6="LEAVE","LEAVE",(IF(G6="LEAVE IF NO ERRORS", "LEAVE IF NO ERRORS", (IF(OR(G6="CARRY OUT PROBE TEST",N6="no"),"CARRY OUT PROBE TEST",(IF(N6="","FILL IN COLUMN J",(IF(L6="","LEAVE IF NO ERRORS",(IF(((M6-L6)/(M6+L6))&lt;0.5,"CARRY OUT PROBE TEST","LEAVE")))))))))))</f>
        <v>FILL IN COLUMN J</v>
      </c>
      <c r="P6" s="180"/>
      <c r="Q6" s="136" t="str">
        <f>IF(H6="INTERVENE","INTERVENE",(IF(OR(O6="LEAVE",G6="LEAVE",H6="LEAVE"),"LEAVE",(IF(O6="LEAVE IF NO ERRORS","LEAVE IF NO ERRORS",(IF(P6="","FILL IN COLUMN L",(IF(P6&gt;0.899,"LEAVE","INTERVENE")))))))))</f>
        <v>FILL IN COLUMN L</v>
      </c>
      <c r="R6" s="230"/>
    </row>
    <row r="7" spans="1:18" ht="41.25" customHeight="1" x14ac:dyDescent="0.2">
      <c r="A7" s="200">
        <v>4</v>
      </c>
      <c r="B7" s="346" t="s">
        <v>8</v>
      </c>
      <c r="C7" s="63" t="s">
        <v>313</v>
      </c>
      <c r="D7" s="57" t="s">
        <v>314</v>
      </c>
      <c r="E7" s="202"/>
      <c r="F7" s="136" t="str">
        <f>IF(Q!H3="INTERVENE","INTERVENE",(IF(Q!H3="n/a", "n/a", (IF(Q!H3="LEAVE","LEAVE","Need more info")))))</f>
        <v>Need more info</v>
      </c>
      <c r="G7" s="428" t="s">
        <v>315</v>
      </c>
      <c r="H7" s="429"/>
      <c r="I7" s="339"/>
      <c r="J7" s="343"/>
      <c r="K7" s="136" t="str">
        <f>IF(F7="LEAVE","LEAVE",(IF(F7="INTERVENE","INTERVENE",(IF(J7="","FILL IN COLUMN J",(IF(I7="","FILL IN COLUMN I",(IF(((J7)/(I7+J7))&lt;0.8,"INTERVENE","LEAVE")))))))))</f>
        <v>FILL IN COLUMN J</v>
      </c>
      <c r="L7" s="242" t="s">
        <v>315</v>
      </c>
      <c r="M7" s="248"/>
      <c r="N7" s="249"/>
      <c r="O7" s="243"/>
      <c r="P7" s="250"/>
      <c r="Q7" s="243"/>
      <c r="R7" s="230"/>
    </row>
    <row r="8" spans="1:18" ht="41.25" customHeight="1" x14ac:dyDescent="0.2">
      <c r="A8" s="200">
        <v>5</v>
      </c>
      <c r="B8" s="346" t="s">
        <v>17</v>
      </c>
      <c r="C8" s="140" t="s">
        <v>316</v>
      </c>
      <c r="D8" s="57" t="s">
        <v>317</v>
      </c>
      <c r="E8" s="202"/>
      <c r="F8" s="136" t="str">
        <f>IF(Q!H4="INTERVENE","INTERVENE",(IF(Q!H4="n/a", "n/a", (IF(Q!H4="LEAVE","LEAVE","Need more info")))))</f>
        <v>Need more info</v>
      </c>
      <c r="G8" s="428" t="s">
        <v>315</v>
      </c>
      <c r="H8" s="429"/>
      <c r="I8" s="339"/>
      <c r="J8" s="339"/>
      <c r="K8" s="136" t="str">
        <f>IF(F8="LEAVE","LEAVE",(IF(F8="INTERVENE","INTERVENE",(IF(J8="","FILL IN COLUMN J",(IF(I8="","FILL IN COLUMN I",(IF(((J8)/(I8+J8))&lt;0.8,"INTERVENE","LEAVE")))))))))</f>
        <v>FILL IN COLUMN J</v>
      </c>
      <c r="L8" s="242" t="s">
        <v>315</v>
      </c>
      <c r="M8" s="248"/>
      <c r="N8" s="249"/>
      <c r="O8" s="243"/>
      <c r="P8" s="250"/>
      <c r="Q8" s="243"/>
      <c r="R8" s="230"/>
    </row>
    <row r="9" spans="1:18" ht="41.25" customHeight="1" x14ac:dyDescent="0.2">
      <c r="A9" s="200">
        <v>6</v>
      </c>
      <c r="B9" s="346" t="s">
        <v>21</v>
      </c>
      <c r="C9" s="63" t="s">
        <v>318</v>
      </c>
      <c r="D9" s="57" t="s">
        <v>319</v>
      </c>
      <c r="E9" s="202"/>
      <c r="F9" s="136" t="str">
        <f>IF(Q!H5="INTERVENE","INTERVENE",(IF(Q!H5="n/a", "n/a", (IF(Q!H5="LEAVE","LEAVE","Need more info")))))</f>
        <v>Need more info</v>
      </c>
      <c r="G9" s="428" t="s">
        <v>315</v>
      </c>
      <c r="H9" s="429"/>
      <c r="I9" s="339"/>
      <c r="J9" s="339"/>
      <c r="K9" s="136" t="str">
        <f>IF(F9="LEAVE","LEAVE",(IF(F9="INTERVENE","INTERVENE",(IF(J9="","FILL IN COLUMN J",(IF(I9="","FILL IN COLUMN I",(IF(((J9)/(I9+J9))&lt;0.8,"INTERVENE","LEAVE")))))))))</f>
        <v>FILL IN COLUMN J</v>
      </c>
      <c r="L9" s="242" t="s">
        <v>315</v>
      </c>
      <c r="M9" s="248"/>
      <c r="N9" s="249"/>
      <c r="O9" s="243"/>
      <c r="P9" s="250"/>
      <c r="Q9" s="243"/>
      <c r="R9" s="230"/>
    </row>
    <row r="10" spans="1:18" ht="41.25" customHeight="1" x14ac:dyDescent="0.2">
      <c r="A10" s="200">
        <v>7</v>
      </c>
      <c r="B10" s="346" t="s">
        <v>19</v>
      </c>
      <c r="C10" s="241" t="s">
        <v>320</v>
      </c>
      <c r="D10" s="240" t="s">
        <v>321</v>
      </c>
      <c r="E10" s="203"/>
      <c r="F10" s="136" t="str">
        <f>IF(MC!H5="INTERVENE","INTERVENE",(IF(MC!H5="n/a", "n/a", (IF(MC!H5="LEAVE","LEAVE","Need more info")))))</f>
        <v>Need more info</v>
      </c>
      <c r="G10" s="136" t="str">
        <f>IF(MC!L5="CARRY OUT PROBE TEST","CARRY OUT PROBE TEST",(IF(MC!L5="LEAVE IF NO ERRORS", "LEAVE IF NO ERRORS", (IF(MC!L5="LEAVE","LEAVE","Need more info")))))</f>
        <v>Need more info</v>
      </c>
      <c r="H10" s="136" t="str">
        <f>IF(MC!N5="INTERVENE","INTERVENE",(IF(MC!N5="LEAVE IF NO ERRORS", "LEAVE IF NO ERRORS", (IF(MC!N5="LEAVE","LEAVE","Need more info")))))</f>
        <v>Need more info</v>
      </c>
      <c r="I10" s="339"/>
      <c r="J10" s="339"/>
      <c r="K10" s="136" t="str">
        <f>IF(F10="LEAVE","LEAVE",(IF(F10="INTERVENE","INTERVENE",(IF(J10="","FILL IN COLUMN J",(IF(I10="","FILL IN COLUMN I",(IF(((J10)/(I10+J10))&lt;0.8,"INTERVENE","LEAVE")))))))))</f>
        <v>FILL IN COLUMN J</v>
      </c>
      <c r="L10" s="339"/>
      <c r="M10" s="339"/>
      <c r="N10" s="122"/>
      <c r="O10" s="136" t="str">
        <f>IF(G10="LEAVE","LEAVE",(IF(G10="LEAVE IF NO ERRORS", "LEAVE IF NO ERRORS", (IF(OR(G10="CARRY OUT PROBE TEST",N10="no"),"CARRY OUT PROBE TEST",(IF(N10="","FILL IN COLUMN J",(IF(L10="","LEAVE IF NO ERRORS",(IF(((M10-L10)/(M10+L10))&lt;0.5,"CARRY OUT PROBE TEST","LEAVE")))))))))))</f>
        <v>FILL IN COLUMN J</v>
      </c>
      <c r="P10" s="180"/>
      <c r="Q10" s="136" t="str">
        <f>IF(H10="INTERVENE","INTERVENE",(IF(OR(O10="LEAVE",G10="LEAVE",H10="LEAVE"),"LEAVE",(IF(O10="LEAVE IF NO ERRORS","LEAVE IF NO ERRORS",(IF(P10="","FILL IN COLUMN L",(IF(P10&gt;0.899,"LEAVE","INTERVENE")))))))))</f>
        <v>FILL IN COLUMN L</v>
      </c>
      <c r="R10" s="230"/>
    </row>
    <row r="11" spans="1:18" ht="41.25" customHeight="1" x14ac:dyDescent="0.2">
      <c r="A11" s="200">
        <v>8</v>
      </c>
      <c r="B11" s="346" t="s">
        <v>23</v>
      </c>
      <c r="C11" s="38" t="s">
        <v>24</v>
      </c>
      <c r="D11" s="57" t="s">
        <v>322</v>
      </c>
      <c r="E11" s="202"/>
      <c r="F11" s="136" t="str">
        <f>IF(MC!H6="INTERVENE","INTERVENE",(IF(MC!H6="n/a", "n/a", (IF(MC!H6="LEAVE","LEAVE","Need more info")))))</f>
        <v>Need more info</v>
      </c>
      <c r="G11" s="136" t="str">
        <f>IF(MC!L6="CARRY OUT PROBE TEST","CARRY OUT PROBE TEST",(IF(MC!L6="LEAVE IF NO ERRORS", "LEAVE IF NO ERRORS", (IF(MC!L6="LEAVE","LEAVE","Need more info")))))</f>
        <v>Need more info</v>
      </c>
      <c r="H11" s="136" t="str">
        <f>IF(MC!N6="INTERVENE","INTERVENE",(IF(MC!N6="LEAVE IF NO ERRORS", "LEAVE IF NO ERRORS", (IF(MC!N6="LEAVE","LEAVE","Need more info")))))</f>
        <v>Need more info</v>
      </c>
      <c r="I11" s="339"/>
      <c r="J11" s="339"/>
      <c r="K11" s="136" t="str">
        <f>IF(F11="LEAVE","LEAVE",(IF(F11="INTERVENE","INTERVENE",(IF(J11="","FILL IN COLUMN J",(IF(I11="","FILL IN COLUMN I",(IF(((J11)/(I11+J11))&lt;0.8,"INTERVENE","LEAVE")))))))))</f>
        <v>FILL IN COLUMN J</v>
      </c>
      <c r="L11" s="339"/>
      <c r="M11" s="339"/>
      <c r="N11" s="122"/>
      <c r="O11" s="136" t="str">
        <f t="shared" si="0"/>
        <v>FILL IN COLUMN J</v>
      </c>
      <c r="P11" s="180"/>
      <c r="Q11" s="136" t="str">
        <f t="shared" ref="Q11:Q36" si="1">IF(H11="INTERVENE","INTERVENE",(IF(OR(O11="LEAVE",G11="LEAVE",H11="LEAVE"),"LEAVE",(IF(O11="LEAVE IF NO ERRORS","LEAVE IF NO ERRORS",(IF(P11="","FILL IN COLUMN L",(IF(P11&gt;0.899,"LEAVE","INTERVENE")))))))))</f>
        <v>FILL IN COLUMN L</v>
      </c>
      <c r="R11" s="230"/>
    </row>
    <row r="12" spans="1:18" ht="41.25" customHeight="1" x14ac:dyDescent="0.2">
      <c r="A12" s="200">
        <v>9</v>
      </c>
      <c r="B12" s="346" t="s">
        <v>25</v>
      </c>
      <c r="C12" s="63" t="s">
        <v>323</v>
      </c>
      <c r="D12" s="57" t="s">
        <v>324</v>
      </c>
      <c r="E12" s="203"/>
      <c r="F12" s="136" t="str">
        <f>IF(Q!H6="INTERVENE","INTERVENE",(IF(Q!H6="n/a", "n/a", (IF(Q!H6="LEAVE","LEAVE","Need more info")))))</f>
        <v>Need more info</v>
      </c>
      <c r="G12" s="428" t="s">
        <v>315</v>
      </c>
      <c r="H12" s="429"/>
      <c r="I12" s="339"/>
      <c r="J12" s="339"/>
      <c r="K12" s="136" t="str">
        <f>IF(F12="LEAVE","LEAVE",(IF(F12="INTERVENE","INTERVENE",(IF(J12="","FILL IN COLUMN J",(IF(I12="","FILL IN COLUMN I",(IF(((J12)/(I12+J12))&lt;0.8,"INTERVENE","LEAVE")))))))))</f>
        <v>FILL IN COLUMN J</v>
      </c>
      <c r="L12" s="242" t="s">
        <v>315</v>
      </c>
      <c r="M12" s="248"/>
      <c r="N12" s="249"/>
      <c r="O12" s="243"/>
      <c r="P12" s="250"/>
      <c r="Q12" s="243"/>
      <c r="R12" s="230"/>
    </row>
    <row r="13" spans="1:18" ht="41.25" customHeight="1" x14ac:dyDescent="0.2">
      <c r="A13" s="200">
        <v>10</v>
      </c>
      <c r="B13" s="346" t="s">
        <v>29</v>
      </c>
      <c r="C13" s="63" t="s">
        <v>325</v>
      </c>
      <c r="D13" s="57" t="s">
        <v>326</v>
      </c>
      <c r="E13" s="203"/>
      <c r="F13" s="136" t="str">
        <f>IF(Q!H7="INTERVENE","INTERVENE",(IF(Q!H7="n/a", "n/a", (IF(Q!H7="LEAVE","LEAVE","Need more info")))))</f>
        <v>Need more info</v>
      </c>
      <c r="G13" s="428" t="s">
        <v>315</v>
      </c>
      <c r="H13" s="429"/>
      <c r="I13" s="339"/>
      <c r="J13" s="339"/>
      <c r="K13" s="136" t="str">
        <f>IF(F13="LEAVE","LEAVE",(IF(F13="INTERVENE","INTERVENE",(IF(J13="","FILL IN COLUMN J",(IF(I13="","FILL IN COLUMN I",(IF(((J13)/(I13+J13))&lt;0.8,"INTERVENE","LEAVE")))))))))</f>
        <v>FILL IN COLUMN J</v>
      </c>
      <c r="L13" s="242" t="s">
        <v>315</v>
      </c>
      <c r="M13" s="248"/>
      <c r="N13" s="249"/>
      <c r="O13" s="243"/>
      <c r="P13" s="250"/>
      <c r="Q13" s="243"/>
      <c r="R13" s="230"/>
    </row>
    <row r="14" spans="1:18" ht="41.25" customHeight="1" x14ac:dyDescent="0.2">
      <c r="A14" s="200">
        <v>11</v>
      </c>
      <c r="B14" s="346" t="s">
        <v>27</v>
      </c>
      <c r="C14" s="38" t="s">
        <v>28</v>
      </c>
      <c r="D14" s="57" t="s">
        <v>327</v>
      </c>
      <c r="E14" s="202"/>
      <c r="F14" s="136" t="str">
        <f>IF(MC!H7="INTERVENE","INTERVENE",(IF(MC!H7="n/a", "n/a", (IF(MC!H7="LEAVE","LEAVE","Need more info")))))</f>
        <v>Need more info</v>
      </c>
      <c r="G14" s="136" t="str">
        <f>IF(MC!L7="CARRY OUT PROBE TEST","CARRY OUT PROBE TEST",(IF(MC!L7="LEAVE IF NO ERRORS", "LEAVE IF NO ERRORS", (IF(MC!L7="LEAVE","LEAVE","Need more info")))))</f>
        <v>Need more info</v>
      </c>
      <c r="H14" s="136" t="str">
        <f>IF(MC!N7="INTERVENE","INTERVENE",(IF(MC!N7="LEAVE IF NO ERRORS", "LEAVE IF NO ERRORS", (IF(MC!N7="LEAVE","LEAVE","Need more info")))))</f>
        <v>Need more info</v>
      </c>
      <c r="I14" s="339"/>
      <c r="J14" s="339"/>
      <c r="K14" s="136" t="str">
        <f>IF(F14="LEAVE","LEAVE",(IF(F14="INTERVENE","INTERVENE",(IF(J14="","FILL IN COLUMN J",(IF(I14="","FILL IN COLUMN I",(IF(((J14)/(I14+J14))&lt;0.8,"INTERVENE","LEAVE")))))))))</f>
        <v>FILL IN COLUMN J</v>
      </c>
      <c r="L14" s="339"/>
      <c r="M14" s="339"/>
      <c r="N14" s="122"/>
      <c r="O14" s="136" t="str">
        <f t="shared" si="0"/>
        <v>FILL IN COLUMN J</v>
      </c>
      <c r="P14" s="180"/>
      <c r="Q14" s="136" t="str">
        <f t="shared" si="1"/>
        <v>FILL IN COLUMN L</v>
      </c>
      <c r="R14" s="230"/>
    </row>
    <row r="15" spans="1:18" ht="41.25" customHeight="1" x14ac:dyDescent="0.2">
      <c r="A15" s="200">
        <v>12</v>
      </c>
      <c r="B15" s="346" t="s">
        <v>31</v>
      </c>
      <c r="C15" s="38" t="s">
        <v>328</v>
      </c>
      <c r="D15" s="57" t="s">
        <v>329</v>
      </c>
      <c r="F15" s="136" t="str">
        <f>IF(MC!H8="INTERVENE","INTERVENE",(IF(MC!H8="n/a", "n/a", (IF(MC!H8="LEAVE","LEAVE","Need more info")))))</f>
        <v>Need more info</v>
      </c>
      <c r="G15" s="136" t="str">
        <f>IF(MC!L8="CARRY OUT PROBE TEST","CARRY OUT PROBE TEST",(IF(MC!L8="LEAVE IF NO ERRORS", "LEAVE IF NO ERRORS", (IF(MC!L8="LEAVE","LEAVE","Need more info")))))</f>
        <v>Need more info</v>
      </c>
      <c r="H15" s="136" t="str">
        <f>IF(MC!N8="INTERVENE","INTERVENE",(IF(MC!N8="LEAVE IF NO ERRORS", "LEAVE IF NO ERRORS", (IF(MC!N8="LEAVE","LEAVE","Need more info")))))</f>
        <v>Need more info</v>
      </c>
      <c r="I15" s="339"/>
      <c r="J15" s="339"/>
      <c r="K15" s="136" t="str">
        <f>IF(F15="LEAVE","LEAVE",(IF(F15="INTERVENE","INTERVENE",(IF(J15="","FILL IN COLUMN J",(IF(I15="","FILL IN COLUMN I",(IF(((J15)/(I15+J15))&lt;0.8,"INTERVENE","LEAVE")))))))))</f>
        <v>FILL IN COLUMN J</v>
      </c>
      <c r="L15" s="339"/>
      <c r="M15" s="339"/>
      <c r="N15" s="122"/>
      <c r="O15" s="136" t="str">
        <f t="shared" si="0"/>
        <v>FILL IN COLUMN J</v>
      </c>
      <c r="P15" s="180"/>
      <c r="Q15" s="136" t="str">
        <f t="shared" si="1"/>
        <v>FILL IN COLUMN L</v>
      </c>
      <c r="R15" s="230"/>
    </row>
    <row r="16" spans="1:18" ht="41.25" customHeight="1" x14ac:dyDescent="0.2">
      <c r="A16" s="200">
        <v>13</v>
      </c>
      <c r="B16" s="346" t="s">
        <v>33</v>
      </c>
      <c r="C16" s="63" t="s">
        <v>330</v>
      </c>
      <c r="D16" s="57" t="s">
        <v>331</v>
      </c>
      <c r="E16" s="203"/>
      <c r="F16" s="136" t="str">
        <f>IF(Q!H8="INTERVENE","INTERVENE",(IF(Q!H8="n/a", "n/a", (IF(Q!H8="LEAVE","LEAVE","Need more info")))))</f>
        <v>Need more info</v>
      </c>
      <c r="G16" s="428" t="s">
        <v>315</v>
      </c>
      <c r="H16" s="429"/>
      <c r="I16" s="339"/>
      <c r="J16" s="339"/>
      <c r="K16" s="136" t="str">
        <f>IF(F16="LEAVE","LEAVE",(IF(F16="INTERVENE","INTERVENE",(IF(J16="","FILL IN COLUMN J",(IF(I16="","FILL IN COLUMN I",(IF(((J16)/(I16+J16))&lt;0.8,"INTERVENE","LEAVE")))))))))</f>
        <v>FILL IN COLUMN J</v>
      </c>
      <c r="L16" s="242" t="s">
        <v>315</v>
      </c>
      <c r="M16" s="248"/>
      <c r="N16" s="249"/>
      <c r="O16" s="243"/>
      <c r="P16" s="250"/>
      <c r="Q16" s="243"/>
      <c r="R16" s="230"/>
    </row>
    <row r="17" spans="1:18" ht="41.25" customHeight="1" x14ac:dyDescent="0.25">
      <c r="A17" s="200">
        <v>14</v>
      </c>
      <c r="B17" s="347" t="s">
        <v>12</v>
      </c>
      <c r="C17" s="38" t="s">
        <v>332</v>
      </c>
      <c r="D17" s="57" t="s">
        <v>333</v>
      </c>
      <c r="E17" s="206"/>
      <c r="F17" s="136" t="str">
        <f>IF(NP!H3="INTERVENE","INTERVENE",(IF(NP!H3="n/a", "n/a", (IF(NP!H3="LEAVE","LEAVE","Need more info")))))</f>
        <v>Need more info</v>
      </c>
      <c r="G17" s="136" t="str">
        <f>IF(NP!L3="CARRY OUT PROBE TEST*","CARRY OUT PROBE TEST*",(IF(NP!L3="LEAVE IF NO ERRORS", "LEAVE IF NO ERRORS", (IF(NP!L3="LEAVE","LEAVE","Need more info")))))</f>
        <v>Need more info</v>
      </c>
      <c r="H17" s="136" t="str">
        <f>IF(NP!N3="INTERVENE*","INTERVENE*",(IF(NP!N3="LEAVE IF NO ERRORS", "LEAVE IF NO ERRORS", (IF(NP!N3="LEAVE","LEAVE","Need more info")))))</f>
        <v>Need more info</v>
      </c>
      <c r="I17" s="339"/>
      <c r="J17" s="339"/>
      <c r="K17" s="136" t="str">
        <f>IF(F17="LEAVE","LEAVE",(IF(F17="INTERVENE","INTERVENE",(IF(J17="","FILL IN COLUMN J",(IF(I17="","FILL IN COLUMN I",(IF(((J17)/(I17+J17))&lt;0.8,"INTERVENE","LEAVE")))))))))</f>
        <v>FILL IN COLUMN J</v>
      </c>
      <c r="L17" s="339"/>
      <c r="M17" s="339"/>
      <c r="N17" s="122"/>
      <c r="O17" s="136" t="str">
        <f>IF(G17="LEAVE","LEAVE",(IF(G17="LEAVE IF NO ERRORS", "LEAVE IF NO ERRORS", (IF(OR(G17="CARRY OUT PROBE TEST*",N17="no"),"CARRY OUT PROBE TEST*",(IF(N17="","FILL IN COLUMN J",(IF(L17="","LEAVE IF NO ERRORS",(IF(((M17-L17)/(M17+L17))&lt;0.5,"CARRY OUT PROBE TEST*","LEAVE")))))))))))</f>
        <v>FILL IN COLUMN J</v>
      </c>
      <c r="P17" s="180"/>
      <c r="Q17" s="136" t="str">
        <f>IF(H17="INTERVENE*","INTERVENE*",(IF(OR(O17="LEAVE",G17="LEAVE",H17="LEAVE"),"LEAVE",(IF(O17="LEAVE IF NO ERRORS","LEAVE IF NO ERRORS",(IF(P17="","FILL IN COLUMN L",(IF(P17&gt;0.899,"LEAVE","INTERVENE*")))))))))</f>
        <v>FILL IN COLUMN L</v>
      </c>
      <c r="R17" s="230"/>
    </row>
    <row r="18" spans="1:18" ht="81.75" customHeight="1" x14ac:dyDescent="0.2">
      <c r="A18" s="200">
        <v>15</v>
      </c>
      <c r="B18" s="353" t="s">
        <v>44</v>
      </c>
      <c r="C18" s="75" t="s">
        <v>334</v>
      </c>
      <c r="D18" s="84" t="s">
        <v>335</v>
      </c>
      <c r="E18" s="83"/>
      <c r="F18" s="136" t="str">
        <f>IF(Q!H9="INTERVENE","INTERVENE",(IF(Q!H9="n/a", "n/a", (IF(Q!H9="LEAVE","LEAVE","Need more info")))))</f>
        <v>Need more info</v>
      </c>
      <c r="G18" s="428" t="s">
        <v>315</v>
      </c>
      <c r="H18" s="429"/>
      <c r="I18" s="282"/>
      <c r="J18" s="283"/>
      <c r="K18" s="136" t="str">
        <f>IF(F18="LEAVE","LEAVE",(IF(F18="INTERVENE","INTERVENE",(IF(J18="","FILL IN COLUMN J",(IF(I18="","FILL IN COLUMN I",(IF(((J18)/(I18+J18))&lt;0.8,"INTERVENE","LEAVE")))))))))</f>
        <v>FILL IN COLUMN J</v>
      </c>
      <c r="L18" s="242" t="s">
        <v>315</v>
      </c>
      <c r="M18" s="248"/>
      <c r="N18" s="249"/>
      <c r="O18" s="243"/>
      <c r="P18" s="250"/>
      <c r="Q18" s="243"/>
      <c r="R18" s="230"/>
    </row>
    <row r="19" spans="1:18" ht="41.25" customHeight="1" x14ac:dyDescent="0.2">
      <c r="A19" s="200">
        <v>16</v>
      </c>
      <c r="B19" s="353" t="s">
        <v>56</v>
      </c>
      <c r="C19" s="38" t="s">
        <v>336</v>
      </c>
      <c r="D19" s="57" t="s">
        <v>337</v>
      </c>
      <c r="E19" s="204"/>
      <c r="F19" s="136" t="str">
        <f>IF(CJ!H3="INTERVENE","INTERVENE",(IF(CJ!H3="n/a", "n/a", (IF(CJ!H3="LEAVE","LEAVE","Need more info")))))</f>
        <v>Need more info</v>
      </c>
      <c r="G19" s="136" t="str">
        <f>IF(CJ!L3="CARRY OUT PROBE TEST","CARRY OUT PROBE TEST",(IF(CJ!L3="LEAVE IF NO ERRORS", "LEAVE IF NO ERRORS", (IF(CJ!L3="LEAVE","LEAVE","Need more info")))))</f>
        <v>Need more info</v>
      </c>
      <c r="H19" s="136" t="str">
        <f>IF(CJ!N3="INTERVENE","INTERVENE",(IF(CJ!N3="LEAVE IF NO ERRORS", "LEAVE IF NO ERRORS", (IF(CJ!N3="LEAVE","LEAVE","Need more info")))))</f>
        <v>Need more info</v>
      </c>
      <c r="I19" s="229"/>
      <c r="J19" s="229"/>
      <c r="K19" s="136" t="str">
        <f>IF(F19="LEAVE","LEAVE",(IF(F19="INTERVENE","INTERVENE",(IF(J19="","FILL IN COLUMN J",(IF(I19="","FILL IN COLUMN I",(IF(((J19)/(I19+J19))&lt;0.8,"INTERVENE","LEAVE")))))))))</f>
        <v>FILL IN COLUMN J</v>
      </c>
      <c r="L19" s="229"/>
      <c r="M19" s="229"/>
      <c r="N19" s="122"/>
      <c r="O19" s="136" t="str">
        <f t="shared" si="0"/>
        <v>FILL IN COLUMN J</v>
      </c>
      <c r="P19" s="180"/>
      <c r="Q19" s="136" t="str">
        <f t="shared" si="1"/>
        <v>FILL IN COLUMN L</v>
      </c>
      <c r="R19" s="230"/>
    </row>
    <row r="20" spans="1:18" ht="41.25" customHeight="1" x14ac:dyDescent="0.2">
      <c r="A20" s="200">
        <v>17</v>
      </c>
      <c r="B20" s="353" t="s">
        <v>76</v>
      </c>
      <c r="C20" s="38" t="s">
        <v>338</v>
      </c>
      <c r="D20" s="57" t="s">
        <v>339</v>
      </c>
      <c r="E20" s="204"/>
      <c r="F20" s="136" t="str">
        <f>IF(CJ!H4="INTERVENE","INTERVENE",(IF(CJ!H4="n/a", "n/a", (IF(CJ!H4="LEAVE","LEAVE","Need more info")))))</f>
        <v>Need more info</v>
      </c>
      <c r="G20" s="136" t="str">
        <f>IF(CJ!L4="CARRY OUT PROBE TEST","CARRY OUT PROBE TEST",(IF(CJ!L4="LEAVE IF NO ERRORS", "LEAVE IF NO ERRORS", (IF(CJ!L4="LEAVE","LEAVE","Need more info")))))</f>
        <v>Need more info</v>
      </c>
      <c r="H20" s="136" t="str">
        <f>IF(CJ!N4="INTERVENE","INTERVENE",(IF(CJ!N4="LEAVE IF NO ERRORS", "LEAVE IF NO ERRORS", (IF(CJ!N4="LEAVE","LEAVE","Need more info")))))</f>
        <v>Need more info</v>
      </c>
      <c r="I20" s="229"/>
      <c r="J20" s="229"/>
      <c r="K20" s="136" t="str">
        <f>IF(F20="LEAVE","LEAVE",(IF(F20="INTERVENE","INTERVENE",(IF(J20="","FILL IN COLUMN J",(IF(I20="","FILL IN COLUMN I",(IF(((J20)/(I20+J20))&lt;0.8,"INTERVENE","LEAVE")))))))))</f>
        <v>FILL IN COLUMN J</v>
      </c>
      <c r="L20" s="229"/>
      <c r="M20" s="229"/>
      <c r="N20" s="122"/>
      <c r="O20" s="136" t="str">
        <f t="shared" si="0"/>
        <v>FILL IN COLUMN J</v>
      </c>
      <c r="P20" s="180"/>
      <c r="Q20" s="136" t="str">
        <f t="shared" si="1"/>
        <v>FILL IN COLUMN L</v>
      </c>
      <c r="R20" s="230"/>
    </row>
    <row r="21" spans="1:18" ht="41.25" customHeight="1" x14ac:dyDescent="0.2">
      <c r="A21" s="200">
        <v>18</v>
      </c>
      <c r="B21" s="353" t="s">
        <v>42</v>
      </c>
      <c r="C21" s="238" t="s">
        <v>43</v>
      </c>
      <c r="D21" s="57" t="s">
        <v>340</v>
      </c>
      <c r="E21" s="203"/>
      <c r="F21" s="136" t="str">
        <f>IF(MC!H9="INTERVENE","INTERVENE",(IF(MC!H9="n/a", "n/a", (IF(MC!H9="LEAVE","LEAVE","Need more info")))))</f>
        <v>Need more info</v>
      </c>
      <c r="G21" s="136" t="str">
        <f>IF(MC!L9="CARRY OUT PROBE TEST","CARRY OUT PROBE TEST",(IF(MC!L9="LEAVE IF NO ERRORS", "LEAVE IF NO ERRORS", (IF(MC!L9="LEAVE","LEAVE","Need more info")))))</f>
        <v>Need more info</v>
      </c>
      <c r="H21" s="136" t="str">
        <f>IF(MC!N9="INTERVENE","INTERVENE",(IF(MC!N9="LEAVE IF NO ERRORS", "LEAVE IF NO ERRORS", (IF(MC!N9="LEAVE","LEAVE","Need more info")))))</f>
        <v>Need more info</v>
      </c>
      <c r="I21" s="339"/>
      <c r="J21" s="339"/>
      <c r="K21" s="136" t="str">
        <f>IF(F21="LEAVE","LEAVE",(IF(F21="INTERVENE","INTERVENE",(IF(J21="","FILL IN COLUMN J",(IF(I21="","FILL IN COLUMN I",(IF(((J21)/(I21+J21))&lt;0.8,"INTERVENE","LEAVE")))))))))</f>
        <v>FILL IN COLUMN J</v>
      </c>
      <c r="L21" s="339"/>
      <c r="M21" s="339"/>
      <c r="N21" s="122"/>
      <c r="O21" s="136" t="str">
        <f>IF(G21="LEAVE","LEAVE",(IF(G21="LEAVE IF NO ERRORS", "LEAVE IF NO ERRORS", (IF(OR(G21="CARRY OUT PROBE TEST",N21="no"),"CARRY OUT PROBE TEST",(IF(N21="","FILL IN COLUMN J",(IF(L21="","LEAVE IF NO ERRORS",(IF(((M21-L21)/(M21+L21))&lt;0.5,"CARRY OUT PROBE TEST","LEAVE")))))))))))</f>
        <v>FILL IN COLUMN J</v>
      </c>
      <c r="P21" s="180"/>
      <c r="Q21" s="136" t="str">
        <f>IF(H21="INTERVENE","INTERVENE",(IF(OR(O21="LEAVE",G21="LEAVE",H21="LEAVE"),"LEAVE",(IF(O21="LEAVE IF NO ERRORS","LEAVE IF NO ERRORS",(IF(P21="","FILL IN COLUMN L",(IF(P21&gt;0.899,"LEAVE","INTERVENE")))))))))</f>
        <v>FILL IN COLUMN L</v>
      </c>
      <c r="R21" s="230"/>
    </row>
    <row r="22" spans="1:18" ht="41.25" customHeight="1" x14ac:dyDescent="0.2">
      <c r="A22" s="200">
        <v>19</v>
      </c>
      <c r="B22" s="353" t="s">
        <v>64</v>
      </c>
      <c r="C22" s="239" t="s">
        <v>341</v>
      </c>
      <c r="D22" s="57" t="s">
        <v>342</v>
      </c>
      <c r="E22" s="203"/>
      <c r="F22" s="136" t="str">
        <f>IF(Q!H10="INTERVENE","INTERVENE",(IF(Q!H10="n/a", "n/a", (IF(Q!H10="LEAVE","LEAVE","Need more info")))))</f>
        <v>Need more info</v>
      </c>
      <c r="G22" s="428" t="s">
        <v>315</v>
      </c>
      <c r="H22" s="429"/>
      <c r="I22" s="339"/>
      <c r="J22" s="339"/>
      <c r="K22" s="136" t="str">
        <f>IF(F22="LEAVE","LEAVE",(IF(F22="INTERVENE","INTERVENE",(IF(J22="","FILL IN COLUMN J",(IF(I22="","FILL IN COLUMN I",(IF(((J22)/(I22+J22))&lt;0.8,"INTERVENE","LEAVE")))))))))</f>
        <v>FILL IN COLUMN J</v>
      </c>
      <c r="L22" s="242" t="s">
        <v>315</v>
      </c>
      <c r="M22" s="248"/>
      <c r="N22" s="249"/>
      <c r="O22" s="243"/>
      <c r="P22" s="250"/>
      <c r="Q22" s="243"/>
      <c r="R22" s="230"/>
    </row>
    <row r="23" spans="1:18" ht="51.75" customHeight="1" x14ac:dyDescent="0.2">
      <c r="A23" s="200">
        <v>20</v>
      </c>
      <c r="B23" s="353" t="s">
        <v>90</v>
      </c>
      <c r="C23" s="38" t="s">
        <v>343</v>
      </c>
      <c r="D23" s="57" t="s">
        <v>344</v>
      </c>
      <c r="E23" s="205"/>
      <c r="F23" s="136" t="str">
        <f>IF(CJ!H5="INTERVENE","INTERVENE",(IF(CJ!H5="n/a", "n/a", (IF(CJ!H5="LEAVE","LEAVE","Need more info")))))</f>
        <v>Need more info</v>
      </c>
      <c r="G23" s="136" t="str">
        <f>IF(CJ!L5="CARRY OUT PROBE TEST","CARRY OUT PROBE TEST",(IF(CJ!L5="LEAVE IF NO ERRORS", "LEAVE IF NO ERRORS", (IF(CJ!L5="LEAVE","LEAVE","Need more info")))))</f>
        <v>Need more info</v>
      </c>
      <c r="H23" s="136" t="str">
        <f>IF(CJ!N5="INTERVENE","INTERVENE",(IF(CJ!N5="LEAVE IF NO ERRORS", "LEAVE IF NO ERRORS", (IF(CJ!N5="LEAVE","LEAVE","Need more info")))))</f>
        <v>Need more info</v>
      </c>
      <c r="I23" s="339"/>
      <c r="J23" s="339"/>
      <c r="K23" s="136" t="str">
        <f>IF(F23="LEAVE","LEAVE",(IF(F23="INTERVENE","INTERVENE",(IF(J23="","FILL IN COLUMN J",(IF(I23="","FILL IN COLUMN I",(IF(((J23)/(I23+J23))&lt;0.8,"INTERVENE","LEAVE")))))))))</f>
        <v>FILL IN COLUMN J</v>
      </c>
      <c r="L23" s="339"/>
      <c r="M23" s="339"/>
      <c r="N23" s="122"/>
      <c r="O23" s="136" t="str">
        <f t="shared" si="0"/>
        <v>FILL IN COLUMN J</v>
      </c>
      <c r="P23" s="180"/>
      <c r="Q23" s="136" t="str">
        <f t="shared" si="1"/>
        <v>FILL IN COLUMN L</v>
      </c>
      <c r="R23" s="230"/>
    </row>
    <row r="24" spans="1:18" ht="41.25" customHeight="1" x14ac:dyDescent="0.2">
      <c r="A24" s="200">
        <v>21</v>
      </c>
      <c r="B24" s="353" t="s">
        <v>62</v>
      </c>
      <c r="C24" s="38" t="s">
        <v>345</v>
      </c>
      <c r="D24" s="57" t="s">
        <v>346</v>
      </c>
      <c r="E24" s="203"/>
      <c r="F24" s="136" t="str">
        <f>IF(MC!H10="INTERVENE","INTERVENE",(IF(MC!H10="n/a", "n/a", (IF(MC!H10="LEAVE","LEAVE","Need more info")))))</f>
        <v>Need more info</v>
      </c>
      <c r="G24" s="136" t="str">
        <f>IF(MC!L10="CARRY OUT PROBE TEST","CARRY OUT PROBE TEST",(IF(MC!L10="LEAVE IF NO ERRORS", "LEAVE IF NO ERRORS", (IF(MC!L10="LEAVE","LEAVE","Need more info")))))</f>
        <v>Need more info</v>
      </c>
      <c r="H24" s="136" t="str">
        <f>IF(MC!N10="INTERVENE","INTERVENE",(IF(MC!N10="LEAVE IF NO ERRORS", "LEAVE IF NO ERRORS", (IF(MC!N10="LEAVE","LEAVE","Need more info")))))</f>
        <v>Need more info</v>
      </c>
      <c r="I24" s="339"/>
      <c r="J24" s="339"/>
      <c r="K24" s="136" t="str">
        <f>IF(F24="LEAVE","LEAVE",(IF(F24="INTERVENE","INTERVENE",(IF(J24="","FILL IN COLUMN J",(IF(I24="","FILL IN COLUMN I",(IF(((J24)/(I24+J24))&lt;0.8,"INTERVENE","LEAVE")))))))))</f>
        <v>FILL IN COLUMN J</v>
      </c>
      <c r="L24" s="339"/>
      <c r="M24" s="339"/>
      <c r="N24" s="122"/>
      <c r="O24" s="136" t="str">
        <f t="shared" si="0"/>
        <v>FILL IN COLUMN J</v>
      </c>
      <c r="P24" s="180"/>
      <c r="Q24" s="136" t="str">
        <f t="shared" si="1"/>
        <v>FILL IN COLUMN L</v>
      </c>
      <c r="R24" s="230"/>
    </row>
    <row r="25" spans="1:18" ht="41.25" customHeight="1" x14ac:dyDescent="0.2">
      <c r="A25" s="200">
        <v>22</v>
      </c>
      <c r="B25" s="353" t="s">
        <v>80</v>
      </c>
      <c r="C25" s="38" t="s">
        <v>347</v>
      </c>
      <c r="D25" s="57" t="s">
        <v>348</v>
      </c>
      <c r="E25" s="203"/>
      <c r="F25" s="136" t="str">
        <f>IF(MC!H11="INTERVENE","INTERVENE",(IF(MC!H11="n/a", "n/a", (IF(MC!H11="LEAVE","LEAVE","Need more info")))))</f>
        <v>Need more info</v>
      </c>
      <c r="G25" s="136" t="str">
        <f>IF(MC!L11="CARRY OUT PROBE TEST","CARRY OUT PROBE TEST",(IF(MC!L11="LEAVE IF NO ERRORS", "LEAVE IF NO ERRORS", (IF(MC!L11="LEAVE","LEAVE","Need more info")))))</f>
        <v>Need more info</v>
      </c>
      <c r="H25" s="136" t="str">
        <f>IF(MC!N11="INTERVENE","INTERVENE",(IF(MC!N11="LEAVE IF NO ERRORS", "LEAVE IF NO ERRORS", (IF(MC!N11="LEAVE","LEAVE","Need more info")))))</f>
        <v>Need more info</v>
      </c>
      <c r="I25" s="339"/>
      <c r="J25" s="339"/>
      <c r="K25" s="136" t="str">
        <f>IF(F25="LEAVE","LEAVE",(IF(F25="INTERVENE","INTERVENE",(IF(J25="","FILL IN COLUMN J",(IF(I25="","FILL IN COLUMN I",(IF(((J25)/(I25+J25))&lt;0.8,"INTERVENE","LEAVE")))))))))</f>
        <v>FILL IN COLUMN J</v>
      </c>
      <c r="L25" s="339"/>
      <c r="M25" s="339"/>
      <c r="N25" s="122"/>
      <c r="O25" s="136" t="str">
        <f t="shared" si="0"/>
        <v>FILL IN COLUMN J</v>
      </c>
      <c r="P25" s="180"/>
      <c r="Q25" s="136" t="str">
        <f t="shared" si="1"/>
        <v>FILL IN COLUMN L</v>
      </c>
      <c r="R25" s="230"/>
    </row>
    <row r="26" spans="1:18" ht="41.25" customHeight="1" x14ac:dyDescent="0.2">
      <c r="A26" s="200">
        <v>23</v>
      </c>
      <c r="B26" s="353" t="s">
        <v>82</v>
      </c>
      <c r="C26" s="140" t="s">
        <v>349</v>
      </c>
      <c r="D26" s="57" t="s">
        <v>350</v>
      </c>
      <c r="E26" s="202"/>
      <c r="F26" s="136" t="str">
        <f>IF(Q!H11="INTERVENE","INTERVENE",(IF(Q!H11="n/a", "n/a", (IF(Q!H11="LEAVE","LEAVE","Need more info")))))</f>
        <v>Need more info</v>
      </c>
      <c r="G26" s="428" t="s">
        <v>315</v>
      </c>
      <c r="H26" s="429"/>
      <c r="I26" s="339"/>
      <c r="J26" s="339"/>
      <c r="K26" s="136" t="str">
        <f>IF(F26="LEAVE","LEAVE",(IF(F26="INTERVENE","INTERVENE",(IF(J26="","FILL IN COLUMN J",(IF(I26="","FILL IN COLUMN I",(IF(((J26)/(I26+J26))&lt;0.8,"INTERVENE","LEAVE")))))))))</f>
        <v>FILL IN COLUMN J</v>
      </c>
      <c r="L26" s="242" t="s">
        <v>315</v>
      </c>
      <c r="M26" s="248"/>
      <c r="N26" s="249"/>
      <c r="O26" s="243"/>
      <c r="P26" s="250"/>
      <c r="Q26" s="243"/>
      <c r="R26" s="230"/>
    </row>
    <row r="27" spans="1:18" ht="48.75" customHeight="1" x14ac:dyDescent="0.2">
      <c r="A27" s="200">
        <v>24</v>
      </c>
      <c r="B27" s="353" t="s">
        <v>58</v>
      </c>
      <c r="C27" s="38" t="s">
        <v>351</v>
      </c>
      <c r="D27" s="57" t="s">
        <v>352</v>
      </c>
      <c r="E27" s="210"/>
      <c r="F27" s="136" t="str">
        <f>IF(AD!H3="INTERVENE","INTERVENE",(IF(AD!H3="n/a", "n/a", (IF(AD!H3="LEAVE","LEAVE","Need more info")))))</f>
        <v>Need more info</v>
      </c>
      <c r="G27" s="136" t="str">
        <f>IF(AD!M3="CARRY OUT PROBE TEST","CARRY OUT PROBE TEST",(IF(AD!M3="LEAVE IF NO ERRORS", "LEAVE IF NO ERRORS", (IF(AD!M3="LEAVE","LEAVE","Need more info")))))</f>
        <v>Need more info</v>
      </c>
      <c r="H27" s="136" t="str">
        <f>IF(AD!O3="INTERVENE","INTERVENE",(IF(AD!O3="LEAVE IF NO ERRORS", "LEAVE IF NO ERRORS", (IF(AD!O3="LEAVE","LEAVE","Need more info")))))</f>
        <v>Need more info</v>
      </c>
      <c r="I27" s="339"/>
      <c r="J27" s="339"/>
      <c r="K27" s="136" t="str">
        <f>IF(F27="LEAVE","LEAVE",(IF(F27="INTERVENE","INTERVENE",(IF(J27="","FILL IN COLUMN J",(IF(I27="","FILL IN COLUMN I",(IF(((J27)/(I27+J27))&lt;0.8,"INTERVENE","LEAVE")))))))))</f>
        <v>FILL IN COLUMN J</v>
      </c>
      <c r="L27" s="339"/>
      <c r="M27" s="339"/>
      <c r="N27" s="122"/>
      <c r="O27" s="136" t="str">
        <f>IF(G27="LEAVE","LEAVE",(IF(G27="LEAVE IF NO ERRORS", "LEAVE IF NO ERRORS", (IF(OR(G27="CARRY OUT PROBE TEST",N27="no"),"CARRY OUT PROBE TEST",(IF(N27="","FILL IN COLUMN J",(IF(L27="","LEAVE IF NO ERRORS",(IF(((M27-L27)/(M27+L27))&lt;0.5,"CARRY OUT PROBE TEST","LEAVE")))))))))))</f>
        <v>FILL IN COLUMN J</v>
      </c>
      <c r="P27" s="180"/>
      <c r="Q27" s="136" t="str">
        <f>IF(H27="INTERVENE","INTERVENE",(IF(OR(O27="LEAVE",G27="LEAVE",H27="LEAVE"),"LEAVE",(IF(O27="LEAVE IF NO ERRORS","LEAVE IF NO ERRORS",(IF(P27="","FILL IN COLUMN L",(IF(P27&gt;0.899,"LEAVE","INTERVENE")))))))))</f>
        <v>FILL IN COLUMN L</v>
      </c>
      <c r="R27" s="230"/>
    </row>
    <row r="28" spans="1:18" ht="41.25" customHeight="1" x14ac:dyDescent="0.25">
      <c r="A28" s="200">
        <v>25</v>
      </c>
      <c r="B28" s="353" t="s">
        <v>52</v>
      </c>
      <c r="C28" s="32" t="s">
        <v>353</v>
      </c>
      <c r="D28" s="57" t="s">
        <v>354</v>
      </c>
      <c r="E28" s="207"/>
      <c r="F28" s="136" t="s">
        <v>355</v>
      </c>
      <c r="G28" s="136" t="str">
        <f>IF(TA!I3="CARRY OUT PROBE TEST","CARRY OUT PROBE TEST",(IF(TA!I3="LEAVE IF NO ERRORS", "LEAVE IF NO ERRORS", (IF(TA!I3="LEAVE","LEAVE","Need more info")))))</f>
        <v>Need more info</v>
      </c>
      <c r="H28" s="136" t="str">
        <f>IF(TA!K3="INTERVENE","INTERVENE",(IF(TA!K3="LEAVE IF NO ERRORS", "LEAVE IF NO ERRORS", (IF(TA!K3="LEAVE","LEAVE","Need more info")))))</f>
        <v>Need more info</v>
      </c>
      <c r="I28" s="136" t="s">
        <v>355</v>
      </c>
      <c r="J28" s="136" t="s">
        <v>355</v>
      </c>
      <c r="K28" s="136" t="s">
        <v>355</v>
      </c>
      <c r="L28" s="339"/>
      <c r="M28" s="339"/>
      <c r="N28" s="122"/>
      <c r="O28" s="136" t="str">
        <f t="shared" si="0"/>
        <v>FILL IN COLUMN J</v>
      </c>
      <c r="P28" s="180"/>
      <c r="Q28" s="136" t="str">
        <f t="shared" si="1"/>
        <v>FILL IN COLUMN L</v>
      </c>
      <c r="R28" s="230"/>
    </row>
    <row r="29" spans="1:18" ht="41.25" customHeight="1" x14ac:dyDescent="0.25">
      <c r="A29" s="200">
        <v>26</v>
      </c>
      <c r="B29" s="353" t="s">
        <v>72</v>
      </c>
      <c r="C29" s="32" t="s">
        <v>356</v>
      </c>
      <c r="D29" s="57" t="s">
        <v>357</v>
      </c>
      <c r="E29" s="207"/>
      <c r="F29" s="136" t="s">
        <v>355</v>
      </c>
      <c r="G29" s="136" t="str">
        <f>IF(TA!I4="CARRY OUT PROBE TEST*","CARRY OUT PROBE TEST*",(IF(TA!I4="LEAVE IF NO ERRORS", "LEAVE IF NO ERRORS", (IF(TA!I4="LEAVE","LEAVE","Need more info")))))</f>
        <v>Need more info</v>
      </c>
      <c r="H29" s="136" t="str">
        <f>IF(TA!K4="INTERVENE*","INTERVENE*",(IF(TA!K4="LEAVE IF NO ERRORS", "LEAVE IF NO ERRORS", (IF(TA!K4="LEAVE","LEAVE","Need more info")))))</f>
        <v>Need more info</v>
      </c>
      <c r="I29" s="136" t="s">
        <v>355</v>
      </c>
      <c r="J29" s="136" t="s">
        <v>355</v>
      </c>
      <c r="K29" s="136" t="s">
        <v>355</v>
      </c>
      <c r="L29" s="339"/>
      <c r="M29" s="339"/>
      <c r="N29" s="122"/>
      <c r="O29" s="136" t="str">
        <f>IF(G29="LEAVE","LEAVE",(IF(G29="LEAVE IF NO ERRORS", "LEAVE IF NO ERRORS", (IF(OR(G29="CARRY OUT PROBE TEST*",N29="no"),"CARRY OUT PROBE TEST*",(IF(N29="","FILL IN COLUMN J",(IF(L29="","LEAVE IF NO ERRORS",(IF(((M29-L29)/(M29+L29))&lt;0.5,"CARRY OUT PROBE TEST*","LEAVE")))))))))))</f>
        <v>FILL IN COLUMN J</v>
      </c>
      <c r="P29" s="180"/>
      <c r="Q29" s="136" t="str">
        <f>IF(H29="INTERVENE*","INTERVENE*",(IF(OR(O29="LEAVE",G29="LEAVE",H29="LEAVE"),"LEAVE",(IF(O29="LEAVE IF NO ERRORS","LEAVE IF NO ERRORS",(IF(P29="","FILL IN COLUMN L",(IF(P29&gt;0.899,"LEAVE","INTERVENE*")))))))))</f>
        <v>FILL IN COLUMN L</v>
      </c>
      <c r="R29" s="230"/>
    </row>
    <row r="30" spans="1:18" ht="41.25" customHeight="1" x14ac:dyDescent="0.2">
      <c r="A30" s="200">
        <v>27</v>
      </c>
      <c r="B30" s="353" t="s">
        <v>96</v>
      </c>
      <c r="C30" s="32" t="s">
        <v>358</v>
      </c>
      <c r="D30" s="57" t="s">
        <v>359</v>
      </c>
      <c r="E30" s="203"/>
      <c r="F30" s="136" t="str">
        <f>IF(Q!H12="INTERVENE","INTERVENE",(IF(Q!H12="n/a", "n/a", (IF(Q!H12="LEAVE","LEAVE","Need more info")))))</f>
        <v>n/a</v>
      </c>
      <c r="G30" s="136" t="str">
        <f>IF(Q!L12="CARRY OUT PROBE TEST","CARRY OUT PROBE TEST",(IF(Q!L12="LEAVE IF NO ERRORS", "LEAVE IF NO ERRORS", (IF(Q!L12="LEAVE","LEAVE","Need more info")))))</f>
        <v>Need more info</v>
      </c>
      <c r="H30" s="136" t="str">
        <f>IF(Q!N12="INTERVENE","INTERVENE",(IF(Q!N12="LEAVE IF NO ERRORS", "LEAVE IF NO ERRORS", (IF(Q!N12="LEAVE","LEAVE","Need more info")))))</f>
        <v>Need more info</v>
      </c>
      <c r="I30" s="136" t="s">
        <v>355</v>
      </c>
      <c r="J30" s="136" t="s">
        <v>355</v>
      </c>
      <c r="K30" s="136" t="s">
        <v>355</v>
      </c>
      <c r="L30" s="339"/>
      <c r="M30" s="339"/>
      <c r="N30" s="122"/>
      <c r="O30" s="136" t="str">
        <f t="shared" si="0"/>
        <v>FILL IN COLUMN J</v>
      </c>
      <c r="P30" s="180"/>
      <c r="Q30" s="136" t="str">
        <f t="shared" si="1"/>
        <v>FILL IN COLUMN L</v>
      </c>
      <c r="R30" s="230"/>
    </row>
    <row r="31" spans="1:18" ht="41.25" customHeight="1" x14ac:dyDescent="0.25">
      <c r="A31" s="200">
        <v>28</v>
      </c>
      <c r="B31" s="353" t="s">
        <v>46</v>
      </c>
      <c r="C31" s="39" t="s">
        <v>360</v>
      </c>
      <c r="D31" s="57" t="s">
        <v>361</v>
      </c>
      <c r="E31" s="207"/>
      <c r="F31" s="136" t="str">
        <f>IF(NG!H4="INTERVENE","INTERVENE",(IF(NG!H4="n/a", "n/a", (IF(NG!H4="LEAVE","LEAVE","Need more info")))))</f>
        <v>Need more info</v>
      </c>
      <c r="G31" s="136" t="str">
        <f>IF(NG!L4="CARRY OUT PROBE TEST*","CARRY OUT PROBE TEST*",(IF(NG!L4="LEAVE IF NO ERRORS", "LEAVE IF NO ERRORS", (IF(NG!L4="LEAVE","LEAVE","Need more info")))))</f>
        <v>Need more info</v>
      </c>
      <c r="H31" s="136" t="str">
        <f>IF(NG!N4="INTERVENE*","INTERVENE*",(IF(NG!N4="LEAVE IF NO ERRORS", "LEAVE IF NO ERRORS", (IF(NG!N4="LEAVE","LEAVE","Need more info")))))</f>
        <v>Need more info</v>
      </c>
      <c r="I31" s="339"/>
      <c r="J31" s="339"/>
      <c r="K31" s="136" t="str">
        <f>IF(F31="LEAVE","LEAVE",(IF(F31="INTERVENE","INTERVENE",(IF(J31="","FILL IN COLUMN J",(IF(I31="","FILL IN COLUMN I",(IF(((J31)/(I31+J31))&lt;0.8,"INTERVENE","LEAVE")))))))))</f>
        <v>FILL IN COLUMN J</v>
      </c>
      <c r="L31" s="339"/>
      <c r="M31" s="339"/>
      <c r="N31" s="122"/>
      <c r="O31" s="136" t="str">
        <f t="shared" si="0"/>
        <v>FILL IN COLUMN J</v>
      </c>
      <c r="P31" s="180"/>
      <c r="Q31" s="136" t="str">
        <f t="shared" si="1"/>
        <v>FILL IN COLUMN L</v>
      </c>
      <c r="R31" s="230"/>
    </row>
    <row r="32" spans="1:18" ht="41.25" customHeight="1" x14ac:dyDescent="0.25">
      <c r="A32" s="200">
        <v>29</v>
      </c>
      <c r="B32" s="353" t="s">
        <v>48</v>
      </c>
      <c r="C32" s="38" t="s">
        <v>362</v>
      </c>
      <c r="D32" s="57" t="s">
        <v>363</v>
      </c>
      <c r="E32" s="206"/>
      <c r="F32" s="136" t="str">
        <f>IF(NP!H4="INTERVENE","INTERVENE",(IF(NP!H4="n/a", "n/a", (IF(NP!H4="LEAVE","LEAVE","Need more info")))))</f>
        <v>Need more info</v>
      </c>
      <c r="G32" s="136" t="str">
        <f>IF(NP!L4="CARRY OUT PROBE TEST","CARRY OUT PROBE TEST",(IF(NP!L4="LEAVE IF NO ERRORS", "LEAVE IF NO ERRORS", (IF(NP!L4="LEAVE","LEAVE","Need more info")))))</f>
        <v>Need more info</v>
      </c>
      <c r="H32" s="136" t="str">
        <f>IF(NP!N4="INTERVENE*","INTERVENE*",(IF(NP!N4="LEAVE IF NO ERRORS", "LEAVE IF NO ERRORS", (IF(NP!N4="LEAVE","LEAVE","Need more info")))))</f>
        <v>Need more info</v>
      </c>
      <c r="I32" s="339"/>
      <c r="J32" s="339"/>
      <c r="K32" s="136" t="str">
        <f>IF(F32="LEAVE","LEAVE",(IF(F32="INTERVENE","INTERVENE",(IF(J32="","FILL IN COLUMN J",(IF(I32="","FILL IN COLUMN I",(IF(((J32)/(I32+J32))&lt;0.8,"INTERVENE","LEAVE")))))))))</f>
        <v>FILL IN COLUMN J</v>
      </c>
      <c r="L32" s="339"/>
      <c r="M32" s="339"/>
      <c r="N32" s="122"/>
      <c r="O32" s="136" t="str">
        <f>IF(G32="LEAVE","LEAVE",(IF(G32="LEAVE IF NO ERRORS", "LEAVE IF NO ERRORS", (IF(OR(G32="CARRY OUT PROBE TEST*",N32="no"),"CARRY OUT PROBE TEST*",(IF(N32="","FILL IN COLUMN J",(IF(L32="","LEAVE IF NO ERRORS",(IF(((M32-L32)/(M32+L32))&lt;0.5,"CARRY OUT PROBE TEST*","LEAVE")))))))))))</f>
        <v>FILL IN COLUMN J</v>
      </c>
      <c r="P32" s="180"/>
      <c r="Q32" s="136" t="str">
        <f>IF(H32="INTERVENE*","INTERVENE*",(IF(OR(O32="LEAVE",G32="LEAVE",H32="LEAVE"),"LEAVE",(IF(O32="LEAVE IF NO ERRORS","LEAVE IF NO ERRORS",(IF(P32="","FILL IN COLUMN L",(IF(P32&gt;0.899,"LEAVE","INTERVENE*")))))))))</f>
        <v>FILL IN COLUMN L</v>
      </c>
      <c r="R32" s="230"/>
    </row>
    <row r="33" spans="1:18" ht="41.25" customHeight="1" x14ac:dyDescent="0.25">
      <c r="A33" s="200">
        <v>30</v>
      </c>
      <c r="B33" s="353" t="s">
        <v>88</v>
      </c>
      <c r="C33" s="32" t="s">
        <v>364</v>
      </c>
      <c r="D33" s="57" t="s">
        <v>365</v>
      </c>
      <c r="E33" s="207"/>
      <c r="F33" s="136" t="s">
        <v>355</v>
      </c>
      <c r="G33" s="136" t="str">
        <f>IF(TA!I5="CARRY OUT PROBE TEST","CARRY OUT PROBE TEST",(IF(TA!I5="LEAVE IF NO ERRORS", "LEAVE IF NO ERRORS", (IF(TA!I5="LEAVE","LEAVE","Need more info")))))</f>
        <v>Need more info</v>
      </c>
      <c r="H33" s="136" t="str">
        <f>IF(TA!K5="INTERVENE","INTERVENE",(IF(TA!K5="LEAVE IF NO ERRORS", "LEAVE IF NO ERRORS", (IF(TA!K5="LEAVE","LEAVE","Need more info")))))</f>
        <v>Need more info</v>
      </c>
      <c r="I33" s="136" t="s">
        <v>355</v>
      </c>
      <c r="J33" s="136" t="s">
        <v>355</v>
      </c>
      <c r="K33" s="136" t="s">
        <v>355</v>
      </c>
      <c r="L33" s="339"/>
      <c r="M33" s="339"/>
      <c r="N33" s="122"/>
      <c r="O33" s="136" t="str">
        <f t="shared" si="0"/>
        <v>FILL IN COLUMN J</v>
      </c>
      <c r="P33" s="180"/>
      <c r="Q33" s="136" t="str">
        <f t="shared" si="1"/>
        <v>FILL IN COLUMN L</v>
      </c>
      <c r="R33" s="230"/>
    </row>
    <row r="34" spans="1:18" ht="41.25" customHeight="1" x14ac:dyDescent="0.2">
      <c r="A34" s="200">
        <v>31</v>
      </c>
      <c r="B34" s="353" t="s">
        <v>108</v>
      </c>
      <c r="C34" s="32" t="s">
        <v>366</v>
      </c>
      <c r="D34" s="57" t="s">
        <v>367</v>
      </c>
      <c r="E34" s="203"/>
      <c r="F34" s="136" t="str">
        <f>IF(Q!H13="INTERVENE","INTERVENE",(IF(Q!H13="n/a", "n/a", (IF(Q!H13="LEAVE","LEAVE","Need more info")))))</f>
        <v>n/a</v>
      </c>
      <c r="G34" s="136" t="str">
        <f>IF(Q!L13="CARRY OUT PROBE TEST","CARRY OUT PROBE TEST",(IF(Q!L13="LEAVE IF NO ERRORS", "LEAVE IF NO ERRORS", (IF(Q!L13="LEAVE","LEAVE","Need more info")))))</f>
        <v>Need more info</v>
      </c>
      <c r="H34" s="136" t="str">
        <f>IF(Q!N13="INTERVENE","INTERVENE",(IF(Q!N13="LEAVE IF NO ERRORS", "LEAVE IF NO ERRORS", (IF(Q!N13="LEAVE","LEAVE","Need more info")))))</f>
        <v>Need more info</v>
      </c>
      <c r="I34" s="136" t="s">
        <v>355</v>
      </c>
      <c r="J34" s="136" t="s">
        <v>355</v>
      </c>
      <c r="K34" s="136" t="s">
        <v>355</v>
      </c>
      <c r="L34" s="339"/>
      <c r="M34" s="339"/>
      <c r="N34" s="122"/>
      <c r="O34" s="136" t="str">
        <f t="shared" si="0"/>
        <v>FILL IN COLUMN J</v>
      </c>
      <c r="P34" s="180"/>
      <c r="Q34" s="136" t="str">
        <f t="shared" si="1"/>
        <v>FILL IN COLUMN L</v>
      </c>
      <c r="R34" s="230"/>
    </row>
    <row r="35" spans="1:18" ht="41.25" customHeight="1" x14ac:dyDescent="0.25">
      <c r="A35" s="200">
        <v>32</v>
      </c>
      <c r="B35" s="353" t="s">
        <v>66</v>
      </c>
      <c r="C35" s="39" t="s">
        <v>368</v>
      </c>
      <c r="D35" s="57" t="s">
        <v>369</v>
      </c>
      <c r="E35" s="207"/>
      <c r="F35" s="136" t="str">
        <f>IF(NG!H5="INTERVENE","INTERVENE",(IF(NG!H5="n/a", "n/a", (IF(NG!H5="LEAVE","LEAVE","Need more info")))))</f>
        <v>n/a</v>
      </c>
      <c r="G35" s="136" t="str">
        <f>IF(NG!L5="CARRY OUT PROBE TEST","CARRY OUT PROBE TEST",(IF(NG!L5="LEAVE IF NO ERRORS", "LEAVE IF NO ERRORS", (IF(NG!L5="LEAVE","LEAVE","Need more info")))))</f>
        <v>Need more info</v>
      </c>
      <c r="H35" s="136" t="str">
        <f>IF(NG!N5="INTERVENE","INTERVENE",(IF(NG!N5="LEAVE IF NO ERRORS", "LEAVE IF NO ERRORS", (IF(NG!N5="LEAVE","LEAVE","Need more info")))))</f>
        <v>Need more info</v>
      </c>
      <c r="I35" s="136" t="s">
        <v>355</v>
      </c>
      <c r="J35" s="136" t="s">
        <v>355</v>
      </c>
      <c r="K35" s="136" t="s">
        <v>355</v>
      </c>
      <c r="L35" s="339"/>
      <c r="M35" s="339"/>
      <c r="N35" s="122"/>
      <c r="O35" s="136" t="str">
        <f t="shared" si="0"/>
        <v>FILL IN COLUMN J</v>
      </c>
      <c r="P35" s="180"/>
      <c r="Q35" s="136" t="str">
        <f t="shared" si="1"/>
        <v>FILL IN COLUMN L</v>
      </c>
      <c r="R35" s="230"/>
    </row>
    <row r="36" spans="1:18" ht="41.25" customHeight="1" x14ac:dyDescent="0.25">
      <c r="A36" s="200">
        <v>33</v>
      </c>
      <c r="B36" s="353" t="s">
        <v>68</v>
      </c>
      <c r="C36" s="38" t="s">
        <v>69</v>
      </c>
      <c r="D36" s="57" t="s">
        <v>370</v>
      </c>
      <c r="E36" s="206"/>
      <c r="F36" s="136" t="str">
        <f>IF(NP!H5="INTERVENE","INTERVENE",(IF(NP!H5="n/a", "n/a", (IF(NP!H5="LEAVE","LEAVE","Need more info")))))</f>
        <v>Need more info</v>
      </c>
      <c r="G36" s="136" t="str">
        <f>IF(NP!L5="CARRY OUT PROBE TEST","CARRY OUT PROBE TEST",(IF(NP!L5="LEAVE IF NO ERRORS", "LEAVE IF NO ERRORS", (IF(NP!L5="LEAVE","LEAVE","Need more info")))))</f>
        <v>Need more info</v>
      </c>
      <c r="H36" s="136" t="str">
        <f>IF(NP!N5="INTERVENE","INTERVENE",(IF(NP!N5="LEAVE IF NO ERRORS", "LEAVE IF NO ERRORS", (IF(NP!N5="LEAVE","LEAVE","Need more info")))))</f>
        <v>Need more info</v>
      </c>
      <c r="I36" s="339"/>
      <c r="J36" s="339"/>
      <c r="K36" s="136" t="str">
        <f>IF(F36="LEAVE","LEAVE",(IF(F36="INTERVENE","INTERVENE",(IF(J36="","FILL IN COLUMN J",(IF(I36="","FILL IN COLUMN I",(IF(((J36)/(I36+J36))&lt;0.8,"INTERVENE","LEAVE")))))))))</f>
        <v>FILL IN COLUMN J</v>
      </c>
      <c r="L36" s="339"/>
      <c r="M36" s="339"/>
      <c r="N36" s="122"/>
      <c r="O36" s="136" t="str">
        <f>IF(G36="LEAVE","LEAVE",(IF(G36="LEAVE IF NO ERRORS", "LEAVE IF NO ERRORS", (IF(OR(G36="CARRY OUT PROBE TEST",N36="no"),"CARRY OUT PROBE TEST",(IF(N36="","FILL IN COLUMN J",(IF(L36="","LEAVE IF NO ERRORS",(IF(((M36-L36)/(M36+L36))&lt;0.5,"CARRY OUT PROBE TEST","LEAVE")))))))))))</f>
        <v>FILL IN COLUMN J</v>
      </c>
      <c r="P36" s="180"/>
      <c r="Q36" s="136" t="str">
        <f t="shared" si="1"/>
        <v>FILL IN COLUMN L</v>
      </c>
      <c r="R36" s="230"/>
    </row>
    <row r="37" spans="1:18" ht="41.25" customHeight="1" x14ac:dyDescent="0.25">
      <c r="A37" s="200">
        <v>34</v>
      </c>
      <c r="B37" s="353" t="s">
        <v>84</v>
      </c>
      <c r="C37" s="38" t="s">
        <v>371</v>
      </c>
      <c r="D37" s="57" t="s">
        <v>372</v>
      </c>
      <c r="E37" s="206"/>
      <c r="F37" s="136" t="str">
        <f>IF(NP!H6="INTERVENE","INTERVENE",(IF(NP!H6="n/a", "n/a", (IF(NP!H6="LEAVE","LEAVE","Need more info")))))</f>
        <v>Need more info</v>
      </c>
      <c r="G37" s="136" t="str">
        <f>IF(NP!L6="CARRY OUT PROBE TEST*","CARRY OUT PROBE TEST*",(IF(NP!L6="LEAVE IF NO ERRORS", "LEAVE IF NO ERRORS", (IF(NP!L6="LEAVE","LEAVE","Need more info")))))</f>
        <v>Need more info</v>
      </c>
      <c r="H37" s="136" t="str">
        <f>IF(NP!N6="INTERVENE*","INTERVENE*",(IF(NP!N6="LEAVE IF NO ERRORS", "LEAVE IF NO ERRORS", (IF(NP!N6="LEAVE","LEAVE","Need more info")))))</f>
        <v>Need more info</v>
      </c>
      <c r="I37" s="339"/>
      <c r="J37" s="339"/>
      <c r="K37" s="136" t="str">
        <f>IF(F37="LEAVE","LEAVE",(IF(F37="INTERVENE","INTERVENE",(IF(J37="","FILL IN COLUMN J",(IF(I37="","FILL IN COLUMN I",(IF(((J37)/(I37+J37))&lt;0.8,"INTERVENE","LEAVE")))))))))</f>
        <v>FILL IN COLUMN J</v>
      </c>
      <c r="L37" s="339"/>
      <c r="M37" s="339"/>
      <c r="N37" s="122"/>
      <c r="O37" s="136" t="str">
        <f>IF(G37="LEAVE","LEAVE",(IF(G37="LEAVE IF NO ERRORS", "LEAVE IF NO ERRORS", (IF(OR(G37="CARRY OUT PROBE TEST*",N37="no"),"CARRY OUT PROBE TEST*",(IF(N37="","FILL IN COLUMN J",(IF(L37="","LEAVE IF NO ERRORS",(IF(((M37-L37)/(M37+L37))&lt;0.5,"CARRY OUT PROBE TEST*","LEAVE")))))))))))</f>
        <v>FILL IN COLUMN J</v>
      </c>
      <c r="P37" s="180"/>
      <c r="Q37" s="136" t="str">
        <f>IF(H37="INTERVENE*","INTERVENE*",(IF(OR(O37="LEAVE",G37="LEAVE",H37="LEAVE"),"LEAVE",(IF(O37="LEAVE IF NO ERRORS","LEAVE IF NO ERRORS",(IF(P37="","FILL IN COLUMN L",(IF(P37&gt;0.899,"LEAVE","INTERVENE*")))))))))</f>
        <v>FILL IN COLUMN L</v>
      </c>
      <c r="R37" s="230"/>
    </row>
    <row r="38" spans="1:18" ht="41.25" customHeight="1" x14ac:dyDescent="0.25">
      <c r="A38" s="200">
        <v>35</v>
      </c>
      <c r="B38" s="353" t="s">
        <v>102</v>
      </c>
      <c r="C38" s="32" t="s">
        <v>373</v>
      </c>
      <c r="D38" s="57" t="s">
        <v>374</v>
      </c>
      <c r="E38" s="207"/>
      <c r="F38" s="136" t="s">
        <v>355</v>
      </c>
      <c r="G38" s="136" t="str">
        <f>IF(TA!I6="CARRY OUT PROBE TEST","CARRY OUT PROBE TEST",(IF(TA!I6="LEAVE IF NO ERRORS", "LEAVE IF NO ERRORS", (IF(TA!I6="LEAVE","LEAVE","Need more info")))))</f>
        <v>Need more info</v>
      </c>
      <c r="H38" s="136" t="str">
        <f>IF(TA!K6="INTERVENE","INTERVENE",(IF(TA!K6="LEAVE IF NO ERRORS", "LEAVE IF NO ERRORS", (IF(TA!K6="LEAVE","LEAVE","Need more info")))))</f>
        <v>Need more info</v>
      </c>
      <c r="I38" s="136" t="s">
        <v>355</v>
      </c>
      <c r="J38" s="136" t="s">
        <v>355</v>
      </c>
      <c r="K38" s="136" t="s">
        <v>355</v>
      </c>
      <c r="L38" s="339"/>
      <c r="M38" s="339"/>
      <c r="N38" s="122"/>
      <c r="O38" s="136" t="str">
        <f t="shared" ref="O38:O75" si="2">IF(G38="LEAVE","LEAVE",(IF(G38="LEAVE IF NO ERRORS", "LEAVE IF NO ERRORS", (IF(OR(G38="CARRY OUT PROBE TEST",N38="no"),"CARRY OUT PROBE TEST",(IF(N38="","FILL IN COLUMN J",(IF(L38="","LEAVE IF NO ERRORS",(IF(((M38-L38)/(M38+L38))&lt;0.5,"CARRY OUT PROBE TEST","LEAVE")))))))))))</f>
        <v>FILL IN COLUMN J</v>
      </c>
      <c r="P38" s="180"/>
      <c r="Q38" s="136" t="str">
        <f t="shared" ref="Q38:Q75" si="3">IF(H38="INTERVENE","INTERVENE",(IF(OR(O38="LEAVE",G38="LEAVE",H38="LEAVE"),"LEAVE",(IF(O38="LEAVE IF NO ERRORS","LEAVE IF NO ERRORS",(IF(P38="","FILL IN COLUMN L",(IF(P38&gt;0.899,"LEAVE","INTERVENE")))))))))</f>
        <v>FILL IN COLUMN L</v>
      </c>
      <c r="R38" s="230"/>
    </row>
    <row r="39" spans="1:18" ht="41.25" customHeight="1" x14ac:dyDescent="0.25">
      <c r="A39" s="200">
        <v>36</v>
      </c>
      <c r="B39" s="353" t="s">
        <v>112</v>
      </c>
      <c r="C39" s="32" t="s">
        <v>375</v>
      </c>
      <c r="D39" s="57" t="s">
        <v>376</v>
      </c>
      <c r="E39" s="207"/>
      <c r="F39" s="136" t="s">
        <v>355</v>
      </c>
      <c r="G39" s="136" t="str">
        <f>IF(TA!I7="CARRY OUT PROBE TEST*","CARRY OUT PROBE TEST*",(IF(TA!I7="LEAVE IF NO ERRORS", "LEAVE IF NO ERRORS", (IF(TA!I7="LEAVE","LEAVE","Need more info")))))</f>
        <v>Need more info</v>
      </c>
      <c r="H39" s="136" t="str">
        <f>IF(TA!K7="INTERVENE*","INTERVENE*",(IF(TA!K7="LEAVE IF NO ERRORS", "LEAVE IF NO ERRORS", (IF(TA!K7="LEAVE","LEAVE","Need more info")))))</f>
        <v>Need more info</v>
      </c>
      <c r="I39" s="136" t="s">
        <v>355</v>
      </c>
      <c r="J39" s="136" t="s">
        <v>355</v>
      </c>
      <c r="K39" s="136" t="s">
        <v>355</v>
      </c>
      <c r="L39" s="339"/>
      <c r="M39" s="339"/>
      <c r="N39" s="122"/>
      <c r="O39" s="136" t="str">
        <f>IF(G39="LEAVE","LEAVE",(IF(G39="LEAVE IF NO ERRORS", "LEAVE IF NO ERRORS", (IF(OR(G39="CARRY OUT PROBE TEST*",N39="no"),"CARRY OUT PROBE TEST*",(IF(N39="","FILL IN COLUMN J",(IF(L39="","LEAVE IF NO ERRORS",(IF(((M39-L39)/(M39+L39))&lt;0.5,"CARRY OUT PROBE TEST*","LEAVE")))))))))))</f>
        <v>FILL IN COLUMN J</v>
      </c>
      <c r="P39" s="180"/>
      <c r="Q39" s="136" t="str">
        <f>IF(H39="INTERVENE*","INTERVENE*",(IF(OR(O39="LEAVE",G39="LEAVE",H39="LEAVE"),"LEAVE",(IF(O39="LEAVE IF NO ERRORS","LEAVE IF NO ERRORS",(IF(P39="","FILL IN COLUMN L",(IF(P39&gt;0.899,"LEAVE","INTERVENE*")))))))))</f>
        <v>FILL IN COLUMN L</v>
      </c>
      <c r="R39" s="230"/>
    </row>
    <row r="40" spans="1:18" ht="41.25" customHeight="1" x14ac:dyDescent="0.2">
      <c r="A40" s="200">
        <v>37</v>
      </c>
      <c r="B40" s="353" t="s">
        <v>94</v>
      </c>
      <c r="C40" s="38" t="s">
        <v>95</v>
      </c>
      <c r="D40" s="57" t="s">
        <v>377</v>
      </c>
      <c r="E40" s="203"/>
      <c r="F40" s="136" t="str">
        <f>IF(MC!H12="INTERVENE","INTERVENE",(IF(MC!H12="n/a", "n/a", (IF(MC!H12="LEAVE","LEAVE","Need more info")))))</f>
        <v>Need more info</v>
      </c>
      <c r="G40" s="136" t="str">
        <f>IF(MC!L12="CARRY OUT PROBE TEST*","CARRY OUT PROBE TEST*",(IF(MC!L12="LEAVE IF NO ERRORS", "LEAVE IF NO ERRORS", (IF(MC!L12="LEAVE","LEAVE","Need more info")))))</f>
        <v>Need more info</v>
      </c>
      <c r="H40" s="136" t="str">
        <f>IF(MC!N12="INTERVENE*","INTERVENE*",(IF(MC!N12="LEAVE IF NO ERRORS", "LEAVE IF NO ERRORS", (IF(MC!N12="LEAVE","LEAVE","Need more info")))))</f>
        <v>Need more info</v>
      </c>
      <c r="I40" s="339"/>
      <c r="J40" s="339"/>
      <c r="K40" s="136" t="str">
        <f>IF(F40="LEAVE","LEAVE",(IF(F40="INTERVENE","INTERVENE",(IF(J40="","FILL IN COLUMN J",(IF(I40="","FILL IN COLUMN I",(IF(((J40)/(I40+J40))&lt;0.8,"INTERVENE","LEAVE")))))))))</f>
        <v>FILL IN COLUMN J</v>
      </c>
      <c r="L40" s="339"/>
      <c r="M40" s="339"/>
      <c r="N40" s="122"/>
      <c r="O40" s="136" t="str">
        <f>IF(G40="LEAVE","LEAVE",(IF(G40="LEAVE IF NO ERRORS", "LEAVE IF NO ERRORS", (IF(OR(G40="CARRY OUT PROBE TEST*",N40="no"),"CARRY OUT PROBE TEST*",(IF(N40="","FILL IN COLUMN J",(IF(L40="","LEAVE IF NO ERRORS",(IF(((M40-L40)/(M40+L40))&lt;0.5,"CARRY OUT PROBE TEST*","LEAVE")))))))))))</f>
        <v>FILL IN COLUMN J</v>
      </c>
      <c r="P40" s="180"/>
      <c r="Q40" s="136" t="str">
        <f>IF(H40="INTERVENE*","INTERVENE*",(IF(OR(O40="LEAVE",G40="LEAVE",H40="LEAVE"),"LEAVE",(IF(O40="LEAVE IF NO ERRORS","LEAVE IF NO ERRORS",(IF(P40="","FILL IN COLUMN L",(IF(P40&gt;0.899,"LEAVE","INTERVENE*")))))))))</f>
        <v>FILL IN COLUMN L</v>
      </c>
      <c r="R40" s="230"/>
    </row>
    <row r="41" spans="1:18" ht="41.25" customHeight="1" x14ac:dyDescent="0.2">
      <c r="A41" s="200">
        <v>38</v>
      </c>
      <c r="B41" s="353" t="s">
        <v>118</v>
      </c>
      <c r="C41" s="63" t="s">
        <v>378</v>
      </c>
      <c r="D41" s="57" t="s">
        <v>379</v>
      </c>
      <c r="E41" s="203"/>
      <c r="F41" s="136" t="str">
        <f>IF(Q!H14="INTERVENE","INTERVENE",(IF(Q!H14="n/a", "n/a", (IF(Q!H14="LEAVE","LEAVE","Need more info")))))</f>
        <v>Need more info</v>
      </c>
      <c r="G41" s="428" t="s">
        <v>315</v>
      </c>
      <c r="H41" s="429"/>
      <c r="I41" s="339"/>
      <c r="J41" s="339"/>
      <c r="K41" s="136" t="str">
        <f>IF(F41="LEAVE","LEAVE",(IF(F41="INTERVENE","INTERVENE",(IF(J41="","FILL IN COLUMN J",(IF(I41="","FILL IN COLUMN I",(IF(((J41)/(I41+J41))&lt;0.8,"INTERVENE","LEAVE")))))))))</f>
        <v>FILL IN COLUMN J</v>
      </c>
      <c r="L41" s="242" t="s">
        <v>315</v>
      </c>
      <c r="M41" s="248"/>
      <c r="N41" s="249"/>
      <c r="O41" s="243"/>
      <c r="P41" s="250"/>
      <c r="Q41" s="243"/>
      <c r="R41" s="230"/>
    </row>
    <row r="42" spans="1:18" ht="41.25" customHeight="1" x14ac:dyDescent="0.25">
      <c r="A42" s="200">
        <v>39</v>
      </c>
      <c r="B42" s="353" t="s">
        <v>98</v>
      </c>
      <c r="C42" s="286" t="s">
        <v>99</v>
      </c>
      <c r="D42" s="57" t="s">
        <v>380</v>
      </c>
      <c r="E42" s="206"/>
      <c r="F42" s="136" t="str">
        <f>IF(NP!H7="INTERVENE","INTERVENE",(IF(NP!H7="n/a", "n/a", (IF(NP!H7="LEAVE","LEAVE","Need more info")))))</f>
        <v>Need more info</v>
      </c>
      <c r="G42" s="136" t="str">
        <f>IF(NP!L7="CARRY OUT PROBE TEST","CARRY OUT PROBE TEST",(IF(NP!L7="LEAVE IF NO ERRORS", "LEAVE IF NO ERRORS", (IF(NP!L7="LEAVE","LEAVE","Need more info")))))</f>
        <v>Need more info</v>
      </c>
      <c r="H42" s="136" t="str">
        <f>IF(NP!N7="INTERVENE","INTERVENE",(IF(NP!N7="LEAVE IF NO ERRORS", "LEAVE IF NO ERRORS", (IF(NP!N7="LEAVE","LEAVE","Need more info")))))</f>
        <v>Need more info</v>
      </c>
      <c r="I42" s="339"/>
      <c r="J42" s="339"/>
      <c r="K42" s="136" t="str">
        <f>IF(F42="LEAVE","LEAVE",(IF(F42="INTERVENE","INTERVENE",(IF(J42="","FILL IN COLUMN J",(IF(I42="","FILL IN COLUMN I",(IF(((J42)/(I42+J42))&lt;0.8,"INTERVENE","LEAVE")))))))))</f>
        <v>FILL IN COLUMN J</v>
      </c>
      <c r="L42" s="339"/>
      <c r="M42" s="339"/>
      <c r="N42" s="122"/>
      <c r="O42" s="136" t="str">
        <f t="shared" si="2"/>
        <v>FILL IN COLUMN J</v>
      </c>
      <c r="P42" s="180"/>
      <c r="Q42" s="136" t="str">
        <f t="shared" si="3"/>
        <v>FILL IN COLUMN L</v>
      </c>
      <c r="R42" s="230"/>
    </row>
    <row r="43" spans="1:18" ht="41.25" customHeight="1" x14ac:dyDescent="0.25">
      <c r="A43" s="200">
        <v>40</v>
      </c>
      <c r="B43" s="353" t="s">
        <v>110</v>
      </c>
      <c r="C43" s="286" t="s">
        <v>111</v>
      </c>
      <c r="D43" s="57" t="s">
        <v>381</v>
      </c>
      <c r="E43" s="206"/>
      <c r="F43" s="136" t="str">
        <f>IF(NP!H8="INTERVENE","INTERVENE",(IF(NP!H8="n/a", "n/a", (IF(NP!H8="LEAVE","LEAVE","Need more info")))))</f>
        <v>Need more info</v>
      </c>
      <c r="G43" s="136" t="str">
        <f>IF(NP!L8="CARRY OUT PROBE TEST","CARRY OUT PROBE TEST",(IF(NP!L8="LEAVE IF NO ERRORS", "LEAVE IF NO ERRORS", (IF(NP!L8="LEAVE","LEAVE","Need more info")))))</f>
        <v>Need more info</v>
      </c>
      <c r="H43" s="136" t="str">
        <f>IF(NP!N8="INTERVENE*","INTERVENE*",(IF(NP!N8="LEAVE IF NO ERRORS", "LEAVE IF NO ERRORS", (IF(NP!N8="LEAVE","LEAVE","Need more info")))))</f>
        <v>Need more info</v>
      </c>
      <c r="I43" s="339"/>
      <c r="J43" s="339"/>
      <c r="K43" s="136" t="str">
        <f>IF(F43="LEAVE","LEAVE",(IF(F43="INTERVENE","INTERVENE",(IF(J43="","FILL IN COLUMN J",(IF(I43="","FILL IN COLUMN I",(IF(((J43)/(I43+J43))&lt;0.8,"INTERVENE","LEAVE")))))))))</f>
        <v>FILL IN COLUMN J</v>
      </c>
      <c r="L43" s="339"/>
      <c r="M43" s="339"/>
      <c r="N43" s="122"/>
      <c r="O43" s="136" t="str">
        <f t="shared" si="2"/>
        <v>FILL IN COLUMN J</v>
      </c>
      <c r="P43" s="180"/>
      <c r="Q43" s="136" t="str">
        <f t="shared" si="3"/>
        <v>FILL IN COLUMN L</v>
      </c>
      <c r="R43" s="230"/>
    </row>
    <row r="44" spans="1:18" ht="41.25" customHeight="1" x14ac:dyDescent="0.25">
      <c r="A44" s="200">
        <v>41</v>
      </c>
      <c r="B44" s="353" t="s">
        <v>120</v>
      </c>
      <c r="C44" s="38" t="s">
        <v>121</v>
      </c>
      <c r="D44" s="57" t="s">
        <v>382</v>
      </c>
      <c r="E44" s="206"/>
      <c r="F44" s="136" t="str">
        <f>IF(NP!H9="INTERVENE","INTERVENE",(IF(NP!H9="n/a", "n/a", (IF(NP!H9="LEAVE","LEAVE","Need more info")))))</f>
        <v>Need more info</v>
      </c>
      <c r="G44" s="136" t="str">
        <f>IF(NP!L9="CARRY OUT PROBE TEST","CARRY OUT PROBE TEST",(IF(NP!L9="LEAVE IF NO ERRORS", "LEAVE IF NO ERRORS", (IF(NP!L9="LEAVE","LEAVE","Need more info")))))</f>
        <v>Need more info</v>
      </c>
      <c r="H44" s="136" t="str">
        <f>IF(NP!N9="INTERVENE","INTERVENE",(IF(NP!N9="LEAVE IF NO ERRORS", "LEAVE IF NO ERRORS", (IF(NP!N9="LEAVE","LEAVE","Need more info")))))</f>
        <v>Need more info</v>
      </c>
      <c r="I44" s="339"/>
      <c r="J44" s="339"/>
      <c r="K44" s="136" t="str">
        <f>IF(F44="LEAVE","LEAVE",(IF(F44="INTERVENE","INTERVENE",(IF(J44="","FILL IN COLUMN J",(IF(I44="","FILL IN COLUMN I",(IF(((J44)/(I44+J44))&lt;0.8,"INTERVENE","LEAVE")))))))))</f>
        <v>FILL IN COLUMN J</v>
      </c>
      <c r="L44" s="339"/>
      <c r="M44" s="339"/>
      <c r="N44" s="122"/>
      <c r="O44" s="136" t="str">
        <f t="shared" si="2"/>
        <v>FILL IN COLUMN J</v>
      </c>
      <c r="P44" s="180"/>
      <c r="Q44" s="136" t="str">
        <f t="shared" si="3"/>
        <v>FILL IN COLUMN L</v>
      </c>
      <c r="R44" s="230"/>
    </row>
    <row r="45" spans="1:18" ht="41.25" customHeight="1" x14ac:dyDescent="0.25">
      <c r="A45" s="200">
        <v>42</v>
      </c>
      <c r="B45" s="353" t="s">
        <v>128</v>
      </c>
      <c r="C45" s="38" t="s">
        <v>383</v>
      </c>
      <c r="D45" s="57" t="s">
        <v>384</v>
      </c>
      <c r="E45" s="206"/>
      <c r="F45" s="136" t="str">
        <f>IF(NP!H10="INTERVENE","INTERVENE",(IF(NP!H10="n/a", "n/a", (IF(NP!H10="LEAVE","LEAVE","Need more info")))))</f>
        <v>Need more info</v>
      </c>
      <c r="G45" s="136" t="str">
        <f>IF(NP!L10="CARRY OUT PROBE TEST","CARRY OUT PROBE TEST",(IF(NP!L10="LEAVE IF NO ERRORS", "LEAVE IF NO ERRORS", (IF(NP!L10="LEAVE","LEAVE","Need more info")))))</f>
        <v>Need more info</v>
      </c>
      <c r="H45" s="136" t="str">
        <f>IF(NP!N10="INTERVENE","INTERVENE",(IF(NP!N10="LEAVE IF NO ERRORS", "LEAVE IF NO ERRORS", (IF(NP!N10="LEAVE","LEAVE","Need more info")))))</f>
        <v>Need more info</v>
      </c>
      <c r="I45" s="339"/>
      <c r="J45" s="339"/>
      <c r="K45" s="136" t="str">
        <f>IF(F45="LEAVE","LEAVE",(IF(F45="INTERVENE","INTERVENE",(IF(J45="","FILL IN COLUMN J",(IF(I45="","FILL IN COLUMN I",(IF(((J45)/(I45+J45))&lt;0.8,"INTERVENE","LEAVE")))))))))</f>
        <v>FILL IN COLUMN J</v>
      </c>
      <c r="L45" s="339"/>
      <c r="M45" s="339"/>
      <c r="N45" s="122"/>
      <c r="O45" s="136" t="str">
        <f>IF(G45="LEAVE","LEAVE",(IF(G45="LEAVE IF NO ERRORS", "LEAVE IF NO ERRORS", (IF(OR(G45="CARRY OUT PROBE TEST",N45="no"),"CARRY OUT PROBE TEST",(IF(N45="","FILL IN COLUMN J",(IF(L45="","LEAVE IF NO ERRORS",(IF(((M45-L45)/(M45+L45))&lt;0.5,"CARRY OUT PROBE TEST","LEAVE")))))))))))</f>
        <v>FILL IN COLUMN J</v>
      </c>
      <c r="P45" s="180"/>
      <c r="Q45" s="136" t="str">
        <f>IF(H45="INTERVENE","INTERVENE",(IF(OR(O45="LEAVE",G45="LEAVE",H45="LEAVE"),"LEAVE",(IF(O45="LEAVE IF NO ERRORS","LEAVE IF NO ERRORS",(IF(P45="","FILL IN COLUMN L",(IF(P45&gt;0.899,"LEAVE","INTERVENE")))))))))</f>
        <v>FILL IN COLUMN L</v>
      </c>
      <c r="R45" s="230"/>
    </row>
    <row r="46" spans="1:18" ht="41.25" customHeight="1" x14ac:dyDescent="0.25">
      <c r="A46" s="200">
        <v>43</v>
      </c>
      <c r="B46" s="353" t="s">
        <v>134</v>
      </c>
      <c r="C46" s="238" t="s">
        <v>385</v>
      </c>
      <c r="D46" s="240" t="s">
        <v>386</v>
      </c>
      <c r="E46" s="237"/>
      <c r="F46" s="136" t="str">
        <f>IF(NP!H11="INTERVENE","INTERVENE",(IF(NP!H11="n/a", "n/a", (IF(NP!H11="LEAVE","LEAVE","Need more info")))))</f>
        <v>Need more info</v>
      </c>
      <c r="G46" s="136" t="str">
        <f>IF(NP!L11="CARRY OUT PROBE TEST*","CARRY OUT PROBE TEST*",(IF(NP!L11="LEAVE IF NO ERRORS", "LEAVE IF NO ERRORS", (IF(NP!L11="LEAVE","LEAVE","Need more info")))))</f>
        <v>Need more info</v>
      </c>
      <c r="H46" s="136" t="str">
        <f>IF(NP!N11="INTERVENE*","INTERVENE*",(IF(NP!N11="LEAVE IF NO ERRORS", "LEAVE IF NO ERRORS", (IF(NP!N11="LEAVE","LEAVE","Need more info")))))</f>
        <v>Need more info</v>
      </c>
      <c r="I46" s="339"/>
      <c r="J46" s="339"/>
      <c r="K46" s="136" t="str">
        <f>IF(F46="LEAVE","LEAVE",(IF(F46="INTERVENE","INTERVENE",(IF(J46="","FILL IN COLUMN J",(IF(I46="","FILL IN COLUMN I",(IF(((J46)/(I46+J46))&lt;0.8,"INTERVENE","LEAVE")))))))))</f>
        <v>FILL IN COLUMN J</v>
      </c>
      <c r="L46" s="136"/>
      <c r="M46" s="339"/>
      <c r="N46" s="122"/>
      <c r="O46" s="136" t="str">
        <f>IF(G46="LEAVE","LEAVE",(IF(G46="LEAVE IF NO ERRORS", "LEAVE IF NO ERRORS", (IF(OR(G46="CARRY OUT PROBE TEST",N46="no"),"CARRY OUT PROBE TEST",(IF(N46="","FILL IN COLUMN J",(IF(L46="","LEAVE IF NO ERRORS",(IF(((M46-L46)/(M46+L46))&lt;0.5,"CARRY OUT PROBE TEST","LEAVE")))))))))))</f>
        <v>FILL IN COLUMN J</v>
      </c>
      <c r="P46" s="180"/>
      <c r="Q46" s="136" t="str">
        <f>IF(H46="INTERVENE","INTERVENE",(IF(OR(O46="LEAVE",G46="LEAVE",H46="LEAVE"),"LEAVE",(IF(O46="LEAVE IF NO ERRORS","LEAVE IF NO ERRORS",(IF(P46="","FILL IN COLUMN L",(IF(P46&gt;0.899,"LEAVE","INTERVENE")))))))))</f>
        <v>FILL IN COLUMN L</v>
      </c>
      <c r="R46" s="230"/>
    </row>
    <row r="47" spans="1:18" ht="138.75" customHeight="1" x14ac:dyDescent="0.2">
      <c r="A47" s="200">
        <v>44</v>
      </c>
      <c r="B47" s="353" t="s">
        <v>126</v>
      </c>
      <c r="C47" s="287" t="s">
        <v>387</v>
      </c>
      <c r="D47" s="288" t="s">
        <v>388</v>
      </c>
      <c r="F47" s="136" t="str">
        <f>IF(Q!H15="INTERVENE","INTERVENE",(IF(Q!H15="n/a", "n/a", (IF(Q!H15="LEAVE","LEAVE","Need more info")))))</f>
        <v>Need more info</v>
      </c>
      <c r="G47" s="428" t="s">
        <v>315</v>
      </c>
      <c r="H47" s="429"/>
      <c r="I47" s="339"/>
      <c r="J47" s="339"/>
      <c r="K47" s="136" t="str">
        <f>IF(F47="LEAVE","LEAVE",(IF(F47="INTERVENE","INTERVENE",(IF(J47="","FILL IN COLUMN J",(IF(I47="","FILL IN COLUMN I",(IF(((J47)/(I47+J47))&lt;0.8,"INTERVENE","LEAVE")))))))))</f>
        <v>FILL IN COLUMN J</v>
      </c>
      <c r="L47" s="242" t="s">
        <v>315</v>
      </c>
      <c r="M47" s="248"/>
      <c r="N47" s="249"/>
      <c r="O47" s="243"/>
      <c r="P47" s="250"/>
      <c r="Q47" s="243"/>
      <c r="R47" s="230"/>
    </row>
    <row r="48" spans="1:18" ht="72.75" customHeight="1" x14ac:dyDescent="0.2">
      <c r="A48" s="200">
        <v>45</v>
      </c>
      <c r="B48" s="353" t="s">
        <v>132</v>
      </c>
      <c r="C48" s="287" t="s">
        <v>389</v>
      </c>
      <c r="D48" s="288" t="s">
        <v>390</v>
      </c>
      <c r="E48" s="109"/>
      <c r="F48" s="136" t="str">
        <f>IF(Q!H16="INTERVENE","INTERVENE",(IF(Q!H16="n/a", "n/a", (IF(Q!H16="LEAVE","LEAVE","Need more info")))))</f>
        <v>Need more info</v>
      </c>
      <c r="G48" s="428" t="s">
        <v>315</v>
      </c>
      <c r="H48" s="429"/>
      <c r="I48" s="339"/>
      <c r="J48" s="339"/>
      <c r="K48" s="136" t="str">
        <f>IF(F48="LEAVE","LEAVE",(IF(F48="INTERVENE","INTERVENE",(IF(J48="","FILL IN COLUMN J",(IF(I48="","FILL IN COLUMN I",(IF(((J48)/(I48+J48))&lt;0.8,"INTERVENE","LEAVE")))))))))</f>
        <v>FILL IN COLUMN J</v>
      </c>
      <c r="L48" s="242" t="s">
        <v>315</v>
      </c>
      <c r="M48" s="248"/>
      <c r="N48" s="249"/>
      <c r="O48" s="243"/>
      <c r="P48" s="250"/>
      <c r="Q48" s="243"/>
      <c r="R48" s="230"/>
    </row>
    <row r="49" spans="1:18" ht="144.75" customHeight="1" x14ac:dyDescent="0.2">
      <c r="A49" s="200">
        <v>46</v>
      </c>
      <c r="B49" s="353" t="s">
        <v>104</v>
      </c>
      <c r="C49" s="38" t="s">
        <v>391</v>
      </c>
      <c r="D49" s="288" t="s">
        <v>392</v>
      </c>
      <c r="E49" s="204"/>
      <c r="F49" s="136" t="str">
        <f>IF(CJ!H6="INTERVENE","INTERVENE",(IF(CJ!H6="n/a", "n/a", (IF(CJ!H6="LEAVE","LEAVE","Need more info")))))</f>
        <v>Need more info</v>
      </c>
      <c r="G49" s="136" t="str">
        <f>IF(CJ!L6="CARRY OUT PROBE TEST*","CARRY OUT PROBE TEST*",(IF(CJ!L6="LEAVE IF NO ERRORS", "LEAVE IF NO ERRORS", (IF(CJ!L6="LEAVE","LEAVE","Need more info")))))</f>
        <v>Need more info</v>
      </c>
      <c r="H49" s="136" t="str">
        <f>IF(CJ!N6="INTERVENE*","INTERVENE*",(IF(CJ!N6="LEAVE IF NO ERRORS", "LEAVE IF NO ERRORS", (IF(CJ!N6="LEAVE","LEAVE","Need more info")))))</f>
        <v>Need more info</v>
      </c>
      <c r="I49" s="339"/>
      <c r="J49" s="339"/>
      <c r="K49" s="136" t="str">
        <f>IF(F49="LEAVE","LEAVE",(IF(F49="INTERVENE","INTERVENE",(IF(J49="","FILL IN COLUMN J",(IF(I49="","FILL IN COLUMN I",(IF(((J49)/(I49+J49))&lt;0.8,"INTERVENE","LEAVE")))))))))</f>
        <v>FILL IN COLUMN J</v>
      </c>
      <c r="L49" s="339"/>
      <c r="M49" s="339"/>
      <c r="N49" s="122"/>
      <c r="O49" s="136" t="str">
        <f>IF(G49="LEAVE","LEAVE",(IF(G49="LEAVE IF NO ERRORS", "LEAVE IF NO ERRORS", (IF(OR(G49="CARRY OUT PROBE TEST*",N49="no"),"CARRY OUT PROBE TEST*",(IF(N49="","FILL IN COLUMN J",(IF(L49="","LEAVE IF NO ERRORS",(IF(((M49-L49)/(M49+L49))&lt;0.5,"CARRY OUT PROBE TEST*","LEAVE")))))))))))</f>
        <v>FILL IN COLUMN J</v>
      </c>
      <c r="P49" s="180"/>
      <c r="Q49" s="136" t="str">
        <f>IF(H49="INTERVENE*","INTERVENE*",(IF(OR(O49="LEAVE",G49="LEAVE",H49="LEAVE"),"LEAVE",(IF(O49="LEAVE IF NO ERRORS","LEAVE IF NO ERRORS",(IF(P49="","FILL IN COLUMN L",(IF(P49&gt;0.899,"LEAVE","INTERVENE*")))))))))</f>
        <v>FILL IN COLUMN L</v>
      </c>
      <c r="R49" s="230"/>
    </row>
    <row r="50" spans="1:18" ht="41.25" customHeight="1" x14ac:dyDescent="0.2">
      <c r="A50" s="200">
        <v>47</v>
      </c>
      <c r="B50" s="353" t="s">
        <v>114</v>
      </c>
      <c r="C50" s="38" t="s">
        <v>393</v>
      </c>
      <c r="D50" s="57" t="s">
        <v>394</v>
      </c>
      <c r="E50" s="208"/>
      <c r="F50" s="136" t="str">
        <f>IF(CJ!H7="INTERVENE","INTERVENE",(IF(CJ!H7="n/a", "n/a", (IF(CJ!H7="LEAVE","LEAVE","Need more info")))))</f>
        <v>Need more info</v>
      </c>
      <c r="G50" s="136" t="str">
        <f>IF(CJ!L7="CARRY OUT PROBE TEST","CARRY OUT PROBE TEST",(IF(CJ!L7="LEAVE IF NO ERRORS", "LEAVE IF NO ERRORS", (IF(CJ!L7="LEAVE","LEAVE","Need more info")))))</f>
        <v>Need more info</v>
      </c>
      <c r="H50" s="136" t="str">
        <f>IF(CJ!N7="INTERVENE","INTERVENE",(IF(CJ!N7="LEAVE IF NO ERRORS", "LEAVE IF NO ERRORS", (IF(CJ!N7="LEAVE","LEAVE","Need more info")))))</f>
        <v>Need more info</v>
      </c>
      <c r="I50" s="339"/>
      <c r="J50" s="339"/>
      <c r="K50" s="136" t="str">
        <f>IF(F50="LEAVE","LEAVE",(IF(F50="INTERVENE","INTERVENE",(IF(J50="","FILL IN COLUMN J",(IF(I50="","FILL IN COLUMN I",(IF(((J50)/(I50+J50))&lt;0.8,"INTERVENE","LEAVE")))))))))</f>
        <v>FILL IN COLUMN J</v>
      </c>
      <c r="L50" s="339"/>
      <c r="M50" s="339"/>
      <c r="N50" s="122"/>
      <c r="O50" s="136" t="str">
        <f>IF(G50="LEAVE","LEAVE",(IF(G50="LEAVE IF NO ERRORS", "LEAVE IF NO ERRORS", (IF(OR(G50="CARRY OUT PROBE TEST",N50="no"),"CARRY OUT PROBE TEST",(IF(N50="","FILL IN COLUMN J",(IF(L50="","LEAVE IF NO ERRORS",(IF(((M50-L50)/(M50+L50))&lt;0.5,"CARRY OUT PROBE TEST","LEAVE")))))))))))</f>
        <v>FILL IN COLUMN J</v>
      </c>
      <c r="P50" s="180"/>
      <c r="Q50" s="136" t="str">
        <f>IF(H50="INTERVENE","INTERVENE",(IF(OR(O50="LEAVE",G50="LEAVE",H50="LEAVE"),"LEAVE",(IF(O50="LEAVE IF NO ERRORS","LEAVE IF NO ERRORS",(IF(P50="","FILL IN COLUMN L",(IF(P50&gt;0.899,"LEAVE","INTERVENE")))))))))</f>
        <v>FILL IN COLUMN L</v>
      </c>
      <c r="R50" s="230"/>
    </row>
    <row r="51" spans="1:18" ht="52.5" customHeight="1" x14ac:dyDescent="0.2">
      <c r="A51" s="200">
        <v>48</v>
      </c>
      <c r="B51" s="353" t="s">
        <v>54</v>
      </c>
      <c r="C51" s="130" t="s">
        <v>395</v>
      </c>
      <c r="D51" s="57" t="s">
        <v>396</v>
      </c>
      <c r="E51" s="203"/>
      <c r="F51" s="136" t="s">
        <v>355</v>
      </c>
      <c r="G51" s="136" t="str">
        <f>IF(AG!I3="CARRY OUT PROBE TEST","CARRY OUT PROBE TEST",(IF(AG!I3="LEAVE IF NO ERRORS", "LEAVE IF NO ERRORS", (IF(AG!I3="LEAVE","LEAVE","Need more info")))))</f>
        <v>Need more info</v>
      </c>
      <c r="H51" s="136" t="str">
        <f>IF(AG!K3="INTERVENE","INTERVENE",(IF(AG!K3="LEAVE IF NO ERRORS", "LEAVE IF NO ERRORS", (IF(AG!K3="LEAVE","LEAVE","Need more info")))))</f>
        <v>Need more info</v>
      </c>
      <c r="I51" s="136" t="s">
        <v>355</v>
      </c>
      <c r="J51" s="136" t="s">
        <v>355</v>
      </c>
      <c r="K51" s="136" t="s">
        <v>355</v>
      </c>
      <c r="L51" s="339"/>
      <c r="M51" s="339"/>
      <c r="N51" s="122"/>
      <c r="O51" s="136" t="str">
        <f>IF(G51="LEAVE","LEAVE",(IF(G51="LEAVE IF NO ERRORS", "LEAVE IF NO ERRORS", (IF(OR(G51="CARRY OUT PROBE TEST",N51="no"),"CARRY OUT PROBE TEST",(IF(N51="","FILL IN COLUMN J",(IF(L51="","LEAVE IF NO ERRORS",(IF(((M51-L51)/(M51+L51))&lt;0.5,"CARRY OUT PROBE TEST","LEAVE")))))))))))</f>
        <v>FILL IN COLUMN J</v>
      </c>
      <c r="P51" s="180"/>
      <c r="Q51" s="136" t="str">
        <f>IF(H51="INTERVENE","INTERVENE",(IF(OR(O51="LEAVE",G51="LEAVE",H51="LEAVE"),"LEAVE",(IF(O51="LEAVE IF NO ERRORS","LEAVE IF NO ERRORS",(IF(P51="","FILL IN COLUMN L",(IF(P51&gt;0.899,"LEAVE","INTERVENE")))))))))</f>
        <v>FILL IN COLUMN L</v>
      </c>
      <c r="R51" s="230"/>
    </row>
    <row r="52" spans="1:18" ht="41.25" customHeight="1" x14ac:dyDescent="0.2">
      <c r="A52" s="200">
        <v>49</v>
      </c>
      <c r="B52" s="353" t="s">
        <v>74</v>
      </c>
      <c r="C52" s="39" t="s">
        <v>397</v>
      </c>
      <c r="D52" s="57" t="s">
        <v>398</v>
      </c>
      <c r="E52" s="203"/>
      <c r="F52" s="136" t="s">
        <v>355</v>
      </c>
      <c r="G52" s="136" t="str">
        <f>IF(AG!I4="CARRY OUT PROBE TEST","CARRY OUT PROBE TEST",(IF(AG!I4="LEAVE IF NO ERRORS", "LEAVE IF NO ERRORS", (IF(AG!I4="LEAVE","LEAVE","Need more info")))))</f>
        <v>Need more info</v>
      </c>
      <c r="H52" s="136" t="str">
        <f>IF(AG!K4="INTERVENE","INTERVENE",(IF(AG!K4="LEAVE IF NO ERRORS", "LEAVE IF NO ERRORS", (IF(AG!K4="LEAVE","LEAVE","Need more info")))))</f>
        <v>Need more info</v>
      </c>
      <c r="I52" s="136" t="s">
        <v>355</v>
      </c>
      <c r="J52" s="136" t="s">
        <v>355</v>
      </c>
      <c r="K52" s="136" t="s">
        <v>355</v>
      </c>
      <c r="L52" s="339"/>
      <c r="M52" s="339"/>
      <c r="N52" s="122"/>
      <c r="O52" s="136" t="str">
        <f>IF(G52="LEAVE","LEAVE",(IF(G52="LEAVE IF NO ERRORS", "LEAVE IF NO ERRORS", (IF(OR(G52="CARRY OUT PROBE TEST",N52="no"),"CARRY OUT PROBE TEST",(IF(N52="","FILL IN COLUMN J",(IF(L52="","LEAVE IF NO ERRORS",(IF(((M52-L52)/(M52+L52))&lt;0.5,"CARRY OUT PROBE TEST","LEAVE")))))))))))</f>
        <v>FILL IN COLUMN J</v>
      </c>
      <c r="P52" s="180"/>
      <c r="Q52" s="136" t="str">
        <f>IF(H52="INTERVENE","INTERVENE",(IF(OR(O52="LEAVE",G52="LEAVE",H52="LEAVE"),"LEAVE",(IF(O52="LEAVE IF NO ERRORS","LEAVE IF NO ERRORS",(IF(P52="","FILL IN COLUMN L",(IF(P52&gt;0.899,"LEAVE","INTERVENE")))))))))</f>
        <v>FILL IN COLUMN L</v>
      </c>
      <c r="R52" s="230"/>
    </row>
    <row r="53" spans="1:18" ht="41.25" customHeight="1" x14ac:dyDescent="0.2">
      <c r="A53" s="200">
        <v>50</v>
      </c>
      <c r="B53" s="353" t="s">
        <v>106</v>
      </c>
      <c r="C53" s="38" t="s">
        <v>399</v>
      </c>
      <c r="D53" s="57" t="s">
        <v>400</v>
      </c>
      <c r="E53" s="134"/>
      <c r="F53" s="136" t="str">
        <f>IF(MC!H13="INTERVENE","INTERVENE",(IF(MC!H13="n/a", "n/a", (IF(MC!H13="LEAVE","LEAVE","Need more info")))))</f>
        <v>Need more info</v>
      </c>
      <c r="G53" s="136" t="str">
        <f>IF(MC!L13="CARRY OUT PROBE TEST","CARRY OUT PROBE TEST",(IF(MC!L13="LEAVE IF NO ERRORS", "LEAVE IF NO ERRORS", (IF(MC!L13="LEAVE","LEAVE","Need more info")))))</f>
        <v>Need more info</v>
      </c>
      <c r="H53" s="136" t="str">
        <f>IF(MC!N13="INTERVENE","INTERVENE",(IF(MC!N13="LEAVE IF NO ERRORS", "LEAVE IF NO ERRORS", (IF(MC!N13="LEAVE","LEAVE","Need more info")))))</f>
        <v>Need more info</v>
      </c>
      <c r="I53" s="339"/>
      <c r="J53" s="339"/>
      <c r="K53" s="136" t="str">
        <f>IF(F53="LEAVE","LEAVE",(IF(F53="INTERVENE","INTERVENE",(IF(J53="","FILL IN COLUMN J",(IF(I53="","FILL IN COLUMN I",(IF(((J53)/(I53+J53))&lt;0.8,"INTERVENE","LEAVE")))))))))</f>
        <v>FILL IN COLUMN J</v>
      </c>
      <c r="L53" s="339"/>
      <c r="M53" s="339"/>
      <c r="N53" s="122"/>
      <c r="O53" s="136" t="str">
        <f t="shared" si="2"/>
        <v>FILL IN COLUMN J</v>
      </c>
      <c r="P53" s="180"/>
      <c r="Q53" s="136" t="str">
        <f t="shared" si="3"/>
        <v>FILL IN COLUMN L</v>
      </c>
      <c r="R53" s="230"/>
    </row>
    <row r="54" spans="1:18" ht="41.25" customHeight="1" x14ac:dyDescent="0.2">
      <c r="A54" s="200">
        <v>51</v>
      </c>
      <c r="B54" s="353" t="s">
        <v>78</v>
      </c>
      <c r="C54" s="63" t="s">
        <v>401</v>
      </c>
      <c r="D54" s="57" t="s">
        <v>402</v>
      </c>
      <c r="E54" s="204"/>
      <c r="F54" s="136" t="str">
        <f>IF(AD!H4="INTERVENE","INTERVENE",(IF(AD!H4="n/a", "n/a", (IF(AD!H4="LEAVE","LEAVE","Need more info")))))</f>
        <v>Need more info</v>
      </c>
      <c r="G54" s="136" t="str">
        <f>IF(AD!M4="CARRY OUT PROBE TEST","CARRY OUT PROBE TEST",(IF(AD!M4="LEAVE IF NO ERRORS", "LEAVE IF NO ERRORS", (IF(AD!M4="LEAVE","LEAVE","Need more info")))))</f>
        <v>Need more info</v>
      </c>
      <c r="H54" s="136" t="str">
        <f>IF(AD!O4="INTERVENE","INTERVENE",(IF(AD!O4="LEAVE IF NO ERRORS", "LEAVE IF NO ERRORS", (IF(AD!O4="LEAVE","LEAVE","Need more info")))))</f>
        <v>Need more info</v>
      </c>
      <c r="I54" s="339"/>
      <c r="J54" s="339"/>
      <c r="K54" s="136" t="str">
        <f>IF(F54="LEAVE","LEAVE",(IF(F54="INTERVENE","INTERVENE",(IF(J54="","FILL IN COLUMN J",(IF(I54="","FILL IN COLUMN I",(IF(((J54)/(I54+J54))&lt;0.8,"INTERVENE","LEAVE")))))))))</f>
        <v>FILL IN COLUMN J</v>
      </c>
      <c r="L54" s="339"/>
      <c r="M54" s="339"/>
      <c r="N54" s="122"/>
      <c r="O54" s="136" t="str">
        <f>IF(G54="LEAVE","LEAVE",(IF(G54="LEAVE IF NO ERRORS", "LEAVE IF NO ERRORS", (IF(OR(G54="CARRY OUT PROBE TEST",N54="no"),"CARRY OUT PROBE TEST",(IF(N54="","FILL IN COLUMN J",(IF(L54="","LEAVE IF NO ERRORS",(IF(((M54-L54)/(M54+L54))&lt;0.5,"CARRY OUT PROBE TEST","LEAVE")))))))))))</f>
        <v>FILL IN COLUMN J</v>
      </c>
      <c r="P54" s="180"/>
      <c r="Q54" s="136" t="str">
        <f>IF(H54="INTERVENE","INTERVENE",(IF(OR(O54="LEAVE",G54="LEAVE",H54="LEAVE"),"LEAVE",(IF(O54="LEAVE IF NO ERRORS","LEAVE IF NO ERRORS",(IF(P54="","FILL IN COLUMN L",(IF(P54&gt;0.899,"LEAVE","INTERVENE")))))))))</f>
        <v>FILL IN COLUMN L</v>
      </c>
      <c r="R54" s="230"/>
    </row>
    <row r="55" spans="1:18" ht="51.75" customHeight="1" x14ac:dyDescent="0.2">
      <c r="A55" s="200">
        <v>52</v>
      </c>
      <c r="B55" s="353" t="s">
        <v>122</v>
      </c>
      <c r="C55" s="38" t="s">
        <v>403</v>
      </c>
      <c r="D55" s="57" t="s">
        <v>404</v>
      </c>
      <c r="E55" s="205"/>
      <c r="F55" s="136" t="str">
        <f>IF(CJ!H8="INTERVENE","INTERVENE",(IF(CJ!H8="n/a", "n/a", (IF(CJ!H8="LEAVE","LEAVE","Need more info")))))</f>
        <v>Need more info</v>
      </c>
      <c r="G55" s="136" t="str">
        <f>IF(CJ!L8="CARRY OUT PROBE TEST","CARRY OUT PROBE TEST",(IF(CJ!L8="LEAVE IF NO ERRORS", "LEAVE IF NO ERRORS", (IF(CJ!L8="LEAVE","LEAVE","Need more info")))))</f>
        <v>Need more info</v>
      </c>
      <c r="H55" s="136" t="str">
        <f>IF(CJ!N8="INTERVENE","INTERVENE",(IF(CJ!N8="LEAVE IF NO ERRORS", "LEAVE IF NO ERRORS", (IF(CJ!N8="LEAVE","LEAVE","Need more info")))))</f>
        <v>Need more info</v>
      </c>
      <c r="I55" s="339"/>
      <c r="J55" s="339"/>
      <c r="K55" s="136" t="str">
        <f>IF(F55="LEAVE","LEAVE",(IF(F55="INTERVENE","INTERVENE",(IF(J55="","FILL IN COLUMN J",(IF(I55="","FILL IN COLUMN I",(IF(((J55)/(I55+J55))&lt;0.8,"INTERVENE","LEAVE")))))))))</f>
        <v>FILL IN COLUMN J</v>
      </c>
      <c r="L55" s="339"/>
      <c r="M55" s="339"/>
      <c r="N55" s="122"/>
      <c r="O55" s="136" t="str">
        <f t="shared" si="2"/>
        <v>FILL IN COLUMN J</v>
      </c>
      <c r="P55" s="180"/>
      <c r="Q55" s="136" t="str">
        <f t="shared" si="3"/>
        <v>FILL IN COLUMN L</v>
      </c>
      <c r="R55" s="230"/>
    </row>
    <row r="56" spans="1:18" ht="48.75" customHeight="1" x14ac:dyDescent="0.2">
      <c r="A56" s="200">
        <v>53</v>
      </c>
      <c r="B56" s="353" t="s">
        <v>130</v>
      </c>
      <c r="C56" s="38" t="s">
        <v>405</v>
      </c>
      <c r="D56" s="57" t="s">
        <v>406</v>
      </c>
      <c r="E56" s="204"/>
      <c r="F56" s="136" t="str">
        <f>IF(CJ!H9="INTERVENE","INTERVENE",(IF(CJ!H9="n/a", "n/a", (IF(CJ!H9="LEAVE","LEAVE","Need more info")))))</f>
        <v>Need more info</v>
      </c>
      <c r="G56" s="136" t="str">
        <f>IF(CJ!L9="CARRY OUT PROBE TEST","CARRY OUT PROBE TEST",(IF(CJ!L9="LEAVE IF NO ERRORS", "LEAVE IF NO ERRORS", (IF(CJ!L9="LEAVE","LEAVE","Need more info")))))</f>
        <v>Need more info</v>
      </c>
      <c r="H56" s="136" t="str">
        <f>IF(CJ!N9="INTERVENE","INTERVENE",(IF(CJ!N9="LEAVE IF NO ERRORS", "LEAVE IF NO ERRORS", (IF(CJ!N9="LEAVE","LEAVE","Need more info")))))</f>
        <v>Need more info</v>
      </c>
      <c r="I56" s="339"/>
      <c r="J56" s="339"/>
      <c r="K56" s="136" t="str">
        <f>IF(F56="LEAVE","LEAVE",(IF(F56="INTERVENE","INTERVENE",(IF(J56="","FILL IN COLUMN J",(IF(I56="","FILL IN COLUMN I",(IF(((J56)/(I56+J56))&lt;0.8,"INTERVENE","LEAVE")))))))))</f>
        <v>FILL IN COLUMN J</v>
      </c>
      <c r="L56" s="339"/>
      <c r="M56" s="339"/>
      <c r="N56" s="122"/>
      <c r="O56" s="136" t="str">
        <f t="shared" si="2"/>
        <v>FILL IN COLUMN J</v>
      </c>
      <c r="P56" s="180"/>
      <c r="Q56" s="136" t="str">
        <f t="shared" si="3"/>
        <v>FILL IN COLUMN L</v>
      </c>
      <c r="R56" s="230"/>
    </row>
    <row r="57" spans="1:18" ht="87" customHeight="1" x14ac:dyDescent="0.2">
      <c r="A57" s="200">
        <v>54</v>
      </c>
      <c r="B57" s="353" t="s">
        <v>136</v>
      </c>
      <c r="C57" s="38" t="s">
        <v>407</v>
      </c>
      <c r="D57" s="57" t="s">
        <v>408</v>
      </c>
      <c r="E57" s="204"/>
      <c r="F57" s="136" t="str">
        <f>IF(CJ!H10="INTERVENE","INTERVENE",(IF(CJ!H10="n/a", "n/a", (IF(CJ!H10="LEAVE","LEAVE","Need more info")))))</f>
        <v>Need more info</v>
      </c>
      <c r="G57" s="136" t="str">
        <f>IF(CJ!L10="CARRY OUT PROBE TEST","CARRY OUT PROBE TEST",(IF(CJ!L10="LEAVE IF NO ERRORS", "LEAVE IF NO ERRORS", (IF(CJ!L10="LEAVE","LEAVE","Need more info")))))</f>
        <v>Need more info</v>
      </c>
      <c r="H57" s="136" t="str">
        <f>IF(CJ!N10="INTERVENE","INTERVENE",(IF(CJ!N10="LEAVE IF NO ERRORS", "LEAVE IF NO ERRORS", (IF(CJ!N10="LEAVE","LEAVE","Need more info")))))</f>
        <v>Need more info</v>
      </c>
      <c r="I57" s="339"/>
      <c r="J57" s="339"/>
      <c r="K57" s="136" t="str">
        <f>IF(F57="LEAVE","LEAVE",(IF(F57="INTERVENE","INTERVENE",(IF(J57="","FILL IN COLUMN J",(IF(I57="","FILL IN COLUMN I",(IF(((J57)/(I57+J57))&lt;0.8,"INTERVENE","LEAVE")))))))))</f>
        <v>FILL IN COLUMN J</v>
      </c>
      <c r="L57" s="339"/>
      <c r="M57" s="339"/>
      <c r="N57" s="122"/>
      <c r="O57" s="136" t="str">
        <f>IF(G57="LEAVE","LEAVE",(IF(G57="LEAVE IF NO ERRORS", "LEAVE IF NO ERRORS", (IF(OR(G57="CARRY OUT PROBE TEST",N57="no"),"CARRY OUT PROBE TEST",(IF(N57="","FILL IN COLUMN J",(IF(L57="","LEAVE IF NO ERRORS",(IF(((M57-L57)/(M57+L57))&lt;0.5,"CARRY OUT PROBE TEST","LEAVE")))))))))))</f>
        <v>FILL IN COLUMN J</v>
      </c>
      <c r="P57" s="180"/>
      <c r="Q57" s="136" t="str">
        <f>IF(H57="INTERVENE","INTERVENE",(IF(OR(O57="LEAVE",G57="LEAVE",H57="LEAVE"),"LEAVE",(IF(O57="LEAVE IF NO ERRORS","LEAVE IF NO ERRORS",(IF(P57="","FILL IN COLUMN L",(IF(P57&gt;0.899,"LEAVE","INTERVENE")))))))))</f>
        <v>FILL IN COLUMN L</v>
      </c>
      <c r="R57" s="230"/>
    </row>
    <row r="58" spans="1:18" ht="78" customHeight="1" x14ac:dyDescent="0.2">
      <c r="A58" s="200">
        <v>55</v>
      </c>
      <c r="B58" s="353" t="s">
        <v>409</v>
      </c>
      <c r="C58" s="38" t="s">
        <v>410</v>
      </c>
      <c r="D58" s="57" t="s">
        <v>411</v>
      </c>
      <c r="E58" s="204"/>
      <c r="F58" s="136" t="str">
        <f>IF(CJ!H11="INTERVENE","INTERVENE",(IF(CJ!H11="n/a", "n/a", (IF(CJ!H11="LEAVE","LEAVE","Need more info")))))</f>
        <v>Need more info</v>
      </c>
      <c r="G58" s="136" t="str">
        <f>IF(CJ!L11="CARRY OUT PROBE TEST","CARRY OUT PROBE TEST",(IF(CJ!L11="LEAVE IF NO ERRORS", "LEAVE IF NO ERRORS", (IF(CJ!L11="LEAVE","LEAVE","Need more info")))))</f>
        <v>Need more info</v>
      </c>
      <c r="H58" s="136" t="str">
        <f>IF(CJ!N11="INTERVENE","INTERVENE",(IF(CJ!N11="LEAVE IF NO ERRORS", "LEAVE IF NO ERRORS", (IF(CJ!N11="LEAVE","LEAVE","Need more info")))))</f>
        <v>Need more info</v>
      </c>
      <c r="I58" s="339"/>
      <c r="J58" s="339"/>
      <c r="K58" s="136" t="str">
        <f>IF(F58="LEAVE","LEAVE",(IF(F58="INTERVENE","INTERVENE",(IF(J58="","FILL IN COLUMN J",(IF(I58="","FILL IN COLUMN I",(IF(((J58)/(I58+J58))&lt;0.8,"INTERVENE","LEAVE")))))))))</f>
        <v>FILL IN COLUMN J</v>
      </c>
      <c r="L58" s="339"/>
      <c r="M58" s="339"/>
      <c r="N58" s="122"/>
      <c r="O58" s="136" t="str">
        <f t="shared" si="2"/>
        <v>FILL IN COLUMN J</v>
      </c>
      <c r="P58" s="180"/>
      <c r="Q58" s="136" t="str">
        <f t="shared" si="3"/>
        <v>FILL IN COLUMN L</v>
      </c>
      <c r="R58" s="230"/>
    </row>
    <row r="59" spans="1:18" ht="44.25" customHeight="1" x14ac:dyDescent="0.2">
      <c r="A59" s="200">
        <v>56</v>
      </c>
      <c r="B59" s="353" t="s">
        <v>50</v>
      </c>
      <c r="C59" s="38" t="s">
        <v>412</v>
      </c>
      <c r="D59" s="57" t="s">
        <v>413</v>
      </c>
      <c r="E59" s="204"/>
      <c r="F59" s="136" t="str">
        <f>IF(AP!H3="INTERVENE","INTERVENE",(IF(AP!H3="n/a", "n/a", (IF(AP!H3="LEAVE","LEAVE","Need more info")))))</f>
        <v>Need more info</v>
      </c>
      <c r="G59" s="136" t="str">
        <f>IF(AP!L3="CARRY OUT PROBE TEST","CARRY OUT PROBE TEST",IF(AP!L3="LEAVE IF NO ERRORS","LEAVE IF NO ERRORS",(IF(AP!L3="n/a","n/a",(IF(AP!L3="LEAVE","LEAVE","Need more info"))))))</f>
        <v>Need more info</v>
      </c>
      <c r="H59" s="136" t="str">
        <f>IF(AP!N3="INTERVENE","INTERVENE",(IF(AP!N3="LEAVE IF NO ERRORS", "LEAVE IF NO ERRORS", (IF(AP!N3="LEAVE","LEAVE","Need more info")))))</f>
        <v>Need more info</v>
      </c>
      <c r="I59" s="339"/>
      <c r="J59" s="339"/>
      <c r="K59" s="136" t="str">
        <f>IF(F59="LEAVE","LEAVE",(IF(F59="INTERVENE","INTERVENE",(IF(J59="","FILL IN COLUMN J",(IF(I59="","FILL IN COLUMN I",(IF(((J59)/(I59+J59))&lt;0.8,"INTERVENE","LEAVE")))))))))</f>
        <v>FILL IN COLUMN J</v>
      </c>
      <c r="L59" s="339"/>
      <c r="M59" s="339"/>
      <c r="N59" s="122"/>
      <c r="O59" s="136" t="str">
        <f t="shared" si="2"/>
        <v>FILL IN COLUMN J</v>
      </c>
      <c r="P59" s="180"/>
      <c r="Q59" s="136" t="str">
        <f t="shared" si="3"/>
        <v>FILL IN COLUMN L</v>
      </c>
      <c r="R59" s="230"/>
    </row>
    <row r="60" spans="1:18" ht="109.5" customHeight="1" x14ac:dyDescent="0.2">
      <c r="A60" s="200">
        <v>57</v>
      </c>
      <c r="B60" s="353" t="s">
        <v>70</v>
      </c>
      <c r="C60" s="38" t="s">
        <v>71</v>
      </c>
      <c r="D60" s="57" t="s">
        <v>414</v>
      </c>
      <c r="E60" s="204"/>
      <c r="F60" s="136" t="str">
        <f>IF(AP!H4="INTERVENE","INTERVENE",(IF(AP!H4="n/a", "n/a", (IF(AP!H4="LEAVE","LEAVE","Need more info")))))</f>
        <v>Need more info</v>
      </c>
      <c r="G60" s="136" t="str">
        <f>IF(AP!L4="CARRY OUT PROBE TEST","CARRY OUT PROBE TEST",IF(AP!L4="LEAVE IF NO ERRORS","LEAVE IF NO ERRORS",(IF(AP!L4="n/a","n/a",(IF(AP!L4="LEAVE","LEAVE","Need more info"))))))</f>
        <v>Need more info</v>
      </c>
      <c r="H60" s="136" t="str">
        <f>IF(AP!N4="INTERVENE","INTERVENE",(IF(AP!N4="LEAVE IF NO ERRORS", "LEAVE IF NO ERRORS", (IF(AP!N4="LEAVE","LEAVE","Need more info")))))</f>
        <v>Need more info</v>
      </c>
      <c r="I60" s="339"/>
      <c r="J60" s="339"/>
      <c r="K60" s="136" t="str">
        <f>IF(F60="LEAVE","LEAVE",(IF(F60="INTERVENE","INTERVENE",(IF(J60="","FILL IN COLUMN J",(IF(I60="","FILL IN COLUMN I",(IF(((J60)/(I60+J60))&lt;0.8,"INTERVENE","LEAVE")))))))))</f>
        <v>FILL IN COLUMN J</v>
      </c>
      <c r="L60" s="339"/>
      <c r="M60" s="339"/>
      <c r="N60" s="122"/>
      <c r="O60" s="136" t="str">
        <f t="shared" ref="O60:O62" si="4">IF(G60="LEAVE","LEAVE",(IF(G60="LEAVE IF NO ERRORS", "LEAVE IF NO ERRORS", (IF(OR(G60="CARRY OUT PROBE TEST",N60="no"),"CARRY OUT PROBE TEST",(IF(N60="","FILL IN COLUMN J",(IF(L60="","LEAVE IF NO ERRORS",(IF(((M60-L60)/(M60+L60))&lt;0.5,"CARRY OUT PROBE TEST","LEAVE")))))))))))</f>
        <v>FILL IN COLUMN J</v>
      </c>
      <c r="P60" s="180"/>
      <c r="Q60" s="136" t="str">
        <f t="shared" ref="Q60:Q62" si="5">IF(H60="INTERVENE","INTERVENE",(IF(OR(O60="LEAVE",G60="LEAVE",H60="LEAVE"),"LEAVE",(IF(O60="LEAVE IF NO ERRORS","LEAVE IF NO ERRORS",(IF(P60="","FILL IN COLUMN L",(IF(P60&gt;0.899,"LEAVE","INTERVENE")))))))))</f>
        <v>FILL IN COLUMN L</v>
      </c>
      <c r="R60" s="230"/>
    </row>
    <row r="61" spans="1:18" ht="45.75" customHeight="1" x14ac:dyDescent="0.2">
      <c r="A61" s="200">
        <v>58</v>
      </c>
      <c r="B61" s="353" t="s">
        <v>86</v>
      </c>
      <c r="C61" s="38" t="s">
        <v>87</v>
      </c>
      <c r="D61" s="57" t="s">
        <v>415</v>
      </c>
      <c r="E61" s="204"/>
      <c r="F61" s="136" t="str">
        <f>IF(AP!H5="INTERVENE","INTERVENE",(IF(AP!H5="n/a", "n/a", (IF(AP!H5="LEAVE","LEAVE","Need more info")))))</f>
        <v>Need more info</v>
      </c>
      <c r="G61" s="136" t="str">
        <f>IF(AP!L5="CARRY OUT PROBE TEST","CARRY OUT PROBE TEST",IF(AP!L5="LEAVE IF NO ERRORS","LEAVE IF NO ERRORS",(IF(AP!L5="n/a","n/a",(IF(AP!L5="LEAVE","LEAVE","Need more info"))))))</f>
        <v>Need more info</v>
      </c>
      <c r="H61" s="136" t="str">
        <f>IF(AP!N5="INTERVENE","INTERVENE",(IF(AP!N5="LEAVE IF NO ERRORS", "LEAVE IF NO ERRORS", (IF(AP!N5="LEAVE","LEAVE","Need more info")))))</f>
        <v>Need more info</v>
      </c>
      <c r="I61" s="339"/>
      <c r="J61" s="339"/>
      <c r="K61" s="136" t="str">
        <f>IF(F61="LEAVE","LEAVE",(IF(F61="INTERVENE","INTERVENE",(IF(J61="","FILL IN COLUMN J",(IF(I61="","FILL IN COLUMN I",(IF(((J61)/(I61+J61))&lt;0.8,"INTERVENE","LEAVE")))))))))</f>
        <v>FILL IN COLUMN J</v>
      </c>
      <c r="L61" s="339"/>
      <c r="M61" s="339"/>
      <c r="N61" s="122"/>
      <c r="O61" s="136" t="str">
        <f t="shared" si="4"/>
        <v>FILL IN COLUMN J</v>
      </c>
      <c r="P61" s="180"/>
      <c r="Q61" s="136" t="str">
        <f t="shared" si="5"/>
        <v>FILL IN COLUMN L</v>
      </c>
      <c r="R61" s="230"/>
    </row>
    <row r="62" spans="1:18" ht="84" customHeight="1" x14ac:dyDescent="0.2">
      <c r="A62" s="200">
        <v>59</v>
      </c>
      <c r="B62" s="353" t="s">
        <v>100</v>
      </c>
      <c r="C62" s="38" t="s">
        <v>101</v>
      </c>
      <c r="D62" s="57" t="s">
        <v>416</v>
      </c>
      <c r="E62" s="204"/>
      <c r="F62" s="136" t="str">
        <f>IF(AP!H6="INTERVENE","INTERVENE",(IF(AP!H6="n/a", "n/a", (IF(AP!H6="LEAVE","LEAVE","Need more info")))))</f>
        <v>Need more info</v>
      </c>
      <c r="G62" s="136" t="str">
        <f>IF(AP!L6="CARRY OUT PROBE TEST","CARRY OUT PROBE TEST",IF(AP!L6="LEAVE IF NO ERRORS","LEAVE IF NO ERRORS",(IF(AP!L6="n/a","n/a",(IF(AP!L6="LEAVE","LEAVE","Need more info"))))))</f>
        <v>Need more info</v>
      </c>
      <c r="H62" s="136" t="str">
        <f>IF(AP!N6="INTERVENE","INTERVENE",(IF(AP!N6="LEAVE IF NO ERRORS", "LEAVE IF NO ERRORS", (IF(AP!N6="LEAVE","LEAVE","Need more info")))))</f>
        <v>Need more info</v>
      </c>
      <c r="I62" s="339"/>
      <c r="J62" s="339"/>
      <c r="K62" s="136" t="str">
        <f>IF(F62="LEAVE","LEAVE",(IF(F62="INTERVENE","INTERVENE",(IF(J62="","FILL IN COLUMN J",(IF(I62="","FILL IN COLUMN I",(IF(((J62)/(I62+J62))&lt;0.8,"INTERVENE","LEAVE")))))))))</f>
        <v>FILL IN COLUMN J</v>
      </c>
      <c r="L62" s="339"/>
      <c r="M62" s="339"/>
      <c r="N62" s="122"/>
      <c r="O62" s="136" t="str">
        <f t="shared" si="4"/>
        <v>FILL IN COLUMN J</v>
      </c>
      <c r="P62" s="180"/>
      <c r="Q62" s="136" t="str">
        <f t="shared" si="5"/>
        <v>FILL IN COLUMN L</v>
      </c>
      <c r="R62" s="230"/>
    </row>
    <row r="63" spans="1:18" ht="55.5" customHeight="1" x14ac:dyDescent="0.2">
      <c r="A63" s="200">
        <v>60</v>
      </c>
      <c r="B63" s="353" t="s">
        <v>138</v>
      </c>
      <c r="C63" s="289" t="s">
        <v>417</v>
      </c>
      <c r="D63" s="57" t="s">
        <v>418</v>
      </c>
      <c r="E63" s="202"/>
      <c r="F63" s="136" t="str">
        <f>IF(Q!H17="INTERVENE","INTERVENE",(IF(Q!H17="n/a", "n/a", (IF(Q!H17="LEAVE","LEAVE","Need more info")))))</f>
        <v>n/a</v>
      </c>
      <c r="G63" s="136" t="str">
        <f>IF(Q!L17="CARRY OUT PROBE TEST","CARRY OUT PROBE TEST",(IF(Q!L17="LEAVE IF NO ERRORS", "LEAVE IF NO ERRORS", (IF(Q!L17="LEAVE","LEAVE","Need more info")))))</f>
        <v>Need more info</v>
      </c>
      <c r="H63" s="136" t="str">
        <f>IF(Q!N17="INTERVENE","INTERVENE",(IF(Q!N17="LEAVE IF NO ERRORS", "LEAVE IF NO ERRORS", (IF(Q!N17="LEAVE","LEAVE","Need more info")))))</f>
        <v>Need more info</v>
      </c>
      <c r="I63" s="136" t="s">
        <v>355</v>
      </c>
      <c r="J63" s="136" t="s">
        <v>355</v>
      </c>
      <c r="K63" s="136" t="s">
        <v>355</v>
      </c>
      <c r="L63" s="339"/>
      <c r="M63" s="339"/>
      <c r="N63" s="122"/>
      <c r="O63" s="136" t="str">
        <f t="shared" ref="O63:O66" si="6">IF(G63="LEAVE","LEAVE",(IF(G63="LEAVE IF NO ERRORS", "LEAVE IF NO ERRORS", (IF(OR(G63="CARRY OUT PROBE TEST",N63="no"),"CARRY OUT PROBE TEST",(IF(N63="","FILL IN COLUMN J",(IF(L63="","LEAVE IF NO ERRORS",(IF(((M63-L63)/(M63+L63))&lt;0.5,"CARRY OUT PROBE TEST","LEAVE")))))))))))</f>
        <v>FILL IN COLUMN J</v>
      </c>
      <c r="P63" s="180"/>
      <c r="Q63" s="136" t="str">
        <f t="shared" ref="Q63:Q66" si="7">IF(H63="INTERVENE","INTERVENE",(IF(OR(O63="LEAVE",G63="LEAVE",H63="LEAVE"),"LEAVE",(IF(O63="LEAVE IF NO ERRORS","LEAVE IF NO ERRORS",(IF(P63="","FILL IN COLUMN L",(IF(P63&gt;0.899,"LEAVE","INTERVENE")))))))))</f>
        <v>FILL IN COLUMN L</v>
      </c>
      <c r="R63" s="230"/>
    </row>
    <row r="64" spans="1:18" ht="91.5" customHeight="1" x14ac:dyDescent="0.2">
      <c r="A64" s="200">
        <v>61</v>
      </c>
      <c r="B64" s="353" t="s">
        <v>142</v>
      </c>
      <c r="C64" s="289" t="s">
        <v>419</v>
      </c>
      <c r="D64" s="57" t="s">
        <v>420</v>
      </c>
      <c r="E64" s="109"/>
      <c r="F64" s="136" t="str">
        <f>IF(Q!H18="INTERVENE","INTERVENE",(IF(Q!H18="n/a", "n/a", (IF(Q!H18="LEAVE","LEAVE","Need more info")))))</f>
        <v>Need more info</v>
      </c>
      <c r="G64" s="136" t="str">
        <f>IF(Q!L18="CARRY OUT PROBE TEST","CARRY OUT PROBE TEST",(IF(Q!L18="LEAVE IF NO ERRORS", "LEAVE IF NO ERRORS", (IF(Q!L18="LEAVE","LEAVE","Need more info")))))</f>
        <v>Need more info</v>
      </c>
      <c r="H64" s="136" t="str">
        <f>IF(Q!N18="INTERVENE","INTERVENE",(IF(Q!N18="LEAVE IF NO ERRORS", "LEAVE IF NO ERRORS", (IF(Q!N18="LEAVE","LEAVE","Need more info")))))</f>
        <v>Need more info</v>
      </c>
      <c r="I64" s="136"/>
      <c r="J64" s="136"/>
      <c r="K64" s="136" t="str">
        <f>IF(F64="LEAVE","LEAVE",(IF(F64="INTERVENE","INTERVENE",(IF(J64="","FILL IN COLUMN J",(IF(I64="","FILL IN COLUMN I",(IF(((J64)/(I64+J64))&lt;0.8,"INTERVENE","LEAVE")))))))))</f>
        <v>FILL IN COLUMN J</v>
      </c>
      <c r="L64" s="339"/>
      <c r="M64" s="122"/>
      <c r="N64" s="136"/>
      <c r="O64" s="136" t="str">
        <f t="shared" si="6"/>
        <v>FILL IN COLUMN J</v>
      </c>
      <c r="P64" s="180"/>
      <c r="Q64" s="136" t="str">
        <f t="shared" si="7"/>
        <v>FILL IN COLUMN L</v>
      </c>
      <c r="R64" s="230"/>
    </row>
    <row r="65" spans="1:18" ht="37.5" customHeight="1" x14ac:dyDescent="0.2">
      <c r="A65" s="200">
        <v>62</v>
      </c>
      <c r="B65" s="353" t="s">
        <v>144</v>
      </c>
      <c r="C65" s="246" t="s">
        <v>421</v>
      </c>
      <c r="D65" s="57" t="s">
        <v>422</v>
      </c>
      <c r="E65" s="202"/>
      <c r="F65" s="136" t="str">
        <f>IF(Q!H19="INTERVENE","INTERVENE",(IF(Q!H19="n/a", "n/a", (IF(Q!H19="LEAVE","LEAVE","Need more info")))))</f>
        <v>n/a</v>
      </c>
      <c r="G65" s="136" t="str">
        <f>IF(Q!L19="CARRY OUT PROBE TEST","CARRY OUT PROBE TEST",(IF(Q!L19="LEAVE IF NO ERRORS", "LEAVE IF NO ERRORS", (IF(Q!L19="LEAVE","LEAVE","Need more info")))))</f>
        <v>Need more info</v>
      </c>
      <c r="H65" s="136" t="str">
        <f>IF(Q!N19="INTERVENE","INTERVENE",(IF(Q!N19="LEAVE IF NO ERRORS", "LEAVE IF NO ERRORS", (IF(Q!N19="LEAVE","LEAVE","Need more info")))))</f>
        <v>Need more info</v>
      </c>
      <c r="I65" s="136" t="s">
        <v>355</v>
      </c>
      <c r="J65" s="136" t="s">
        <v>355</v>
      </c>
      <c r="K65" s="136" t="s">
        <v>355</v>
      </c>
      <c r="L65" s="339"/>
      <c r="M65" s="339"/>
      <c r="N65" s="122"/>
      <c r="O65" s="136" t="str">
        <f t="shared" si="6"/>
        <v>FILL IN COLUMN J</v>
      </c>
      <c r="P65" s="180"/>
      <c r="Q65" s="136" t="str">
        <f t="shared" si="7"/>
        <v>FILL IN COLUMN L</v>
      </c>
      <c r="R65" s="230"/>
    </row>
    <row r="66" spans="1:18" ht="41.25" customHeight="1" x14ac:dyDescent="0.2">
      <c r="A66" s="200">
        <v>63</v>
      </c>
      <c r="B66" s="353" t="s">
        <v>146</v>
      </c>
      <c r="C66" s="140" t="s">
        <v>423</v>
      </c>
      <c r="D66" s="57" t="s">
        <v>424</v>
      </c>
      <c r="E66" s="202"/>
      <c r="F66" s="136" t="str">
        <f>IF(Q!H20="INTERVENE","INTERVENE",(IF(Q!H20="n/a", "n/a", (IF(Q!H20="LEAVE","LEAVE","Need more info")))))</f>
        <v>n/a</v>
      </c>
      <c r="G66" s="136" t="str">
        <f>IF(Q!L20="CARRY OUT PROBE TEST","CARRY OUT PROBE TEST",(IF(Q!L20="LEAVE IF NO ERRORS", "LEAVE IF NO ERRORS", (IF(Q!L20="LEAVE","LEAVE","Need more info")))))</f>
        <v>Need more info</v>
      </c>
      <c r="H66" s="136" t="str">
        <f>IF(Q!N20="INTERVENE","INTERVENE",(IF(Q!N20="LEAVE IF NO ERRORS", "LEAVE IF NO ERRORS", (IF(Q!N20="LEAVE","LEAVE","Need more info")))))</f>
        <v>Need more info</v>
      </c>
      <c r="I66" s="136" t="s">
        <v>355</v>
      </c>
      <c r="J66" s="136" t="s">
        <v>355</v>
      </c>
      <c r="K66" s="136" t="s">
        <v>355</v>
      </c>
      <c r="L66" s="339"/>
      <c r="M66" s="339"/>
      <c r="N66" s="122"/>
      <c r="O66" s="136" t="str">
        <f t="shared" si="6"/>
        <v>FILL IN COLUMN J</v>
      </c>
      <c r="P66" s="180"/>
      <c r="Q66" s="136" t="str">
        <f t="shared" si="7"/>
        <v>FILL IN COLUMN L</v>
      </c>
      <c r="R66" s="230"/>
    </row>
    <row r="67" spans="1:18" ht="68.25" customHeight="1" x14ac:dyDescent="0.2">
      <c r="A67" s="200">
        <v>64</v>
      </c>
      <c r="B67" s="353" t="s">
        <v>148</v>
      </c>
      <c r="C67" s="287" t="s">
        <v>425</v>
      </c>
      <c r="D67" s="288" t="s">
        <v>426</v>
      </c>
      <c r="F67" s="136" t="str">
        <f>IF(Q!H21="INTERVENE","INTERVENE",(IF(Q!H21="n/a", "n/a", (IF(Q!H21="LEAVE","LEAVE","Need more info")))))</f>
        <v>Need more info</v>
      </c>
      <c r="G67" s="136" t="str">
        <f>IF(Q!L21="CARRY OUT PROBE TEST","CARRY OUT PROBE TEST",(IF(Q!L21="LEAVE IF NO ERRORS", "LEAVE IF NO ERRORS", (IF(Q!L21="LEAVE","LEAVE","Need more info")))))</f>
        <v>Need more info</v>
      </c>
      <c r="H67" s="136" t="str">
        <f>IF(Q!N21="INTERVENE","INTERVENE",(IF(Q!N21="LEAVE IF NO ERRORS", "LEAVE IF NO ERRORS", (IF(Q!N21="LEAVE","LEAVE","Need more info")))))</f>
        <v>Need more info</v>
      </c>
      <c r="I67" s="339"/>
      <c r="J67" s="339"/>
      <c r="K67" s="136" t="str">
        <f>IF(F67="LEAVE","LEAVE",(IF(F67="INTERVENE","INTERVENE",(IF(J67="","FILL IN COLUMN J",(IF(I67="","FILL IN COLUMN I",(IF(((J67)/(I67+J67))&lt;0.8,"INTERVENE","LEAVE")))))))))</f>
        <v>FILL IN COLUMN J</v>
      </c>
      <c r="L67" s="339"/>
      <c r="M67" s="339"/>
      <c r="N67" s="122"/>
      <c r="O67" s="136" t="str">
        <f>IF(G67="LEAVE","LEAVE",(IF(G67="LEAVE IF NO ERRORS", "LEAVE IF NO ERRORS", (IF(OR(G67="CARRY OUT PROBE TEST",N67="no"),"CARRY OUT PROBE TEST",(IF(N67="","FILL IN COLUMN J",(IF(L67="","LEAVE IF NO ERRORS",(IF(((M67-L67)/(M67+L67))&lt;0.5,"CARRY OUT PROBE TEST","LEAVE")))))))))))</f>
        <v>FILL IN COLUMN J</v>
      </c>
      <c r="P67" s="180"/>
      <c r="Q67" s="136" t="str">
        <f>IF(H67="INTERVENE","INTERVENE",(IF(OR(O67="LEAVE",G67="LEAVE",H67="LEAVE"),"LEAVE",(IF(O67="LEAVE IF NO ERRORS","LEAVE IF NO ERRORS",(IF(P67="","FILL IN COLUMN L",(IF(P67&gt;0.899,"LEAVE","INTERVENE")))))))))</f>
        <v>FILL IN COLUMN L</v>
      </c>
      <c r="R67" s="230"/>
    </row>
    <row r="68" spans="1:18" ht="41.25" customHeight="1" x14ac:dyDescent="0.2">
      <c r="A68" s="200">
        <v>65</v>
      </c>
      <c r="B68" s="353" t="s">
        <v>116</v>
      </c>
      <c r="C68" s="38" t="s">
        <v>117</v>
      </c>
      <c r="D68" s="57" t="s">
        <v>427</v>
      </c>
      <c r="E68" s="203"/>
      <c r="F68" s="136" t="str">
        <f>IF(MC!H14="INTERVENE","INTERVENE",(IF(MC!H14="n/a", "n/a", (IF(MC!H14="LEAVE","LEAVE","Need more info")))))</f>
        <v>Need more info</v>
      </c>
      <c r="G68" s="136" t="str">
        <f>IF(MC!L14="CARRY OUT PROBE TEST","CARRY OUT PROBE TEST",(IF(MC!L14="LEAVE IF NO ERRORS", "LEAVE IF NO ERRORS", (IF(MC!L14="LEAVE","LEAVE","Need more info")))))</f>
        <v>Need more info</v>
      </c>
      <c r="H68" s="136" t="str">
        <f>IF(MC!N14="INTERVENE","INTERVENE",(IF(MC!N14="LEAVE IF NO ERRORS", "LEAVE IF NO ERRORS", (IF(MC!N14="LEAVE","LEAVE","Need more info")))))</f>
        <v>Need more info</v>
      </c>
      <c r="I68" s="339"/>
      <c r="J68" s="339"/>
      <c r="K68" s="136" t="str">
        <f>IF(F68="LEAVE","LEAVE",(IF(F68="INTERVENE","INTERVENE",(IF(J68="","FILL IN COLUMN J",(IF(I68="","FILL IN COLUMN I",(IF(((J68)/(I68+J68))&lt;0.8,"INTERVENE","LEAVE")))))))))</f>
        <v>FILL IN COLUMN J</v>
      </c>
      <c r="L68" s="339"/>
      <c r="M68" s="339"/>
      <c r="N68" s="122"/>
      <c r="O68" s="136" t="str">
        <f t="shared" si="2"/>
        <v>FILL IN COLUMN J</v>
      </c>
      <c r="P68" s="180"/>
      <c r="Q68" s="136" t="str">
        <f t="shared" si="3"/>
        <v>FILL IN COLUMN L</v>
      </c>
      <c r="R68" s="230"/>
    </row>
    <row r="69" spans="1:18" ht="41.25" customHeight="1" x14ac:dyDescent="0.2">
      <c r="A69" s="200">
        <v>66</v>
      </c>
      <c r="B69" s="353" t="s">
        <v>150</v>
      </c>
      <c r="C69" s="32" t="s">
        <v>428</v>
      </c>
      <c r="D69" s="84" t="s">
        <v>429</v>
      </c>
      <c r="E69" s="83"/>
      <c r="F69" s="136" t="str">
        <f>IF(Q!H22="INTERVENE","INTERVENE",(IF(Q!H22="n/a", "n/a", (IF(Q!H22="LEAVE","LEAVE","Need more info")))))</f>
        <v>Need more info</v>
      </c>
      <c r="G69" s="136" t="str">
        <f>IF(Q!L22="CARRY OUT PROBE TEST","CARRY OUT PROBE TEST",(IF(Q!L22="LEAVE IF NO ERRORS", "LEAVE IF NO ERRORS", (IF(Q!L22="LEAVE","LEAVE","Need more info")))))</f>
        <v>Need more info</v>
      </c>
      <c r="H69" s="136" t="str">
        <f>IF(Q!N22="INTERVENE","INTERVENE",(IF(Q!N22="LEAVE IF NO ERRORS", "LEAVE IF NO ERRORS", (IF(Q!N22="LEAVE","LEAVE","Need more info")))))</f>
        <v>Need more info</v>
      </c>
      <c r="I69" s="339"/>
      <c r="J69" s="339"/>
      <c r="K69" s="136" t="str">
        <f>IF(F69="LEAVE","LEAVE",(IF(F69="INTERVENE","INTERVENE",(IF(J69="","FILL IN COLUMN J",(IF(I69="","FILL IN COLUMN I",(IF(((J69)/(I69+J69))&lt;0.8,"INTERVENE","LEAVE")))))))))</f>
        <v>FILL IN COLUMN J</v>
      </c>
      <c r="L69" s="339"/>
      <c r="M69" s="339"/>
      <c r="N69" s="122"/>
      <c r="O69" s="136" t="str">
        <f t="shared" ref="O69" si="8">IF(G69="LEAVE","LEAVE",(IF(G69="LEAVE IF NO ERRORS", "LEAVE IF NO ERRORS", (IF(OR(G69="CARRY OUT PROBE TEST",N69="no"),"CARRY OUT PROBE TEST",(IF(N69="","FILL IN COLUMN J",(IF(L69="","LEAVE IF NO ERRORS",(IF(((M69-L69)/(M69+L69))&lt;0.5,"CARRY OUT PROBE TEST","LEAVE")))))))))))</f>
        <v>FILL IN COLUMN J</v>
      </c>
      <c r="P69" s="180"/>
      <c r="Q69" s="136" t="str">
        <f t="shared" ref="Q69" si="9">IF(H69="INTERVENE","INTERVENE",(IF(OR(O69="LEAVE",G69="LEAVE",H69="LEAVE"),"LEAVE",(IF(O69="LEAVE IF NO ERRORS","LEAVE IF NO ERRORS",(IF(P69="","FILL IN COLUMN L",(IF(P69&gt;0.899,"LEAVE","INTERVENE")))))))))</f>
        <v>FILL IN COLUMN L</v>
      </c>
      <c r="R69" s="230"/>
    </row>
    <row r="70" spans="1:18" ht="41.25" customHeight="1" x14ac:dyDescent="0.2">
      <c r="A70" s="200">
        <v>67</v>
      </c>
      <c r="B70" s="353" t="s">
        <v>124</v>
      </c>
      <c r="C70" s="38" t="s">
        <v>125</v>
      </c>
      <c r="D70" s="57" t="s">
        <v>430</v>
      </c>
      <c r="E70" s="203"/>
      <c r="F70" s="136" t="str">
        <f>IF(MC!H15="INTERVENE","INTERVENE",(IF(MC!H15="n/a", "n/a", (IF(MC!H15="LEAVE","LEAVE","Need more info")))))</f>
        <v>Need more info</v>
      </c>
      <c r="G70" s="136" t="str">
        <f>IF(MC!L15="CARRY OUT PROBE TEST","CARRY OUT PROBE TEST",(IF(MC!L15="LEAVE IF NO ERRORS", "LEAVE IF NO ERRORS", (IF(MC!L15="LEAVE","LEAVE","Need more info")))))</f>
        <v>Need more info</v>
      </c>
      <c r="H70" s="136" t="str">
        <f>IF(MC!N15="INTERVENE","INTERVENE",(IF(MC!N15="LEAVE IF NO ERRORS", "LEAVE IF NO ERRORS", (IF(MC!N15="LEAVE","LEAVE","Need more info")))))</f>
        <v>Need more info</v>
      </c>
      <c r="I70" s="339"/>
      <c r="J70" s="339"/>
      <c r="K70" s="136" t="str">
        <f>IF(F70="LEAVE","LEAVE",(IF(F70="INTERVENE","INTERVENE",(IF(J70="","FILL IN COLUMN J",(IF(I70="","FILL IN COLUMN I",(IF(((J70)/(I70+J70))&lt;0.8,"INTERVENE","LEAVE")))))))))</f>
        <v>FILL IN COLUMN J</v>
      </c>
      <c r="L70" s="339"/>
      <c r="M70" s="339"/>
      <c r="N70" s="122"/>
      <c r="O70" s="136" t="str">
        <f>IF(G70="LEAVE","LEAVE",(IF(G70="LEAVE IF NO ERRORS", "LEAVE IF NO ERRORS", (IF(OR(G70="CARRY OUT PROBE TEST",N70="no"),"CARRY OUT PROBE TEST",(IF(N70="","FILL IN COLUMN J",(IF(L70="","LEAVE IF NO ERRORS",(IF(((M70-L70)/(M70+L70))&lt;0.5,"CARRY OUT PROBE TEST","LEAVE")))))))))))</f>
        <v>FILL IN COLUMN J</v>
      </c>
      <c r="P70" s="180"/>
      <c r="Q70" s="136" t="str">
        <f>IF(H70="INTERVENE","INTERVENE",(IF(OR(O70="LEAVE",G70="LEAVE",H70="LEAVE"),"LEAVE",(IF(O70="LEAVE IF NO ERRORS","LEAVE IF NO ERRORS",(IF(P70="","FILL IN COLUMN L",(IF(P70&gt;0.899,"LEAVE","INTERVENE")))))))))</f>
        <v>FILL IN COLUMN L</v>
      </c>
      <c r="R70" s="230"/>
    </row>
    <row r="71" spans="1:18" ht="47.25" x14ac:dyDescent="0.2">
      <c r="A71" s="200">
        <v>68</v>
      </c>
      <c r="B71" s="353" t="s">
        <v>92</v>
      </c>
      <c r="C71" s="32" t="s">
        <v>431</v>
      </c>
      <c r="D71" s="57" t="s">
        <v>432</v>
      </c>
      <c r="E71" s="205"/>
      <c r="F71" s="136" t="str">
        <f>IF(AD!H5="INTERVENE","INTERVENE",(IF(AD!H5="n/a", "n/a", (IF(AD!H5="LEAVE","LEAVE","Need more info")))))</f>
        <v>Need more info</v>
      </c>
      <c r="G71" s="136" t="str">
        <f>IF(AD!M5="CARRY OUT PROBE TEST","CARRY OUT PROBE TEST",(IF(AD!M5="LEAVE IF NO ERRORS", "LEAVE IF NO ERRORS", (IF(AD!M5="LEAVE","LEAVE","Need more info")))))</f>
        <v>Need more info</v>
      </c>
      <c r="H71" s="136" t="str">
        <f>IF(AD!O5="INTERVENE","INTERVENE",(IF(AD!O5="LEAVE IF NO ERRORS", "LEAVE IF NO ERRORS", (IF(AD!O5="LEAVE","LEAVE","Need more info")))))</f>
        <v>Need more info</v>
      </c>
      <c r="I71" s="339"/>
      <c r="J71" s="339"/>
      <c r="K71" s="136" t="str">
        <f>IF(F71="LEAVE","LEAVE",(IF(F71="INTERVENE","INTERVENE",(IF(J71="","FILL IN COLUMN J",(IF(I71="","FILL IN COLUMN I",(IF(((J71)/(I71+J71))&lt;0.8,"INTERVENE","LEAVE")))))))))</f>
        <v>FILL IN COLUMN J</v>
      </c>
      <c r="L71" s="339"/>
      <c r="M71" s="339"/>
      <c r="N71" s="122"/>
      <c r="O71" s="136" t="str">
        <f>IF(G71="LEAVE","LEAVE",(IF(G71="LEAVE IF NO ERRORS", "LEAVE IF NO ERRORS", (IF(OR(G71="CARRY OUT PROBE TEST",N71="no"),"CARRY OUT PROBE TEST",(IF(N71="","FILL IN COLUMN J",(IF(L71="","LEAVE IF NO ERRORS",(IF(((M71-L71)/(M71+L71))&lt;0.5,"CARRY OUT PROBE TEST","LEAVE")))))))))))</f>
        <v>FILL IN COLUMN J</v>
      </c>
      <c r="P71" s="180"/>
      <c r="Q71" s="136" t="str">
        <f>IF(H71="INTERVENE","INTERVENE",(IF(OR(O71="LEAVE",G71="LEAVE",H71="LEAVE"),"LEAVE",(IF(O71="LEAVE IF NO ERRORS","LEAVE IF NO ERRORS",(IF(P71="","FILL IN COLUMN L",(IF(P71&gt;0.899,"LEAVE","INTERVENE")))))))))</f>
        <v>FILL IN COLUMN L</v>
      </c>
      <c r="R71" s="230"/>
    </row>
    <row r="72" spans="1:18" ht="84.75" customHeight="1" x14ac:dyDescent="0.2">
      <c r="A72" s="200">
        <v>69</v>
      </c>
      <c r="B72" s="195" t="s">
        <v>163</v>
      </c>
      <c r="C72" s="38" t="s">
        <v>164</v>
      </c>
      <c r="D72" s="57" t="s">
        <v>433</v>
      </c>
      <c r="E72" s="204"/>
      <c r="F72" s="136" t="str">
        <f>IF(AP!H18="INTERVENE","INTERVENE",(IF(AP!H18="n/a", "n/a", (IF(AP!H18="LEAVE","LEAVE","Need more info")))))</f>
        <v>Need more info</v>
      </c>
      <c r="G72" s="136" t="str">
        <f>IF(AP!L18="CARRY OUT PROBE TEST","CARRY OUT PROBE TEST",IF(AP!L18="LEAVE IF NO ERRORS","LEAVE IF NO ERRORS",(IF(AP!L18="n/a","n/a",(IF(AP!L18="LEAVE","LEAVE","Need more info"))))))</f>
        <v>Need more info</v>
      </c>
      <c r="H72" s="136" t="str">
        <f>IF(AP!N6="INTERVENE","INTERVENE",(IF(AP!N6="LEAVE IF NO ERRORS", "LEAVE IF NO ERRORS", (IF(AP!N6="LEAVE","LEAVE","Need more info")))))</f>
        <v>Need more info</v>
      </c>
      <c r="I72" s="339"/>
      <c r="J72" s="339"/>
      <c r="K72" s="136" t="str">
        <f>IF(F72="LEAVE","LEAVE",(IF(F72="INTERVENE","INTERVENE",(IF(J72="","FILL IN COLUMN J",(IF(I72="","FILL IN COLUMN I",(IF(((J72)/(I72+J72))&lt;0.8,"INTERVENE","LEAVE")))))))))</f>
        <v>FILL IN COLUMN J</v>
      </c>
      <c r="L72" s="339"/>
      <c r="M72" s="339"/>
      <c r="N72" s="122"/>
      <c r="O72" s="136" t="str">
        <f>IF(G72="LEAVE","LEAVE",(IF(G72="LEAVE IF NO ERRORS", "LEAVE IF NO ERRORS", (IF(OR(G72="CARRY OUT PROBE TEST",N72="no"),"CARRY OUT PROBE TEST",(IF(N72="","FILL IN COLUMN J",(IF(L72="","LEAVE IF NO ERRORS",(IF(((M72-L72)/(M72+L72))&lt;0.5,"CARRY OUT PROBE TEST","LEAVE")))))))))))</f>
        <v>FILL IN COLUMN J</v>
      </c>
      <c r="P72" s="180"/>
      <c r="Q72" s="136" t="str">
        <f>IF(H72="INTERVENE","INTERVENE",(IF(OR(O72="LEAVE",G72="LEAVE",H72="LEAVE"),"LEAVE",(IF(O72="LEAVE IF NO ERRORS","LEAVE IF NO ERRORS",(IF(P72="","FILL IN COLUMN L",(IF(P72&gt;0.899,"LEAVE","INTERVENE")))))))))</f>
        <v>FILL IN COLUMN L</v>
      </c>
      <c r="R72" s="230"/>
    </row>
    <row r="73" spans="1:18" ht="80.25" customHeight="1" x14ac:dyDescent="0.2">
      <c r="A73" s="200">
        <v>70</v>
      </c>
      <c r="B73" s="195" t="s">
        <v>173</v>
      </c>
      <c r="C73" s="38" t="s">
        <v>174</v>
      </c>
      <c r="D73" s="57" t="s">
        <v>434</v>
      </c>
      <c r="E73" s="211"/>
      <c r="F73" s="136" t="s">
        <v>355</v>
      </c>
      <c r="G73" s="136" t="str">
        <f>IF(CC!I4="CARRY OUT PROBE TEST","CARRY OUT PROBE TEST",(IF(CC!I4="LEAVE IF NO ERRORS", "LEAVE IF NO ERRORS", (IF(CC!I4="LEAVE","LEAVE","Need more info")))))</f>
        <v>Need more info</v>
      </c>
      <c r="H73" s="136" t="str">
        <f>IF(CC!K4="INTERVENE","INTERVENE",(IF(CC!K4="LEAVE IF NO ERRORS", "LEAVE IF NO ERRORS", (IF(CC!K4="LEAVE","LEAVE","Need more info")))))</f>
        <v>Need more info</v>
      </c>
      <c r="I73" s="136" t="s">
        <v>355</v>
      </c>
      <c r="J73" s="136" t="s">
        <v>355</v>
      </c>
      <c r="K73" s="136" t="s">
        <v>355</v>
      </c>
      <c r="L73" s="339"/>
      <c r="M73" s="339"/>
      <c r="N73" s="122"/>
      <c r="O73" s="136" t="str">
        <f>IF(G73="LEAVE","LEAVE",(IF(G73="LEAVE IF NO ERRORS", "LEAVE IF NO ERRORS", (IF(OR(G73="CARRY OUT PROBE TEST",N73="no"),"CARRY OUT PROBE TEST",(IF(N73="","FILL IN COLUMN J",(IF(L73="","LEAVE IF NO ERRORS",(IF(((M73-L73)/(M73+L73))&lt;0.5,"CARRY OUT PROBE TEST","LEAVE")))))))))))</f>
        <v>FILL IN COLUMN J</v>
      </c>
      <c r="P73" s="180"/>
      <c r="Q73" s="136" t="str">
        <f>IF(H73="INTERVENE","INTERVENE",(IF(OR(O73="LEAVE",G73="LEAVE",H73="LEAVE"),"LEAVE",(IF(O73="LEAVE IF NO ERRORS","LEAVE IF NO ERRORS",(IF(P73="","FILL IN COLUMN L",(IF(P73&gt;0.899,"LEAVE","INTERVENE")))))))))</f>
        <v>FILL IN COLUMN L</v>
      </c>
      <c r="R73" s="230"/>
    </row>
    <row r="74" spans="1:18" ht="87.75" customHeight="1" x14ac:dyDescent="0.2">
      <c r="A74" s="200">
        <v>71</v>
      </c>
      <c r="B74" s="195" t="s">
        <v>192</v>
      </c>
      <c r="C74" s="32" t="s">
        <v>193</v>
      </c>
      <c r="D74" s="79" t="s">
        <v>435</v>
      </c>
      <c r="F74" s="136" t="s">
        <v>355</v>
      </c>
      <c r="G74" s="136" t="str">
        <f>IF(CC!I5="CARRY OUT PROBE TEST","CARRY OUT PROBE TEST",(IF(CC!I5="LEAVE IF NO ERRORS", "LEAVE IF NO ERRORS", (IF(CC!I5="LEAVE","LEAVE","Need more info")))))</f>
        <v>Need more info</v>
      </c>
      <c r="H74" s="136" t="str">
        <f>IF(CC!K5="INTERVENE","INTERVENE",(IF(CC!K5="LEAVE IF NO ERRORS", "LEAVE IF NO ERRORS", (IF(CC!K5="LEAVE","LEAVE","Need more info")))))</f>
        <v>Need more info</v>
      </c>
      <c r="I74" s="136" t="s">
        <v>355</v>
      </c>
      <c r="J74" s="136" t="s">
        <v>355</v>
      </c>
      <c r="K74" s="136" t="s">
        <v>355</v>
      </c>
      <c r="L74" s="339"/>
      <c r="M74" s="339"/>
      <c r="N74" s="122"/>
      <c r="O74" s="136" t="str">
        <f>IF(G74="LEAVE","LEAVE",(IF(G74="LEAVE IF NO ERRORS", "LEAVE IF NO ERRORS", (IF(OR(G74="CARRY OUT PROBE TEST",N74="no"),"CARRY OUT PROBE TEST",(IF(N74="","FILL IN COLUMN J",(IF(L74="","LEAVE IF NO ERRORS",(IF(((M74-L74)/(M74+L74))&lt;0.5,"CARRY OUT PROBE TEST","LEAVE")))))))))))</f>
        <v>FILL IN COLUMN J</v>
      </c>
      <c r="P74" s="180"/>
      <c r="Q74" s="136" t="str">
        <f>IF(H74="INTERVENE","INTERVENE",(IF(OR(O74="LEAVE",G74="LEAVE",H74="LEAVE"),"LEAVE",(IF(O74="LEAVE IF NO ERRORS","LEAVE IF NO ERRORS",(IF(P74="","FILL IN COLUMN L",(IF(P74&gt;0.899,"LEAVE","INTERVENE")))))))))</f>
        <v>FILL IN COLUMN L</v>
      </c>
      <c r="R74" s="230"/>
    </row>
    <row r="75" spans="1:18" ht="88.5" customHeight="1" x14ac:dyDescent="0.2">
      <c r="A75" s="200">
        <v>72</v>
      </c>
      <c r="B75" s="195" t="s">
        <v>205</v>
      </c>
      <c r="C75" s="32" t="s">
        <v>206</v>
      </c>
      <c r="D75" s="79" t="s">
        <v>436</v>
      </c>
      <c r="E75" s="32"/>
      <c r="F75" s="136" t="s">
        <v>355</v>
      </c>
      <c r="G75" s="136" t="str">
        <f>IF(CC!I6="CARRY OUT PROBE TEST","CARRY OUT PROBE TEST",(IF(CC!I6="LEAVE IF NO ERRORS", "LEAVE IF NO ERRORS", (IF(CC!I6="LEAVE","LEAVE","Need more info")))))</f>
        <v>Need more info</v>
      </c>
      <c r="H75" s="136" t="str">
        <f>IF(CC!K6="INTERVENE","INTERVENE",(IF(CC!K6="LEAVE IF NO ERRORS", "LEAVE IF NO ERRORS", (IF(CC!K6="LEAVE","LEAVE","Need more info")))))</f>
        <v>Need more info</v>
      </c>
      <c r="I75" s="136" t="s">
        <v>355</v>
      </c>
      <c r="J75" s="136" t="s">
        <v>355</v>
      </c>
      <c r="K75" s="136" t="s">
        <v>355</v>
      </c>
      <c r="L75" s="339"/>
      <c r="M75" s="339"/>
      <c r="N75" s="122"/>
      <c r="O75" s="136" t="str">
        <f t="shared" si="2"/>
        <v>FILL IN COLUMN J</v>
      </c>
      <c r="P75" s="180"/>
      <c r="Q75" s="136" t="str">
        <f t="shared" si="3"/>
        <v>FILL IN COLUMN L</v>
      </c>
      <c r="R75" s="230"/>
    </row>
    <row r="76" spans="1:18" ht="91.5" customHeight="1" x14ac:dyDescent="0.2">
      <c r="A76" s="200">
        <v>73</v>
      </c>
      <c r="B76" s="195" t="s">
        <v>217</v>
      </c>
      <c r="C76" s="32" t="s">
        <v>218</v>
      </c>
      <c r="D76" s="79" t="s">
        <v>437</v>
      </c>
      <c r="E76" s="211"/>
      <c r="F76" s="136" t="s">
        <v>355</v>
      </c>
      <c r="G76" s="136" t="str">
        <f>IF(CC!I7="CARRY OUT PROBE TEST","CARRY OUT PROBE TEST",(IF(CC!I7="LEAVE IF NO ERRORS", "LEAVE IF NO ERRORS", (IF(CC!I7="LEAVE","LEAVE","Need more info")))))</f>
        <v>Need more info</v>
      </c>
      <c r="H76" s="136" t="str">
        <f>IF(CC!K7="INTERVENE","INTERVENE",(IF(CC!K7="LEAVE IF NO ERRORS", "LEAVE IF NO ERRORS", (IF(CC!K7="LEAVE","LEAVE","Need more info")))))</f>
        <v>Need more info</v>
      </c>
      <c r="I76" s="136" t="s">
        <v>355</v>
      </c>
      <c r="J76" s="136" t="s">
        <v>355</v>
      </c>
      <c r="K76" s="136" t="s">
        <v>355</v>
      </c>
      <c r="L76" s="339"/>
      <c r="M76" s="339"/>
      <c r="N76" s="122"/>
      <c r="O76" s="136" t="str">
        <f t="shared" ref="O76:O115" si="10">IF(G76="LEAVE","LEAVE",(IF(G76="LEAVE IF NO ERRORS", "LEAVE IF NO ERRORS", (IF(OR(G76="CARRY OUT PROBE TEST",N76="no"),"CARRY OUT PROBE TEST",(IF(N76="","FILL IN COLUMN J",(IF(L76="","LEAVE IF NO ERRORS",(IF(((M76-L76)/(M76+L76))&lt;0.5,"CARRY OUT PROBE TEST","LEAVE")))))))))))</f>
        <v>FILL IN COLUMN J</v>
      </c>
      <c r="P76" s="180"/>
      <c r="Q76" s="136" t="str">
        <f t="shared" ref="Q76:Q115" si="11">IF(H76="INTERVENE","INTERVENE",(IF(OR(O76="LEAVE",G76="LEAVE",H76="LEAVE"),"LEAVE",(IF(O76="LEAVE IF NO ERRORS","LEAVE IF NO ERRORS",(IF(P76="","FILL IN COLUMN L",(IF(P76&gt;0.899,"LEAVE","INTERVENE")))))))))</f>
        <v>FILL IN COLUMN L</v>
      </c>
      <c r="R76" s="230"/>
    </row>
    <row r="77" spans="1:18" ht="57" customHeight="1" x14ac:dyDescent="0.2">
      <c r="A77" s="200">
        <v>74</v>
      </c>
      <c r="B77" s="195" t="s">
        <v>227</v>
      </c>
      <c r="C77" s="32" t="s">
        <v>228</v>
      </c>
      <c r="D77" s="79" t="s">
        <v>438</v>
      </c>
      <c r="E77" s="212"/>
      <c r="F77" s="136" t="s">
        <v>355</v>
      </c>
      <c r="G77" s="136" t="str">
        <f>IF(CC!I8="CARRY OUT PROBE TEST","CARRY OUT PROBE TEST",(IF(CC!I8="LEAVE IF NO ERRORS", "LEAVE IF NO ERRORS", (IF(CC!I8="LEAVE","LEAVE","Need more info")))))</f>
        <v>Need more info</v>
      </c>
      <c r="H77" s="136" t="str">
        <f>IF(CC!K8="INTERVENE","INTERVENE",(IF(CC!K8="LEAVE IF NO ERRORS", "LEAVE IF NO ERRORS", (IF(CC!K8="LEAVE","LEAVE","Need more info")))))</f>
        <v>Need more info</v>
      </c>
      <c r="I77" s="136" t="s">
        <v>355</v>
      </c>
      <c r="J77" s="136" t="s">
        <v>355</v>
      </c>
      <c r="K77" s="136" t="s">
        <v>355</v>
      </c>
      <c r="L77" s="339"/>
      <c r="M77" s="339"/>
      <c r="N77" s="122"/>
      <c r="O77" s="136" t="str">
        <f>IF(G77="LEAVE","LEAVE",(IF(G77="LEAVE IF NO ERRORS", "LEAVE IF NO ERRORS", (IF(OR(G77="CARRY OUT PROBE TEST",N77="no"),"CARRY OUT PROBE TEST",(IF(N77="","FILL IN COLUMN J",(IF(L77="","LEAVE IF NO ERRORS",(IF(((M77-L77)/(M77+L77))&lt;0.5,"CARRY OUT PROBE TEST","LEAVE")))))))))))</f>
        <v>FILL IN COLUMN J</v>
      </c>
      <c r="P77" s="180"/>
      <c r="Q77" s="136" t="str">
        <f>IF(H77="INTERVENE","INTERVENE",(IF(OR(O77="LEAVE",G77="LEAVE",H77="LEAVE"),"LEAVE",(IF(O77="LEAVE IF NO ERRORS","LEAVE IF NO ERRORS",(IF(P77="","FILL IN COLUMN L",(IF(P77&gt;0.899,"LEAVE","INTERVENE")))))))))</f>
        <v>FILL IN COLUMN L</v>
      </c>
      <c r="R77" s="230"/>
    </row>
    <row r="78" spans="1:18" ht="97.5" customHeight="1" x14ac:dyDescent="0.2">
      <c r="A78" s="200">
        <v>75</v>
      </c>
      <c r="B78" s="195" t="s">
        <v>233</v>
      </c>
      <c r="C78" s="32" t="s">
        <v>234</v>
      </c>
      <c r="D78" s="79" t="s">
        <v>439</v>
      </c>
      <c r="E78" s="212"/>
      <c r="F78" s="136" t="s">
        <v>355</v>
      </c>
      <c r="G78" s="136" t="str">
        <f>IF(CC!I9="CARRY OUT PROBE TEST","CARRY OUT PROBE TEST",(IF(CC!I9="LEAVE IF NO ERRORS", "LEAVE IF NO ERRORS", (IF(CC!I9="LEAVE","LEAVE","Need more info")))))</f>
        <v>Need more info</v>
      </c>
      <c r="H78" s="136" t="str">
        <f>IF(CC!K9="INTERVENE","INTERVENE",(IF(CC!K9="LEAVE IF NO ERRORS", "LEAVE IF NO ERRORS", (IF(CC!K9="LEAVE","LEAVE","Need more info")))))</f>
        <v>Need more info</v>
      </c>
      <c r="I78" s="136" t="s">
        <v>355</v>
      </c>
      <c r="J78" s="136" t="s">
        <v>355</v>
      </c>
      <c r="K78" s="136" t="s">
        <v>355</v>
      </c>
      <c r="L78" s="339"/>
      <c r="M78" s="339"/>
      <c r="N78" s="122"/>
      <c r="O78" s="136" t="str">
        <f t="shared" si="10"/>
        <v>FILL IN COLUMN J</v>
      </c>
      <c r="P78" s="180"/>
      <c r="Q78" s="136" t="str">
        <f t="shared" si="11"/>
        <v>FILL IN COLUMN L</v>
      </c>
      <c r="R78" s="230"/>
    </row>
    <row r="79" spans="1:18" ht="41.25" customHeight="1" x14ac:dyDescent="0.25">
      <c r="A79" s="200">
        <v>76</v>
      </c>
      <c r="B79" s="195" t="s">
        <v>440</v>
      </c>
      <c r="C79" s="239" t="s">
        <v>441</v>
      </c>
      <c r="D79" s="57" t="s">
        <v>442</v>
      </c>
      <c r="E79" s="214"/>
      <c r="F79" s="136" t="str">
        <f>IF(PS!H3="INTERVENE","INTERVENE",(IF(PS!H3="n/a", "n/a", (IF(PS!H3="LEAVE","LEAVE","Need more info")))))</f>
        <v>Need more info</v>
      </c>
      <c r="G79" s="430" t="s">
        <v>315</v>
      </c>
      <c r="H79" s="431"/>
      <c r="I79" s="339"/>
      <c r="J79" s="339"/>
      <c r="K79" s="136" t="str">
        <f>IF(F79="LEAVE","LEAVE",(IF(F79="INTERVENE","INTERVENE",(IF(J79="","FILL IN COLUMN J",(IF(I79="","FILL IN COLUMN I",(IF(((J79)/(I79+J79))&lt;0.8,"INTERVENE","LEAVE")))))))))</f>
        <v>FILL IN COLUMN J</v>
      </c>
      <c r="L79" s="242" t="s">
        <v>315</v>
      </c>
      <c r="M79" s="248"/>
      <c r="N79" s="249"/>
      <c r="O79" s="243"/>
      <c r="P79" s="250"/>
      <c r="Q79" s="243"/>
      <c r="R79" s="230"/>
    </row>
    <row r="80" spans="1:18" ht="41.25" customHeight="1" x14ac:dyDescent="0.25">
      <c r="A80" s="200">
        <v>77</v>
      </c>
      <c r="B80" s="195" t="s">
        <v>443</v>
      </c>
      <c r="C80" s="238" t="s">
        <v>444</v>
      </c>
      <c r="D80" s="57" t="s">
        <v>445</v>
      </c>
      <c r="E80" s="214"/>
      <c r="F80" s="136" t="str">
        <f>IF(PS!H4="INTERVENE","INTERVENE",(IF(PS!H4="n/a", "n/a", (IF(PS!H4="LEAVE","LEAVE","Need more info")))))</f>
        <v>Need more info</v>
      </c>
      <c r="G80" s="430" t="s">
        <v>315</v>
      </c>
      <c r="H80" s="431"/>
      <c r="I80" s="339"/>
      <c r="J80" s="339"/>
      <c r="K80" s="136" t="str">
        <f>IF(F80="LEAVE","LEAVE",(IF(F80="INTERVENE","INTERVENE",(IF(J80="","FILL IN COLUMN J",(IF(I80="","FILL IN COLUMN I",(IF(((J80)/(I80+J80))&lt;0.8,"INTERVENE","LEAVE")))))))))</f>
        <v>FILL IN COLUMN J</v>
      </c>
      <c r="L80" s="242" t="s">
        <v>315</v>
      </c>
      <c r="M80" s="248"/>
      <c r="N80" s="249"/>
      <c r="O80" s="243"/>
      <c r="P80" s="250"/>
      <c r="Q80" s="243"/>
      <c r="R80" s="230"/>
    </row>
    <row r="81" spans="1:18" ht="41.25" customHeight="1" x14ac:dyDescent="0.25">
      <c r="A81" s="200">
        <v>78</v>
      </c>
      <c r="B81" s="195" t="s">
        <v>446</v>
      </c>
      <c r="C81" s="238" t="s">
        <v>447</v>
      </c>
      <c r="D81" s="57" t="s">
        <v>448</v>
      </c>
      <c r="E81" s="214"/>
      <c r="F81" s="136" t="str">
        <f>IF(PS!H5="INTERVENE","INTERVENE",(IF(PS!H5="n/a", "n/a", (IF(PS!H5="LEAVE","LEAVE","Need more info")))))</f>
        <v>Need more info</v>
      </c>
      <c r="G81" s="430" t="s">
        <v>315</v>
      </c>
      <c r="H81" s="431"/>
      <c r="I81" s="339"/>
      <c r="J81" s="339"/>
      <c r="K81" s="136" t="str">
        <f>IF(F81="LEAVE","LEAVE",(IF(F81="INTERVENE","INTERVENE",(IF(J81="","FILL IN COLUMN J",(IF(I81="","FILL IN COLUMN I",(IF(((J81)/(I81+J81))&lt;0.8,"INTERVENE","LEAVE")))))))))</f>
        <v>FILL IN COLUMN J</v>
      </c>
      <c r="L81" s="242" t="s">
        <v>315</v>
      </c>
      <c r="M81" s="248"/>
      <c r="N81" s="249"/>
      <c r="O81" s="243"/>
      <c r="P81" s="250"/>
      <c r="Q81" s="243"/>
      <c r="R81" s="230"/>
    </row>
    <row r="82" spans="1:18" ht="41.25" customHeight="1" x14ac:dyDescent="0.25">
      <c r="A82" s="200">
        <v>79</v>
      </c>
      <c r="B82" s="195" t="s">
        <v>449</v>
      </c>
      <c r="C82" s="238" t="s">
        <v>450</v>
      </c>
      <c r="D82" s="57" t="s">
        <v>451</v>
      </c>
      <c r="E82" s="214"/>
      <c r="F82" s="136" t="str">
        <f>IF(PS!H6="INTERVENE","INTERVENE",(IF(PS!H6="n/a", "n/a", (IF(PS!H6="LEAVE","LEAVE","Need more info")))))</f>
        <v>Need more info</v>
      </c>
      <c r="G82" s="430" t="s">
        <v>315</v>
      </c>
      <c r="H82" s="431"/>
      <c r="I82" s="339"/>
      <c r="J82" s="339"/>
      <c r="K82" s="136" t="str">
        <f>IF(F82="LEAVE","LEAVE",(IF(F82="INTERVENE","INTERVENE",(IF(J82="","FILL IN COLUMN J",(IF(I82="","FILL IN COLUMN I",(IF(((J82)/(I82+J82))&lt;0.8,"INTERVENE","LEAVE")))))))))</f>
        <v>FILL IN COLUMN J</v>
      </c>
      <c r="L82" s="242" t="s">
        <v>315</v>
      </c>
      <c r="M82" s="248"/>
      <c r="N82" s="249"/>
      <c r="O82" s="243"/>
      <c r="P82" s="250"/>
      <c r="Q82" s="243"/>
      <c r="R82" s="230"/>
    </row>
    <row r="83" spans="1:18" ht="41.25" customHeight="1" x14ac:dyDescent="0.25">
      <c r="A83" s="200">
        <v>80</v>
      </c>
      <c r="B83" s="195" t="s">
        <v>452</v>
      </c>
      <c r="C83" s="238" t="s">
        <v>453</v>
      </c>
      <c r="D83" s="57" t="s">
        <v>454</v>
      </c>
      <c r="E83" s="214"/>
      <c r="F83" s="136" t="str">
        <f>IF(PS!H7="INTERVENE","INTERVENE",(IF(PS!H7="n/a", "n/a", (IF(PS!H7="LEAVE","LEAVE","Need more info")))))</f>
        <v>Need more info</v>
      </c>
      <c r="G83" s="430" t="s">
        <v>315</v>
      </c>
      <c r="H83" s="431"/>
      <c r="I83" s="339"/>
      <c r="J83" s="339"/>
      <c r="K83" s="136" t="str">
        <f>IF(F83="LEAVE","LEAVE",(IF(F83="INTERVENE","INTERVENE",(IF(J83="","FILL IN COLUMN J",(IF(I83="","FILL IN COLUMN I",(IF(((J83)/(I83+J83))&lt;0.8,"INTERVENE","LEAVE")))))))))</f>
        <v>FILL IN COLUMN J</v>
      </c>
      <c r="L83" s="242" t="s">
        <v>315</v>
      </c>
      <c r="M83" s="248"/>
      <c r="N83" s="249"/>
      <c r="O83" s="243"/>
      <c r="P83" s="250"/>
      <c r="Q83" s="243"/>
      <c r="R83" s="230"/>
    </row>
    <row r="84" spans="1:18" ht="87.75" customHeight="1" x14ac:dyDescent="0.25">
      <c r="A84" s="200">
        <v>81</v>
      </c>
      <c r="B84" s="195" t="s">
        <v>455</v>
      </c>
      <c r="C84" s="238" t="s">
        <v>236</v>
      </c>
      <c r="D84" s="57" t="s">
        <v>456</v>
      </c>
      <c r="E84" s="213"/>
      <c r="F84" s="136" t="str">
        <f>IF(PS!H8="INTERVENE","INTERVENE",(IF(PS!H8="n/a", "n/a", (IF(PS!H8="LEAVE","LEAVE","Need more info")))))</f>
        <v>Need more info</v>
      </c>
      <c r="G84" s="430" t="s">
        <v>315</v>
      </c>
      <c r="H84" s="431"/>
      <c r="I84" s="339"/>
      <c r="J84" s="339"/>
      <c r="K84" s="136" t="str">
        <f>IF(F84="LEAVE","LEAVE",(IF(F84="INTERVENE","INTERVENE",(IF(J84="","FILL IN COLUMN J",(IF(I84="","FILL IN COLUMN I",(IF(((J84)/(I84+J84))&lt;0.8,"INTERVENE","LEAVE")))))))))</f>
        <v>FILL IN COLUMN J</v>
      </c>
      <c r="L84" s="242" t="s">
        <v>315</v>
      </c>
      <c r="M84" s="248"/>
      <c r="N84" s="249"/>
      <c r="O84" s="243"/>
      <c r="P84" s="250"/>
      <c r="Q84" s="243"/>
      <c r="R84" s="230"/>
    </row>
    <row r="85" spans="1:18" ht="86.25" customHeight="1" x14ac:dyDescent="0.2">
      <c r="A85" s="200">
        <v>82</v>
      </c>
      <c r="B85" s="195" t="s">
        <v>457</v>
      </c>
      <c r="C85" s="32" t="s">
        <v>185</v>
      </c>
      <c r="D85" s="57" t="s">
        <v>458</v>
      </c>
      <c r="E85" s="205"/>
      <c r="F85" s="136" t="str">
        <f>IF(AP!H8="INTERVENE","INTERVENE",(IF(AP!H8="n/a", "n/a", (IF(AP!H8="LEAVE","LEAVE","Need more info")))))</f>
        <v>Need more info</v>
      </c>
      <c r="G85" s="430" t="s">
        <v>315</v>
      </c>
      <c r="H85" s="431"/>
      <c r="I85" s="339"/>
      <c r="J85" s="339"/>
      <c r="K85" s="136" t="str">
        <f>IF(F85="LEAVE","LEAVE",(IF(F85="INTERVENE","INTERVENE",(IF(J85="","FILL IN COLUMN J",(IF(I85="","FILL IN COLUMN I",(IF(((J85)/(I85+J85))&lt;0.8,"INTERVENE","LEAVE")))))))))</f>
        <v>FILL IN COLUMN J</v>
      </c>
      <c r="L85" s="242" t="s">
        <v>315</v>
      </c>
      <c r="M85" s="248"/>
      <c r="N85" s="249"/>
      <c r="O85" s="243"/>
      <c r="P85" s="250"/>
      <c r="Q85" s="243"/>
      <c r="R85" s="230"/>
    </row>
    <row r="86" spans="1:18" ht="41.25" customHeight="1" x14ac:dyDescent="0.2">
      <c r="A86" s="200">
        <v>83</v>
      </c>
      <c r="B86" s="195" t="s">
        <v>167</v>
      </c>
      <c r="C86" s="130" t="s">
        <v>459</v>
      </c>
      <c r="D86" s="57" t="s">
        <v>460</v>
      </c>
      <c r="E86" s="203"/>
      <c r="F86" s="136" t="s">
        <v>355</v>
      </c>
      <c r="G86" s="136" t="str">
        <f>IF(AG!I5="CARRY OUT PROBE TEST*","CARRY OUT PROBE TEST*",(IF(AG!I5="LEAVE IF NO ERRORS", "LEAVE IF NO ERRORS", (IF(AG!I5="LEAVE","LEAVE","Need more info")))))</f>
        <v>Need more info</v>
      </c>
      <c r="H86" s="136" t="str">
        <f>IF(AG!K5="INTERVENE*","INTERVENE*",(IF(AG!K5="LEAVE IF NO ERRORS", "LEAVE IF NO ERRORS", (IF(AG!K5="LEAVE","LEAVE","Need more info")))))</f>
        <v>Need more info</v>
      </c>
      <c r="I86" s="136" t="s">
        <v>355</v>
      </c>
      <c r="J86" s="136" t="s">
        <v>355</v>
      </c>
      <c r="K86" s="136" t="s">
        <v>355</v>
      </c>
      <c r="L86" s="339"/>
      <c r="M86" s="339"/>
      <c r="N86" s="122"/>
      <c r="O86" s="136" t="str">
        <f>IF(G86="LEAVE","LEAVE",(IF(G86="LEAVE IF NO ERRORS", "LEAVE IF NO ERRORS", (IF(OR(G86="CARRY OUT PROBE TEST*",N86="no"),"CARRY OUT PROBE TEST*",(IF(N86="","FILL IN COLUMN J",(IF(L86="","LEAVE IF NO ERRORS",(IF(((M86-L86)/(M86+L86))&lt;0.5,"CARRY OUT PROBE TEST*","LEAVE")))))))))))</f>
        <v>FILL IN COLUMN J</v>
      </c>
      <c r="P86" s="180"/>
      <c r="Q86" s="136" t="str">
        <f>IF(H86="INTERVENE*","INTERVENE*",(IF(OR(O86="LEAVE",G86="LEAVE",H86="LEAVE"),"LEAVE",(IF(O86="LEAVE IF NO ERRORS","LEAVE IF NO ERRORS",(IF(P86="","FILL IN COLUMN L",(IF(P86&gt;0.899,"LEAVE","INTERVENE*")))))))))</f>
        <v>FILL IN COLUMN L</v>
      </c>
      <c r="R86" s="230"/>
    </row>
    <row r="87" spans="1:18" ht="41.25" customHeight="1" x14ac:dyDescent="0.2">
      <c r="A87" s="200">
        <v>84</v>
      </c>
      <c r="B87" s="195" t="s">
        <v>188</v>
      </c>
      <c r="C87" s="209" t="s">
        <v>461</v>
      </c>
      <c r="D87" s="57" t="s">
        <v>462</v>
      </c>
      <c r="E87" s="203"/>
      <c r="F87" s="136" t="s">
        <v>355</v>
      </c>
      <c r="G87" s="136" t="str">
        <f>IF(AG!I6="CARRY OUT PROBE TEST*","CARRY OUT PROBE TEST*",(IF(AG!I6="LEAVE IF NO ERRORS", "LEAVE IF NO ERRORS", (IF(AG!I6="LEAVE","LEAVE","Need more info")))))</f>
        <v>Need more info</v>
      </c>
      <c r="H87" s="136" t="str">
        <f>IF(AG!K6="INTERVENE*","INTERVENE*",(IF(AG!K6="LEAVE IF NO ERRORS", "LEAVE IF NO ERRORS", (IF(AG!K6="LEAVE","LEAVE","Need more info")))))</f>
        <v>Need more info</v>
      </c>
      <c r="I87" s="136" t="s">
        <v>355</v>
      </c>
      <c r="J87" s="136" t="s">
        <v>355</v>
      </c>
      <c r="K87" s="136" t="s">
        <v>355</v>
      </c>
      <c r="L87" s="339"/>
      <c r="M87" s="339"/>
      <c r="N87" s="122"/>
      <c r="O87" s="136" t="str">
        <f>IF(G87="LEAVE","LEAVE",(IF(G87="LEAVE IF NO ERRORS", "LEAVE IF NO ERRORS", (IF(OR(G87="CARRY OUT PROBE TEST*",N87="no"),"CARRY OUT PROBE TEST*",(IF(N87="","FILL IN COLUMN J",(IF(L87="","LEAVE IF NO ERRORS",(IF(((M87-L87)/(M87+L87))&lt;0.5,"CARRY OUT PROBE TEST*","LEAVE")))))))))))</f>
        <v>FILL IN COLUMN J</v>
      </c>
      <c r="P87" s="180"/>
      <c r="Q87" s="136" t="str">
        <f>IF(H87="INTERVENE*","INTERVENE*",(IF(OR(O87="LEAVE",G87="LEAVE",H87="LEAVE"),"LEAVE",(IF(O87="LEAVE IF NO ERRORS","LEAVE IF NO ERRORS",(IF(P87="","FILL IN COLUMN L",(IF(P87&gt;0.899,"LEAVE","INTERVENE*")))))))))</f>
        <v>FILL IN COLUMN L</v>
      </c>
      <c r="R87" s="230"/>
    </row>
    <row r="88" spans="1:18" ht="41.25" customHeight="1" x14ac:dyDescent="0.2">
      <c r="A88" s="200">
        <v>85</v>
      </c>
      <c r="B88" s="195" t="s">
        <v>155</v>
      </c>
      <c r="C88" s="238" t="s">
        <v>156</v>
      </c>
      <c r="D88" s="57" t="s">
        <v>463</v>
      </c>
      <c r="E88" s="134"/>
      <c r="F88" s="136" t="str">
        <f>IF(MC!H16="INTERVENE","INTERVENE",(IF(MC!H16="n/a", "n/a", (IF(MC!H16="LEAVE","LEAVE","Need more info")))))</f>
        <v>Need more info</v>
      </c>
      <c r="G88" s="136" t="str">
        <f>IF(MC!L16="CARRY OUT PROBE TEST","CARRY OUT PROBE TEST",(IF(MC!L16="LEAVE IF NO ERRORS", "LEAVE IF NO ERRORS", (IF(MC!L16="LEAVE","LEAVE","Need more info")))))</f>
        <v>Need more info</v>
      </c>
      <c r="H88" s="136" t="str">
        <f>IF(MC!N16="INTERVENE","INTERVENE",(IF(MC!N16="LEAVE IF NO ERRORS", "LEAVE IF NO ERRORS", (IF(MC!N16="LEAVE","LEAVE","Need more info")))))</f>
        <v>Need more info</v>
      </c>
      <c r="I88" s="339"/>
      <c r="J88" s="339"/>
      <c r="K88" s="136" t="str">
        <f>IF(F88="LEAVE","LEAVE",(IF(F88="INTERVENE","INTERVENE",(IF(J88="","FILL IN COLUMN J",(IF(I88="","FILL IN COLUMN I",(IF(((J88)/(I88+J88))&lt;0.8,"INTERVENE","LEAVE")))))))))</f>
        <v>FILL IN COLUMN J</v>
      </c>
      <c r="L88" s="339"/>
      <c r="M88" s="339"/>
      <c r="N88" s="122"/>
      <c r="O88" s="136" t="str">
        <f t="shared" ref="O88:O98" si="12">IF(G88="LEAVE","LEAVE",(IF(G88="LEAVE IF NO ERRORS", "LEAVE IF NO ERRORS", (IF(OR(G88="CARRY OUT PROBE TEST",N88="no"),"CARRY OUT PROBE TEST",(IF(N88="","FILL IN COLUMN J",(IF(L88="","LEAVE IF NO ERRORS",(IF(((M88-L88)/(M88+L88))&lt;0.5,"CARRY OUT PROBE TEST","LEAVE")))))))))))</f>
        <v>FILL IN COLUMN J</v>
      </c>
      <c r="P88" s="180"/>
      <c r="Q88" s="136" t="str">
        <f t="shared" ref="Q88:Q98" si="13">IF(H88="INTERVENE","INTERVENE",(IF(OR(O88="LEAVE",G88="LEAVE",H88="LEAVE"),"LEAVE",(IF(O88="LEAVE IF NO ERRORS","LEAVE IF NO ERRORS",(IF(P88="","FILL IN COLUMN L",(IF(P88&gt;0.899,"LEAVE","INTERVENE")))))))))</f>
        <v>FILL IN COLUMN L</v>
      </c>
      <c r="R88" s="230"/>
    </row>
    <row r="89" spans="1:18" ht="54.75" customHeight="1" x14ac:dyDescent="0.2">
      <c r="A89" s="200">
        <v>86</v>
      </c>
      <c r="B89" s="195" t="s">
        <v>171</v>
      </c>
      <c r="C89" s="238" t="s">
        <v>464</v>
      </c>
      <c r="D89" s="57" t="s">
        <v>465</v>
      </c>
      <c r="E89" s="205"/>
      <c r="F89" s="136" t="str">
        <f>IF(AD!H6="INTERVENE","INTERVENE",(IF(AD!H6="n/a", "n/a", (IF(AD!H6="LEAVE","LEAVE","Need more info")))))</f>
        <v>Need more info</v>
      </c>
      <c r="G89" s="136" t="str">
        <f>IF(AD!M6="CARRY OUT PROBE TEST","CARRY OUT PROBE TEST",(IF(AD!M6="LEAVE IF NO ERRORS", "LEAVE IF NO ERRORS", (IF(AD!M6="LEAVE","LEAVE","Need more info")))))</f>
        <v>Need more info</v>
      </c>
      <c r="H89" s="136" t="str">
        <f>IF(AD!O6="INTERVENE","INTERVENE",(IF(AD!O6="LEAVE IF NO ERRORS", "LEAVE IF NO ERRORS", (IF(AD!O6="LEAVE","LEAVE","Need more info")))))</f>
        <v>Need more info</v>
      </c>
      <c r="I89" s="339"/>
      <c r="J89" s="339"/>
      <c r="K89" s="136" t="str">
        <f>IF(F89="LEAVE","LEAVE",(IF(F89="INTERVENE","INTERVENE",(IF(J89="","FILL IN COLUMN J",(IF(I89="","FILL IN COLUMN I",(IF(((J89)/(I89+J89))&lt;0.8,"INTERVENE","LEAVE")))))))))</f>
        <v>FILL IN COLUMN J</v>
      </c>
      <c r="L89" s="339"/>
      <c r="M89" s="339"/>
      <c r="N89" s="122"/>
      <c r="O89" s="136" t="str">
        <f t="shared" si="12"/>
        <v>FILL IN COLUMN J</v>
      </c>
      <c r="P89" s="180"/>
      <c r="Q89" s="136" t="str">
        <f t="shared" si="13"/>
        <v>FILL IN COLUMN L</v>
      </c>
      <c r="R89" s="230"/>
    </row>
    <row r="90" spans="1:18" ht="54.75" customHeight="1" x14ac:dyDescent="0.2">
      <c r="A90" s="200">
        <v>87</v>
      </c>
      <c r="B90" s="195" t="s">
        <v>190</v>
      </c>
      <c r="C90" s="379" t="s">
        <v>466</v>
      </c>
      <c r="D90" s="368" t="s">
        <v>465</v>
      </c>
      <c r="E90" s="203"/>
      <c r="F90" s="136" t="str">
        <f>IF(AD!H7="INTERVENE","INTERVENE",(IF(AD!H7="n/a", "n/a", (IF(AD!H7="LEAVE","LEAVE","Need more info")))))</f>
        <v>Need more info</v>
      </c>
      <c r="G90" s="136" t="str">
        <f>IF(AD!M7="CARRY OUT PROBE TEST","CARRY OUT PROBE TEST",(IF(AD!M7="LEAVE IF NO ERRORS", "LEAVE IF NO ERRORS", (IF(AD!M7="LEAVE","LEAVE","Need more info")))))</f>
        <v>Need more info</v>
      </c>
      <c r="H90" s="136" t="str">
        <f>IF(AD!O7="INTERVENE","INTERVENE",(IF(AD!O7="LEAVE IF NO ERRORS", "LEAVE IF NO ERRORS", (IF(AD!O7="LEAVE","LEAVE","Need more info")))))</f>
        <v>Need more info</v>
      </c>
      <c r="I90" s="339"/>
      <c r="J90" s="339"/>
      <c r="K90" s="136" t="str">
        <f>IF(F90="LEAVE","LEAVE",(IF(F90="INTERVENE","INTERVENE",(IF(J90="","FILL IN COLUMN J",(IF(I90="","FILL IN COLUMN I",(IF(((J90)/(I90+J90))&lt;0.8,"INTERVENE","LEAVE")))))))))</f>
        <v>FILL IN COLUMN J</v>
      </c>
      <c r="L90" s="339"/>
      <c r="M90" s="339"/>
      <c r="N90" s="122"/>
      <c r="O90" s="136" t="str">
        <f t="shared" si="12"/>
        <v>FILL IN COLUMN J</v>
      </c>
      <c r="P90" s="180"/>
      <c r="Q90" s="136" t="str">
        <f t="shared" si="13"/>
        <v>FILL IN COLUMN L</v>
      </c>
      <c r="R90" s="230"/>
    </row>
    <row r="91" spans="1:18" ht="41.25" customHeight="1" x14ac:dyDescent="0.25">
      <c r="A91" s="200">
        <v>88</v>
      </c>
      <c r="B91" s="195" t="s">
        <v>161</v>
      </c>
      <c r="C91" s="238" t="s">
        <v>162</v>
      </c>
      <c r="D91" s="57" t="s">
        <v>467</v>
      </c>
      <c r="E91" s="206"/>
      <c r="F91" s="136" t="str">
        <f>IF(NP!H12="INTERVENE","INTERVENE",(IF(NP!H12="n/a", "n/a", (IF(NP!H12="LEAVE","LEAVE","Need more info")))))</f>
        <v>Need more info</v>
      </c>
      <c r="G91" s="136" t="str">
        <f>IF(NP!L12="CARRY OUT PROBE TEST","CARRY OUT PROBE TEST",(IF(NP!L12="LEAVE IF NO ERRORS", "LEAVE IF NO ERRORS", (IF(NP!L12="LEAVE","LEAVE","Need more info")))))</f>
        <v>Need more info</v>
      </c>
      <c r="H91" s="136" t="str">
        <f>IF(NP!N12="INTERVENE","INTERVENE",(IF(NP!N12="LEAVE IF NO ERRORS", "LEAVE IF NO ERRORS", (IF(NP!N12="LEAVE","LEAVE","Need more info")))))</f>
        <v>Need more info</v>
      </c>
      <c r="I91" s="339"/>
      <c r="J91" s="339"/>
      <c r="K91" s="136" t="str">
        <f>IF(F91="LEAVE","LEAVE",(IF(F91="INTERVENE","INTERVENE",(IF(J91="","FILL IN COLUMN J",(IF(I91="","FILL IN COLUMN I",(IF(((J91)/(I91+J91))&lt;0.8,"INTERVENE","LEAVE")))))))))</f>
        <v>FILL IN COLUMN J</v>
      </c>
      <c r="L91" s="339"/>
      <c r="M91" s="339"/>
      <c r="N91" s="122"/>
      <c r="O91" s="136" t="str">
        <f t="shared" si="12"/>
        <v>FILL IN COLUMN J</v>
      </c>
      <c r="P91" s="180"/>
      <c r="Q91" s="136" t="str">
        <f t="shared" si="13"/>
        <v>FILL IN COLUMN L</v>
      </c>
      <c r="R91" s="230"/>
    </row>
    <row r="92" spans="1:18" ht="53.25" customHeight="1" x14ac:dyDescent="0.2">
      <c r="A92" s="200">
        <v>89</v>
      </c>
      <c r="B92" s="195" t="s">
        <v>177</v>
      </c>
      <c r="C92" s="238" t="s">
        <v>178</v>
      </c>
      <c r="D92" s="57" t="s">
        <v>468</v>
      </c>
      <c r="E92" s="218"/>
      <c r="F92" s="136" t="str">
        <f>IF('RC'!H3="INTERVENE","INTERVENE",(IF('RC'!H3="n/a", "n/a", (IF('RC'!H3="LEAVE","LEAVE","Need more info")))))</f>
        <v>Need more info</v>
      </c>
      <c r="G92" s="136" t="str">
        <f>IF('RC'!L3="CARRY OUT PROBE TEST","CARRY OUT PROBE TEST",(IF('RC'!L3="LEAVE IF NO ERRORS", "LEAVE IF NO ERRORS", (IF('RC'!L3="LEAVE","LEAVE","Need more info")))))</f>
        <v>Need more info</v>
      </c>
      <c r="H92" s="136" t="str">
        <f>IF('RC'!N3="INTERVENE","INTERVENE",(IF('RC'!N3="LEAVE IF NO ERRORS", "LEAVE IF NO ERRORS", (IF('RC'!N3="LEAVE","LEAVE","Need more info")))))</f>
        <v>Need more info</v>
      </c>
      <c r="I92" s="339"/>
      <c r="J92" s="339"/>
      <c r="K92" s="136" t="str">
        <f>IF(F92="LEAVE","LEAVE",(IF(F92="INTERVENE","INTERVENE",(IF(J92="","FILL IN COLUMN J",(IF(I92="","FILL IN COLUMN I",(IF(((J92)/(I92+J92))&lt;0.8,"INTERVENE","LEAVE")))))))))</f>
        <v>FILL IN COLUMN J</v>
      </c>
      <c r="L92" s="339"/>
      <c r="M92" s="339"/>
      <c r="N92" s="122"/>
      <c r="O92" s="136" t="str">
        <f>IF(G92="LEAVE","LEAVE",(IF(G92="LEAVE IF NO ERRORS", "LEAVE IF NO ERRORS", (IF(OR(G92="CARRY OUT PROBE TEST",N92="no"),"CARRY OUT PROBE TEST",(IF(N92="","FILL IN COLUMN J",(IF(L92="","LEAVE IF NO ERRORS",(IF(((M92-L92)/(M92+L92))&lt;0.5,"CARRY OUT PROBE TEST","LEAVE")))))))))))</f>
        <v>FILL IN COLUMN J</v>
      </c>
      <c r="P92" s="180"/>
      <c r="Q92" s="136" t="str">
        <f>IF(H92="INTERVENE","INTERVENE",(IF(OR(O92="LEAVE",G92="LEAVE",H92="LEAVE"),"LEAVE",(IF(O92="LEAVE IF NO ERRORS","LEAVE IF NO ERRORS",(IF(P92="","FILL IN COLUMN L",(IF(P92&gt;0.899,"LEAVE","INTERVENE")))))))))</f>
        <v>FILL IN COLUMN L</v>
      </c>
      <c r="R92" s="230"/>
    </row>
    <row r="93" spans="1:18" ht="57.75" customHeight="1" x14ac:dyDescent="0.25">
      <c r="A93" s="200">
        <v>90</v>
      </c>
      <c r="B93" s="195" t="s">
        <v>183</v>
      </c>
      <c r="C93" s="77" t="s">
        <v>164</v>
      </c>
      <c r="D93" s="79" t="s">
        <v>469</v>
      </c>
      <c r="E93" s="206"/>
      <c r="F93" s="136" t="str">
        <f>IF(NP!H13="INTERVENE","INTERVENE",(IF(NP!H13="n/a", "n/a", (IF(NP!H13="LEAVE","LEAVE","Need more info")))))</f>
        <v>Need more info</v>
      </c>
      <c r="G93" s="136" t="str">
        <f>IF(NP!L13="CARRY OUT PROBE TEST","CARRY OUT PROBE TEST",(IF(NP!L13="LEAVE IF NO ERRORS", "LEAVE IF NO ERRORS", (IF(NP!L13="LEAVE","LEAVE","Need more info")))))</f>
        <v>Need more info</v>
      </c>
      <c r="H93" s="136" t="str">
        <f>IF(NP!N13="INTERVENE","INTERVENE",(IF(NP!N13="LEAVE IF NO ERRORS", "LEAVE IF NO ERRORS", (IF(NP!N13="LEAVE","LEAVE","Need more info")))))</f>
        <v>Need more info</v>
      </c>
      <c r="I93" s="339"/>
      <c r="J93" s="339"/>
      <c r="K93" s="136" t="str">
        <f>IF(F93="LEAVE","LEAVE",(IF(F93="INTERVENE","INTERVENE",(IF(J93="","FILL IN COLUMN J",(IF(I93="","FILL IN COLUMN I",(IF(((J93)/(I93+J93))&lt;0.8,"INTERVENE","LEAVE")))))))))</f>
        <v>FILL IN COLUMN J</v>
      </c>
      <c r="L93" s="339"/>
      <c r="M93" s="339"/>
      <c r="N93" s="122"/>
      <c r="O93" s="136" t="str">
        <f t="shared" ref="O93" si="14">IF(G93="LEAVE","LEAVE",(IF(G93="LEAVE IF NO ERRORS", "LEAVE IF NO ERRORS", (IF(OR(G93="CARRY OUT PROBE TEST",N93="no"),"CARRY OUT PROBE TEST",(IF(N93="","FILL IN COLUMN J",(IF(L93="","LEAVE IF NO ERRORS",(IF(((M93-L93)/(M93+L93))&lt;0.5,"CARRY OUT PROBE TEST","LEAVE")))))))))))</f>
        <v>FILL IN COLUMN J</v>
      </c>
      <c r="P93" s="180"/>
      <c r="Q93" s="136" t="str">
        <f t="shared" ref="Q93" si="15">IF(H93="INTERVENE","INTERVENE",(IF(OR(O93="LEAVE",G93="LEAVE",H93="LEAVE"),"LEAVE",(IF(O93="LEAVE IF NO ERRORS","LEAVE IF NO ERRORS",(IF(P93="","FILL IN COLUMN L",(IF(P93&gt;0.899,"LEAVE","INTERVENE")))))))))</f>
        <v>FILL IN COLUMN L</v>
      </c>
      <c r="R93" s="230"/>
    </row>
    <row r="94" spans="1:18" ht="53.25" customHeight="1" x14ac:dyDescent="0.2">
      <c r="A94" s="200">
        <v>91</v>
      </c>
      <c r="B94" s="195" t="s">
        <v>196</v>
      </c>
      <c r="C94" s="238" t="s">
        <v>197</v>
      </c>
      <c r="D94" s="57" t="s">
        <v>470</v>
      </c>
      <c r="E94" s="218"/>
      <c r="F94" s="136" t="str">
        <f>IF('RC'!H4="INTERVENE","INTERVENE",(IF('RC'!H4="n/a", "n/a", (IF('RC'!H4="LEAVE","LEAVE","Need more info")))))</f>
        <v>Need more info</v>
      </c>
      <c r="G94" s="136" t="str">
        <f>IF('RC'!L4="CARRY OUT PROBE TEST","CARRY OUT PROBE TEST",(IF('RC'!L4="LEAVE IF NO ERRORS", "LEAVE IF NO ERRORS", (IF('RC'!L4="LEAVE","LEAVE","Need more info")))))</f>
        <v>Need more info</v>
      </c>
      <c r="H94" s="136" t="str">
        <f>IF('RC'!N4="INTERVENE","INTERVENE",(IF('RC'!N4="LEAVE IF NO ERRORS", "LEAVE IF NO ERRORS", (IF('RC'!N4="LEAVE","LEAVE","Need more info")))))</f>
        <v>Need more info</v>
      </c>
      <c r="I94" s="339"/>
      <c r="J94" s="339"/>
      <c r="K94" s="136" t="str">
        <f>IF(F94="LEAVE","LEAVE",(IF(F94="INTERVENE","INTERVENE",(IF(J94="","FILL IN COLUMN J",(IF(I94="","FILL IN COLUMN I",(IF(((J94)/(I94+J94))&lt;0.8,"INTERVENE","LEAVE")))))))))</f>
        <v>FILL IN COLUMN J</v>
      </c>
      <c r="L94" s="339"/>
      <c r="M94" s="339"/>
      <c r="N94" s="122"/>
      <c r="O94" s="136" t="str">
        <f t="shared" si="12"/>
        <v>FILL IN COLUMN J</v>
      </c>
      <c r="P94" s="180"/>
      <c r="Q94" s="136" t="str">
        <f t="shared" si="13"/>
        <v>FILL IN COLUMN L</v>
      </c>
      <c r="R94" s="230"/>
    </row>
    <row r="95" spans="1:18" ht="57" customHeight="1" x14ac:dyDescent="0.2">
      <c r="A95" s="200">
        <v>92</v>
      </c>
      <c r="B95" s="195" t="s">
        <v>209</v>
      </c>
      <c r="C95" s="238" t="s">
        <v>210</v>
      </c>
      <c r="D95" s="57" t="s">
        <v>471</v>
      </c>
      <c r="E95" s="218"/>
      <c r="F95" s="136" t="str">
        <f>IF('RC'!H5="INTERVENE","INTERVENE",(IF('RC'!H5="n/a", "n/a", (IF('RC'!H5="LEAVE","LEAVE","Need more info")))))</f>
        <v>Need more info</v>
      </c>
      <c r="G95" s="136" t="str">
        <f>IF('RC'!L5="CARRY OUT PROBE TEST*","CARRY OUT PROBE TEST*",(IF('RC'!L5="LEAVE IF NO ERRORS", "LEAVE IF NO ERRORS", (IF('RC'!L5="LEAVE","LEAVE","Need more info")))))</f>
        <v>Need more info</v>
      </c>
      <c r="H95" s="136" t="str">
        <f>IF('RC'!N5="INTERVENE*","INTERVENE*",(IF('RC'!N5="LEAVE IF NO ERRORS", "LEAVE IF NO ERRORS", (IF('RC'!N5="LEAVE","LEAVE","Need more info")))))</f>
        <v>Need more info</v>
      </c>
      <c r="I95" s="339"/>
      <c r="J95" s="339"/>
      <c r="K95" s="136" t="str">
        <f>IF(F95="LEAVE","LEAVE",(IF(F95="INTERVENE","INTERVENE",(IF(J95="","FILL IN COLUMN J",(IF(I95="","FILL IN COLUMN I",(IF(((J95)/(I95+J95))&lt;0.8,"INTERVENE","LEAVE")))))))))</f>
        <v>FILL IN COLUMN J</v>
      </c>
      <c r="L95" s="339"/>
      <c r="M95" s="339"/>
      <c r="N95" s="122"/>
      <c r="O95" s="136" t="str">
        <f>IF(G95="LEAVE","LEAVE",(IF(G95="LEAVE IF NO ERRORS", "LEAVE IF NO ERRORS", (IF(OR(G95="CARRY OUT PROBE TEST*",N95="no"),"CARRY OUT PROBE TEST*",(IF(N95="","FILL IN COLUMN J",(IF(L95="","LEAVE IF NO ERRORS",(IF(((M95-L95)/(M95+L95))&lt;0.5,"CARRY OUT PROBE TEST*","LEAVE")))))))))))</f>
        <v>FILL IN COLUMN J</v>
      </c>
      <c r="P95" s="180"/>
      <c r="Q95" s="136" t="str">
        <f>IF(H95="INTERVENE*","INTERVENE*",(IF(OR(O95="LEAVE",G95="LEAVE",H95="LEAVE"),"LEAVE",(IF(O95="LEAVE IF NO ERRORS","LEAVE IF NO ERRORS",(IF(P95="","FILL IN COLUMN L",(IF(P95&gt;0.899,"LEAVE","INTERVENE*")))))))))</f>
        <v>FILL IN COLUMN L</v>
      </c>
      <c r="R95" s="230"/>
    </row>
    <row r="96" spans="1:18" ht="70.5" customHeight="1" x14ac:dyDescent="0.2">
      <c r="A96" s="200">
        <v>93</v>
      </c>
      <c r="B96" s="195" t="s">
        <v>221</v>
      </c>
      <c r="C96" s="238" t="s">
        <v>222</v>
      </c>
      <c r="D96" s="57" t="s">
        <v>472</v>
      </c>
      <c r="E96" s="218"/>
      <c r="F96" s="136" t="str">
        <f>IF('RC'!H6="INTERVENE","INTERVENE",(IF('RC'!H6="n/a", "n/a", (IF('RC'!H6="LEAVE","LEAVE","Need more info")))))</f>
        <v>Need more info</v>
      </c>
      <c r="G96" s="136" t="str">
        <f>IF('RC'!L6="CARRY OUT PROBE TEST","CARRY OUT PROBE TEST",(IF('RC'!L6="LEAVE IF NO ERRORS", "LEAVE IF NO ERRORS", (IF('RC'!L6="LEAVE","LEAVE","Need more info")))))</f>
        <v>Need more info</v>
      </c>
      <c r="H96" s="136" t="str">
        <f>IF('RC'!N6="INTERVENE","INTERVENE",(IF('RC'!N6="LEAVE IF NO ERRORS", "LEAVE IF NO ERRORS", (IF('RC'!N6="LEAVE","LEAVE","Need more info")))))</f>
        <v>Need more info</v>
      </c>
      <c r="I96" s="339"/>
      <c r="J96" s="339"/>
      <c r="K96" s="136" t="str">
        <f>IF(F96="LEAVE","LEAVE",(IF(F96="INTERVENE","INTERVENE",(IF(J96="","FILL IN COLUMN J",(IF(I96="","FILL IN COLUMN I",(IF(((J96)/(I96+J96))&lt;0.8,"INTERVENE","LEAVE")))))))))</f>
        <v>FILL IN COLUMN J</v>
      </c>
      <c r="L96" s="339"/>
      <c r="M96" s="339"/>
      <c r="N96" s="122"/>
      <c r="O96" s="136" t="str">
        <f t="shared" si="12"/>
        <v>FILL IN COLUMN J</v>
      </c>
      <c r="P96" s="180"/>
      <c r="Q96" s="136" t="str">
        <f t="shared" si="13"/>
        <v>FILL IN COLUMN L</v>
      </c>
      <c r="R96" s="230"/>
    </row>
    <row r="97" spans="1:18" ht="41.25" customHeight="1" x14ac:dyDescent="0.25">
      <c r="A97" s="200">
        <v>94</v>
      </c>
      <c r="B97" s="195" t="s">
        <v>165</v>
      </c>
      <c r="C97" s="32" t="s">
        <v>166</v>
      </c>
      <c r="D97" s="57" t="s">
        <v>473</v>
      </c>
      <c r="E97" s="213"/>
      <c r="F97" s="136" t="s">
        <v>355</v>
      </c>
      <c r="G97" s="136" t="str">
        <f>IF(TA!I8="CARRY OUT PROBE TEST","CARRY OUT PROBE TEST",(IF(TA!I8="LEAVE IF NO ERRORS", "LEAVE IF NO ERRORS", (IF(TA!I8="LEAVE","LEAVE","Need more info")))))</f>
        <v>Need more info</v>
      </c>
      <c r="H97" s="136" t="str">
        <f>IF(TA!K8="INTERVENE","INTERVENE",(IF(TA!K8="LEAVE IF NO ERRORS", "LEAVE IF NO ERRORS", (IF(TA!K8="LEAVE","LEAVE","Need more info")))))</f>
        <v>Need more info</v>
      </c>
      <c r="I97" s="136" t="s">
        <v>355</v>
      </c>
      <c r="J97" s="136" t="s">
        <v>355</v>
      </c>
      <c r="K97" s="136" t="s">
        <v>355</v>
      </c>
      <c r="L97" s="339"/>
      <c r="M97" s="339"/>
      <c r="N97" s="122"/>
      <c r="O97" s="136" t="str">
        <f>IF(G97="LEAVE","LEAVE",(IF(G97="LEAVE IF NO ERRORS", "LEAVE IF NO ERRORS", (IF(OR(G97="CARRY OUT PROBE TEST",N97="no"),"CARRY OUT PROBE TEST",(IF(N97="","FILL IN COLUMN J",(IF(L97="","LEAVE IF NO ERRORS",(IF(((M97-L97)/(M97+L97))&lt;0.5,"CARRY OUT PROBE TEST","LEAVE")))))))))))</f>
        <v>FILL IN COLUMN J</v>
      </c>
      <c r="P97" s="180"/>
      <c r="Q97" s="136" t="str">
        <f>IF(H97="INTERVENE","INTERVENE",(IF(OR(O97="LEAVE",G97="LEAVE",H97="LEAVE"),"LEAVE",(IF(O97="LEAVE IF NO ERRORS","LEAVE IF NO ERRORS",(IF(P97="","FILL IN COLUMN L",(IF(P97&gt;0.899,"LEAVE","INTERVENE")))))))))</f>
        <v>FILL IN COLUMN L</v>
      </c>
      <c r="R97" s="230"/>
    </row>
    <row r="98" spans="1:18" ht="41.25" customHeight="1" x14ac:dyDescent="0.25">
      <c r="A98" s="200">
        <v>95</v>
      </c>
      <c r="B98" s="195" t="s">
        <v>186</v>
      </c>
      <c r="C98" s="238" t="s">
        <v>187</v>
      </c>
      <c r="D98" s="57" t="s">
        <v>474</v>
      </c>
      <c r="E98" s="213"/>
      <c r="F98" s="136" t="s">
        <v>355</v>
      </c>
      <c r="G98" s="136" t="str">
        <f>IF(TA!I9="CARRY OUT PROBE TEST","CARRY OUT PROBE TEST",(IF(TA!I9="LEAVE IF NO ERRORS", "LEAVE IF NO ERRORS", (IF(TA!I9="LEAVE","LEAVE","Need more info")))))</f>
        <v>Need more info</v>
      </c>
      <c r="H98" s="136" t="str">
        <f>IF(TA!K9="INTERVENE","INTERVENE",(IF(TA!K9="LEAVE IF NO ERRORS", "LEAVE IF NO ERRORS", (IF(TA!K9="LEAVE","LEAVE","Need more info")))))</f>
        <v>Need more info</v>
      </c>
      <c r="I98" s="136" t="s">
        <v>355</v>
      </c>
      <c r="J98" s="136" t="s">
        <v>355</v>
      </c>
      <c r="K98" s="136" t="s">
        <v>355</v>
      </c>
      <c r="L98" s="339"/>
      <c r="M98" s="339"/>
      <c r="N98" s="122"/>
      <c r="O98" s="136" t="str">
        <f t="shared" si="12"/>
        <v>FILL IN COLUMN J</v>
      </c>
      <c r="P98" s="180"/>
      <c r="Q98" s="136" t="str">
        <f t="shared" si="13"/>
        <v>FILL IN COLUMN L</v>
      </c>
      <c r="R98" s="230"/>
    </row>
    <row r="99" spans="1:18" ht="41.25" customHeight="1" x14ac:dyDescent="0.25">
      <c r="A99" s="200">
        <v>96</v>
      </c>
      <c r="B99" s="195" t="s">
        <v>202</v>
      </c>
      <c r="C99" s="238" t="s">
        <v>475</v>
      </c>
      <c r="D99" s="57" t="s">
        <v>476</v>
      </c>
      <c r="E99" s="213"/>
      <c r="F99" s="136" t="s">
        <v>355</v>
      </c>
      <c r="G99" s="136" t="str">
        <f>IF(TA!I10="CARRY OUT PROBE TEST*","CARRY OUT PROBE TEST*",(IF(TA!I10="LEAVE IF NO ERRORS", "LEAVE IF NO ERRORS", (IF(TA!I10="LEAVE","LEAVE","Need more info")))))</f>
        <v>Need more info</v>
      </c>
      <c r="H99" s="136" t="str">
        <f>IF(TA!K10="INTERVENE*","INTERVENE*",(IF(TA!K10="LEAVE IF NO ERRORS", "LEAVE IF NO ERRORS", (IF(TA!K10="LEAVE","LEAVE","Need more info")))))</f>
        <v>Need more info</v>
      </c>
      <c r="I99" s="136" t="s">
        <v>355</v>
      </c>
      <c r="J99" s="136" t="s">
        <v>355</v>
      </c>
      <c r="K99" s="136" t="s">
        <v>355</v>
      </c>
      <c r="L99" s="339"/>
      <c r="M99" s="339"/>
      <c r="N99" s="122"/>
      <c r="O99" s="136" t="str">
        <f>IF(G99="LEAVE","LEAVE",(IF(G99="LEAVE IF NO ERRORS", "LEAVE IF NO ERRORS", (IF(OR(G99="CARRY OUT PROBE TEST*",N99="no"),"CARRY OUT PROBE TEST*",(IF(N99="","FILL IN COLUMN J",(IF(L99="","LEAVE IF NO ERRORS",(IF(((M99-L99)/(M99+L99))&lt;0.5,"CARRY OUT PROBE TEST*","LEAVE")))))))))))</f>
        <v>FILL IN COLUMN J</v>
      </c>
      <c r="P99" s="180"/>
      <c r="Q99" s="136" t="str">
        <f>IF(H99="INTERVENE*","INTERVENE*",(IF(OR(O99="LEAVE",G99="LEAVE",H99="LEAVE"),"LEAVE",(IF(O99="LEAVE IF NO ERRORS","LEAVE IF NO ERRORS",(IF(P99="","FILL IN COLUMN L",(IF(P99&gt;0.899,"LEAVE","INTERVENE*")))))))))</f>
        <v>FILL IN COLUMN L</v>
      </c>
      <c r="R99" s="230"/>
    </row>
    <row r="100" spans="1:18" ht="47.25" x14ac:dyDescent="0.2">
      <c r="A100" s="200">
        <v>97</v>
      </c>
      <c r="B100" s="195" t="s">
        <v>169</v>
      </c>
      <c r="C100" s="38" t="s">
        <v>477</v>
      </c>
      <c r="D100" s="57" t="s">
        <v>478</v>
      </c>
      <c r="E100" s="215"/>
      <c r="F100" s="136" t="str">
        <f>IF(CJ!H12="INTERVENE","INTERVENE",(IF(CJ!H12="n/a", "n/a", (IF(CJ!H12="LEAVE","LEAVE","Need more info")))))</f>
        <v>Need more info</v>
      </c>
      <c r="G100" s="136" t="str">
        <f>IF(CJ!L12="CARRY OUT PROBE TEST","CARRY OUT PROBE TEST",(IF(CJ!L12="LEAVE IF NO ERRORS", "LEAVE IF NO ERRORS", (IF(CJ!L12="LEAVE","LEAVE","Need more info")))))</f>
        <v>Need more info</v>
      </c>
      <c r="H100" s="136" t="str">
        <f>IF(CJ!N12="INTERVENE","INTERVENE",(IF(CJ!N12="LEAVE IF NO ERRORS", "LEAVE IF NO ERRORS", (IF(CJ!N12="LEAVE","LEAVE","Need more info")))))</f>
        <v>Need more info</v>
      </c>
      <c r="I100" s="339"/>
      <c r="J100" s="339"/>
      <c r="K100" s="136" t="str">
        <f>IF(F100="LEAVE","LEAVE",(IF(F100="INTERVENE","INTERVENE",(IF(J100="","FILL IN COLUMN J",(IF(I100="","FILL IN COLUMN I",(IF(((J100)/(I100+J100))&lt;0.8,"INTERVENE","LEAVE")))))))))</f>
        <v>FILL IN COLUMN J</v>
      </c>
      <c r="L100" s="339"/>
      <c r="M100" s="339"/>
      <c r="N100" s="122"/>
      <c r="O100" s="136" t="str">
        <f t="shared" si="10"/>
        <v>FILL IN COLUMN J</v>
      </c>
      <c r="P100" s="180"/>
      <c r="Q100" s="136" t="str">
        <f t="shared" si="11"/>
        <v>FILL IN COLUMN L</v>
      </c>
      <c r="R100" s="230"/>
    </row>
    <row r="101" spans="1:18" ht="45" customHeight="1" x14ac:dyDescent="0.25">
      <c r="A101" s="200">
        <v>98</v>
      </c>
      <c r="B101" s="195" t="s">
        <v>159</v>
      </c>
      <c r="C101" s="38" t="s">
        <v>479</v>
      </c>
      <c r="D101" s="57" t="s">
        <v>480</v>
      </c>
      <c r="E101" s="213"/>
      <c r="F101" s="136" t="str">
        <f>IF(NG!H6="INTERVENE","INTERVENE",(IF(NG!H6="n/a", "n/a", (IF(NG!H6="LEAVE","LEAVE","Need more info")))))</f>
        <v>n/a</v>
      </c>
      <c r="G101" s="136" t="str">
        <f>IF(NG!L6="CARRY OUT PROBE TEST","CARRY OUT PROBE TEST",(IF(NG!L6="LEAVE IF NO ERRORS", "LEAVE IF NO ERRORS", (IF(NG!L6="LEAVE","LEAVE","Need more info")))))</f>
        <v>Need more info</v>
      </c>
      <c r="H101" s="136" t="str">
        <f>IF(NG!N6="INTERVENE","INTERVENE",(IF(NG!N6="LEAVE IF NO ERRORS", "LEAVE IF NO ERRORS", (IF(NG!N6="LEAVE","LEAVE","Need more info")))))</f>
        <v>Need more info</v>
      </c>
      <c r="I101" s="136" t="s">
        <v>355</v>
      </c>
      <c r="J101" s="136" t="s">
        <v>355</v>
      </c>
      <c r="K101" s="136" t="s">
        <v>355</v>
      </c>
      <c r="L101" s="339"/>
      <c r="M101" s="339"/>
      <c r="N101" s="122"/>
      <c r="O101" s="136" t="str">
        <f t="shared" si="10"/>
        <v>FILL IN COLUMN J</v>
      </c>
      <c r="P101" s="180"/>
      <c r="Q101" s="136" t="str">
        <f t="shared" si="11"/>
        <v>FILL IN COLUMN L</v>
      </c>
      <c r="R101" s="230"/>
    </row>
    <row r="102" spans="1:18" ht="52.5" customHeight="1" x14ac:dyDescent="0.2">
      <c r="A102" s="200">
        <v>99</v>
      </c>
      <c r="B102" s="195" t="s">
        <v>157</v>
      </c>
      <c r="C102" s="38" t="s">
        <v>481</v>
      </c>
      <c r="D102" s="57" t="s">
        <v>482</v>
      </c>
      <c r="E102" s="202"/>
      <c r="F102" s="136" t="str">
        <f>IF(Q!H23="INTERVENE","INTERVENE",(IF(Q!H23="n/a", "n/a", (IF(Q!H23="LEAVE","LEAVE","Need more info")))))</f>
        <v>n/a</v>
      </c>
      <c r="G102" s="136" t="str">
        <f>IF(Q!L23="CARRY OUT PROBE TEST","CARRY OUT PROBE TEST",(IF(Q!L23="LEAVE IF NO ERRORS", "LEAVE IF NO ERRORS", (IF(Q!L23="LEAVE","LEAVE","Need more info")))))</f>
        <v>Need more info</v>
      </c>
      <c r="H102" s="136" t="str">
        <f>IF(Q!N23="INTERVENE","INTERVENE",(IF(Q!N23="LEAVE IF NO ERRORS", "LEAVE IF NO ERRORS", (IF(Q!N23="LEAVE","LEAVE","Need more info")))))</f>
        <v>Need more info</v>
      </c>
      <c r="I102" s="136" t="s">
        <v>355</v>
      </c>
      <c r="J102" s="136" t="s">
        <v>355</v>
      </c>
      <c r="K102" s="136" t="s">
        <v>355</v>
      </c>
      <c r="L102" s="339"/>
      <c r="M102" s="339"/>
      <c r="N102" s="122"/>
      <c r="O102" s="136" t="str">
        <f t="shared" si="10"/>
        <v>FILL IN COLUMN J</v>
      </c>
      <c r="P102" s="180"/>
      <c r="Q102" s="136" t="str">
        <f t="shared" si="11"/>
        <v>FILL IN COLUMN L</v>
      </c>
      <c r="R102" s="230"/>
    </row>
    <row r="103" spans="1:18" ht="41.25" customHeight="1" x14ac:dyDescent="0.25">
      <c r="A103" s="200">
        <v>100</v>
      </c>
      <c r="B103" s="195" t="s">
        <v>181</v>
      </c>
      <c r="C103" s="38" t="s">
        <v>483</v>
      </c>
      <c r="D103" s="57" t="s">
        <v>484</v>
      </c>
      <c r="E103" s="213"/>
      <c r="F103" s="136" t="str">
        <f>IF(NG!H7="INTERVENE","INTERVENE",(IF(NG!H7="n/a", "n/a", (IF(NG!H7="LEAVE","LEAVE","Need more info")))))</f>
        <v>n/a</v>
      </c>
      <c r="G103" s="136" t="str">
        <f>IF(NG!L7="CARRY OUT PROBE TEST","CARRY OUT PROBE TEST",(IF(NG!L7="LEAVE IF NO ERRORS", "LEAVE IF NO ERRORS", (IF(NG!L7="LEAVE","LEAVE","Need more info")))))</f>
        <v>Need more info</v>
      </c>
      <c r="H103" s="136" t="str">
        <f>IF(NG!N7="INTERVENE","INTERVENE",(IF(NG!N7="LEAVE IF NO ERRORS", "LEAVE IF NO ERRORS", (IF(NG!N7="LEAVE","LEAVE","Need more info")))))</f>
        <v>Need more info</v>
      </c>
      <c r="I103" s="136" t="s">
        <v>355</v>
      </c>
      <c r="J103" s="136" t="s">
        <v>355</v>
      </c>
      <c r="K103" s="136" t="s">
        <v>355</v>
      </c>
      <c r="L103" s="339"/>
      <c r="M103" s="339"/>
      <c r="N103" s="122"/>
      <c r="O103" s="136" t="str">
        <f t="shared" si="10"/>
        <v>FILL IN COLUMN J</v>
      </c>
      <c r="P103" s="180"/>
      <c r="Q103" s="136" t="str">
        <f t="shared" si="11"/>
        <v>FILL IN COLUMN L</v>
      </c>
      <c r="R103" s="230"/>
    </row>
    <row r="104" spans="1:18" ht="41.25" customHeight="1" x14ac:dyDescent="0.2">
      <c r="A104" s="200">
        <v>101</v>
      </c>
      <c r="B104" s="195" t="s">
        <v>179</v>
      </c>
      <c r="C104" s="38" t="s">
        <v>485</v>
      </c>
      <c r="D104" s="57" t="s">
        <v>486</v>
      </c>
      <c r="E104" s="202"/>
      <c r="F104" s="136" t="str">
        <f>IF(Q!H24="INTERVENE","INTERVENE",(IF(Q!H24="n/a", "n/a", (IF(Q!H24="LEAVE","LEAVE","Need more info")))))</f>
        <v>n/a</v>
      </c>
      <c r="G104" s="136" t="str">
        <f>IF(Q!L24="CARRY OUT PROBE TEST","CARRY OUT PROBE TEST",(IF(Q!L24="LEAVE IF NO ERRORS", "LEAVE IF NO ERRORS", (IF(Q!L24="LEAVE","LEAVE","Need more info")))))</f>
        <v>Need more info</v>
      </c>
      <c r="H104" s="136" t="str">
        <f>IF(Q!N24="INTERVENE","INTERVENE",(IF(Q!N24="LEAVE IF NO ERRORS", "LEAVE IF NO ERRORS", (IF(Q!N24="LEAVE","LEAVE","Need more info")))))</f>
        <v>Need more info</v>
      </c>
      <c r="I104" s="136" t="s">
        <v>355</v>
      </c>
      <c r="J104" s="136" t="s">
        <v>355</v>
      </c>
      <c r="K104" s="136" t="s">
        <v>355</v>
      </c>
      <c r="L104" s="339"/>
      <c r="M104" s="339"/>
      <c r="N104" s="122"/>
      <c r="O104" s="136" t="str">
        <f t="shared" si="10"/>
        <v>FILL IN COLUMN J</v>
      </c>
      <c r="P104" s="180"/>
      <c r="Q104" s="136" t="str">
        <f t="shared" si="11"/>
        <v>FILL IN COLUMN L</v>
      </c>
      <c r="R104" s="230"/>
    </row>
    <row r="105" spans="1:18" ht="41.25" customHeight="1" x14ac:dyDescent="0.25">
      <c r="A105" s="200">
        <v>102</v>
      </c>
      <c r="B105" s="195" t="s">
        <v>200</v>
      </c>
      <c r="C105" s="38" t="s">
        <v>487</v>
      </c>
      <c r="D105" s="57" t="s">
        <v>488</v>
      </c>
      <c r="E105" s="213"/>
      <c r="F105" s="136" t="str">
        <f>IF(NG!H8="INTERVENE","INTERVENE",(IF(NG!H8="n/a", "n/a", (IF(NG!H8="LEAVE","LEAVE","Need more info")))))</f>
        <v>n/a</v>
      </c>
      <c r="G105" s="136" t="str">
        <f>IF(NG!L8="CARRY OUT PROBE TEST*","CARRY OUT PROBE TEST*",(IF(NG!L8="LEAVE IF NO ERRORS", "LEAVE IF NO ERRORS", (IF(NG!L8="LEAVE","LEAVE","Need more info")))))</f>
        <v>Need more info</v>
      </c>
      <c r="H105" s="136" t="str">
        <f>IF(NG!N8="INTERVENE*","INTERVENE*",(IF(NG!N8="LEAVE IF NO ERRORS", "LEAVE IF NO ERRORS", (IF(NG!N8="LEAVE","LEAVE","Need more info")))))</f>
        <v>Need more info</v>
      </c>
      <c r="I105" s="136" t="s">
        <v>355</v>
      </c>
      <c r="J105" s="136" t="s">
        <v>355</v>
      </c>
      <c r="K105" s="136" t="s">
        <v>355</v>
      </c>
      <c r="L105" s="339"/>
      <c r="M105" s="339"/>
      <c r="N105" s="122"/>
      <c r="O105" s="136" t="str">
        <f>IF(G105="LEAVE","LEAVE",(IF(G105="LEAVE IF NO ERRORS", "LEAVE IF NO ERRORS", (IF(OR(G105="CARRY OUT PROBE TEST*",N105="no"),"CARRY OUT PROBE TEST*",(IF(N105="","FILL IN COLUMN J",(IF(L105="","LEAVE IF NO ERRORS",(IF(((M105-L105)/(M105+L105))&lt;0.5,"CARRY OUT PROBE TEST*","LEAVE")))))))))))</f>
        <v>FILL IN COLUMN J</v>
      </c>
      <c r="P105" s="180"/>
      <c r="Q105" s="136" t="str">
        <f>IF(H105="INTERVENE*","INTERVENE*",(IF(OR(O105="LEAVE",G105="LEAVE",H105="LEAVE"),"LEAVE",(IF(O105="LEAVE IF NO ERRORS","LEAVE IF NO ERRORS",(IF(P105="","FILL IN COLUMN L",(IF(P105&gt;0.899,"LEAVE","INTERVENE*")))))))))</f>
        <v>FILL IN COLUMN L</v>
      </c>
      <c r="R105" s="230"/>
    </row>
    <row r="106" spans="1:18" ht="41.25" customHeight="1" x14ac:dyDescent="0.2">
      <c r="A106" s="200">
        <v>103</v>
      </c>
      <c r="B106" s="195" t="s">
        <v>198</v>
      </c>
      <c r="C106" s="140" t="s">
        <v>489</v>
      </c>
      <c r="D106" s="57" t="s">
        <v>490</v>
      </c>
      <c r="E106" s="202"/>
      <c r="F106" s="136" t="str">
        <f>IF(Q!H25="INTERVENE","INTERVENE",(IF(Q!H25="n/a", "n/a", (IF(Q!H25="LEAVE","LEAVE","Need more info")))))</f>
        <v>n/a</v>
      </c>
      <c r="G106" s="136" t="str">
        <f>IF(Q!L25="CARRY OUT PROBE TEST","CARRY OUT PROBE TEST",(IF(Q!L25="LEAVE IF NO ERRORS", "LEAVE IF NO ERRORS", (IF(Q!L25="LEAVE","LEAVE","Need more info")))))</f>
        <v>Need more info</v>
      </c>
      <c r="H106" s="136" t="str">
        <f>IF(Q!N25="INTERVENE","INTERVENE",(IF(Q!N25="LEAVE IF NO ERRORS", "LEAVE IF NO ERRORS", (IF(Q!N25="LEAVE","LEAVE","Need more info")))))</f>
        <v>Need more info</v>
      </c>
      <c r="I106" s="136" t="s">
        <v>355</v>
      </c>
      <c r="J106" s="136" t="s">
        <v>355</v>
      </c>
      <c r="K106" s="136" t="s">
        <v>355</v>
      </c>
      <c r="L106" s="339"/>
      <c r="M106" s="339"/>
      <c r="N106" s="122"/>
      <c r="O106" s="136" t="str">
        <f t="shared" si="10"/>
        <v>FILL IN COLUMN J</v>
      </c>
      <c r="P106" s="180"/>
      <c r="Q106" s="136" t="str">
        <f t="shared" si="11"/>
        <v>FILL IN COLUMN L</v>
      </c>
      <c r="R106" s="230"/>
    </row>
    <row r="107" spans="1:18" ht="41.25" customHeight="1" x14ac:dyDescent="0.2">
      <c r="A107" s="200">
        <v>104</v>
      </c>
      <c r="B107" s="195" t="s">
        <v>211</v>
      </c>
      <c r="C107" s="63" t="s">
        <v>491</v>
      </c>
      <c r="D107" s="57" t="s">
        <v>492</v>
      </c>
      <c r="E107" s="202"/>
      <c r="F107" s="136" t="str">
        <f>IF(Q!H26="INTERVENE","INTERVENE",(IF(Q!H26="n/a", "n/a", (IF(Q!H26="LEAVE","LEAVE","Need more info")))))</f>
        <v>n/a</v>
      </c>
      <c r="G107" s="136" t="str">
        <f>IF(Q!L26="CARRY OUT PROBE TEST","CARRY OUT PROBE TEST",(IF(Q!L26="LEAVE IF NO ERRORS", "LEAVE IF NO ERRORS", (IF(Q!L26="LEAVE","LEAVE","Need more info")))))</f>
        <v>Need more info</v>
      </c>
      <c r="H107" s="136" t="str">
        <f>IF(Q!N26="INTERVENE","INTERVENE",(IF(Q!N26="LEAVE IF NO ERRORS", "LEAVE IF NO ERRORS", (IF(Q!N26="LEAVE","LEAVE","Need more info")))))</f>
        <v>Need more info</v>
      </c>
      <c r="I107" s="136" t="s">
        <v>355</v>
      </c>
      <c r="J107" s="136" t="s">
        <v>355</v>
      </c>
      <c r="K107" s="136" t="s">
        <v>355</v>
      </c>
      <c r="L107" s="339"/>
      <c r="M107" s="339"/>
      <c r="N107" s="122"/>
      <c r="O107" s="136" t="str">
        <f t="shared" si="10"/>
        <v>FILL IN COLUMN J</v>
      </c>
      <c r="P107" s="180"/>
      <c r="Q107" s="136" t="str">
        <f t="shared" si="11"/>
        <v>FILL IN COLUMN L</v>
      </c>
      <c r="R107" s="230"/>
    </row>
    <row r="108" spans="1:18" ht="41.25" customHeight="1" x14ac:dyDescent="0.2">
      <c r="A108" s="200">
        <v>105</v>
      </c>
      <c r="B108" s="195" t="s">
        <v>223</v>
      </c>
      <c r="C108" s="140" t="s">
        <v>493</v>
      </c>
      <c r="D108" s="57" t="s">
        <v>494</v>
      </c>
      <c r="E108" s="202"/>
      <c r="F108" s="136" t="str">
        <f>IF(Q!H27="INTERVENE","INTERVENE",(IF(Q!H27="n/a", "n/a", (IF(Q!H27="LEAVE","LEAVE","Need more info")))))</f>
        <v>n/a</v>
      </c>
      <c r="G108" s="136" t="str">
        <f>IF(Q!L27="CARRY OUT PROBE TEST","CARRY OUT PROBE TEST",(IF(Q!L27="LEAVE IF NO ERRORS", "LEAVE IF NO ERRORS", (IF(Q!L27="LEAVE","LEAVE","Need more info")))))</f>
        <v>Need more info</v>
      </c>
      <c r="H108" s="136" t="str">
        <f>IF(Q!N27="INTERVENE","INTERVENE",(IF(Q!N27="LEAVE IF NO ERRORS", "LEAVE IF NO ERRORS", (IF(Q!N27="LEAVE","LEAVE","Need more info")))))</f>
        <v>Need more info</v>
      </c>
      <c r="I108" s="136" t="s">
        <v>355</v>
      </c>
      <c r="J108" s="136" t="s">
        <v>355</v>
      </c>
      <c r="K108" s="136" t="s">
        <v>355</v>
      </c>
      <c r="L108" s="339"/>
      <c r="M108" s="339"/>
      <c r="N108" s="122"/>
      <c r="O108" s="136" t="str">
        <f t="shared" si="10"/>
        <v>FILL IN COLUMN J</v>
      </c>
      <c r="P108" s="180"/>
      <c r="Q108" s="136" t="str">
        <f t="shared" si="11"/>
        <v>FILL IN COLUMN L</v>
      </c>
      <c r="R108" s="230"/>
    </row>
    <row r="109" spans="1:18" ht="41.25" customHeight="1" x14ac:dyDescent="0.2">
      <c r="A109" s="200">
        <v>106</v>
      </c>
      <c r="B109" s="195" t="s">
        <v>231</v>
      </c>
      <c r="C109" s="63" t="s">
        <v>495</v>
      </c>
      <c r="D109" s="57" t="s">
        <v>496</v>
      </c>
      <c r="E109" s="202"/>
      <c r="F109" s="136" t="str">
        <f>IF(Q!H28="INTERVENE","INTERVENE",(IF(Q!H28="n/a", "n/a", (IF(Q!H28="LEAVE","LEAVE","Need more info")))))</f>
        <v>n/a</v>
      </c>
      <c r="G109" s="136" t="str">
        <f>IF(Q!L28="CARRY OUT PROBE TEST","CARRY OUT PROBE TEST",(IF(Q!L28="LEAVE IF NO ERRORS", "LEAVE IF NO ERRORS", (IF(Q!L28="LEAVE","LEAVE","Need more info")))))</f>
        <v>Need more info</v>
      </c>
      <c r="H109" s="136" t="str">
        <f>IF(Q!N28="INTERVENE","INTERVENE",(IF(Q!N28="LEAVE IF NO ERRORS", "LEAVE IF NO ERRORS", (IF(Q!N28="LEAVE","LEAVE","Need more info")))))</f>
        <v>Need more info</v>
      </c>
      <c r="I109" s="136" t="s">
        <v>355</v>
      </c>
      <c r="J109" s="136" t="s">
        <v>355</v>
      </c>
      <c r="K109" s="136" t="s">
        <v>355</v>
      </c>
      <c r="L109" s="339"/>
      <c r="M109" s="339"/>
      <c r="N109" s="122"/>
      <c r="O109" s="136" t="str">
        <f t="shared" si="10"/>
        <v>FILL IN COLUMN J</v>
      </c>
      <c r="P109" s="180"/>
      <c r="Q109" s="136" t="str">
        <f t="shared" si="11"/>
        <v>FILL IN COLUMN L</v>
      </c>
      <c r="R109" s="230"/>
    </row>
    <row r="110" spans="1:18" ht="41.25" customHeight="1" x14ac:dyDescent="0.2">
      <c r="A110" s="200">
        <v>107</v>
      </c>
      <c r="B110" s="195" t="s">
        <v>213</v>
      </c>
      <c r="C110" s="38" t="s">
        <v>214</v>
      </c>
      <c r="D110" s="57" t="s">
        <v>497</v>
      </c>
      <c r="E110" s="216"/>
      <c r="F110" s="136" t="str">
        <f>IF(NG!H9="INTERVENE","INTERVENE",(IF(NG!H9="n/a", "n/a", (IF(NG!H9="LEAVE","LEAVE","Need more info")))))</f>
        <v>n/a</v>
      </c>
      <c r="G110" s="136" t="str">
        <f>IF(NG!L9="CARRY OUT PROBE TEST","CARRY OUT PROBE TEST",(IF(NG!L9="LEAVE IF NO ERRORS", "LEAVE IF NO ERRORS", (IF(NG!L9="LEAVE","LEAVE","Need more info")))))</f>
        <v>Need more info</v>
      </c>
      <c r="H110" s="136" t="str">
        <f>IF(NG!N9="INTERVENE","INTERVENE",(IF(NG!N9="LEAVE IF NO ERRORS", "LEAVE IF NO ERRORS", (IF(NG!N9="LEAVE","LEAVE","Need more info")))))</f>
        <v>Need more info</v>
      </c>
      <c r="I110" s="136" t="s">
        <v>355</v>
      </c>
      <c r="J110" s="136" t="s">
        <v>355</v>
      </c>
      <c r="K110" s="136" t="s">
        <v>355</v>
      </c>
      <c r="L110" s="339"/>
      <c r="M110" s="339"/>
      <c r="N110" s="122"/>
      <c r="O110" s="136" t="str">
        <f t="shared" si="10"/>
        <v>FILL IN COLUMN J</v>
      </c>
      <c r="P110" s="180"/>
      <c r="Q110" s="136" t="str">
        <f t="shared" si="11"/>
        <v>FILL IN COLUMN L</v>
      </c>
      <c r="R110" s="230"/>
    </row>
    <row r="111" spans="1:18" ht="41.25" customHeight="1" x14ac:dyDescent="0.2">
      <c r="A111" s="200">
        <v>108</v>
      </c>
      <c r="B111" s="195" t="s">
        <v>225</v>
      </c>
      <c r="C111" s="38" t="s">
        <v>226</v>
      </c>
      <c r="D111" s="57" t="s">
        <v>498</v>
      </c>
      <c r="E111" s="216"/>
      <c r="F111" s="136" t="str">
        <f>IF(NG!H10="INTERVENE","INTERVENE",(IF(NG!H10="n/a", "n/a", (IF(NG!H10="LEAVE","LEAVE","Need more info")))))</f>
        <v>n/a</v>
      </c>
      <c r="G111" s="136" t="str">
        <f>IF(NG!L10="CARRY OUT PROBE TEST","CARRY OUT PROBE TEST",(IF(NG!L10="LEAVE IF NO ERRORS", "LEAVE IF NO ERRORS", (IF(NG!L10="LEAVE","LEAVE","Need more info")))))</f>
        <v>Need more info</v>
      </c>
      <c r="H111" s="136" t="str">
        <f>IF(NG!N10="INTERVENE","INTERVENE",(IF(NG!N10="LEAVE IF NO ERRORS", "LEAVE IF NO ERRORS", (IF(NG!N10="LEAVE","LEAVE","Need more info")))))</f>
        <v>Need more info</v>
      </c>
      <c r="I111" s="136" t="s">
        <v>355</v>
      </c>
      <c r="J111" s="136" t="s">
        <v>355</v>
      </c>
      <c r="K111" s="136" t="s">
        <v>355</v>
      </c>
      <c r="L111" s="339"/>
      <c r="M111" s="339"/>
      <c r="N111" s="122"/>
      <c r="O111" s="136" t="str">
        <f t="shared" si="10"/>
        <v>FILL IN COLUMN J</v>
      </c>
      <c r="P111" s="180"/>
      <c r="Q111" s="136" t="str">
        <f t="shared" si="11"/>
        <v>FILL IN COLUMN L</v>
      </c>
      <c r="R111" s="230"/>
    </row>
    <row r="112" spans="1:18" ht="41.25" customHeight="1" x14ac:dyDescent="0.25">
      <c r="A112" s="200">
        <v>109</v>
      </c>
      <c r="B112" s="195" t="s">
        <v>215</v>
      </c>
      <c r="C112" s="32" t="s">
        <v>216</v>
      </c>
      <c r="D112" s="57" t="s">
        <v>499</v>
      </c>
      <c r="E112" s="213"/>
      <c r="F112" s="136" t="s">
        <v>355</v>
      </c>
      <c r="G112" s="136" t="str">
        <f>IF(TA!I11="CARRY OUT PROBE TEST","CARRY OUT PROBE TEST",(IF(TA!I11="LEAVE IF NO ERRORS", "LEAVE IF NO ERRORS", (IF(TA!I11="LEAVE","LEAVE","Need more info")))))</f>
        <v>Need more info</v>
      </c>
      <c r="H112" s="136" t="str">
        <f>IF(TA!K11="INTERVENE","INTERVENE",(IF(TA!K11="LEAVE IF NO ERRORS", "LEAVE IF NO ERRORS", (IF(TA!K11="LEAVE","LEAVE","Need more info")))))</f>
        <v>Need more info</v>
      </c>
      <c r="I112" s="136" t="s">
        <v>355</v>
      </c>
      <c r="J112" s="136" t="s">
        <v>355</v>
      </c>
      <c r="K112" s="136" t="s">
        <v>355</v>
      </c>
      <c r="L112" s="339"/>
      <c r="M112" s="339"/>
      <c r="N112" s="122"/>
      <c r="O112" s="136" t="str">
        <f>IF(G112="LEAVE","LEAVE",(IF(G112="LEAVE IF NO ERRORS", "LEAVE IF NO ERRORS", (IF(OR(G112="CARRY OUT PROBE TEST",N112="no"),"CARRY OUT PROBE TEST",(IF(N112="","FILL IN COLUMN J",(IF(L112="","LEAVE IF NO ERRORS",(IF(((M112-L112)/(M112+L112))&lt;0.5,"CARRY OUT PROBE TEST","LEAVE")))))))))))</f>
        <v>FILL IN COLUMN J</v>
      </c>
      <c r="P112" s="180"/>
      <c r="Q112" s="136" t="str">
        <f>IF(H112="INTERVENE","INTERVENE",(IF(OR(O112="LEAVE",G112="LEAVE",H112="LEAVE"),"LEAVE",(IF(O112="LEAVE IF NO ERRORS","LEAVE IF NO ERRORS",(IF(P112="","FILL IN COLUMN L",(IF(P112&gt;0.899,"LEAVE","INTERVENE")))))))))</f>
        <v>FILL IN COLUMN L</v>
      </c>
      <c r="R112" s="230"/>
    </row>
    <row r="113" spans="1:18" ht="89.25" customHeight="1" x14ac:dyDescent="0.2">
      <c r="A113" s="200">
        <v>110</v>
      </c>
      <c r="B113" s="195" t="s">
        <v>237</v>
      </c>
      <c r="C113" s="32" t="s">
        <v>238</v>
      </c>
      <c r="D113" s="63" t="s">
        <v>500</v>
      </c>
      <c r="E113" s="211"/>
      <c r="F113" s="136" t="s">
        <v>355</v>
      </c>
      <c r="G113" s="136" t="str">
        <f>IF(CC!I10="CARRY OUT PROBE TEST","CARRY OUT PROBE TEST",(IF(CC!I10="LEAVE IF NO ERRORS", "LEAVE IF NO ERRORS", (IF(CC!I10="LEAVE","LEAVE","Need more info")))))</f>
        <v>Need more info</v>
      </c>
      <c r="H113" s="136" t="str">
        <f>IF(CC!K10="INTERVENE","INTERVENE",(IF(CC!K10="LEAVE IF NO ERRORS", "LEAVE IF NO ERRORS", (IF(CC!K10="LEAVE","LEAVE","Need more info")))))</f>
        <v>Need more info</v>
      </c>
      <c r="I113" s="136" t="s">
        <v>355</v>
      </c>
      <c r="J113" s="136" t="s">
        <v>355</v>
      </c>
      <c r="K113" s="136" t="s">
        <v>355</v>
      </c>
      <c r="L113" s="339"/>
      <c r="M113" s="339"/>
      <c r="N113" s="122"/>
      <c r="O113" s="136" t="str">
        <f t="shared" si="10"/>
        <v>FILL IN COLUMN J</v>
      </c>
      <c r="P113" s="180"/>
      <c r="Q113" s="136" t="str">
        <f t="shared" si="11"/>
        <v>FILL IN COLUMN L</v>
      </c>
      <c r="R113" s="230"/>
    </row>
    <row r="114" spans="1:18" ht="90.75" customHeight="1" x14ac:dyDescent="0.2">
      <c r="A114" s="200">
        <v>111</v>
      </c>
      <c r="B114" s="195" t="s">
        <v>239</v>
      </c>
      <c r="C114" s="32" t="s">
        <v>240</v>
      </c>
      <c r="D114" s="79" t="s">
        <v>501</v>
      </c>
      <c r="E114" s="217"/>
      <c r="F114" s="136" t="s">
        <v>355</v>
      </c>
      <c r="G114" s="136" t="str">
        <f>IF(CC!I11="CARRY OUT PROBE TEST","CARRY OUT PROBE TEST",(IF(CC!I11="LEAVE IF NO ERRORS", "LEAVE IF NO ERRORS", (IF(CC!I11="LEAVE","LEAVE","Need more info")))))</f>
        <v>Need more info</v>
      </c>
      <c r="H114" s="136" t="str">
        <f>IF(CC!K11="INTERVENE","INTERVENE",(IF(CC!K11="LEAVE IF NO ERRORS", "LEAVE IF NO ERRORS", (IF(CC!K11="LEAVE","LEAVE","Need more info")))))</f>
        <v>Need more info</v>
      </c>
      <c r="I114" s="136" t="s">
        <v>355</v>
      </c>
      <c r="J114" s="136" t="s">
        <v>355</v>
      </c>
      <c r="K114" s="136" t="s">
        <v>355</v>
      </c>
      <c r="L114" s="339"/>
      <c r="M114" s="339"/>
      <c r="N114" s="122"/>
      <c r="O114" s="136" t="str">
        <f t="shared" si="10"/>
        <v>FILL IN COLUMN J</v>
      </c>
      <c r="P114" s="180"/>
      <c r="Q114" s="136" t="str">
        <f t="shared" si="11"/>
        <v>FILL IN COLUMN L</v>
      </c>
      <c r="R114" s="230"/>
    </row>
    <row r="115" spans="1:18" ht="41.25" customHeight="1" x14ac:dyDescent="0.2">
      <c r="A115" s="200">
        <v>112</v>
      </c>
      <c r="B115" s="195" t="s">
        <v>241</v>
      </c>
      <c r="C115" s="32" t="s">
        <v>242</v>
      </c>
      <c r="D115" s="57" t="s">
        <v>502</v>
      </c>
      <c r="E115" s="212"/>
      <c r="F115" s="136" t="s">
        <v>355</v>
      </c>
      <c r="G115" s="136" t="str">
        <f>IF(CC!I12="CARRY OUT PROBE TEST","CARRY OUT PROBE TEST",(IF(CC!I12="LEAVE IF NO ERRORS", "LEAVE IF NO ERRORS", (IF(CC!I12="LEAVE","LEAVE","Need more info")))))</f>
        <v>Need more info</v>
      </c>
      <c r="H115" s="136" t="str">
        <f>IF(CC!K12="INTERVENE","INTERVENE",(IF(CC!K12="LEAVE IF NO ERRORS", "LEAVE IF NO ERRORS", (IF(CC!K12="LEAVE","LEAVE","Need more info")))))</f>
        <v>Need more info</v>
      </c>
      <c r="I115" s="136" t="s">
        <v>355</v>
      </c>
      <c r="J115" s="136" t="s">
        <v>355</v>
      </c>
      <c r="K115" s="136" t="s">
        <v>355</v>
      </c>
      <c r="L115" s="339"/>
      <c r="M115" s="339"/>
      <c r="N115" s="122"/>
      <c r="O115" s="136" t="str">
        <f t="shared" si="10"/>
        <v>FILL IN COLUMN J</v>
      </c>
      <c r="P115" s="180"/>
      <c r="Q115" s="136" t="str">
        <f t="shared" si="11"/>
        <v>FILL IN COLUMN L</v>
      </c>
      <c r="R115" s="230"/>
    </row>
    <row r="116" spans="1:18" ht="41.25" customHeight="1" x14ac:dyDescent="0.2">
      <c r="A116" s="200">
        <v>113</v>
      </c>
      <c r="B116" s="195" t="s">
        <v>243</v>
      </c>
      <c r="C116" s="32" t="s">
        <v>244</v>
      </c>
      <c r="D116" s="57" t="s">
        <v>503</v>
      </c>
      <c r="E116" s="212"/>
      <c r="F116" s="136" t="s">
        <v>355</v>
      </c>
      <c r="G116" s="136" t="str">
        <f>IF(CC!I13="CARRY OUT PROBE TEST","CARRY OUT PROBE TEST",(IF(CC!I13="LEAVE IF NO ERRORS", "LEAVE IF NO ERRORS", (IF(CC!I13="LEAVE","LEAVE","Need more info")))))</f>
        <v>Need more info</v>
      </c>
      <c r="H116" s="136" t="str">
        <f>IF(CC!K13="INTERVENE","INTERVENE",(IF(CC!K13="LEAVE IF NO ERRORS", "LEAVE IF NO ERRORS", (IF(CC!K13="LEAVE","LEAVE","Need more info")))))</f>
        <v>Need more info</v>
      </c>
      <c r="I116" s="136" t="s">
        <v>355</v>
      </c>
      <c r="J116" s="136" t="s">
        <v>355</v>
      </c>
      <c r="K116" s="136" t="s">
        <v>355</v>
      </c>
      <c r="L116" s="339"/>
      <c r="M116" s="339"/>
      <c r="N116" s="122"/>
      <c r="O116" s="136" t="str">
        <f t="shared" ref="O116:O123" si="16">IF(G116="LEAVE","LEAVE",(IF(G116="LEAVE IF NO ERRORS", "LEAVE IF NO ERRORS", (IF(OR(G116="CARRY OUT PROBE TEST",N116="no"),"CARRY OUT PROBE TEST",(IF(N116="","FILL IN COLUMN J",(IF(L116="","LEAVE IF NO ERRORS",(IF(((M116-L116)/(M116+L116))&lt;0.5,"CARRY OUT PROBE TEST","LEAVE")))))))))))</f>
        <v>FILL IN COLUMN J</v>
      </c>
      <c r="P116" s="180"/>
      <c r="Q116" s="136" t="str">
        <f t="shared" ref="Q116:Q123" si="17">IF(H116="INTERVENE","INTERVENE",(IF(OR(O116="LEAVE",G116="LEAVE",H116="LEAVE"),"LEAVE",(IF(O116="LEAVE IF NO ERRORS","LEAVE IF NO ERRORS",(IF(P116="","FILL IN COLUMN L",(IF(P116&gt;0.899,"LEAVE","INTERVENE")))))))))</f>
        <v>FILL IN COLUMN L</v>
      </c>
      <c r="R116" s="230"/>
    </row>
    <row r="117" spans="1:18" ht="41.25" customHeight="1" x14ac:dyDescent="0.2">
      <c r="A117" s="200">
        <v>114</v>
      </c>
      <c r="B117" s="195" t="s">
        <v>245</v>
      </c>
      <c r="C117" s="32" t="s">
        <v>246</v>
      </c>
      <c r="D117" s="57" t="s">
        <v>504</v>
      </c>
      <c r="E117" s="212"/>
      <c r="F117" s="136" t="s">
        <v>355</v>
      </c>
      <c r="G117" s="136" t="str">
        <f>IF(CC!I14="CARRY OUT PROBE TEST","CARRY OUT PROBE TEST",(IF(CC!I14="LEAVE IF NO ERRORS", "LEAVE IF NO ERRORS", (IF(CC!I14="LEAVE","LEAVE","Need more info")))))</f>
        <v>Need more info</v>
      </c>
      <c r="H117" s="136" t="str">
        <f>IF(CC!K14="INTERVENE","INTERVENE",(IF(CC!K14="LEAVE IF NO ERRORS", "LEAVE IF NO ERRORS", (IF(CC!K14="LEAVE","LEAVE","Need more info")))))</f>
        <v>Need more info</v>
      </c>
      <c r="I117" s="136" t="s">
        <v>355</v>
      </c>
      <c r="J117" s="136" t="s">
        <v>355</v>
      </c>
      <c r="K117" s="136" t="s">
        <v>355</v>
      </c>
      <c r="L117" s="339"/>
      <c r="M117" s="339"/>
      <c r="N117" s="122"/>
      <c r="O117" s="136" t="str">
        <f t="shared" si="16"/>
        <v>FILL IN COLUMN J</v>
      </c>
      <c r="P117" s="180"/>
      <c r="Q117" s="136" t="str">
        <f t="shared" si="17"/>
        <v>FILL IN COLUMN L</v>
      </c>
      <c r="R117" s="230"/>
    </row>
    <row r="118" spans="1:18" ht="41.25" customHeight="1" x14ac:dyDescent="0.25">
      <c r="A118" s="200">
        <v>115</v>
      </c>
      <c r="B118" s="195" t="s">
        <v>505</v>
      </c>
      <c r="C118" s="239" t="s">
        <v>441</v>
      </c>
      <c r="D118" s="240" t="s">
        <v>442</v>
      </c>
      <c r="E118" s="214"/>
      <c r="F118" s="136" t="s">
        <v>506</v>
      </c>
      <c r="G118" s="136" t="str">
        <f>IF(PS!L3="CARRY OUT PROBE TEST","CARRY OUT PROBE TEST",(IF(PS!L3="LEAVE IF NO ERRORS", "LEAVE IF NO ERRORS", (IF(PS!L3="LEAVE","LEAVE","Need more info")))))</f>
        <v>Need more info</v>
      </c>
      <c r="H118" s="136" t="str">
        <f>IF(PS!N3="INTERVENE","INTERVENE",(IF(PS!N3="LEAVE IF NO ERRORS", "LEAVE IF NO ERRORS", (IF(PS!N3="LEAVE","LEAVE","Need more info")))))</f>
        <v>Need more info</v>
      </c>
      <c r="I118" s="242" t="s">
        <v>506</v>
      </c>
      <c r="J118" s="248"/>
      <c r="K118" s="249"/>
      <c r="L118" s="339"/>
      <c r="M118" s="339"/>
      <c r="N118" s="122"/>
      <c r="O118" s="136" t="str">
        <f t="shared" si="16"/>
        <v>FILL IN COLUMN J</v>
      </c>
      <c r="P118" s="180"/>
      <c r="Q118" s="136" t="str">
        <f t="shared" si="17"/>
        <v>FILL IN COLUMN L</v>
      </c>
      <c r="R118" s="230"/>
    </row>
    <row r="119" spans="1:18" ht="41.25" customHeight="1" x14ac:dyDescent="0.25">
      <c r="A119" s="200">
        <v>116</v>
      </c>
      <c r="B119" s="195" t="s">
        <v>507</v>
      </c>
      <c r="C119" s="238" t="s">
        <v>508</v>
      </c>
      <c r="D119" s="240" t="s">
        <v>448</v>
      </c>
      <c r="E119" s="214"/>
      <c r="F119" s="136" t="s">
        <v>506</v>
      </c>
      <c r="G119" s="136" t="str">
        <f>IF(PS!L5="CARRY OUT PROBE TEST","CARRY OUT PROBE TEST",(IF(PS!L5="LEAVE IF NO ERRORS", "LEAVE IF NO ERRORS", (IF(PS!L5="LEAVE","LEAVE","Need more info")))))</f>
        <v>Need more info</v>
      </c>
      <c r="H119" s="136" t="str">
        <f>IF(PS!N5="INTERVENE","INTERVENE",(IF(PS!N5="LEAVE IF NO ERRORS", "LEAVE IF NO ERRORS", (IF(PS!N5="LEAVE","LEAVE","Need more info")))))</f>
        <v>Need more info</v>
      </c>
      <c r="I119" s="242" t="s">
        <v>506</v>
      </c>
      <c r="J119" s="248"/>
      <c r="K119" s="249"/>
      <c r="L119" s="339"/>
      <c r="M119" s="339"/>
      <c r="N119" s="122"/>
      <c r="O119" s="136" t="str">
        <f t="shared" si="16"/>
        <v>FILL IN COLUMN J</v>
      </c>
      <c r="P119" s="180"/>
      <c r="Q119" s="136" t="str">
        <f t="shared" si="17"/>
        <v>FILL IN COLUMN L</v>
      </c>
      <c r="R119" s="230"/>
    </row>
    <row r="120" spans="1:18" ht="41.25" customHeight="1" x14ac:dyDescent="0.25">
      <c r="A120" s="200">
        <v>117</v>
      </c>
      <c r="B120" s="195" t="s">
        <v>509</v>
      </c>
      <c r="C120" s="238" t="s">
        <v>453</v>
      </c>
      <c r="D120" s="240" t="s">
        <v>454</v>
      </c>
      <c r="E120" s="214"/>
      <c r="F120" s="136" t="s">
        <v>506</v>
      </c>
      <c r="G120" s="136" t="str">
        <f>IF(PS!L7="CARRY OUT PROBE TEST","CARRY OUT PROBE TEST",(IF(PS!L7="LEAVE IF NO ERRORS", "LEAVE IF NO ERRORS", (IF(PS!L7="LEAVE","LEAVE","Need more info")))))</f>
        <v>Need more info</v>
      </c>
      <c r="H120" s="136" t="str">
        <f>IF(PS!N7="INTERVENE","INTERVENE",(IF(PS!N7="LEAVE IF NO ERRORS", "LEAVE IF NO ERRORS", (IF(PS!N7="LEAVE","LEAVE","Need more info")))))</f>
        <v>Need more info</v>
      </c>
      <c r="I120" s="242" t="s">
        <v>506</v>
      </c>
      <c r="J120" s="248"/>
      <c r="K120" s="249"/>
      <c r="L120" s="339"/>
      <c r="M120" s="339"/>
      <c r="N120" s="122"/>
      <c r="O120" s="136" t="str">
        <f t="shared" si="16"/>
        <v>FILL IN COLUMN J</v>
      </c>
      <c r="P120" s="180"/>
      <c r="Q120" s="136" t="str">
        <f t="shared" si="17"/>
        <v>FILL IN COLUMN L</v>
      </c>
      <c r="R120" s="230"/>
    </row>
    <row r="121" spans="1:18" ht="70.5" customHeight="1" x14ac:dyDescent="0.25">
      <c r="A121" s="200">
        <v>118</v>
      </c>
      <c r="B121" s="195" t="s">
        <v>510</v>
      </c>
      <c r="C121" s="238" t="s">
        <v>236</v>
      </c>
      <c r="D121" s="240" t="s">
        <v>456</v>
      </c>
      <c r="E121" s="214"/>
      <c r="F121" s="136" t="s">
        <v>506</v>
      </c>
      <c r="G121" s="136" t="str">
        <f>IF(PS!L8="CARRY OUT PROBE TEST","CARRY OUT PROBE TEST",(IF(PS!L8="LEAVE IF NO ERRORS", "LEAVE IF NO ERRORS", (IF(PS!L8="LEAVE","LEAVE","Need more info")))))</f>
        <v>Need more info</v>
      </c>
      <c r="H121" s="136" t="str">
        <f>IF(PS!N8="INTERVENE","INTERVENE",(IF(PS!N8="LEAVE IF NO ERRORS", "LEAVE IF NO ERRORS", (IF(PS!N8="LEAVE","LEAVE","Need more info")))))</f>
        <v>Need more info</v>
      </c>
      <c r="I121" s="242" t="s">
        <v>506</v>
      </c>
      <c r="J121" s="248"/>
      <c r="K121" s="249"/>
      <c r="L121" s="339"/>
      <c r="M121" s="339"/>
      <c r="N121" s="122"/>
      <c r="O121" s="136" t="str">
        <f t="shared" ref="O121" si="18">IF(G121="LEAVE","LEAVE",(IF(G121="LEAVE IF NO ERRORS", "LEAVE IF NO ERRORS", (IF(OR(G121="CARRY OUT PROBE TEST",N121="no"),"CARRY OUT PROBE TEST",(IF(N121="","FILL IN COLUMN J",(IF(L121="","LEAVE IF NO ERRORS",(IF(((M121-L121)/(M121+L121))&lt;0.5,"CARRY OUT PROBE TEST","LEAVE")))))))))))</f>
        <v>FILL IN COLUMN J</v>
      </c>
      <c r="P121" s="180"/>
      <c r="Q121" s="136" t="str">
        <f t="shared" ref="Q121" si="19">IF(H121="INTERVENE","INTERVENE",(IF(OR(O121="LEAVE",G121="LEAVE",H121="LEAVE"),"LEAVE",(IF(O121="LEAVE IF NO ERRORS","LEAVE IF NO ERRORS",(IF(P121="","FILL IN COLUMN L",(IF(P121&gt;0.899,"LEAVE","INTERVENE")))))))))</f>
        <v>FILL IN COLUMN L</v>
      </c>
      <c r="R121" s="230"/>
    </row>
    <row r="122" spans="1:18" ht="86.25" customHeight="1" x14ac:dyDescent="0.2">
      <c r="A122" s="200">
        <v>119</v>
      </c>
      <c r="B122" s="195" t="s">
        <v>511</v>
      </c>
      <c r="C122" s="32" t="s">
        <v>185</v>
      </c>
      <c r="D122" s="57" t="s">
        <v>458</v>
      </c>
      <c r="E122" s="205"/>
      <c r="F122" s="136" t="s">
        <v>506</v>
      </c>
      <c r="G122" s="136" t="str">
        <f>IF(AP!L8="CARRY OUT PROBE TEST","CARRY OUT PROBE TEST",(IF(AP!L8="LEAVE IF NO ERRORS", "LEAVE IF NO ERRORS", (IF(AP!L8="LEAVE","LEAVE","Need more info")))))</f>
        <v>Need more info</v>
      </c>
      <c r="H122" s="136" t="str">
        <f>IF(AP!N8="INTERVENE","INTERVENE",(IF(AP!N8="LEAVE IF NO ERRORS", "LEAVE IF NO ERRORS", (IF(AP!N8="LEAVE","LEAVE","Need more info")))))</f>
        <v>Need more info</v>
      </c>
      <c r="I122" s="242" t="s">
        <v>506</v>
      </c>
      <c r="J122" s="248"/>
      <c r="K122" s="249"/>
      <c r="L122" s="339"/>
      <c r="M122" s="339"/>
      <c r="N122" s="122"/>
      <c r="O122" s="136" t="str">
        <f t="shared" ref="O122" si="20">IF(G122="LEAVE","LEAVE",(IF(G122="LEAVE IF NO ERRORS", "LEAVE IF NO ERRORS", (IF(OR(G122="CARRY OUT PROBE TEST",N122="no"),"CARRY OUT PROBE TEST",(IF(N122="","FILL IN COLUMN J",(IF(L122="","LEAVE IF NO ERRORS",(IF(((M122-L122)/(M122+L122))&lt;0.5,"CARRY OUT PROBE TEST","LEAVE")))))))))))</f>
        <v>FILL IN COLUMN J</v>
      </c>
      <c r="P122" s="180"/>
      <c r="Q122" s="136" t="str">
        <f t="shared" ref="Q122" si="21">IF(H122="INTERVENE","INTERVENE",(IF(OR(O122="LEAVE",G122="LEAVE",H122="LEAVE"),"LEAVE",(IF(O122="LEAVE IF NO ERRORS","LEAVE IF NO ERRORS",(IF(P122="","FILL IN COLUMN L",(IF(P122&gt;0.899,"LEAVE","INTERVENE")))))))))</f>
        <v>FILL IN COLUMN L</v>
      </c>
      <c r="R122" s="230"/>
    </row>
    <row r="123" spans="1:18" ht="94.5" x14ac:dyDescent="0.2">
      <c r="A123" s="200">
        <v>120</v>
      </c>
      <c r="B123" s="196" t="s">
        <v>250</v>
      </c>
      <c r="C123" s="38" t="s">
        <v>251</v>
      </c>
      <c r="D123" s="57" t="s">
        <v>512</v>
      </c>
      <c r="E123" s="126" t="s">
        <v>513</v>
      </c>
      <c r="F123" s="136" t="str">
        <f>IF(CJ!H13="INTERVENE","INTERVENE",(IF(CJ!H13="n/a", "n/a", (IF(CJ!H13="LEAVE","LEAVE","Need more info")))))</f>
        <v>Need more info</v>
      </c>
      <c r="G123" s="136" t="str">
        <f>IF(CJ!L13="CARRY OUT PROBE TEST","CARRY OUT PROBE TEST",(IF(CJ!L13="LEAVE IF NO ERRORS", "LEAVE IF NO ERRORS", (IF(CJ!L13="LEAVE","LEAVE","Need more info")))))</f>
        <v>Need more info</v>
      </c>
      <c r="H123" s="136" t="str">
        <f>IF(CJ!N13="INTERVENE","INTERVENE",(IF(CJ!N13="LEAVE IF NO ERRORS", "LEAVE IF NO ERRORS", (IF(CJ!N13="LEAVE","LEAVE","Need more info")))))</f>
        <v>Need more info</v>
      </c>
      <c r="I123" s="339"/>
      <c r="J123" s="339"/>
      <c r="K123" s="136" t="str">
        <f>IF(F123="LEAVE","LEAVE",(IF(F123="INTERVENE","INTERVENE",(IF(J123="","FILL IN COLUMN J",(IF(I123="","FILL IN COLUMN I",(IF(((J123)/(I123+J123))&lt;0.8,"INTERVENE","LEAVE")))))))))</f>
        <v>FILL IN COLUMN J</v>
      </c>
      <c r="L123" s="339"/>
      <c r="M123" s="339"/>
      <c r="N123" s="122"/>
      <c r="O123" s="136" t="str">
        <f t="shared" si="16"/>
        <v>FILL IN COLUMN J</v>
      </c>
      <c r="P123" s="180"/>
      <c r="Q123" s="136" t="str">
        <f t="shared" si="17"/>
        <v>FILL IN COLUMN L</v>
      </c>
      <c r="R123" s="230"/>
    </row>
    <row r="124" spans="1:18" ht="15.75" x14ac:dyDescent="0.2">
      <c r="A124" s="200">
        <v>121</v>
      </c>
      <c r="B124" s="435" t="s">
        <v>190</v>
      </c>
      <c r="C124" s="439" t="s">
        <v>514</v>
      </c>
      <c r="D124" s="440"/>
      <c r="E124" s="199"/>
      <c r="F124" s="136"/>
      <c r="G124" s="136"/>
      <c r="H124" s="136"/>
      <c r="I124" s="339"/>
      <c r="J124" s="339"/>
      <c r="K124" s="136"/>
      <c r="L124" s="339"/>
      <c r="M124" s="339"/>
      <c r="N124" s="122"/>
      <c r="O124" s="136"/>
      <c r="P124" s="180"/>
      <c r="Q124" s="136"/>
      <c r="R124" s="230"/>
    </row>
    <row r="125" spans="1:18" ht="59.25" customHeight="1" x14ac:dyDescent="0.2">
      <c r="A125" s="200">
        <v>122</v>
      </c>
      <c r="B125" s="436"/>
      <c r="C125" s="32" t="s">
        <v>515</v>
      </c>
      <c r="D125" s="57" t="s">
        <v>516</v>
      </c>
      <c r="E125" s="208"/>
      <c r="F125" s="136" t="str">
        <f>IF(AD!H9="INTERVENE","INTERVENE",(IF(AD!H9="n/a", "n/a", (IF(AD!H9="LEAVE","LEAVE","Need more info")))))</f>
        <v>Need more info</v>
      </c>
      <c r="G125" s="136" t="str">
        <f>IF(AD!M9="CARRY OUT PROBE TEST","CARRY OUT PROBE TEST",(IF(AD!M9="LEAVE IF NO ERRORS", "LEAVE IF NO ERRORS", (IF(AD!M9="LEAVE","LEAVE","Need more info")))))</f>
        <v>Need more info</v>
      </c>
      <c r="H125" s="136" t="str">
        <f>IF(AD!O9="INTERVENE","INTERVENE",(IF(AD!O9="LEAVE IF NO ERRORS", "LEAVE IF NO ERRORS", (IF(AD!O9="LEAVE","LEAVE","Need more info")))))</f>
        <v>Need more info</v>
      </c>
      <c r="I125" s="339"/>
      <c r="J125" s="339"/>
      <c r="K125" s="136" t="str">
        <f>IF(F125="LEAVE","LEAVE",(IF(F125="INTERVENE","INTERVENE",(IF(J125="","FILL IN COLUMN J",(IF(I125="","FILL IN COLUMN I",(IF(((J125)/(I125+J125))&lt;0.8,"INTERVENE","LEAVE")))))))))</f>
        <v>FILL IN COLUMN J</v>
      </c>
      <c r="L125" s="339"/>
      <c r="M125" s="339"/>
      <c r="N125" s="122"/>
      <c r="O125" s="136" t="str">
        <f t="shared" ref="O125:O146" si="22">IF(G125="LEAVE","LEAVE",(IF(G125="LEAVE IF NO ERRORS", "LEAVE IF NO ERRORS", (IF(OR(G125="CARRY OUT PROBE TEST",N125="no"),"CARRY OUT PROBE TEST",(IF(N125="","FILL IN COLUMN J",(IF(L125="","LEAVE IF NO ERRORS",(IF(((M125-L125)/(M125+L125))&lt;0.5,"CARRY OUT PROBE TEST","LEAVE")))))))))))</f>
        <v>FILL IN COLUMN J</v>
      </c>
      <c r="P125" s="180"/>
      <c r="Q125" s="136" t="str">
        <f t="shared" ref="Q125:Q146" si="23">IF(H125="INTERVENE","INTERVENE",(IF(OR(O125="LEAVE",G125="LEAVE",H125="LEAVE"),"LEAVE",(IF(O125="LEAVE IF NO ERRORS","LEAVE IF NO ERRORS",(IF(P125="","FILL IN COLUMN L",(IF(P125&gt;0.899,"LEAVE","INTERVENE")))))))))</f>
        <v>FILL IN COLUMN L</v>
      </c>
      <c r="R125" s="230"/>
    </row>
    <row r="126" spans="1:18" ht="60.75" customHeight="1" x14ac:dyDescent="0.2">
      <c r="A126" s="200">
        <v>123</v>
      </c>
      <c r="B126" s="436"/>
      <c r="C126" s="201" t="s">
        <v>517</v>
      </c>
      <c r="D126" s="57" t="s">
        <v>518</v>
      </c>
      <c r="E126" s="208"/>
      <c r="F126" s="136" t="str">
        <f>IF(AD!H10="INTERVENE","INTERVENE",(IF(AD!H10="n/a", "n/a", (IF(AD!H10="LEAVE","LEAVE","Need more info")))))</f>
        <v>Need more info</v>
      </c>
      <c r="G126" s="136" t="str">
        <f>IF(AD!M10="CARRY OUT PROBE TEST","CARRY OUT PROBE TEST",(IF(AD!M10="LEAVE IF NO ERRORS", "LEAVE IF NO ERRORS", (IF(AD!M10="LEAVE","LEAVE","Need more info")))))</f>
        <v>Need more info</v>
      </c>
      <c r="H126" s="136" t="str">
        <f>IF(AD!O10="INTERVENE","INTERVENE",(IF(AD!O10="LEAVE IF NO ERRORS", "LEAVE IF NO ERRORS", (IF(AD!O10="LEAVE","LEAVE","Need more info")))))</f>
        <v>Need more info</v>
      </c>
      <c r="I126" s="339"/>
      <c r="J126" s="339"/>
      <c r="K126" s="136" t="str">
        <f>IF(F126="LEAVE","LEAVE",(IF(F126="INTERVENE","INTERVENE",(IF(J126="","FILL IN COLUMN J",(IF(I126="","FILL IN COLUMN I",(IF(((J126)/(I126+J126))&lt;0.8,"INTERVENE","LEAVE")))))))))</f>
        <v>FILL IN COLUMN J</v>
      </c>
      <c r="L126" s="339"/>
      <c r="M126" s="339"/>
      <c r="N126" s="122"/>
      <c r="O126" s="136" t="str">
        <f t="shared" si="22"/>
        <v>FILL IN COLUMN J</v>
      </c>
      <c r="P126" s="180"/>
      <c r="Q126" s="136" t="str">
        <f t="shared" si="23"/>
        <v>FILL IN COLUMN L</v>
      </c>
      <c r="R126" s="230"/>
    </row>
    <row r="127" spans="1:18" ht="59.25" customHeight="1" x14ac:dyDescent="0.2">
      <c r="A127" s="200">
        <v>124</v>
      </c>
      <c r="B127" s="436"/>
      <c r="C127" s="32" t="s">
        <v>519</v>
      </c>
      <c r="D127" s="57" t="s">
        <v>520</v>
      </c>
      <c r="E127" s="208"/>
      <c r="F127" s="136" t="str">
        <f>IF(AD!H10="INTERVENE","INTERVENE",(IF(AD!H10="n/a", "n/a", (IF(AD!H10="LEAVE","LEAVE","Need more info")))))</f>
        <v>Need more info</v>
      </c>
      <c r="G127" s="136" t="str">
        <f>IF(AD!M10="CARRY OUT PROBE TEST","CARRY OUT PROBE TEST",(IF(AD!M10="LEAVE IF NO ERRORS", "LEAVE IF NO ERRORS", (IF(AD!M10="LEAVE","LEAVE","Need more info")))))</f>
        <v>Need more info</v>
      </c>
      <c r="H127" s="136" t="str">
        <f>IF(AD!O10="INTERVENE","INTERVENE",(IF(AD!O10="LEAVE IF NO ERRORS", "LEAVE IF NO ERRORS", (IF(AD!O10="LEAVE","LEAVE","Need more info")))))</f>
        <v>Need more info</v>
      </c>
      <c r="I127" s="339"/>
      <c r="J127" s="339"/>
      <c r="K127" s="136" t="str">
        <f>IF(F127="LEAVE","LEAVE",(IF(F127="INTERVENE","INTERVENE",(IF(J127="","FILL IN COLUMN J",(IF(I127="","FILL IN COLUMN I",(IF(((J127)/(I127+J127))&lt;0.8,"INTERVENE","LEAVE")))))))))</f>
        <v>FILL IN COLUMN J</v>
      </c>
      <c r="L127" s="339"/>
      <c r="M127" s="339"/>
      <c r="N127" s="122"/>
      <c r="O127" s="136" t="str">
        <f t="shared" si="22"/>
        <v>FILL IN COLUMN J</v>
      </c>
      <c r="P127" s="180"/>
      <c r="Q127" s="136" t="str">
        <f t="shared" si="23"/>
        <v>FILL IN COLUMN L</v>
      </c>
      <c r="R127" s="230"/>
    </row>
    <row r="128" spans="1:18" ht="58.5" customHeight="1" x14ac:dyDescent="0.2">
      <c r="A128" s="200">
        <v>125</v>
      </c>
      <c r="B128" s="436"/>
      <c r="C128" s="201" t="s">
        <v>521</v>
      </c>
      <c r="D128" s="57" t="s">
        <v>522</v>
      </c>
      <c r="E128" s="208"/>
      <c r="F128" s="136" t="str">
        <f>IF(AD!H11="INTERVENE","INTERVENE",(IF(AD!H11="n/a", "n/a", (IF(AD!H11="LEAVE","LEAVE","Need more info")))))</f>
        <v>Need more info</v>
      </c>
      <c r="G128" s="136" t="str">
        <f>IF(AD!M11="CARRY OUT PROBE TEST","CARRY OUT PROBE TEST",(IF(AD!M11="LEAVE IF NO ERRORS", "LEAVE IF NO ERRORS", (IF(AD!M11="LEAVE","LEAVE","Need more info")))))</f>
        <v>Need more info</v>
      </c>
      <c r="H128" s="136" t="str">
        <f>IF(AD!O11="INTERVENE","INTERVENE",(IF(AD!O11="LEAVE IF NO ERRORS", "LEAVE IF NO ERRORS", (IF(AD!O11="LEAVE","LEAVE","Need more info")))))</f>
        <v>Need more info</v>
      </c>
      <c r="I128" s="339"/>
      <c r="J128" s="339"/>
      <c r="K128" s="136" t="str">
        <f>IF(F128="LEAVE","LEAVE",(IF(F128="INTERVENE","INTERVENE",(IF(J128="","FILL IN COLUMN J",(IF(I128="","FILL IN COLUMN I",(IF(((J128)/(I128+J128))&lt;0.8,"INTERVENE","LEAVE")))))))))</f>
        <v>FILL IN COLUMN J</v>
      </c>
      <c r="L128" s="339"/>
      <c r="M128" s="339"/>
      <c r="N128" s="122"/>
      <c r="O128" s="136" t="str">
        <f t="shared" si="22"/>
        <v>FILL IN COLUMN J</v>
      </c>
      <c r="P128" s="180"/>
      <c r="Q128" s="136" t="str">
        <f t="shared" si="23"/>
        <v>FILL IN COLUMN L</v>
      </c>
      <c r="R128" s="230"/>
    </row>
    <row r="129" spans="1:18" ht="56.25" customHeight="1" x14ac:dyDescent="0.2">
      <c r="A129" s="200">
        <v>126</v>
      </c>
      <c r="B129" s="436"/>
      <c r="C129" s="32" t="s">
        <v>523</v>
      </c>
      <c r="D129" s="57" t="s">
        <v>524</v>
      </c>
      <c r="E129" s="208"/>
      <c r="F129" s="136" t="str">
        <f>IF(AD!H12="INTERVENE","INTERVENE",(IF(AD!H12="n/a", "n/a", (IF(AD!H12="LEAVE","LEAVE","Need more info")))))</f>
        <v>Need more info</v>
      </c>
      <c r="G129" s="136" t="str">
        <f>IF(AD!M12="CARRY OUT PROBE TEST","CARRY OUT PROBE TEST",(IF(AD!M12="LEAVE IF NO ERRORS", "LEAVE IF NO ERRORS", (IF(AD!M12="LEAVE","LEAVE","Need more info")))))</f>
        <v>Need more info</v>
      </c>
      <c r="H129" s="136" t="str">
        <f>IF(AD!O12="INTERVENE","INTERVENE",(IF(AD!O12="LEAVE IF NO ERRORS", "LEAVE IF NO ERRORS", (IF(AD!O12="LEAVE","LEAVE","Need more info")))))</f>
        <v>Need more info</v>
      </c>
      <c r="I129" s="339"/>
      <c r="J129" s="339"/>
      <c r="K129" s="136" t="str">
        <f>IF(F129="LEAVE","LEAVE",(IF(F129="INTERVENE","INTERVENE",(IF(J129="","FILL IN COLUMN J",(IF(I129="","FILL IN COLUMN I",(IF(((J129)/(I129+J129))&lt;0.8,"INTERVENE","LEAVE")))))))))</f>
        <v>FILL IN COLUMN J</v>
      </c>
      <c r="L129" s="339"/>
      <c r="M129" s="339"/>
      <c r="N129" s="122"/>
      <c r="O129" s="136" t="str">
        <f t="shared" si="22"/>
        <v>FILL IN COLUMN J</v>
      </c>
      <c r="P129" s="180"/>
      <c r="Q129" s="136" t="str">
        <f t="shared" si="23"/>
        <v>FILL IN COLUMN L</v>
      </c>
      <c r="R129" s="230"/>
    </row>
    <row r="130" spans="1:18" ht="54.75" customHeight="1" x14ac:dyDescent="0.2">
      <c r="A130" s="200">
        <v>127</v>
      </c>
      <c r="B130" s="197" t="s">
        <v>256</v>
      </c>
      <c r="C130" s="32" t="s">
        <v>257</v>
      </c>
      <c r="D130" s="57" t="s">
        <v>525</v>
      </c>
      <c r="E130" s="218"/>
      <c r="F130" s="136" t="str">
        <f>IF('RC'!H7="INTERVENE","INTERVENE",(IF('RC'!H7="n/a", "n/a", (IF('RC'!H7="LEAVE","LEAVE","Need more info")))))</f>
        <v>Need more info</v>
      </c>
      <c r="G130" s="136" t="str">
        <f>IF('RC'!L7="CARRY OUT PROBE TEST*","CARRY OUT PROBE TEST*",(IF('RC'!L7="LEAVE IF NO ERRORS", "LEAVE IF NO ERRORS", (IF('RC'!L7="LEAVE","LEAVE","Need more info")))))</f>
        <v>Need more info</v>
      </c>
      <c r="H130" s="136" t="str">
        <f>IF('RC'!N7="INTERVENE*","INTERVENE*",(IF('RC'!N7="LEAVE IF NO ERRORS", "LEAVE IF NO ERRORS", (IF('RC'!N7="LEAVE","LEAVE","Need more info")))))</f>
        <v>Need more info</v>
      </c>
      <c r="I130" s="339"/>
      <c r="J130" s="339"/>
      <c r="K130" s="136" t="str">
        <f>IF(F130="LEAVE","LEAVE",(IF(F130="INTERVENE","INTERVENE",(IF(J130="","FILL IN COLUMN J",(IF(I130="","FILL IN COLUMN I",(IF(((J130)/(I130+J130))&lt;0.8,"INTERVENE","LEAVE")))))))))</f>
        <v>FILL IN COLUMN J</v>
      </c>
      <c r="L130" s="339"/>
      <c r="M130" s="339"/>
      <c r="N130" s="122"/>
      <c r="O130" s="136" t="str">
        <f t="shared" ref="O130:O131" si="24">IF(G130="LEAVE","LEAVE",(IF(G130="LEAVE IF NO ERRORS", "LEAVE IF NO ERRORS", (IF(OR(G130="CARRY OUT PROBE TEST*",N130="no"),"CARRY OUT PROBE TEST*",(IF(N130="","FILL IN COLUMN J",(IF(L130="","LEAVE IF NO ERRORS",(IF(((M130-L130)/(M130+L130))&lt;0.5,"CARRY OUT PROBE TEST*","LEAVE")))))))))))</f>
        <v>FILL IN COLUMN J</v>
      </c>
      <c r="P130" s="180"/>
      <c r="Q130" s="136" t="str">
        <f t="shared" ref="Q130:Q131" si="25">IF(H130="INTERVENE*","INTERVENE*",(IF(OR(O130="LEAVE",G130="LEAVE",H130="LEAVE"),"LEAVE",(IF(O130="LEAVE IF NO ERRORS","LEAVE IF NO ERRORS",(IF(P130="","FILL IN COLUMN L",(IF(P130&gt;0.899,"LEAVE","INTERVENE*")))))))))</f>
        <v>FILL IN COLUMN L</v>
      </c>
      <c r="R130" s="230"/>
    </row>
    <row r="131" spans="1:18" ht="51.75" customHeight="1" x14ac:dyDescent="0.2">
      <c r="A131" s="200">
        <v>128</v>
      </c>
      <c r="B131" s="197" t="s">
        <v>261</v>
      </c>
      <c r="C131" s="32" t="s">
        <v>262</v>
      </c>
      <c r="D131" s="57" t="s">
        <v>526</v>
      </c>
      <c r="E131" s="218"/>
      <c r="F131" s="136" t="str">
        <f>IF('RC'!H8="INTERVENE","INTERVENE",(IF('RC'!H8="n/a", "n/a", (IF('RC'!H8="LEAVE","LEAVE","Need more info")))))</f>
        <v>Need more info</v>
      </c>
      <c r="G131" s="136" t="str">
        <f>IF('RC'!L8="CARRY OUT PROBE TEST*","CARRY OUT PROBE TEST*",(IF('RC'!L8="LEAVE IF NO ERRORS", "LEAVE IF NO ERRORS", (IF('RC'!L8="LEAVE","LEAVE","Need more info")))))</f>
        <v>Need more info</v>
      </c>
      <c r="H131" s="136" t="str">
        <f>IF('RC'!N8="INTERVENE*","INTERVENE*",(IF('RC'!N8="LEAVE IF NO ERRORS", "LEAVE IF NO ERRORS", (IF('RC'!N8="LEAVE","LEAVE","Need more info")))))</f>
        <v>Need more info</v>
      </c>
      <c r="I131" s="339"/>
      <c r="J131" s="339"/>
      <c r="K131" s="136" t="str">
        <f>IF(F131="LEAVE","LEAVE",(IF(F131="INTERVENE","INTERVENE",(IF(J131="","FILL IN COLUMN J",(IF(I131="","FILL IN COLUMN I",(IF(((J131)/(I131+J131))&lt;0.8,"INTERVENE","LEAVE")))))))))</f>
        <v>FILL IN COLUMN J</v>
      </c>
      <c r="L131" s="339"/>
      <c r="M131" s="339"/>
      <c r="N131" s="122"/>
      <c r="O131" s="136" t="str">
        <f t="shared" si="24"/>
        <v>FILL IN COLUMN J</v>
      </c>
      <c r="P131" s="180"/>
      <c r="Q131" s="136" t="str">
        <f t="shared" si="25"/>
        <v>FILL IN COLUMN L</v>
      </c>
      <c r="R131" s="230"/>
    </row>
    <row r="132" spans="1:18" ht="62.25" customHeight="1" x14ac:dyDescent="0.2">
      <c r="A132" s="200">
        <v>129</v>
      </c>
      <c r="B132" s="197" t="s">
        <v>266</v>
      </c>
      <c r="C132" s="32" t="s">
        <v>267</v>
      </c>
      <c r="D132" s="57" t="s">
        <v>527</v>
      </c>
      <c r="E132" s="218"/>
      <c r="F132" s="136" t="str">
        <f>IF('RC'!H9="INTERVENE","INTERVENE",(IF('RC'!H9="n/a", "n/a", (IF('RC'!H9="LEAVE","LEAVE","Need more info")))))</f>
        <v>Need more info</v>
      </c>
      <c r="G132" s="136" t="str">
        <f>IF('RC'!L9="CARRY OUT PROBE TEST","CARRY OUT PROBE TEST",(IF('RC'!L9="LEAVE IF NO ERRORS", "LEAVE IF NO ERRORS", (IF('RC'!L9="LEAVE","LEAVE","Need more info")))))</f>
        <v>Need more info</v>
      </c>
      <c r="H132" s="136" t="str">
        <f>IF('RC'!N9="INTERVENE","INTERVENE",(IF('RC'!N9="LEAVE IF NO ERRORS", "LEAVE IF NO ERRORS", (IF('RC'!N9="LEAVE","LEAVE","Need more info")))))</f>
        <v>Need more info</v>
      </c>
      <c r="I132" s="339"/>
      <c r="J132" s="339"/>
      <c r="K132" s="136" t="str">
        <f>IF(F132="LEAVE","LEAVE",(IF(F132="INTERVENE","INTERVENE",(IF(J132="","FILL IN COLUMN J",(IF(I132="","FILL IN COLUMN I",(IF(((J132)/(I132+J132))&lt;0.8,"INTERVENE","LEAVE")))))))))</f>
        <v>FILL IN COLUMN J</v>
      </c>
      <c r="L132" s="339"/>
      <c r="M132" s="339"/>
      <c r="N132" s="122"/>
      <c r="O132" s="136" t="str">
        <f t="shared" si="22"/>
        <v>FILL IN COLUMN J</v>
      </c>
      <c r="P132" s="180"/>
      <c r="Q132" s="136" t="str">
        <f t="shared" si="23"/>
        <v>FILL IN COLUMN L</v>
      </c>
      <c r="R132" s="230"/>
    </row>
    <row r="133" spans="1:18" ht="56.25" customHeight="1" x14ac:dyDescent="0.2">
      <c r="A133" s="200">
        <v>130</v>
      </c>
      <c r="B133" s="197" t="s">
        <v>271</v>
      </c>
      <c r="C133" s="32" t="s">
        <v>528</v>
      </c>
      <c r="D133" s="57" t="s">
        <v>529</v>
      </c>
      <c r="E133" s="218"/>
      <c r="F133" s="136" t="str">
        <f>IF('RC'!H10="INTERVENE","INTERVENE",(IF('RC'!H10="n/a", "n/a", (IF('RC'!H10="LEAVE","LEAVE","Need more info")))))</f>
        <v>Need more info</v>
      </c>
      <c r="G133" s="136" t="str">
        <f>IF('RC'!L10="CARRY OUT PROBE TEST","CARRY OUT PROBE TEST",(IF('RC'!L10="LEAVE IF NO ERRORS", "LEAVE IF NO ERRORS", (IF('RC'!L10="LEAVE","LEAVE","Need more info")))))</f>
        <v>Need more info</v>
      </c>
      <c r="H133" s="136" t="str">
        <f>IF('RC'!N10="INTERVENE","INTERVENE",(IF('RC'!N10="LEAVE IF NO ERRORS", "LEAVE IF NO ERRORS", (IF('RC'!N10="LEAVE","LEAVE","Need more info")))))</f>
        <v>Need more info</v>
      </c>
      <c r="I133" s="339"/>
      <c r="J133" s="339"/>
      <c r="K133" s="136" t="str">
        <f>IF(F133="LEAVE","LEAVE",(IF(F133="INTERVENE","INTERVENE",(IF(J133="","FILL IN COLUMN J",(IF(I133="","FILL IN COLUMN I",(IF(((J133)/(I133+J133))&lt;0.8,"INTERVENE","LEAVE")))))))))</f>
        <v>FILL IN COLUMN J</v>
      </c>
      <c r="L133" s="339"/>
      <c r="M133" s="339"/>
      <c r="N133" s="122"/>
      <c r="O133" s="136" t="str">
        <f t="shared" si="22"/>
        <v>FILL IN COLUMN J</v>
      </c>
      <c r="P133" s="180"/>
      <c r="Q133" s="136" t="str">
        <f t="shared" si="23"/>
        <v>FILL IN COLUMN L</v>
      </c>
      <c r="R133" s="230"/>
    </row>
    <row r="134" spans="1:18" ht="41.25" customHeight="1" x14ac:dyDescent="0.2">
      <c r="A134" s="200">
        <v>131</v>
      </c>
      <c r="B134" s="196" t="s">
        <v>248</v>
      </c>
      <c r="C134" s="32" t="s">
        <v>249</v>
      </c>
      <c r="D134" s="57" t="s">
        <v>530</v>
      </c>
      <c r="E134" s="220"/>
      <c r="F134" s="136" t="s">
        <v>355</v>
      </c>
      <c r="G134" s="136" t="str">
        <f>IF(TA!I12="CARRY OUT PROBE TEST","CARRY OUT PROBE TEST",(IF(TA!I12="LEAVE IF NO ERRORS", "LEAVE IF NO ERRORS", (IF(TA!I12="LEAVE","LEAVE","Need more info")))))</f>
        <v>Need more info</v>
      </c>
      <c r="H134" s="136" t="str">
        <f>IF(TA!K12="INTERVENE","INTERVENE",(IF(TA!K12="LEAVE IF NO ERRORS", "LEAVE IF NO ERRORS", (IF(TA!K12="LEAVE","LEAVE","Need more info")))))</f>
        <v>Need more info</v>
      </c>
      <c r="I134" s="136" t="s">
        <v>355</v>
      </c>
      <c r="J134" s="136" t="s">
        <v>355</v>
      </c>
      <c r="K134" s="136" t="s">
        <v>355</v>
      </c>
      <c r="L134" s="339"/>
      <c r="M134" s="339"/>
      <c r="N134" s="122"/>
      <c r="O134" s="136" t="str">
        <f t="shared" si="22"/>
        <v>FILL IN COLUMN J</v>
      </c>
      <c r="P134" s="180"/>
      <c r="Q134" s="136" t="str">
        <f t="shared" si="23"/>
        <v>FILL IN COLUMN L</v>
      </c>
      <c r="R134" s="230"/>
    </row>
    <row r="135" spans="1:18" ht="41.25" customHeight="1" x14ac:dyDescent="0.2">
      <c r="A135" s="200">
        <v>132</v>
      </c>
      <c r="B135" s="196" t="s">
        <v>258</v>
      </c>
      <c r="C135" s="32" t="s">
        <v>259</v>
      </c>
      <c r="D135" s="57" t="s">
        <v>531</v>
      </c>
      <c r="E135" s="220"/>
      <c r="F135" s="136" t="s">
        <v>355</v>
      </c>
      <c r="G135" s="136" t="str">
        <f>IF(TA!I13="CARRY OUT PROBE TEST","CARRY OUT PROBE TEST",(IF(TA!I13="LEAVE IF NO ERRORS", "LEAVE IF NO ERRORS", (IF(TA!I13="LEAVE","LEAVE","Need more info")))))</f>
        <v>Need more info</v>
      </c>
      <c r="H135" s="136" t="str">
        <f>IF(TA!K13="INTERVENE","INTERVENE",(IF(TA!K13="LEAVE IF NO ERRORS", "LEAVE IF NO ERRORS", (IF(TA!K13="LEAVE","LEAVE","Need more info")))))</f>
        <v>Need more info</v>
      </c>
      <c r="I135" s="136" t="s">
        <v>355</v>
      </c>
      <c r="J135" s="136" t="s">
        <v>355</v>
      </c>
      <c r="K135" s="136" t="s">
        <v>355</v>
      </c>
      <c r="L135" s="339"/>
      <c r="M135" s="339"/>
      <c r="N135" s="122"/>
      <c r="O135" s="136" t="str">
        <f t="shared" si="22"/>
        <v>FILL IN COLUMN J</v>
      </c>
      <c r="P135" s="180"/>
      <c r="Q135" s="136" t="str">
        <f t="shared" si="23"/>
        <v>FILL IN COLUMN L</v>
      </c>
      <c r="R135" s="230"/>
    </row>
    <row r="136" spans="1:18" ht="41.25" customHeight="1" x14ac:dyDescent="0.2">
      <c r="A136" s="200">
        <v>133</v>
      </c>
      <c r="B136" s="196" t="s">
        <v>263</v>
      </c>
      <c r="C136" s="32" t="s">
        <v>264</v>
      </c>
      <c r="D136" s="57" t="s">
        <v>532</v>
      </c>
      <c r="E136" s="220"/>
      <c r="F136" s="136" t="s">
        <v>355</v>
      </c>
      <c r="G136" s="136" t="str">
        <f>IF(TA!I14="CARRY OUT PROBE TEST","CARRY OUT PROBE TEST",(IF(TA!I14="LEAVE IF NO ERRORS", "LEAVE IF NO ERRORS", (IF(TA!I14="LEAVE","LEAVE","Need more info")))))</f>
        <v>Need more info</v>
      </c>
      <c r="H136" s="136" t="str">
        <f>IF(TA!K14="INTERVENE","INTERVENE",(IF(TA!K14="LEAVE IF NO ERRORS", "LEAVE IF NO ERRORS", (IF(TA!K14="LEAVE","LEAVE","Need more info")))))</f>
        <v>Need more info</v>
      </c>
      <c r="I136" s="136" t="s">
        <v>355</v>
      </c>
      <c r="J136" s="136" t="s">
        <v>355</v>
      </c>
      <c r="K136" s="136" t="s">
        <v>355</v>
      </c>
      <c r="L136" s="339"/>
      <c r="M136" s="339"/>
      <c r="N136" s="122"/>
      <c r="O136" s="136" t="str">
        <f t="shared" si="22"/>
        <v>FILL IN COLUMN J</v>
      </c>
      <c r="P136" s="180"/>
      <c r="Q136" s="136" t="str">
        <f t="shared" si="23"/>
        <v>FILL IN COLUMN L</v>
      </c>
      <c r="R136" s="230"/>
    </row>
    <row r="137" spans="1:18" ht="41.25" customHeight="1" x14ac:dyDescent="0.2">
      <c r="A137" s="200">
        <v>134</v>
      </c>
      <c r="B137" s="196" t="s">
        <v>268</v>
      </c>
      <c r="C137" s="32" t="s">
        <v>269</v>
      </c>
      <c r="D137" s="57" t="s">
        <v>533</v>
      </c>
      <c r="E137" s="220"/>
      <c r="F137" s="136" t="s">
        <v>355</v>
      </c>
      <c r="G137" s="136" t="str">
        <f>IF(TA!I15="CARRY OUT PROBE TEST*","CARRY OUT PROBE TEST*",(IF(TA!I15="LEAVE IF NO ERRORS", "LEAVE IF NO ERRORS", (IF(TA!I15="LEAVE","LEAVE","Need more info")))))</f>
        <v>Need more info</v>
      </c>
      <c r="H137" s="136" t="str">
        <f>IF(TA!K15="INTERVENE*","INTERVENE*",(IF(TA!K15="LEAVE IF NO ERRORS", "LEAVE IF NO ERRORS", (IF(TA!K15="LEAVE","LEAVE","Need more info")))))</f>
        <v>Need more info</v>
      </c>
      <c r="I137" s="136" t="s">
        <v>355</v>
      </c>
      <c r="J137" s="136" t="s">
        <v>355</v>
      </c>
      <c r="K137" s="136" t="s">
        <v>355</v>
      </c>
      <c r="L137" s="339"/>
      <c r="M137" s="339"/>
      <c r="N137" s="122"/>
      <c r="O137" s="136" t="str">
        <f>IF(G137="LEAVE","LEAVE",(IF(G137="LEAVE IF NO ERRORS", "LEAVE IF NO ERRORS", (IF(OR(G137="CARRY OUT PROBE TEST*",N137="no"),"CARRY OUT PROBE TEST*",(IF(N137="","FILL IN COLUMN J",(IF(L137="","LEAVE IF NO ERRORS",(IF(((M137-L137)/(M137+L137))&lt;0.5,"CARRY OUT PROBE TEST*","LEAVE")))))))))))</f>
        <v>FILL IN COLUMN J</v>
      </c>
      <c r="P137" s="180"/>
      <c r="Q137" s="136" t="str">
        <f>IF(H137="INTERVENE*","INTERVENE*",(IF(OR(O137="LEAVE",G137="LEAVE",H137="LEAVE"),"LEAVE",(IF(O137="LEAVE IF NO ERRORS","LEAVE IF NO ERRORS",(IF(P137="","FILL IN COLUMN L",(IF(P137&gt;0.899,"LEAVE","INTERVENE*")))))))))</f>
        <v>FILL IN COLUMN L</v>
      </c>
      <c r="R137" s="230"/>
    </row>
    <row r="138" spans="1:18" ht="41.25" customHeight="1" x14ac:dyDescent="0.2">
      <c r="A138" s="200">
        <v>135</v>
      </c>
      <c r="B138" s="196" t="s">
        <v>273</v>
      </c>
      <c r="C138" s="32" t="s">
        <v>274</v>
      </c>
      <c r="D138" s="57" t="s">
        <v>534</v>
      </c>
      <c r="E138" s="220"/>
      <c r="F138" s="136" t="s">
        <v>355</v>
      </c>
      <c r="G138" s="136" t="str">
        <f>IF(TA!I16="CARRY OUT PROBE TEST*","CARRY OUT PROBE TEST*",(IF(TA!I16="LEAVE IF NO ERRORS", "LEAVE IF NO ERRORS", (IF(TA!I16="LEAVE","LEAVE","Need more info")))))</f>
        <v>Need more info</v>
      </c>
      <c r="H138" s="136" t="str">
        <f>IF(TA!K16="INTERVENE*","INTERVENE*",(IF(TA!K16="LEAVE IF NO ERRORS", "LEAVE IF NO ERRORS", (IF(TA!K16="LEAVE","LEAVE","Need more info")))))</f>
        <v>Need more info</v>
      </c>
      <c r="I138" s="136" t="s">
        <v>355</v>
      </c>
      <c r="J138" s="136" t="s">
        <v>355</v>
      </c>
      <c r="K138" s="136" t="s">
        <v>355</v>
      </c>
      <c r="L138" s="339"/>
      <c r="M138" s="339"/>
      <c r="N138" s="122"/>
      <c r="O138" s="136" t="str">
        <f>IF(G138="LEAVE","LEAVE",(IF(G138="LEAVE IF NO ERRORS", "LEAVE IF NO ERRORS", (IF(OR(G138="CARRY OUT PROBE TEST*",N138="no"),"CARRY OUT PROBE TEST*",(IF(N138="","FILL IN COLUMN J",(IF(L138="","LEAVE IF NO ERRORS",(IF(((M138-L138)/(M138+L138))&lt;0.5,"CARRY OUT PROBE TEST*","LEAVE")))))))))))</f>
        <v>FILL IN COLUMN J</v>
      </c>
      <c r="P138" s="180"/>
      <c r="Q138" s="136" t="str">
        <f>IF(H138="INTERVENE*","INTERVENE*",(IF(OR(O138="LEAVE",G138="LEAVE",H138="LEAVE"),"LEAVE",(IF(O138="LEAVE IF NO ERRORS","LEAVE IF NO ERRORS",(IF(P138="","FILL IN COLUMN L",(IF(P138&gt;0.899,"LEAVE","INTERVENE*")))))))))</f>
        <v>FILL IN COLUMN L</v>
      </c>
      <c r="R138" s="230"/>
    </row>
    <row r="139" spans="1:18" ht="41.25" customHeight="1" x14ac:dyDescent="0.25">
      <c r="A139" s="200">
        <v>136</v>
      </c>
      <c r="B139" s="196" t="s">
        <v>254</v>
      </c>
      <c r="C139" s="32" t="s">
        <v>535</v>
      </c>
      <c r="D139" s="57" t="s">
        <v>536</v>
      </c>
      <c r="E139" s="214"/>
      <c r="F139" s="136" t="str">
        <f>IF(PS!H9="INTERVENE","INTERVENE",(IF(PS!H9="n/a", "n/a", (IF(PS!H9="LEAVE","LEAVE","Need more info")))))</f>
        <v>Need more info</v>
      </c>
      <c r="G139" s="136" t="str">
        <f>IF(PS!L9="CARRY OUT PROBE TEST","CARRY OUT PROBE TEST",(IF(PS!L9="LEAVE IF NO ERRORS", "LEAVE IF NO ERRORS", (IF(PS!L9="LEAVE","LEAVE","Need more info")))))</f>
        <v>Need more info</v>
      </c>
      <c r="H139" s="136" t="str">
        <f>IF(PS!N9="INTERVENE","INTERVENE",(IF(PS!N9="LEAVE IF NO ERRORS", "LEAVE IF NO ERRORS", (IF(PS!N9="LEAVE","LEAVE","Need more info")))))</f>
        <v>Need more info</v>
      </c>
      <c r="I139" s="339"/>
      <c r="J139" s="339"/>
      <c r="K139" s="136" t="str">
        <f>IF(F139="LEAVE","LEAVE",(IF(F139="INTERVENE","INTERVENE",(IF(J139="","FILL IN COLUMN J",(IF(I139="","FILL IN COLUMN I",(IF(((J139)/(I139+J139))&lt;0.8,"INTERVENE","LEAVE")))))))))</f>
        <v>FILL IN COLUMN J</v>
      </c>
      <c r="L139" s="339"/>
      <c r="M139" s="339"/>
      <c r="N139" s="122"/>
      <c r="O139" s="136" t="str">
        <f t="shared" si="22"/>
        <v>FILL IN COLUMN J</v>
      </c>
      <c r="P139" s="180"/>
      <c r="Q139" s="136" t="str">
        <f t="shared" si="23"/>
        <v>FILL IN COLUMN L</v>
      </c>
      <c r="R139" s="230"/>
    </row>
    <row r="140" spans="1:18" ht="41.25" customHeight="1" x14ac:dyDescent="0.25">
      <c r="A140" s="200">
        <v>137</v>
      </c>
      <c r="B140" s="196" t="s">
        <v>260</v>
      </c>
      <c r="C140" s="32" t="s">
        <v>537</v>
      </c>
      <c r="D140" s="57" t="s">
        <v>538</v>
      </c>
      <c r="E140" s="221"/>
      <c r="F140" s="136" t="str">
        <f>IF(PS!H10="INTERVENE","INTERVENE",(IF(PS!H10="n/a", "n/a", (IF(PS!H10="LEAVE","LEAVE","Need more info")))))</f>
        <v>Need more info</v>
      </c>
      <c r="G140" s="136" t="str">
        <f>IF(PS!L10="CARRY OUT PROBE TEST","CARRY OUT PROBE TEST",(IF(PS!L10="LEAVE IF NO ERRORS", "LEAVE IF NO ERRORS", (IF(PS!L10="LEAVE","LEAVE","Need more info")))))</f>
        <v>Need more info</v>
      </c>
      <c r="H140" s="136" t="str">
        <f>IF(PS!N10="INTERVENE","INTERVENE",(IF(PS!N10="LEAVE IF NO ERRORS", "LEAVE IF NO ERRORS", (IF(PS!N10="LEAVE","LEAVE","Need more info")))))</f>
        <v>Need more info</v>
      </c>
      <c r="I140" s="339"/>
      <c r="J140" s="339"/>
      <c r="K140" s="136" t="str">
        <f>IF(F140="LEAVE","LEAVE",(IF(F140="INTERVENE","INTERVENE",(IF(J140="","FILL IN COLUMN J",(IF(I140="","FILL IN COLUMN I",(IF(((J140)/(I140+J140))&lt;0.8,"INTERVENE","LEAVE")))))))))</f>
        <v>FILL IN COLUMN J</v>
      </c>
      <c r="L140" s="339"/>
      <c r="M140" s="339"/>
      <c r="N140" s="122"/>
      <c r="O140" s="136" t="str">
        <f t="shared" si="22"/>
        <v>FILL IN COLUMN J</v>
      </c>
      <c r="P140" s="180"/>
      <c r="Q140" s="136" t="str">
        <f t="shared" si="23"/>
        <v>FILL IN COLUMN L</v>
      </c>
      <c r="R140" s="230"/>
    </row>
    <row r="141" spans="1:18" ht="41.25" customHeight="1" x14ac:dyDescent="0.25">
      <c r="A141" s="200">
        <v>138</v>
      </c>
      <c r="B141" s="196" t="s">
        <v>265</v>
      </c>
      <c r="C141" s="32" t="s">
        <v>539</v>
      </c>
      <c r="D141" s="57" t="s">
        <v>540</v>
      </c>
      <c r="E141" s="221"/>
      <c r="F141" s="136" t="str">
        <f>IF(PS!H11="INTERVENE","INTERVENE",(IF(PS!H11="n/a", "n/a", (IF(PS!H11="LEAVE","LEAVE","Need more info")))))</f>
        <v>Need more info</v>
      </c>
      <c r="G141" s="136" t="str">
        <f>IF(PS!L11="CARRY OUT PROBE TEST","CARRY OUT PROBE TEST",(IF(PS!L11="LEAVE IF NO ERRORS", "LEAVE IF NO ERRORS", (IF(PS!L11="LEAVE","LEAVE","Need more info")))))</f>
        <v>Need more info</v>
      </c>
      <c r="H141" s="136" t="str">
        <f>IF(PS!N11="INTERVENE","INTERVENE",(IF(PS!N11="LEAVE IF NO ERRORS", "LEAVE IF NO ERRORS", (IF(PS!N11="LEAVE","LEAVE","Need more info")))))</f>
        <v>Need more info</v>
      </c>
      <c r="I141" s="339"/>
      <c r="J141" s="339"/>
      <c r="K141" s="136" t="str">
        <f>IF(F141="LEAVE","LEAVE",(IF(F141="INTERVENE","INTERVENE",(IF(J141="","FILL IN COLUMN J",(IF(I141="","FILL IN COLUMN I",(IF(((J141)/(I141+J141))&lt;0.8,"INTERVENE","LEAVE")))))))))</f>
        <v>FILL IN COLUMN J</v>
      </c>
      <c r="L141" s="339"/>
      <c r="M141" s="339"/>
      <c r="N141" s="122"/>
      <c r="O141" s="136" t="str">
        <f t="shared" si="22"/>
        <v>FILL IN COLUMN J</v>
      </c>
      <c r="P141" s="180"/>
      <c r="Q141" s="136" t="str">
        <f t="shared" si="23"/>
        <v>FILL IN COLUMN L</v>
      </c>
      <c r="R141" s="230"/>
    </row>
    <row r="142" spans="1:18" ht="41.25" customHeight="1" x14ac:dyDescent="0.25">
      <c r="A142" s="200">
        <v>139</v>
      </c>
      <c r="B142" s="196" t="s">
        <v>270</v>
      </c>
      <c r="C142" s="32" t="s">
        <v>541</v>
      </c>
      <c r="D142" s="57" t="s">
        <v>542</v>
      </c>
      <c r="E142" s="221"/>
      <c r="F142" s="136" t="str">
        <f>IF(PS!H12="INTERVENE","INTERVENE",(IF(PS!H12="n/a", "n/a", (IF(PS!H12="LEAVE","LEAVE","Need more info")))))</f>
        <v>Need more info</v>
      </c>
      <c r="G142" s="136" t="str">
        <f>IF(PS!L12="CARRY OUT PROBE TEST","CARRY OUT PROBE TEST",(IF(PS!L12="LEAVE IF NO ERRORS", "LEAVE IF NO ERRORS", (IF(PS!L12="LEAVE","LEAVE","Need more info")))))</f>
        <v>Need more info</v>
      </c>
      <c r="H142" s="136" t="str">
        <f>IF(PS!N12="INTERVENE","INTERVENE",(IF(PS!N12="LEAVE IF NO ERRORS", "LEAVE IF NO ERRORS", (IF(PS!N12="LEAVE","LEAVE","Need more info")))))</f>
        <v>Need more info</v>
      </c>
      <c r="I142" s="339"/>
      <c r="J142" s="339"/>
      <c r="K142" s="136" t="str">
        <f>IF(F142="LEAVE","LEAVE",(IF(F142="INTERVENE","INTERVENE",(IF(J142="","FILL IN COLUMN J",(IF(I142="","FILL IN COLUMN I",(IF(((J142)/(I142+J142))&lt;0.8,"INTERVENE","LEAVE")))))))))</f>
        <v>FILL IN COLUMN J</v>
      </c>
      <c r="L142" s="339"/>
      <c r="M142" s="339"/>
      <c r="N142" s="122"/>
      <c r="O142" s="136" t="str">
        <f t="shared" si="22"/>
        <v>FILL IN COLUMN J</v>
      </c>
      <c r="P142" s="180"/>
      <c r="Q142" s="136" t="str">
        <f t="shared" si="23"/>
        <v>FILL IN COLUMN L</v>
      </c>
      <c r="R142" s="230"/>
    </row>
    <row r="143" spans="1:18" ht="41.25" customHeight="1" x14ac:dyDescent="0.25">
      <c r="A143" s="200">
        <v>140</v>
      </c>
      <c r="B143" s="196" t="s">
        <v>275</v>
      </c>
      <c r="C143" s="32" t="s">
        <v>543</v>
      </c>
      <c r="D143" s="57" t="s">
        <v>544</v>
      </c>
      <c r="E143" s="221"/>
      <c r="F143" s="136" t="str">
        <f>IF(PS!H13="INTERVENE","INTERVENE",(IF(PS!H13="n/a", "n/a", (IF(PS!H13="LEAVE","LEAVE","Need more info")))))</f>
        <v>Need more info</v>
      </c>
      <c r="G143" s="136" t="str">
        <f>IF(PS!L13="CARRY OUT PROBE TEST","CARRY OUT PROBE TEST",(IF(PS!L13="LEAVE IF NO ERRORS", "LEAVE IF NO ERRORS", (IF(PS!L13="LEAVE","LEAVE","Need more info")))))</f>
        <v>Need more info</v>
      </c>
      <c r="H143" s="136" t="str">
        <f>IF(PS!N13="INTERVENE","INTERVENE",(IF(PS!N13="LEAVE IF NO ERRORS", "LEAVE IF NO ERRORS", (IF(PS!N13="LEAVE","LEAVE","Need more info")))))</f>
        <v>Need more info</v>
      </c>
      <c r="I143" s="339"/>
      <c r="J143" s="339"/>
      <c r="K143" s="136" t="str">
        <f>IF(F143="LEAVE","LEAVE",(IF(F143="INTERVENE","INTERVENE",(IF(J143="","FILL IN COLUMN J",(IF(I143="","FILL IN COLUMN I",(IF(((J143)/(I143+J143))&lt;0.8,"INTERVENE","LEAVE")))))))))</f>
        <v>FILL IN COLUMN J</v>
      </c>
      <c r="L143" s="339"/>
      <c r="M143" s="339"/>
      <c r="N143" s="122"/>
      <c r="O143" s="136" t="str">
        <f t="shared" si="22"/>
        <v>FILL IN COLUMN J</v>
      </c>
      <c r="P143" s="180"/>
      <c r="Q143" s="136" t="str">
        <f t="shared" si="23"/>
        <v>FILL IN COLUMN L</v>
      </c>
      <c r="R143" s="230"/>
    </row>
    <row r="144" spans="1:18" ht="57" customHeight="1" x14ac:dyDescent="0.2">
      <c r="A144" s="200">
        <v>141</v>
      </c>
      <c r="B144" s="197" t="s">
        <v>276</v>
      </c>
      <c r="C144" s="32" t="s">
        <v>277</v>
      </c>
      <c r="D144" s="57" t="s">
        <v>545</v>
      </c>
      <c r="E144" s="218"/>
      <c r="F144" s="136" t="str">
        <f>IF('RC'!H11="INTERVENE","INTERVENE",(IF('RC'!H11="n/a", "n/a", (IF('RC'!H11="LEAVE","LEAVE","Need more info")))))</f>
        <v>Need more info</v>
      </c>
      <c r="G144" s="136" t="str">
        <f>IF('RC'!L11="CARRY OUT PROBE TEST","CARRY OUT PROBE TEST",(IF('RC'!L11="LEAVE IF NO ERRORS", "LEAVE IF NO ERRORS", (IF('RC'!L11="LEAVE","LEAVE","Need more info")))))</f>
        <v>Need more info</v>
      </c>
      <c r="H144" s="136" t="str">
        <f>IF('RC'!N11="INTERVENE","INTERVENE",(IF('RC'!N11="LEAVE IF NO ERRORS", "LEAVE IF NO ERRORS", (IF('RC'!N11="LEAVE","LEAVE","Need more info")))))</f>
        <v>Need more info</v>
      </c>
      <c r="I144" s="339"/>
      <c r="J144" s="339"/>
      <c r="K144" s="136" t="str">
        <f>IF(F144="LEAVE","LEAVE",(IF(F144="INTERVENE","INTERVENE",(IF(J144="","FILL IN COLUMN J",(IF(I144="","FILL IN COLUMN I",(IF(((J144)/(I144+J144))&lt;0.8,"INTERVENE","LEAVE")))))))))</f>
        <v>FILL IN COLUMN J</v>
      </c>
      <c r="L144" s="339"/>
      <c r="M144" s="339"/>
      <c r="N144" s="122"/>
      <c r="O144" s="136" t="str">
        <f t="shared" si="22"/>
        <v>FILL IN COLUMN J</v>
      </c>
      <c r="P144" s="180"/>
      <c r="Q144" s="136" t="str">
        <f t="shared" si="23"/>
        <v>FILL IN COLUMN L</v>
      </c>
      <c r="R144" s="230"/>
    </row>
    <row r="145" spans="1:18" ht="54.75" customHeight="1" x14ac:dyDescent="0.2">
      <c r="A145" s="200">
        <v>142</v>
      </c>
      <c r="B145" s="197" t="s">
        <v>278</v>
      </c>
      <c r="C145" s="32" t="s">
        <v>279</v>
      </c>
      <c r="D145" s="57" t="s">
        <v>546</v>
      </c>
      <c r="E145" s="218"/>
      <c r="F145" s="136" t="str">
        <f>IF('RC'!H12="INTERVENE","INTERVENE",(IF('RC'!H12="n/a", "n/a", (IF('RC'!H12="LEAVE","LEAVE","Need more info")))))</f>
        <v>Need more info</v>
      </c>
      <c r="G145" s="136" t="str">
        <f>IF('RC'!L12="CARRY OUT PROBE TEST","CARRY OUT PROBE TEST",(IF('RC'!L12="LEAVE IF NO ERRORS", "LEAVE IF NO ERRORS", (IF('RC'!L12="LEAVE","LEAVE","Need more info")))))</f>
        <v>Need more info</v>
      </c>
      <c r="H145" s="136" t="str">
        <f>IF('RC'!N12="INTERVENE","INTERVENE",(IF('RC'!N12="LEAVE IF NO ERRORS", "LEAVE IF NO ERRORS", (IF('RC'!N12="LEAVE","LEAVE","Need more info")))))</f>
        <v>Need more info</v>
      </c>
      <c r="I145" s="339"/>
      <c r="J145" s="339"/>
      <c r="K145" s="136" t="str">
        <f>IF(F145="LEAVE","LEAVE",(IF(F145="INTERVENE","INTERVENE",(IF(J145="","FILL IN COLUMN J",(IF(I145="","FILL IN COLUMN I",(IF(((J145)/(I145+J145))&lt;0.8,"INTERVENE","LEAVE")))))))))</f>
        <v>FILL IN COLUMN J</v>
      </c>
      <c r="L145" s="339"/>
      <c r="M145" s="339"/>
      <c r="N145" s="122"/>
      <c r="O145" s="136" t="str">
        <f t="shared" si="22"/>
        <v>FILL IN COLUMN J</v>
      </c>
      <c r="P145" s="180"/>
      <c r="Q145" s="136" t="str">
        <f t="shared" si="23"/>
        <v>FILL IN COLUMN L</v>
      </c>
      <c r="R145" s="230"/>
    </row>
    <row r="146" spans="1:18" ht="55.5" customHeight="1" x14ac:dyDescent="0.2">
      <c r="A146" s="200">
        <v>143</v>
      </c>
      <c r="B146" s="197" t="s">
        <v>280</v>
      </c>
      <c r="C146" s="32" t="s">
        <v>547</v>
      </c>
      <c r="D146" s="57" t="s">
        <v>548</v>
      </c>
      <c r="E146" s="218"/>
      <c r="F146" s="136" t="str">
        <f>IF('RC'!H13="INTERVENE","INTERVENE",(IF('RC'!H13="n/a", "n/a", (IF('RC'!H13="LEAVE","LEAVE","Need more info")))))</f>
        <v>Need more info</v>
      </c>
      <c r="G146" s="136" t="str">
        <f>IF('RC'!L13="CARRY OUT PROBE TEST","CARRY OUT PROBE TEST",(IF('RC'!L13="LEAVE IF NO ERRORS", "LEAVE IF NO ERRORS", (IF('RC'!L13="LEAVE","LEAVE","Need more info")))))</f>
        <v>Need more info</v>
      </c>
      <c r="H146" s="136" t="str">
        <f>IF('RC'!N13="INTERVENE","INTERVENE",(IF('RC'!N13="LEAVE IF NO ERRORS", "LEAVE IF NO ERRORS", (IF('RC'!N13="LEAVE","LEAVE","Need more info")))))</f>
        <v>Need more info</v>
      </c>
      <c r="I146" s="339"/>
      <c r="J146" s="339"/>
      <c r="K146" s="136" t="str">
        <f>IF(F146="LEAVE","LEAVE",(IF(F146="INTERVENE","INTERVENE",(IF(J146="","FILL IN COLUMN J",(IF(I146="","FILL IN COLUMN I",(IF(((J146)/(I146+J146))&lt;0.8,"INTERVENE","LEAVE")))))))))</f>
        <v>FILL IN COLUMN J</v>
      </c>
      <c r="L146" s="339"/>
      <c r="M146" s="339"/>
      <c r="N146" s="122"/>
      <c r="O146" s="136" t="str">
        <f t="shared" si="22"/>
        <v>FILL IN COLUMN J</v>
      </c>
      <c r="P146" s="180"/>
      <c r="Q146" s="136" t="str">
        <f t="shared" si="23"/>
        <v>FILL IN COLUMN L</v>
      </c>
      <c r="R146" s="230"/>
    </row>
  </sheetData>
  <sheetProtection algorithmName="SHA-512" hashValue="MttkPDxEMhqqg6EsrmRCCoWYC7PLvB5627mRuOU4adV3C1It8HXH/h7wMQZGdv4JwoByVeejCB8OAquwRsmWLw==" saltValue="+Y00Dm0JKjhCWoeaPs+YAg==" spinCount="100000" sheet="1" objects="1" scenarios="1"/>
  <mergeCells count="24">
    <mergeCell ref="A1:G1"/>
    <mergeCell ref="I2:R2"/>
    <mergeCell ref="G82:H82"/>
    <mergeCell ref="G18:H18"/>
    <mergeCell ref="B124:B129"/>
    <mergeCell ref="F2:H2"/>
    <mergeCell ref="G83:H83"/>
    <mergeCell ref="G84:H84"/>
    <mergeCell ref="C124:D124"/>
    <mergeCell ref="G81:H81"/>
    <mergeCell ref="G80:H80"/>
    <mergeCell ref="G79:H79"/>
    <mergeCell ref="G22:H22"/>
    <mergeCell ref="G16:H16"/>
    <mergeCell ref="G12:H12"/>
    <mergeCell ref="G7:H7"/>
    <mergeCell ref="G8:H8"/>
    <mergeCell ref="G9:H9"/>
    <mergeCell ref="G85:H85"/>
    <mergeCell ref="G13:H13"/>
    <mergeCell ref="G47:H47"/>
    <mergeCell ref="G48:H48"/>
    <mergeCell ref="G41:H41"/>
    <mergeCell ref="G26:H26"/>
  </mergeCells>
  <phoneticPr fontId="70" type="noConversion"/>
  <conditionalFormatting sqref="F7:G137">
    <cfRule type="cellIs" dxfId="587" priority="9" operator="equal">
      <formula>"CARRY OUT PROBE TEST"</formula>
    </cfRule>
    <cfRule type="cellIs" dxfId="586" priority="10" operator="equal">
      <formula>"LEAVE IF NO ERRORS"</formula>
    </cfRule>
    <cfRule type="cellIs" dxfId="585" priority="11" operator="equal">
      <formula>"Need more info"</formula>
    </cfRule>
    <cfRule type="cellIs" dxfId="584" priority="12" operator="equal">
      <formula>"INTERVENE"</formula>
    </cfRule>
    <cfRule type="cellIs" dxfId="583" priority="13" operator="equal">
      <formula>"LEAVE"</formula>
    </cfRule>
  </conditionalFormatting>
  <conditionalFormatting sqref="F4:H6 F17:H17 F27:H27 F45:K46 F52:K52 F54:K54 F63:K67 F85:H85 F86:K87 F93:H93 F97:H97 H134:K137 F138:K138 I38:K39 I51:K52">
    <cfRule type="cellIs" dxfId="582" priority="1105" operator="equal">
      <formula>"CARRY OUT PROBE TEST"</formula>
    </cfRule>
    <cfRule type="cellIs" dxfId="581" priority="1110" operator="equal">
      <formula>"LEAVE IF NO ERRORS"</formula>
    </cfRule>
    <cfRule type="cellIs" dxfId="580" priority="1111" operator="equal">
      <formula>"Need more info"</formula>
    </cfRule>
  </conditionalFormatting>
  <conditionalFormatting sqref="F4:H6 F17:H17 F27:H27 F45:K46 F52:K52 F54:K54 F63:K67 F85:H85 F86:K87 F93:H93 F97:H97 H134:K137 I38:K39 I51:K52">
    <cfRule type="cellIs" dxfId="579" priority="1112" operator="equal">
      <formula>"INTERVENE"</formula>
    </cfRule>
    <cfRule type="cellIs" dxfId="578" priority="1113" operator="equal">
      <formula>"LEAVE"</formula>
    </cfRule>
  </conditionalFormatting>
  <conditionalFormatting sqref="F10:H11">
    <cfRule type="cellIs" dxfId="577" priority="1010" operator="equal">
      <formula>"CARRY OUT PROBE TEST"</formula>
    </cfRule>
    <cfRule type="cellIs" dxfId="576" priority="1011" operator="equal">
      <formula>"LEAVE IF NO ERRORS"</formula>
    </cfRule>
    <cfRule type="cellIs" dxfId="575" priority="1012" operator="equal">
      <formula>"Need more info"</formula>
    </cfRule>
    <cfRule type="cellIs" dxfId="574" priority="1013" operator="equal">
      <formula>"INTERVENE"</formula>
    </cfRule>
    <cfRule type="cellIs" dxfId="573" priority="1014" operator="equal">
      <formula>"LEAVE"</formula>
    </cfRule>
  </conditionalFormatting>
  <conditionalFormatting sqref="F14:H15">
    <cfRule type="cellIs" dxfId="572" priority="1080" operator="equal">
      <formula>"CARRY OUT PROBE TEST"</formula>
    </cfRule>
    <cfRule type="cellIs" dxfId="571" priority="1081" operator="equal">
      <formula>"LEAVE IF NO ERRORS"</formula>
    </cfRule>
    <cfRule type="cellIs" dxfId="570" priority="1082" operator="equal">
      <formula>"Need more info"</formula>
    </cfRule>
    <cfRule type="cellIs" dxfId="569" priority="1083" operator="equal">
      <formula>"INTERVENE"</formula>
    </cfRule>
    <cfRule type="cellIs" dxfId="568" priority="1084" operator="equal">
      <formula>"LEAVE"</formula>
    </cfRule>
  </conditionalFormatting>
  <conditionalFormatting sqref="F19:H21">
    <cfRule type="cellIs" dxfId="567" priority="945" operator="equal">
      <formula>"CARRY OUT PROBE TEST"</formula>
    </cfRule>
    <cfRule type="cellIs" dxfId="566" priority="946" operator="equal">
      <formula>"LEAVE IF NO ERRORS"</formula>
    </cfRule>
    <cfRule type="cellIs" dxfId="565" priority="947" operator="equal">
      <formula>"Need more info"</formula>
    </cfRule>
    <cfRule type="cellIs" dxfId="564" priority="948" operator="equal">
      <formula>"INTERVENE"</formula>
    </cfRule>
    <cfRule type="cellIs" dxfId="563" priority="949" operator="equal">
      <formula>"LEAVE"</formula>
    </cfRule>
  </conditionalFormatting>
  <conditionalFormatting sqref="F23:H25">
    <cfRule type="cellIs" dxfId="562" priority="1070" operator="equal">
      <formula>"CARRY OUT PROBE TEST"</formula>
    </cfRule>
    <cfRule type="cellIs" dxfId="561" priority="1071" operator="equal">
      <formula>"LEAVE IF NO ERRORS"</formula>
    </cfRule>
    <cfRule type="cellIs" dxfId="560" priority="1072" operator="equal">
      <formula>"Need more info"</formula>
    </cfRule>
    <cfRule type="cellIs" dxfId="559" priority="1073" operator="equal">
      <formula>"INTERVENE"</formula>
    </cfRule>
    <cfRule type="cellIs" dxfId="558" priority="1074" operator="equal">
      <formula>"LEAVE"</formula>
    </cfRule>
  </conditionalFormatting>
  <conditionalFormatting sqref="F49:H62">
    <cfRule type="cellIs" dxfId="557" priority="850" operator="equal">
      <formula>"CARRY OUT PROBE TEST"</formula>
    </cfRule>
    <cfRule type="cellIs" dxfId="556" priority="851" operator="equal">
      <formula>"LEAVE IF NO ERRORS"</formula>
    </cfRule>
    <cfRule type="cellIs" dxfId="555" priority="852" operator="equal">
      <formula>"Need more info"</formula>
    </cfRule>
    <cfRule type="cellIs" dxfId="554" priority="853" operator="equal">
      <formula>"INTERVENE"</formula>
    </cfRule>
    <cfRule type="cellIs" dxfId="553" priority="854" operator="equal">
      <formula>"LEAVE"</formula>
    </cfRule>
  </conditionalFormatting>
  <conditionalFormatting sqref="F68:H72">
    <cfRule type="cellIs" dxfId="552" priority="26" operator="equal">
      <formula>"CARRY OUT PROBE TEST"</formula>
    </cfRule>
    <cfRule type="cellIs" dxfId="551" priority="27" operator="equal">
      <formula>"LEAVE IF NO ERRORS"</formula>
    </cfRule>
    <cfRule type="cellIs" dxfId="550" priority="28" operator="equal">
      <formula>"Need more info"</formula>
    </cfRule>
    <cfRule type="cellIs" dxfId="549" priority="29" operator="equal">
      <formula>"INTERVENE"</formula>
    </cfRule>
    <cfRule type="cellIs" dxfId="548" priority="30" operator="equal">
      <formula>"LEAVE"</formula>
    </cfRule>
  </conditionalFormatting>
  <conditionalFormatting sqref="F139:H146">
    <cfRule type="cellIs" dxfId="547" priority="780" operator="equal">
      <formula>"CARRY OUT PROBE TEST"</formula>
    </cfRule>
    <cfRule type="cellIs" dxfId="546" priority="781" operator="equal">
      <formula>"LEAVE IF NO ERRORS"</formula>
    </cfRule>
    <cfRule type="cellIs" dxfId="545" priority="782" operator="equal">
      <formula>"Need more info"</formula>
    </cfRule>
  </conditionalFormatting>
  <conditionalFormatting sqref="F118:I122">
    <cfRule type="cellIs" dxfId="544" priority="87" operator="equal">
      <formula>"CARRY OUT PROBE TEST"</formula>
    </cfRule>
    <cfRule type="cellIs" dxfId="543" priority="88" operator="equal">
      <formula>"LEAVE IF NO ERRORS"</formula>
    </cfRule>
    <cfRule type="cellIs" dxfId="542" priority="89" operator="equal">
      <formula>"Need more info"</formula>
    </cfRule>
    <cfRule type="cellIs" dxfId="541" priority="90" operator="equal">
      <formula>"INTERVENE"</formula>
    </cfRule>
    <cfRule type="cellIs" dxfId="540" priority="91" operator="equal">
      <formula>"LEAVE"</formula>
    </cfRule>
  </conditionalFormatting>
  <conditionalFormatting sqref="F73:K78">
    <cfRule type="cellIs" dxfId="539" priority="31" operator="equal">
      <formula>"CARRY OUT PROBE TEST"</formula>
    </cfRule>
    <cfRule type="cellIs" dxfId="538" priority="32" operator="equal">
      <formula>"LEAVE IF NO ERRORS"</formula>
    </cfRule>
    <cfRule type="cellIs" dxfId="537" priority="33" operator="equal">
      <formula>"Need more info"</formula>
    </cfRule>
    <cfRule type="cellIs" dxfId="536" priority="34" operator="equal">
      <formula>"INTERVENE"</formula>
    </cfRule>
    <cfRule type="cellIs" dxfId="535" priority="35" operator="equal">
      <formula>"LEAVE"</formula>
    </cfRule>
  </conditionalFormatting>
  <conditionalFormatting sqref="F138:K146">
    <cfRule type="cellIs" dxfId="534" priority="530" operator="equal">
      <formula>"INTERVENE"</formula>
    </cfRule>
    <cfRule type="cellIs" dxfId="533" priority="531" operator="equal">
      <formula>"LEAVE"</formula>
    </cfRule>
  </conditionalFormatting>
  <conditionalFormatting sqref="F12:L13">
    <cfRule type="cellIs" dxfId="532" priority="193" operator="equal">
      <formula>"CARRY OUT PROBE TEST"</formula>
    </cfRule>
    <cfRule type="cellIs" dxfId="531" priority="194" operator="equal">
      <formula>"LEAVE IF NO ERRORS"</formula>
    </cfRule>
    <cfRule type="cellIs" dxfId="530" priority="195" operator="equal">
      <formula>"Need more info"</formula>
    </cfRule>
    <cfRule type="cellIs" dxfId="529" priority="196" operator="equal">
      <formula>"INTERVENE"</formula>
    </cfRule>
    <cfRule type="cellIs" dxfId="528" priority="197" operator="equal">
      <formula>"LEAVE"</formula>
    </cfRule>
  </conditionalFormatting>
  <conditionalFormatting sqref="G17">
    <cfRule type="cellIs" dxfId="527" priority="36" operator="equal">
      <formula>"CARRY OUT PROBE TEST*"</formula>
    </cfRule>
  </conditionalFormatting>
  <conditionalFormatting sqref="G26:G201">
    <cfRule type="cellIs" dxfId="526" priority="6" operator="equal">
      <formula>"CARRY OUT PROBE TEST*"</formula>
    </cfRule>
  </conditionalFormatting>
  <conditionalFormatting sqref="G73:H73 F74:H74">
    <cfRule type="cellIs" dxfId="525" priority="515" operator="equal">
      <formula>"CARRY OUT PROBE TEST"</formula>
    </cfRule>
    <cfRule type="cellIs" dxfId="524" priority="516" operator="equal">
      <formula>"LEAVE IF NO ERRORS"</formula>
    </cfRule>
    <cfRule type="cellIs" dxfId="523" priority="517" operator="equal">
      <formula>"Need more info"</formula>
    </cfRule>
    <cfRule type="cellIs" dxfId="522" priority="518" operator="equal">
      <formula>"INTERVENE"</formula>
    </cfRule>
    <cfRule type="cellIs" dxfId="521" priority="519" operator="equal">
      <formula>"LEAVE"</formula>
    </cfRule>
  </conditionalFormatting>
  <conditionalFormatting sqref="Q1:Q1048576 H1:H1048576">
    <cfRule type="containsText" dxfId="520" priority="8" operator="containsText" text="INTERVENE*">
      <formula>NOT(ISERROR(SEARCH("INTERVENE*",H1)))</formula>
    </cfRule>
  </conditionalFormatting>
  <conditionalFormatting sqref="H27:H40">
    <cfRule type="cellIs" dxfId="519" priority="870" operator="equal">
      <formula>"CARRY OUT PROBE TEST"</formula>
    </cfRule>
    <cfRule type="cellIs" dxfId="518" priority="871" operator="equal">
      <formula>"LEAVE IF NO ERRORS"</formula>
    </cfRule>
    <cfRule type="cellIs" dxfId="517" priority="872" operator="equal">
      <formula>"Need more info"</formula>
    </cfRule>
    <cfRule type="cellIs" dxfId="516" priority="873" operator="equal">
      <formula>"INTERVENE"</formula>
    </cfRule>
    <cfRule type="cellIs" dxfId="515" priority="874" operator="equal">
      <formula>"LEAVE"</formula>
    </cfRule>
  </conditionalFormatting>
  <conditionalFormatting sqref="H42:H46">
    <cfRule type="cellIs" dxfId="514" priority="895" operator="equal">
      <formula>"CARRY OUT PROBE TEST"</formula>
    </cfRule>
    <cfRule type="cellIs" dxfId="513" priority="896" operator="equal">
      <formula>"LEAVE IF NO ERRORS"</formula>
    </cfRule>
    <cfRule type="cellIs" dxfId="512" priority="897" operator="equal">
      <formula>"Need more info"</formula>
    </cfRule>
    <cfRule type="cellIs" dxfId="511" priority="898" operator="equal">
      <formula>"INTERVENE"</formula>
    </cfRule>
    <cfRule type="cellIs" dxfId="510" priority="899" operator="equal">
      <formula>"LEAVE"</formula>
    </cfRule>
  </conditionalFormatting>
  <conditionalFormatting sqref="H70:H71">
    <cfRule type="cellIs" dxfId="509" priority="830" operator="equal">
      <formula>"CARRY OUT PROBE TEST"</formula>
    </cfRule>
    <cfRule type="cellIs" dxfId="508" priority="831" operator="equal">
      <formula>"LEAVE IF NO ERRORS"</formula>
    </cfRule>
    <cfRule type="cellIs" dxfId="507" priority="832" operator="equal">
      <formula>"Need more info"</formula>
    </cfRule>
    <cfRule type="cellIs" dxfId="506" priority="833" operator="equal">
      <formula>"INTERVENE"</formula>
    </cfRule>
    <cfRule type="cellIs" dxfId="505" priority="834" operator="equal">
      <formula>"LEAVE"</formula>
    </cfRule>
  </conditionalFormatting>
  <conditionalFormatting sqref="H72">
    <cfRule type="cellIs" dxfId="504" priority="1" operator="equal">
      <formula>"CARRY OUT PROBE TEST"</formula>
    </cfRule>
    <cfRule type="cellIs" dxfId="503" priority="2" operator="equal">
      <formula>"LEAVE IF NO ERRORS"</formula>
    </cfRule>
    <cfRule type="cellIs" dxfId="502" priority="3" operator="equal">
      <formula>"Need more info"</formula>
    </cfRule>
    <cfRule type="cellIs" dxfId="501" priority="4" operator="equal">
      <formula>"INTERVENE"</formula>
    </cfRule>
    <cfRule type="cellIs" dxfId="500" priority="5" operator="equal">
      <formula>"LEAVE"</formula>
    </cfRule>
  </conditionalFormatting>
  <conditionalFormatting sqref="H86:H117">
    <cfRule type="cellIs" dxfId="499" priority="805" operator="equal">
      <formula>"CARRY OUT PROBE TEST"</formula>
    </cfRule>
    <cfRule type="cellIs" dxfId="498" priority="806" operator="equal">
      <formula>"LEAVE IF NO ERRORS"</formula>
    </cfRule>
    <cfRule type="cellIs" dxfId="497" priority="807" operator="equal">
      <formula>"Need more info"</formula>
    </cfRule>
    <cfRule type="cellIs" dxfId="496" priority="808" operator="equal">
      <formula>"INTERVENE"</formula>
    </cfRule>
    <cfRule type="cellIs" dxfId="495" priority="809" operator="equal">
      <formula>"LEAVE"</formula>
    </cfRule>
  </conditionalFormatting>
  <conditionalFormatting sqref="H123:H133">
    <cfRule type="cellIs" dxfId="494" priority="495" operator="equal">
      <formula>"CARRY OUT PROBE TEST"</formula>
    </cfRule>
    <cfRule type="cellIs" dxfId="493" priority="496" operator="equal">
      <formula>"LEAVE IF NO ERRORS"</formula>
    </cfRule>
    <cfRule type="cellIs" dxfId="492" priority="497" operator="equal">
      <formula>"Need more info"</formula>
    </cfRule>
    <cfRule type="cellIs" dxfId="491" priority="498" operator="equal">
      <formula>"INTERVENE"</formula>
    </cfRule>
    <cfRule type="cellIs" dxfId="490" priority="499" operator="equal">
      <formula>"LEAVE"</formula>
    </cfRule>
  </conditionalFormatting>
  <conditionalFormatting sqref="H6:I6">
    <cfRule type="cellIs" dxfId="489" priority="678" operator="equal">
      <formula>"CARRY OUT PROBE TEST"</formula>
    </cfRule>
    <cfRule type="cellIs" dxfId="488" priority="683" operator="equal">
      <formula>"LEAVE IF NO ERRORS"</formula>
    </cfRule>
    <cfRule type="cellIs" dxfId="487" priority="684" operator="equal">
      <formula>"Need more info"</formula>
    </cfRule>
    <cfRule type="cellIs" dxfId="486" priority="685" operator="equal">
      <formula>"INTERVENE"</formula>
    </cfRule>
    <cfRule type="cellIs" dxfId="485" priority="686" operator="equal">
      <formula>"LEAVE"</formula>
    </cfRule>
  </conditionalFormatting>
  <conditionalFormatting sqref="H79:L84">
    <cfRule type="cellIs" dxfId="484" priority="115" operator="equal">
      <formula>"CARRY OUT PROBE TEST"</formula>
    </cfRule>
    <cfRule type="cellIs" dxfId="483" priority="116" operator="equal">
      <formula>"LEAVE IF NO ERRORS"</formula>
    </cfRule>
    <cfRule type="cellIs" dxfId="482" priority="117" operator="equal">
      <formula>"Need more info"</formula>
    </cfRule>
    <cfRule type="cellIs" dxfId="481" priority="118" operator="equal">
      <formula>"INTERVENE"</formula>
    </cfRule>
    <cfRule type="cellIs" dxfId="480" priority="119" operator="equal">
      <formula>"LEAVE"</formula>
    </cfRule>
  </conditionalFormatting>
  <conditionalFormatting sqref="I18">
    <cfRule type="cellIs" dxfId="479" priority="673" operator="equal">
      <formula>"CARRY OUT PROBE TEST"</formula>
    </cfRule>
    <cfRule type="cellIs" dxfId="478" priority="674" operator="equal">
      <formula>"LEAVE IF NO ERRORS"</formula>
    </cfRule>
    <cfRule type="cellIs" dxfId="477" priority="675" operator="equal">
      <formula>"Need more info"</formula>
    </cfRule>
    <cfRule type="cellIs" dxfId="476" priority="676" operator="equal">
      <formula>"INTERVENE"</formula>
    </cfRule>
    <cfRule type="cellIs" dxfId="475" priority="677" operator="equal">
      <formula>"LEAVE"</formula>
    </cfRule>
  </conditionalFormatting>
  <conditionalFormatting sqref="I19:J22">
    <cfRule type="cellIs" dxfId="474" priority="679" operator="equal">
      <formula>"LEAVE IF NO ERRORS"</formula>
    </cfRule>
    <cfRule type="cellIs" dxfId="473" priority="680" operator="equal">
      <formula>"Need more info"</formula>
    </cfRule>
    <cfRule type="cellIs" dxfId="472" priority="681" operator="equal">
      <formula>"CARRY OUT PROBE TEST"</formula>
    </cfRule>
    <cfRule type="cellIs" dxfId="471" priority="682" operator="equal">
      <formula>"LEAVE"</formula>
    </cfRule>
  </conditionalFormatting>
  <conditionalFormatting sqref="I101:J117">
    <cfRule type="cellIs" dxfId="470" priority="628" operator="equal">
      <formula>"INTERVENE"</formula>
    </cfRule>
    <cfRule type="cellIs" dxfId="469" priority="629" operator="equal">
      <formula>"LEAVE"</formula>
    </cfRule>
  </conditionalFormatting>
  <conditionalFormatting sqref="I28:K30">
    <cfRule type="cellIs" dxfId="468" priority="388" operator="equal">
      <formula>"CARRY OUT PROBE TEST"</formula>
    </cfRule>
    <cfRule type="cellIs" dxfId="467" priority="389" operator="equal">
      <formula>"LEAVE IF NO ERRORS"</formula>
    </cfRule>
    <cfRule type="cellIs" dxfId="466" priority="390" operator="equal">
      <formula>"Need more info"</formula>
    </cfRule>
    <cfRule type="cellIs" dxfId="465" priority="391" operator="equal">
      <formula>"INTERVENE"</formula>
    </cfRule>
    <cfRule type="cellIs" dxfId="464" priority="392" operator="equal">
      <formula>"LEAVE"</formula>
    </cfRule>
  </conditionalFormatting>
  <conditionalFormatting sqref="I33:K35">
    <cfRule type="cellIs" dxfId="463" priority="393" operator="equal">
      <formula>"CARRY OUT PROBE TEST"</formula>
    </cfRule>
    <cfRule type="cellIs" dxfId="462" priority="394" operator="equal">
      <formula>"LEAVE IF NO ERRORS"</formula>
    </cfRule>
    <cfRule type="cellIs" dxfId="461" priority="395" operator="equal">
      <formula>"Need more info"</formula>
    </cfRule>
    <cfRule type="cellIs" dxfId="460" priority="396" operator="equal">
      <formula>"INTERVENE"</formula>
    </cfRule>
    <cfRule type="cellIs" dxfId="459" priority="397" operator="equal">
      <formula>"LEAVE"</formula>
    </cfRule>
  </conditionalFormatting>
  <conditionalFormatting sqref="I97:K99">
    <cfRule type="cellIs" dxfId="458" priority="610" operator="equal">
      <formula>"CARRY OUT PROBE TEST"</formula>
    </cfRule>
    <cfRule type="cellIs" dxfId="457" priority="611" operator="equal">
      <formula>"LEAVE IF NO ERRORS"</formula>
    </cfRule>
    <cfRule type="cellIs" dxfId="456" priority="612" operator="equal">
      <formula>"Need more info"</formula>
    </cfRule>
    <cfRule type="cellIs" dxfId="455" priority="613" operator="equal">
      <formula>"INTERVENE"</formula>
    </cfRule>
    <cfRule type="cellIs" dxfId="454" priority="614" operator="equal">
      <formula>"LEAVE"</formula>
    </cfRule>
  </conditionalFormatting>
  <conditionalFormatting sqref="I101:K117">
    <cfRule type="cellIs" dxfId="453" priority="615" operator="equal">
      <formula>"CARRY OUT PROBE TEST"</formula>
    </cfRule>
    <cfRule type="cellIs" dxfId="452" priority="616" operator="equal">
      <formula>"LEAVE IF NO ERRORS"</formula>
    </cfRule>
    <cfRule type="cellIs" dxfId="451" priority="617" operator="equal">
      <formula>"Need more info"</formula>
    </cfRule>
  </conditionalFormatting>
  <conditionalFormatting sqref="K4:K27 K31:K32 K36:K37 K40:K63 J64:K64 K79:K96">
    <cfRule type="cellIs" dxfId="450" priority="637" operator="equal">
      <formula>"FILL IN COLUMN I"</formula>
    </cfRule>
    <cfRule type="cellIs" dxfId="449" priority="638" operator="equal">
      <formula>"FILL IN COLUMN J"</formula>
    </cfRule>
    <cfRule type="cellIs" dxfId="448" priority="639" operator="equal">
      <formula>"INTERVENE"</formula>
    </cfRule>
    <cfRule type="cellIs" dxfId="447" priority="640" operator="equal">
      <formula>"LEAVE"</formula>
    </cfRule>
  </conditionalFormatting>
  <conditionalFormatting sqref="K65:K74">
    <cfRule type="cellIs" dxfId="446" priority="18" operator="equal">
      <formula>"FILL IN COLUMN I"</formula>
    </cfRule>
    <cfRule type="cellIs" dxfId="445" priority="19" operator="equal">
      <formula>"FILL IN COLUMN J"</formula>
    </cfRule>
    <cfRule type="cellIs" dxfId="444" priority="20" operator="equal">
      <formula>"INTERVENE"</formula>
    </cfRule>
    <cfRule type="cellIs" dxfId="443" priority="21" operator="equal">
      <formula>"LEAVE"</formula>
    </cfRule>
  </conditionalFormatting>
  <conditionalFormatting sqref="K100">
    <cfRule type="cellIs" dxfId="442" priority="540" operator="equal">
      <formula>"FILL IN COLUMN I"</formula>
    </cfRule>
    <cfRule type="cellIs" dxfId="441" priority="541" operator="equal">
      <formula>"FILL IN COLUMN J"</formula>
    </cfRule>
  </conditionalFormatting>
  <conditionalFormatting sqref="K100:K117">
    <cfRule type="cellIs" dxfId="440" priority="542" operator="equal">
      <formula>"INTERVENE"</formula>
    </cfRule>
    <cfRule type="cellIs" dxfId="439" priority="543" operator="equal">
      <formula>"LEAVE"</formula>
    </cfRule>
  </conditionalFormatting>
  <conditionalFormatting sqref="K123:K133">
    <cfRule type="cellIs" dxfId="438" priority="532" operator="equal">
      <formula>"FILL IN COLUMN I"</formula>
    </cfRule>
    <cfRule type="cellIs" dxfId="437" priority="533" operator="equal">
      <formula>"FILL IN COLUMN J"</formula>
    </cfRule>
    <cfRule type="cellIs" dxfId="436" priority="534" operator="equal">
      <formula>"INTERVENE"</formula>
    </cfRule>
    <cfRule type="cellIs" dxfId="435" priority="535" operator="equal">
      <formula>"LEAVE"</formula>
    </cfRule>
  </conditionalFormatting>
  <conditionalFormatting sqref="K139:K146">
    <cfRule type="cellIs" dxfId="434" priority="528" operator="equal">
      <formula>"FILL IN COLUMN I"</formula>
    </cfRule>
    <cfRule type="cellIs" dxfId="433" priority="529" operator="equal">
      <formula>"FILL IN COLUMN J"</formula>
    </cfRule>
  </conditionalFormatting>
  <conditionalFormatting sqref="L4:L9">
    <cfRule type="cellIs" dxfId="432" priority="250" operator="equal">
      <formula>"CARRY OUT PROBE TEST"</formula>
    </cfRule>
    <cfRule type="cellIs" dxfId="431" priority="251" operator="equal">
      <formula>"LEAVE IF NO ERRORS"</formula>
    </cfRule>
    <cfRule type="cellIs" dxfId="430" priority="252" operator="equal">
      <formula>"Need more info"</formula>
    </cfRule>
    <cfRule type="cellIs" dxfId="429" priority="253" operator="equal">
      <formula>"INTERVENE"</formula>
    </cfRule>
    <cfRule type="cellIs" dxfId="428" priority="254" operator="equal">
      <formula>"LEAVE"</formula>
    </cfRule>
  </conditionalFormatting>
  <conditionalFormatting sqref="L16:L18">
    <cfRule type="cellIs" dxfId="427" priority="167" operator="equal">
      <formula>"CARRY OUT PROBE TEST"</formula>
    </cfRule>
    <cfRule type="cellIs" dxfId="426" priority="168" operator="equal">
      <formula>"LEAVE IF NO ERRORS"</formula>
    </cfRule>
    <cfRule type="cellIs" dxfId="425" priority="169" operator="equal">
      <formula>"Need more info"</formula>
    </cfRule>
    <cfRule type="cellIs" dxfId="424" priority="170" operator="equal">
      <formula>"INTERVENE"</formula>
    </cfRule>
    <cfRule type="cellIs" dxfId="423" priority="171" operator="equal">
      <formula>"LEAVE"</formula>
    </cfRule>
  </conditionalFormatting>
  <conditionalFormatting sqref="L22">
    <cfRule type="cellIs" dxfId="422" priority="154" operator="equal">
      <formula>"CARRY OUT PROBE TEST"</formula>
    </cfRule>
    <cfRule type="cellIs" dxfId="421" priority="155" operator="equal">
      <formula>"LEAVE IF NO ERRORS"</formula>
    </cfRule>
    <cfRule type="cellIs" dxfId="420" priority="156" operator="equal">
      <formula>"Need more info"</formula>
    </cfRule>
    <cfRule type="cellIs" dxfId="419" priority="157" operator="equal">
      <formula>"INTERVENE"</formula>
    </cfRule>
    <cfRule type="cellIs" dxfId="418" priority="158" operator="equal">
      <formula>"LEAVE"</formula>
    </cfRule>
  </conditionalFormatting>
  <conditionalFormatting sqref="L26">
    <cfRule type="cellIs" dxfId="417" priority="141" operator="equal">
      <formula>"CARRY OUT PROBE TEST"</formula>
    </cfRule>
    <cfRule type="cellIs" dxfId="416" priority="142" operator="equal">
      <formula>"LEAVE IF NO ERRORS"</formula>
    </cfRule>
    <cfRule type="cellIs" dxfId="415" priority="143" operator="equal">
      <formula>"Need more info"</formula>
    </cfRule>
    <cfRule type="cellIs" dxfId="414" priority="144" operator="equal">
      <formula>"INTERVENE"</formula>
    </cfRule>
    <cfRule type="cellIs" dxfId="413" priority="145" operator="equal">
      <formula>"LEAVE"</formula>
    </cfRule>
  </conditionalFormatting>
  <conditionalFormatting sqref="L41">
    <cfRule type="cellIs" dxfId="412" priority="128" operator="equal">
      <formula>"CARRY OUT PROBE TEST"</formula>
    </cfRule>
    <cfRule type="cellIs" dxfId="411" priority="129" operator="equal">
      <formula>"LEAVE IF NO ERRORS"</formula>
    </cfRule>
    <cfRule type="cellIs" dxfId="410" priority="130" operator="equal">
      <formula>"Need more info"</formula>
    </cfRule>
    <cfRule type="cellIs" dxfId="409" priority="131" operator="equal">
      <formula>"INTERVENE"</formula>
    </cfRule>
    <cfRule type="cellIs" dxfId="408" priority="132" operator="equal">
      <formula>"LEAVE"</formula>
    </cfRule>
  </conditionalFormatting>
  <conditionalFormatting sqref="L46:L48">
    <cfRule type="cellIs" dxfId="407" priority="52" operator="equal">
      <formula>"CARRY OUT PROBE TEST"</formula>
    </cfRule>
    <cfRule type="cellIs" dxfId="406" priority="53" operator="equal">
      <formula>"LEAVE IF NO ERRORS"</formula>
    </cfRule>
    <cfRule type="cellIs" dxfId="405" priority="54" operator="equal">
      <formula>"Need more info"</formula>
    </cfRule>
    <cfRule type="cellIs" dxfId="404" priority="55" operator="equal">
      <formula>"INTERVENE"</formula>
    </cfRule>
    <cfRule type="cellIs" dxfId="403" priority="56" operator="equal">
      <formula>"LEAVE"</formula>
    </cfRule>
  </conditionalFormatting>
  <conditionalFormatting sqref="L85">
    <cfRule type="cellIs" dxfId="402" priority="102" operator="equal">
      <formula>"CARRY OUT PROBE TEST"</formula>
    </cfRule>
    <cfRule type="cellIs" dxfId="401" priority="103" operator="equal">
      <formula>"LEAVE IF NO ERRORS"</formula>
    </cfRule>
    <cfRule type="cellIs" dxfId="400" priority="104" operator="equal">
      <formula>"Need more info"</formula>
    </cfRule>
    <cfRule type="cellIs" dxfId="399" priority="105" operator="equal">
      <formula>"INTERVENE"</formula>
    </cfRule>
    <cfRule type="cellIs" dxfId="398" priority="106" operator="equal">
      <formula>"LEAVE"</formula>
    </cfRule>
  </conditionalFormatting>
  <conditionalFormatting sqref="L19:M21">
    <cfRule type="cellIs" dxfId="397" priority="1106" operator="equal">
      <formula>"LEAVE IF NO ERRORS"</formula>
    </cfRule>
    <cfRule type="cellIs" dxfId="396" priority="1107" operator="equal">
      <formula>"Need more info"</formula>
    </cfRule>
    <cfRule type="cellIs" dxfId="395" priority="1108" operator="equal">
      <formula>"CARRY OUT PROBE TEST"</formula>
    </cfRule>
    <cfRule type="cellIs" dxfId="394" priority="1109" operator="equal">
      <formula>"LEAVE"</formula>
    </cfRule>
  </conditionalFormatting>
  <conditionalFormatting sqref="N64">
    <cfRule type="cellIs" dxfId="393" priority="776" operator="equal">
      <formula>"LEAVE IF NO ERRORS"</formula>
    </cfRule>
    <cfRule type="cellIs" dxfId="392" priority="777" operator="equal">
      <formula>"FILL IN COLUMN J"</formula>
    </cfRule>
    <cfRule type="cellIs" dxfId="391" priority="778" operator="equal">
      <formula>"CARRY OUT PROBE TEST"</formula>
    </cfRule>
    <cfRule type="cellIs" dxfId="390" priority="779" operator="equal">
      <formula>"LEAVE"</formula>
    </cfRule>
  </conditionalFormatting>
  <conditionalFormatting sqref="O1:O1048576">
    <cfRule type="containsText" dxfId="389" priority="7" operator="containsText" text="CARRY OUT PROBE TEST*">
      <formula>NOT(ISERROR(SEARCH("CARRY OUT PROBE TEST*",O1)))</formula>
    </cfRule>
  </conditionalFormatting>
  <conditionalFormatting sqref="O4:O146">
    <cfRule type="cellIs" dxfId="388" priority="22" operator="equal">
      <formula>"LEAVE IF NO ERRORS"</formula>
    </cfRule>
    <cfRule type="cellIs" dxfId="387" priority="23" operator="equal">
      <formula>"FILL IN COLUMN J"</formula>
    </cfRule>
    <cfRule type="cellIs" dxfId="386" priority="24" operator="equal">
      <formula>"CARRY OUT PROBE TEST"</formula>
    </cfRule>
    <cfRule type="cellIs" dxfId="385" priority="25" operator="equal">
      <formula>"LEAVE"</formula>
    </cfRule>
  </conditionalFormatting>
  <conditionalFormatting sqref="Q4:Q146">
    <cfRule type="cellIs" dxfId="384" priority="14" operator="equal">
      <formula>"LEAVE IF NO ERRORS"</formula>
    </cfRule>
    <cfRule type="cellIs" dxfId="383" priority="15" operator="equal">
      <formula>"FILL IN COLUMN L"</formula>
    </cfRule>
    <cfRule type="cellIs" dxfId="382" priority="16" operator="equal">
      <formula>"INTERVENE"</formula>
    </cfRule>
    <cfRule type="cellIs" dxfId="381" priority="17" operator="equal">
      <formula>"LEAVE"</formula>
    </cfRule>
  </conditionalFormatting>
  <dataValidations count="2">
    <dataValidation type="list" allowBlank="1" showInputMessage="1" showErrorMessage="1" error="choose yes/no from drop-down list" prompt="choose yes/no from drop-down list" sqref="M64 N65:N146 N4:N63" xr:uid="{5E9425EC-B129-4BAB-817C-7848417ADCFD}">
      <formula1>"Yes, No"</formula1>
    </dataValidation>
    <dataValidation type="decimal" allowBlank="1" showInputMessage="1" showErrorMessage="1" error="percentage score must be between 0 and 100%" prompt="enter % correct" sqref="P4:P146" xr:uid="{95909073-E24B-4829-9A90-46D2453D2D0E}">
      <formula1>0</formula1>
      <formula2>1</formula2>
    </dataValidation>
  </dataValidations>
  <pageMargins left="0.7" right="0.7" top="0.75" bottom="0.75" header="0.3" footer="0.3"/>
  <pageSetup paperSize="9" orientation="portrait" r:id="rId1"/>
  <ignoredErrors>
    <ignoredError sqref="O99:Q99 O39 O29 Q39 Q29 O37:O38 Q37 Q32 O32"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636FF-5BE3-48C5-A722-8FAC921416C9}">
  <dimension ref="A1:N131"/>
  <sheetViews>
    <sheetView zoomScale="80" zoomScaleNormal="80" workbookViewId="0">
      <pane xSplit="4" ySplit="3" topLeftCell="E4" activePane="bottomRight" state="frozen"/>
      <selection pane="topRight" activeCell="E1" sqref="E1"/>
      <selection pane="bottomLeft" activeCell="A3" sqref="A3"/>
      <selection pane="bottomRight" activeCell="F74" sqref="F74:G79"/>
    </sheetView>
  </sheetViews>
  <sheetFormatPr defaultRowHeight="41.25" customHeight="1" x14ac:dyDescent="0.2"/>
  <cols>
    <col min="1" max="1" width="6.25" style="199" bestFit="1" customWidth="1"/>
    <col min="2" max="2" width="7.125" style="150" customWidth="1"/>
    <col min="3" max="3" width="33.25" customWidth="1"/>
    <col min="4" max="4" width="30.25" customWidth="1"/>
    <col min="5" max="5" width="61.875" customWidth="1"/>
    <col min="6" max="6" width="15.75" bestFit="1" customWidth="1"/>
    <col min="7" max="7" width="14.625" customWidth="1"/>
    <col min="8" max="8" width="13.875" customWidth="1"/>
    <col min="9" max="9" width="17" customWidth="1"/>
    <col min="10" max="10" width="18.375" customWidth="1"/>
    <col min="11" max="11" width="16.25" customWidth="1"/>
    <col min="12" max="12" width="12.25" customWidth="1"/>
    <col min="13" max="13" width="16.375" customWidth="1"/>
    <col min="14" max="14" width="48.875" customWidth="1"/>
  </cols>
  <sheetData>
    <row r="1" spans="1:14" ht="41.25" customHeight="1" x14ac:dyDescent="0.2">
      <c r="A1" s="445" t="s">
        <v>549</v>
      </c>
      <c r="B1" s="438"/>
      <c r="C1" s="438"/>
      <c r="D1" s="438"/>
      <c r="E1" s="438"/>
      <c r="F1" s="438"/>
      <c r="G1" s="438"/>
      <c r="H1" s="232"/>
      <c r="I1" s="232"/>
      <c r="J1" s="232"/>
      <c r="K1" s="232"/>
      <c r="L1" s="232"/>
      <c r="M1" s="232"/>
      <c r="N1" s="232"/>
    </row>
    <row r="2" spans="1:14" ht="41.25" customHeight="1" x14ac:dyDescent="0.25">
      <c r="F2" s="441" t="s">
        <v>550</v>
      </c>
      <c r="G2" s="442"/>
      <c r="H2" s="443" t="s">
        <v>551</v>
      </c>
      <c r="I2" s="444"/>
      <c r="J2" s="444"/>
      <c r="K2" s="444"/>
      <c r="L2" s="444"/>
      <c r="M2" s="444"/>
      <c r="N2" s="444"/>
    </row>
    <row r="3" spans="1:14" ht="47.25" x14ac:dyDescent="0.25">
      <c r="A3" s="35" t="s">
        <v>292</v>
      </c>
      <c r="B3" s="127" t="s">
        <v>293</v>
      </c>
      <c r="C3" s="127"/>
      <c r="D3" s="174"/>
      <c r="E3" s="127" t="s">
        <v>294</v>
      </c>
      <c r="F3" s="190" t="s">
        <v>552</v>
      </c>
      <c r="G3" s="190" t="s">
        <v>553</v>
      </c>
      <c r="H3" s="235" t="s">
        <v>301</v>
      </c>
      <c r="I3" s="235" t="s">
        <v>302</v>
      </c>
      <c r="J3" s="235" t="s">
        <v>303</v>
      </c>
      <c r="K3" s="235" t="s">
        <v>554</v>
      </c>
      <c r="L3" s="235" t="s">
        <v>305</v>
      </c>
      <c r="M3" s="235" t="s">
        <v>555</v>
      </c>
      <c r="N3" s="198" t="s">
        <v>307</v>
      </c>
    </row>
    <row r="4" spans="1:14" ht="41.25" customHeight="1" x14ac:dyDescent="0.25">
      <c r="A4" s="200">
        <v>1</v>
      </c>
      <c r="B4" s="189" t="s">
        <v>6</v>
      </c>
      <c r="C4" s="38" t="s">
        <v>7</v>
      </c>
      <c r="D4" s="57" t="s">
        <v>308</v>
      </c>
      <c r="E4" s="32" t="s">
        <v>309</v>
      </c>
      <c r="F4" s="136" t="str">
        <f>IF(MC!L3="CARRY OUT PROBE TEST","CARRY OUT PROBE TEST",(IF(MC!L3="LEAVE IF NO ERRORS", "LEAVE IF NO ERRORS", (IF(MC!L3="LEAVE","LEAVE","Need more info")))))</f>
        <v>Need more info</v>
      </c>
      <c r="G4" s="136" t="str">
        <f>IF(MC!N3="INTERVENE","INTERVENE",(IF(MC!L3="LEAVE IF NO ERRORS", "LEAVE IF NO ERRORS", (IF(MC!N3="LEAVE","LEAVE","Need more info")))))</f>
        <v>Need more info</v>
      </c>
      <c r="H4" s="233"/>
      <c r="I4" s="233"/>
      <c r="J4" s="233"/>
      <c r="K4" s="129" t="s">
        <v>554</v>
      </c>
      <c r="L4" s="185" t="s">
        <v>305</v>
      </c>
      <c r="M4" s="234"/>
      <c r="N4" s="188"/>
    </row>
    <row r="5" spans="1:14" ht="41.25" customHeight="1" x14ac:dyDescent="0.2">
      <c r="A5" s="200">
        <v>2</v>
      </c>
      <c r="B5" s="189" t="s">
        <v>10</v>
      </c>
      <c r="C5" s="39" t="s">
        <v>310</v>
      </c>
      <c r="D5" s="57" t="s">
        <v>311</v>
      </c>
      <c r="E5" s="32" t="s">
        <v>309</v>
      </c>
      <c r="F5" s="136" t="str">
        <f>IF(NG!L3="CARRY OUT PROBE TEST","CARRY OUT PROBE TEST",(IF(NG!L3="LEAVE IF NO ERRORS", "LEAVE IF NO ERRORS", (IF(NG!L3="LEAVE","LEAVE","Need more info")))))</f>
        <v>Need more info</v>
      </c>
      <c r="G5" s="136" t="str">
        <f>IF(NG!N3="INTERVENE","INTERVENE",(IF(NG!L3="LEAVE IF NO ERRORS", "LEAVE IF NO ERRORS", (IF(NG!N3="LEAVE","LEAVE","Need more info")))))</f>
        <v>Need more info</v>
      </c>
      <c r="H5" s="230"/>
      <c r="I5" s="230"/>
      <c r="J5" s="122"/>
      <c r="K5" s="136" t="str">
        <f>IF(F5="LEAVE","LEAVE",(IF(F5="LEAVE IF NO ERRORS", "LEAVE IF NO ERRORS", (IF(OR(F5="CARRY OUT PROBE TEST",J5="no"),"CARRY OUT PROBE TEST",(IF(J5="","FILL IN COLUMN J",(IF(H5="","LEAVE IF NO ERRORS",(IF(((I5-H5)/(I5+H5))&lt;0.5,"CARRY OUT PROBE TEST","LEAVE")))))))))))</f>
        <v>FILL IN COLUMN J</v>
      </c>
      <c r="L5" s="180"/>
      <c r="M5" s="136" t="str">
        <f>IF(G5="INTERVENE","INTERVENE",(IF(OR(K5="LEAVE",F5="LEAVE",G5="LEAVE"),"LEAVE",(IF(K5="LEAVE IF NO ERRORS","LEAVE IF NO ERRORS",(IF(L5="","FILL IN COLUMN L",(IF(L5&gt;0.899,"LEAVE","INTERVENE")))))))))</f>
        <v>FILL IN COLUMN L</v>
      </c>
    </row>
    <row r="6" spans="1:14" ht="41.25" customHeight="1" x14ac:dyDescent="0.2">
      <c r="A6" s="200">
        <v>3</v>
      </c>
      <c r="B6" s="189" t="s">
        <v>15</v>
      </c>
      <c r="C6" s="38" t="s">
        <v>556</v>
      </c>
      <c r="D6" s="57" t="s">
        <v>557</v>
      </c>
      <c r="E6" s="32" t="s">
        <v>309</v>
      </c>
      <c r="F6" s="136" t="str">
        <f>IF(MC!L5="CARRY OUT PROBE TEST","CARRY OUT PROBE TEST",(IF(MC!L5="LEAVE IF NO ERRORS", "LEAVE IF NO ERRORS", (IF(MC!L5="LEAVE","LEAVE","Need more info")))))</f>
        <v>Need more info</v>
      </c>
      <c r="G6" s="136" t="str">
        <f>IF(MC!N5="INTERVENE","INTERVENE",(IF(MC!L5="LEAVE IF NO ERRORS", "LEAVE IF NO ERRORS", (IF(MC!N5="LEAVE","LEAVE","Need more info")))))</f>
        <v>Need more info</v>
      </c>
      <c r="H6" s="230"/>
      <c r="I6" s="230"/>
      <c r="J6" s="122"/>
      <c r="K6" s="136" t="str">
        <f t="shared" ref="K6:K68" si="0">IF(F6="LEAVE","LEAVE",(IF(F6="LEAVE IF NO ERRORS", "LEAVE IF NO ERRORS", (IF(OR(F6="CARRY OUT PROBE TEST",J6="no"),"CARRY OUT PROBE TEST",(IF(J6="","FILL IN COLUMN J",(IF(H6="","LEAVE IF NO ERRORS",(IF(((I6-H6)/(I6+H6))&lt;0.5,"CARRY OUT PROBE TEST","LEAVE")))))))))))</f>
        <v>FILL IN COLUMN J</v>
      </c>
      <c r="L6" s="180"/>
      <c r="M6" s="136" t="str">
        <f t="shared" ref="M6:M67" si="1">IF(G6="INTERVENE","INTERVENE",(IF(OR(K6="LEAVE",F6="LEAVE",G6="LEAVE"),"LEAVE",(IF(K6="LEAVE IF NO ERRORS","LEAVE IF NO ERRORS",(IF(L6="","FILL IN COLUMN L",(IF(L6&gt;0.899,"LEAVE","INTERVENE")))))))))</f>
        <v>FILL IN COLUMN L</v>
      </c>
    </row>
    <row r="7" spans="1:14" ht="41.25" customHeight="1" x14ac:dyDescent="0.2">
      <c r="A7" s="200">
        <v>4</v>
      </c>
      <c r="B7" s="189" t="s">
        <v>19</v>
      </c>
      <c r="C7" s="38" t="s">
        <v>16</v>
      </c>
      <c r="D7" s="57" t="s">
        <v>312</v>
      </c>
      <c r="E7" s="202"/>
      <c r="F7" s="136" t="str">
        <f>IF(MC!L4="CARRY OUT PROBE TEST","CARRY OUT PROBE TEST",(IF(MC!L4="LEAVE IF NO ERRORS", "LEAVE IF NO ERRORS", (IF(MC!L4="LEAVE","LEAVE","Need more info")))))</f>
        <v>Need more info</v>
      </c>
      <c r="G7" s="136" t="str">
        <f>IF(MC!N4="INTERVENE","INTERVENE",(IF(MC!L4="LEAVE IF NO ERRORS", "LEAVE IF NO ERRORS", (IF(MC!N4="LEAVE","LEAVE","Need more info")))))</f>
        <v>Need more info</v>
      </c>
      <c r="H7" s="230"/>
      <c r="I7" s="230"/>
      <c r="J7" s="122"/>
      <c r="K7" s="136" t="str">
        <f t="shared" si="0"/>
        <v>FILL IN COLUMN J</v>
      </c>
      <c r="L7" s="180"/>
      <c r="M7" s="136" t="str">
        <f t="shared" si="1"/>
        <v>FILL IN COLUMN L</v>
      </c>
    </row>
    <row r="8" spans="1:14" ht="41.25" customHeight="1" x14ac:dyDescent="0.2">
      <c r="A8" s="200">
        <v>5</v>
      </c>
      <c r="B8" s="189" t="s">
        <v>8</v>
      </c>
      <c r="C8" s="63" t="s">
        <v>313</v>
      </c>
      <c r="D8" s="57" t="s">
        <v>314</v>
      </c>
      <c r="E8" s="202"/>
      <c r="F8" s="136" t="str">
        <f>IF(Q!L3="CARRY OUT PROBE TEST","CARRY OUT PROBE TEST",(IF(Q!L3="LEAVE IF NO ERRORS", "LEAVE IF NO ERRORS", (IF(Q!L3="LEAVE","LEAVE","Need more info")))))</f>
        <v>Need more info</v>
      </c>
      <c r="G8" s="136" t="str">
        <f>IF(Q!N3="INTERVENE","INTERVENE",(IF(Q!L3="LEAVE IF NO ERRORS", "LEAVE IF NO ERRORS", (IF(Q!N3="LEAVE","LEAVE","Need more info")))))</f>
        <v>Need more info</v>
      </c>
      <c r="H8" s="230"/>
      <c r="I8" s="231" t="s">
        <v>283</v>
      </c>
      <c r="J8" s="122"/>
      <c r="K8" s="136" t="str">
        <f t="shared" si="0"/>
        <v>FILL IN COLUMN J</v>
      </c>
      <c r="L8" s="180"/>
      <c r="M8" s="136" t="str">
        <f t="shared" si="1"/>
        <v>FILL IN COLUMN L</v>
      </c>
    </row>
    <row r="9" spans="1:14" ht="41.25" customHeight="1" x14ac:dyDescent="0.2">
      <c r="A9" s="200">
        <v>6</v>
      </c>
      <c r="B9" s="189" t="s">
        <v>17</v>
      </c>
      <c r="C9" s="140" t="s">
        <v>316</v>
      </c>
      <c r="D9" s="57" t="s">
        <v>317</v>
      </c>
      <c r="E9" s="202"/>
      <c r="F9" s="136" t="str">
        <f>IF(Q!L4="CARRY OUT PROBE TEST","CARRY OUT PROBE TEST",(IF(Q!L4="LEAVE IF NO ERRORS", "LEAVE IF NO ERRORS", (IF(Q!L4="LEAVE","LEAVE","Need more info")))))</f>
        <v>Need more info</v>
      </c>
      <c r="G9" s="136" t="str">
        <f>IF(Q!N4="INTERVENE","INTERVENE",(IF(Q!L4="LEAVE IF NO ERRORS", "LEAVE IF NO ERRORS", (IF(Q!N4="LEAVE","LEAVE","Need more info")))))</f>
        <v>Need more info</v>
      </c>
      <c r="H9" s="230"/>
      <c r="I9" s="230"/>
      <c r="J9" s="122"/>
      <c r="K9" s="136" t="str">
        <f t="shared" si="0"/>
        <v>FILL IN COLUMN J</v>
      </c>
      <c r="L9" s="180"/>
      <c r="M9" s="136" t="str">
        <f t="shared" si="1"/>
        <v>FILL IN COLUMN L</v>
      </c>
    </row>
    <row r="10" spans="1:14" ht="41.25" customHeight="1" x14ac:dyDescent="0.2">
      <c r="A10" s="200">
        <v>7</v>
      </c>
      <c r="B10" s="189" t="s">
        <v>21</v>
      </c>
      <c r="C10" s="63" t="s">
        <v>318</v>
      </c>
      <c r="D10" s="57" t="s">
        <v>319</v>
      </c>
      <c r="E10" s="202"/>
      <c r="F10" s="136" t="str">
        <f>IF(Q!L5="CARRY OUT PROBE TEST","CARRY OUT PROBE TEST",(IF(Q!L5="LEAVE IF NO ERRORS", "LEAVE IF NO ERRORS", (IF(Q!L5="LEAVE","LEAVE","Need more info")))))</f>
        <v>Need more info</v>
      </c>
      <c r="G10" s="136" t="str">
        <f>IF(Q!N5="INTERVENE","INTERVENE",(IF(Q!L5="LEAVE IF NO ERRORS", "LEAVE IF NO ERRORS", (IF(Q!N5="LEAVE","LEAVE","Need more info")))))</f>
        <v>Need more info</v>
      </c>
      <c r="H10" s="230"/>
      <c r="I10" s="230"/>
      <c r="J10" s="122"/>
      <c r="K10" s="136" t="str">
        <f t="shared" si="0"/>
        <v>FILL IN COLUMN J</v>
      </c>
      <c r="L10" s="180"/>
      <c r="M10" s="136" t="str">
        <f t="shared" si="1"/>
        <v>FILL IN COLUMN L</v>
      </c>
    </row>
    <row r="11" spans="1:14" ht="41.25" customHeight="1" x14ac:dyDescent="0.2">
      <c r="A11" s="200">
        <v>8</v>
      </c>
      <c r="B11" s="189" t="s">
        <v>23</v>
      </c>
      <c r="C11" s="38" t="s">
        <v>24</v>
      </c>
      <c r="D11" s="57" t="s">
        <v>322</v>
      </c>
      <c r="E11" s="202"/>
      <c r="F11" s="136" t="str">
        <f>IF(MC!L6="CARRY OUT PROBE TEST","CARRY OUT PROBE TEST",(IF(MC!L6="LEAVE IF NO ERRORS", "LEAVE IF NO ERRORS", (IF(MC!L6="LEAVE","LEAVE","Need more info")))))</f>
        <v>Need more info</v>
      </c>
      <c r="G11" s="136" t="str">
        <f>IF(MC!N6="INTERVENE","INTERVENE",(IF(MC!L6="LEAVE IF NO ERRORS", "LEAVE IF NO ERRORS", (IF(MC!N6="LEAVE","LEAVE","Need more info")))))</f>
        <v>Need more info</v>
      </c>
      <c r="H11" s="230"/>
      <c r="I11" s="230"/>
      <c r="J11" s="122"/>
      <c r="K11" s="136" t="str">
        <f t="shared" si="0"/>
        <v>FILL IN COLUMN J</v>
      </c>
      <c r="L11" s="180"/>
      <c r="M11" s="136" t="str">
        <f t="shared" si="1"/>
        <v>FILL IN COLUMN L</v>
      </c>
    </row>
    <row r="12" spans="1:14" ht="41.25" customHeight="1" x14ac:dyDescent="0.2">
      <c r="A12" s="200">
        <v>9</v>
      </c>
      <c r="B12" s="189" t="s">
        <v>25</v>
      </c>
      <c r="C12" s="63" t="s">
        <v>323</v>
      </c>
      <c r="D12" s="57" t="s">
        <v>324</v>
      </c>
      <c r="E12" s="203"/>
      <c r="F12" s="136" t="str">
        <f>IF(Q!L6="CARRY OUT PROBE TEST","CARRY OUT PROBE TEST",(IF(Q!L6="LEAVE IF NO ERRORS", "LEAVE IF NO ERRORS", (IF(Q!L6="LEAVE","LEAVE","Need more info")))))</f>
        <v>Need more info</v>
      </c>
      <c r="G12" s="136" t="str">
        <f>IF(Q!N6="INTERVENE","INTERVENE",(IF(Q!L6="LEAVE IF NO ERRORS", "LEAVE IF NO ERRORS", (IF(Q!N6="LEAVE","LEAVE","Need more info")))))</f>
        <v>Need more info</v>
      </c>
      <c r="H12" s="230"/>
      <c r="I12" s="230"/>
      <c r="J12" s="122"/>
      <c r="K12" s="136" t="str">
        <f t="shared" si="0"/>
        <v>FILL IN COLUMN J</v>
      </c>
      <c r="L12" s="180"/>
      <c r="M12" s="136" t="str">
        <f t="shared" si="1"/>
        <v>FILL IN COLUMN L</v>
      </c>
    </row>
    <row r="13" spans="1:14" ht="41.25" customHeight="1" x14ac:dyDescent="0.2">
      <c r="A13" s="200">
        <v>10</v>
      </c>
      <c r="B13" s="189" t="s">
        <v>29</v>
      </c>
      <c r="C13" s="63" t="s">
        <v>325</v>
      </c>
      <c r="D13" s="57" t="s">
        <v>326</v>
      </c>
      <c r="E13" s="203"/>
      <c r="F13" s="136" t="str">
        <f>IF(Q!L7="CARRY OUT PROBE TEST","CARRY OUT PROBE TEST",(IF(Q!L7="LEAVE IF NO ERRORS", "LEAVE IF NO ERRORS", (IF(Q!L7="LEAVE","LEAVE","Need more info")))))</f>
        <v>Need more info</v>
      </c>
      <c r="G13" s="136" t="str">
        <f>IF(Q!N7="INTERVENE","INTERVENE",(IF(Q!L7="LEAVE IF NO ERRORS", "LEAVE IF NO ERRORS", (IF(Q!N7="LEAVE","LEAVE","Need more info")))))</f>
        <v>Need more info</v>
      </c>
      <c r="H13" s="230"/>
      <c r="I13" s="230"/>
      <c r="J13" s="122"/>
      <c r="K13" s="136" t="str">
        <f t="shared" si="0"/>
        <v>FILL IN COLUMN J</v>
      </c>
      <c r="L13" s="180"/>
      <c r="M13" s="136" t="str">
        <f t="shared" si="1"/>
        <v>FILL IN COLUMN L</v>
      </c>
    </row>
    <row r="14" spans="1:14" ht="41.25" customHeight="1" x14ac:dyDescent="0.2">
      <c r="A14" s="200">
        <v>11</v>
      </c>
      <c r="B14" s="189" t="s">
        <v>27</v>
      </c>
      <c r="C14" s="38" t="s">
        <v>28</v>
      </c>
      <c r="D14" s="57" t="s">
        <v>327</v>
      </c>
      <c r="E14" s="202"/>
      <c r="F14" s="136" t="str">
        <f>IF(MC!L7="CARRY OUT PROBE TEST","CARRY OUT PROBE TEST",(IF(MC!L7="LEAVE IF NO ERRORS", "LEAVE IF NO ERRORS", (IF(MC!L7="LEAVE","LEAVE","Need more info")))))</f>
        <v>Need more info</v>
      </c>
      <c r="G14" s="136" t="str">
        <f>IF(MC!N7="INTERVENE","INTERVENE",(IF(MC!L7="LEAVE IF NO ERRORS", "LEAVE IF NO ERRORS", (IF(MC!N7="LEAVE","LEAVE","Need more info")))))</f>
        <v>Need more info</v>
      </c>
      <c r="H14" s="230"/>
      <c r="I14" s="230"/>
      <c r="J14" s="122"/>
      <c r="K14" s="136" t="str">
        <f t="shared" si="0"/>
        <v>FILL IN COLUMN J</v>
      </c>
      <c r="L14" s="180"/>
      <c r="M14" s="136" t="str">
        <f t="shared" si="1"/>
        <v>FILL IN COLUMN L</v>
      </c>
    </row>
    <row r="15" spans="1:14" ht="41.25" customHeight="1" x14ac:dyDescent="0.2">
      <c r="A15" s="200">
        <v>12</v>
      </c>
      <c r="B15" s="189" t="s">
        <v>31</v>
      </c>
      <c r="C15" s="38" t="s">
        <v>328</v>
      </c>
      <c r="D15" s="57" t="s">
        <v>329</v>
      </c>
      <c r="F15" s="136" t="str">
        <f>IF(MC!L8="CARRY OUT PROBE TEST","CARRY OUT PROBE TEST",(IF(MC!L8="LEAVE IF NO ERRORS", "LEAVE IF NO ERRORS", (IF(MC!L8="LEAVE","LEAVE","Need more info")))))</f>
        <v>Need more info</v>
      </c>
      <c r="G15" s="136" t="str">
        <f>IF(MC!N8="INTERVENE","INTERVENE",(IF(MC!L8="LEAVE IF NO ERRORS", "LEAVE IF NO ERRORS", (IF(MC!N8="LEAVE","LEAVE","Need more info")))))</f>
        <v>Need more info</v>
      </c>
      <c r="H15" s="230"/>
      <c r="I15" s="230"/>
      <c r="J15" s="122"/>
      <c r="K15" s="136" t="str">
        <f t="shared" si="0"/>
        <v>FILL IN COLUMN J</v>
      </c>
      <c r="L15" s="180"/>
      <c r="M15" s="136" t="str">
        <f t="shared" si="1"/>
        <v>FILL IN COLUMN L</v>
      </c>
    </row>
    <row r="16" spans="1:14" ht="41.25" customHeight="1" x14ac:dyDescent="0.2">
      <c r="A16" s="200">
        <v>13</v>
      </c>
      <c r="B16" s="189" t="s">
        <v>33</v>
      </c>
      <c r="C16" s="63" t="s">
        <v>330</v>
      </c>
      <c r="D16" s="57" t="s">
        <v>331</v>
      </c>
      <c r="E16" s="203"/>
      <c r="F16" s="136" t="str">
        <f>IF(Q!L8="CARRY OUT PROBE TEST","CARRY OUT PROBE TEST",(IF(Q!L8="LEAVE IF NO ERRORS", "LEAVE IF NO ERRORS", (IF(Q!L8="LEAVE","LEAVE","Need more info")))))</f>
        <v>Need more info</v>
      </c>
      <c r="G16" s="136" t="str">
        <f>IF(Q!N8="INTERVENE","INTERVENE",(IF(Q!L8="LEAVE IF NO ERRORS", "LEAVE IF NO ERRORS", (IF(Q!N8="LEAVE","LEAVE","Need more info")))))</f>
        <v>Need more info</v>
      </c>
      <c r="H16" s="230"/>
      <c r="I16" s="230"/>
      <c r="J16" s="122"/>
      <c r="K16" s="136" t="str">
        <f t="shared" si="0"/>
        <v>FILL IN COLUMN J</v>
      </c>
      <c r="L16" s="180"/>
      <c r="M16" s="136" t="str">
        <f t="shared" si="1"/>
        <v>FILL IN COLUMN L</v>
      </c>
    </row>
    <row r="17" spans="1:13" ht="41.25" customHeight="1" x14ac:dyDescent="0.2">
      <c r="A17" s="200">
        <v>14</v>
      </c>
      <c r="B17" s="191" t="s">
        <v>56</v>
      </c>
      <c r="C17" s="38" t="s">
        <v>336</v>
      </c>
      <c r="D17" s="57" t="s">
        <v>337</v>
      </c>
      <c r="E17" s="204"/>
      <c r="F17" s="136" t="str">
        <f>IF(CJ!L3="CARRY OUT PROBE TEST","CARRY OUT PROBE TEST",(IF(CJ!L3="LEAVE IF NO ERRORS", "LEAVE IF NO ERRORS", (IF(CJ!L3="LEAVE","LEAVE","Need more info")))))</f>
        <v>Need more info</v>
      </c>
      <c r="G17" s="136" t="str">
        <f>IF(CJ!N3="INTERVENE","INTERVENE",(IF(CJ!L3="LEAVE IF NO ERRORS", "LEAVE IF NO ERRORS", (IF(CJ!N3="LEAVE","LEAVE","Need more info")))))</f>
        <v>Need more info</v>
      </c>
      <c r="H17" s="229"/>
      <c r="I17" s="229"/>
      <c r="J17" s="122"/>
      <c r="K17" s="136" t="str">
        <f t="shared" si="0"/>
        <v>FILL IN COLUMN J</v>
      </c>
      <c r="L17" s="180"/>
      <c r="M17" s="136" t="str">
        <f t="shared" si="1"/>
        <v>FILL IN COLUMN L</v>
      </c>
    </row>
    <row r="18" spans="1:13" ht="41.25" customHeight="1" x14ac:dyDescent="0.2">
      <c r="A18" s="200">
        <v>15</v>
      </c>
      <c r="B18" s="191" t="s">
        <v>76</v>
      </c>
      <c r="C18" s="38" t="s">
        <v>338</v>
      </c>
      <c r="D18" s="57" t="s">
        <v>339</v>
      </c>
      <c r="E18" s="204"/>
      <c r="F18" s="136" t="str">
        <f>IF(CJ!L4="CARRY OUT PROBE TEST","CARRY OUT PROBE TEST",(IF(CJ!L4="LEAVE IF NO ERRORS", "LEAVE IF NO ERRORS", (IF(CJ!L4="LEAVE","LEAVE","Need more info")))))</f>
        <v>Need more info</v>
      </c>
      <c r="G18" s="136" t="str">
        <f>IF(CJ!N4="INTERVENE","INTERVENE",(IF(CJ!L4="LEAVE IF NO ERRORS", "LEAVE IF NO ERRORS", (IF(CJ!N4="LEAVE","LEAVE","Need more info")))))</f>
        <v>Need more info</v>
      </c>
      <c r="H18" s="229"/>
      <c r="I18" s="229"/>
      <c r="J18" s="122"/>
      <c r="K18" s="136" t="str">
        <f t="shared" si="0"/>
        <v>FILL IN COLUMN J</v>
      </c>
      <c r="L18" s="180"/>
      <c r="M18" s="136" t="str">
        <f t="shared" si="1"/>
        <v>FILL IN COLUMN L</v>
      </c>
    </row>
    <row r="19" spans="1:13" ht="41.25" customHeight="1" x14ac:dyDescent="0.2">
      <c r="A19" s="200">
        <v>17</v>
      </c>
      <c r="B19" s="192" t="s">
        <v>42</v>
      </c>
      <c r="C19" s="38" t="s">
        <v>43</v>
      </c>
      <c r="D19" s="57" t="s">
        <v>340</v>
      </c>
      <c r="E19" s="203"/>
      <c r="F19" s="136" t="str">
        <f>IF(MC!L9="CARRY OUT PROBE TEST","CARRY OUT PROBE TEST",(IF(MC!L9="LEAVE IF NO ERRORS", "LEAVE IF NO ERRORS", (IF(MC!L9="LEAVE","LEAVE","Need more info")))))</f>
        <v>Need more info</v>
      </c>
      <c r="G19" s="136" t="str">
        <f>IF(MC!N9="INTERVENE","INTERVENE",(IF(MC!L9="LEAVE IF NO ERRORS", "LEAVE IF NO ERRORS", (IF(MC!N9="LEAVE","LEAVE","Need more info")))))</f>
        <v>Need more info</v>
      </c>
      <c r="H19" s="230"/>
      <c r="I19" s="230"/>
      <c r="J19" s="122"/>
      <c r="K19" s="136" t="str">
        <f>IF(F19="LEAVE","LEAVE",(IF(F19="LEAVE IF NO ERRORS", "LEAVE IF NO ERRORS", (IF(OR(F19="CARRY OUT PROBE TEST",J19="no"),"CARRY OUT PROBE TEST",(IF(J19="","FILL IN COLUMN J",(IF(H19="","LEAVE IF NO ERRORS",(IF(((I19-H19)/(I19+H19))&lt;0.5,"CARRY OUT PROBE TEST","LEAVE")))))))))))</f>
        <v>FILL IN COLUMN J</v>
      </c>
      <c r="L19" s="180"/>
      <c r="M19" s="136" t="str">
        <f>IF(G19="INTERVENE","INTERVENE",(IF(OR(K19="LEAVE",F19="LEAVE",G19="LEAVE"),"LEAVE",(IF(K19="LEAVE IF NO ERRORS","LEAVE IF NO ERRORS",(IF(L19="","FILL IN COLUMN L",(IF(L19&gt;0.899,"LEAVE","INTERVENE")))))))))</f>
        <v>FILL IN COLUMN L</v>
      </c>
    </row>
    <row r="20" spans="1:13" ht="41.25" customHeight="1" x14ac:dyDescent="0.2">
      <c r="A20" s="200">
        <v>16</v>
      </c>
      <c r="B20" s="193" t="s">
        <v>44</v>
      </c>
      <c r="C20" s="63" t="s">
        <v>558</v>
      </c>
      <c r="D20" s="57" t="s">
        <v>342</v>
      </c>
      <c r="E20" s="203"/>
      <c r="F20" s="136" t="str">
        <f>IF(Q!L10="CARRY OUT PROBE TEST","CARRY OUT PROBE TEST",(IF(Q!L10="LEAVE IF NO ERRORS", "LEAVE IF NO ERRORS", (IF(Q!L10="LEAVE","LEAVE","Need more info")))))</f>
        <v>Need more info</v>
      </c>
      <c r="G20" s="136" t="str">
        <f>IF(Q!N10="INTERVENE","INTERVENE",(IF(Q!L10="LEAVE IF NO ERRORS", "LEAVE IF NO ERRORS", (IF(Q!N10="LEAVE","LEAVE","Need more info")))))</f>
        <v>Need more info</v>
      </c>
      <c r="H20" s="230"/>
      <c r="I20" s="230"/>
      <c r="J20" s="122"/>
      <c r="K20" s="136" t="str">
        <f t="shared" si="0"/>
        <v>FILL IN COLUMN J</v>
      </c>
      <c r="L20" s="180"/>
      <c r="M20" s="136" t="str">
        <f t="shared" si="1"/>
        <v>FILL IN COLUMN L</v>
      </c>
    </row>
    <row r="21" spans="1:13" ht="51.75" customHeight="1" x14ac:dyDescent="0.2">
      <c r="A21" s="200">
        <v>18</v>
      </c>
      <c r="B21" s="193" t="s">
        <v>90</v>
      </c>
      <c r="C21" s="38" t="s">
        <v>343</v>
      </c>
      <c r="D21" s="57" t="s">
        <v>344</v>
      </c>
      <c r="E21" s="205"/>
      <c r="F21" s="136" t="str">
        <f>IF(CJ!L5="CARRY OUT PROBE TEST","CARRY OUT PROBE TEST",(IF(CJ!L5="LEAVE IF NO ERRORS", "LEAVE IF NO ERRORS", (IF(CJ!L5="LEAVE","LEAVE","Need more info")))))</f>
        <v>Need more info</v>
      </c>
      <c r="G21" s="136" t="str">
        <f>IF(CJ!N5="INTERVENE","INTERVENE",(IF(CJ!L5="LEAVE IF NO ERRORS", "LEAVE IF NO ERRORS", (IF(CJ!N5="LEAVE","LEAVE","Need more info")))))</f>
        <v>Need more info</v>
      </c>
      <c r="H21" s="230"/>
      <c r="I21" s="230"/>
      <c r="J21" s="122"/>
      <c r="K21" s="136" t="str">
        <f t="shared" si="0"/>
        <v>FILL IN COLUMN J</v>
      </c>
      <c r="L21" s="180"/>
      <c r="M21" s="136" t="str">
        <f t="shared" si="1"/>
        <v>FILL IN COLUMN L</v>
      </c>
    </row>
    <row r="22" spans="1:13" ht="41.25" customHeight="1" x14ac:dyDescent="0.25">
      <c r="A22" s="200">
        <v>19</v>
      </c>
      <c r="B22" s="193" t="s">
        <v>12</v>
      </c>
      <c r="C22" s="38" t="s">
        <v>332</v>
      </c>
      <c r="D22" s="57" t="s">
        <v>333</v>
      </c>
      <c r="E22" s="206"/>
      <c r="F22" s="136" t="str">
        <f>IF(NP!L3="CARRY OUT PROBE TEST","CARRY OUT PROBE TEST",(IF(NP!L3="LEAVE IF NO ERRORS", "LEAVE IF NO ERRORS", (IF(NP!L3="LEAVE","LEAVE","Need more info")))))</f>
        <v>Need more info</v>
      </c>
      <c r="G22" s="136" t="str">
        <f>IF(NP!N3="INTERVENE","INTERVENE",(IF(NP!L3="LEAVE IF NO ERRORS", "LEAVE IF NO ERRORS", (IF(NP!N3="LEAVE","LEAVE","Need more info")))))</f>
        <v>Need more info</v>
      </c>
      <c r="H22" s="230"/>
      <c r="I22" s="230"/>
      <c r="J22" s="122"/>
      <c r="K22" s="136" t="str">
        <f t="shared" si="0"/>
        <v>FILL IN COLUMN J</v>
      </c>
      <c r="L22" s="180"/>
      <c r="M22" s="136" t="str">
        <f t="shared" si="1"/>
        <v>FILL IN COLUMN L</v>
      </c>
    </row>
    <row r="23" spans="1:13" ht="41.25" customHeight="1" x14ac:dyDescent="0.2">
      <c r="A23" s="200">
        <v>20</v>
      </c>
      <c r="B23" s="192" t="s">
        <v>62</v>
      </c>
      <c r="C23" s="38" t="s">
        <v>345</v>
      </c>
      <c r="D23" s="57" t="s">
        <v>346</v>
      </c>
      <c r="E23" s="203"/>
      <c r="F23" s="136" t="str">
        <f>IF(MC!L10="CARRY OUT PROBE TEST","CARRY OUT PROBE TEST",(IF(MC!L10="LEAVE IF NO ERRORS", "LEAVE IF NO ERRORS", (IF(MC!L10="LEAVE","LEAVE","Need more info")))))</f>
        <v>Need more info</v>
      </c>
      <c r="G23" s="136" t="str">
        <f>IF(MC!N10="INTERVENE","INTERVENE",(IF(MC!L10="LEAVE IF NO ERRORS", "LEAVE IF NO ERRORS", (IF(MC!N10="LEAVE","LEAVE","Need more info")))))</f>
        <v>Need more info</v>
      </c>
      <c r="H23" s="230"/>
      <c r="I23" s="230"/>
      <c r="J23" s="122"/>
      <c r="K23" s="136" t="str">
        <f t="shared" si="0"/>
        <v>FILL IN COLUMN J</v>
      </c>
      <c r="L23" s="180"/>
      <c r="M23" s="136" t="str">
        <f t="shared" si="1"/>
        <v>FILL IN COLUMN L</v>
      </c>
    </row>
    <row r="24" spans="1:13" ht="41.25" customHeight="1" x14ac:dyDescent="0.2">
      <c r="A24" s="200">
        <v>21</v>
      </c>
      <c r="B24" s="192" t="s">
        <v>80</v>
      </c>
      <c r="C24" s="38" t="s">
        <v>347</v>
      </c>
      <c r="D24" s="57" t="s">
        <v>348</v>
      </c>
      <c r="E24" s="203"/>
      <c r="F24" s="136" t="str">
        <f>IF(MC!L11="CARRY OUT PROBE TEST","CARRY OUT PROBE TEST",(IF(MC!L11="LEAVE IF NO ERRORS", "LEAVE IF NO ERRORS", (IF(MC!L11="LEAVE","LEAVE","Need more info")))))</f>
        <v>Need more info</v>
      </c>
      <c r="G24" s="136" t="str">
        <f>IF(MC!N11="INTERVENE","INTERVENE",(IF(MC!L11="LEAVE IF NO ERRORS", "LEAVE IF NO ERRORS", (IF(MC!N11="LEAVE","LEAVE","Need more info")))))</f>
        <v>Need more info</v>
      </c>
      <c r="H24" s="230"/>
      <c r="I24" s="230"/>
      <c r="J24" s="122"/>
      <c r="K24" s="136" t="str">
        <f t="shared" si="0"/>
        <v>FILL IN COLUMN J</v>
      </c>
      <c r="L24" s="180"/>
      <c r="M24" s="136" t="str">
        <f t="shared" si="1"/>
        <v>FILL IN COLUMN L</v>
      </c>
    </row>
    <row r="25" spans="1:13" ht="41.25" customHeight="1" x14ac:dyDescent="0.25">
      <c r="A25" s="200">
        <v>22</v>
      </c>
      <c r="B25" s="193" t="s">
        <v>52</v>
      </c>
      <c r="C25" s="32" t="s">
        <v>559</v>
      </c>
      <c r="D25" s="57" t="s">
        <v>560</v>
      </c>
      <c r="E25" s="207"/>
      <c r="F25" s="136" t="str">
        <f>IF(TA!I3="CARRY OUT PROBE TEST","CARRY OUT PROBE TEST",(IF(TA!I3="LEAVE IF NO ERRORS", "LEAVE IF NO ERRORS", (IF(TA!I3="LEAVE","LEAVE","Need more info")))))</f>
        <v>Need more info</v>
      </c>
      <c r="G25" s="136" t="str">
        <f>IF(TA!K3="INTERVENE","INTERVENE",(IF(TA!I3="LEAVE IF NO ERRORS", "LEAVE IF NO ERRORS", (IF(TA!K3="LEAVE","LEAVE","Need more info")))))</f>
        <v>Need more info</v>
      </c>
      <c r="H25" s="230"/>
      <c r="I25" s="230"/>
      <c r="J25" s="122"/>
      <c r="K25" s="136" t="str">
        <f t="shared" si="0"/>
        <v>FILL IN COLUMN J</v>
      </c>
      <c r="L25" s="180"/>
      <c r="M25" s="136" t="str">
        <f t="shared" si="1"/>
        <v>FILL IN COLUMN L</v>
      </c>
    </row>
    <row r="26" spans="1:13" ht="41.25" customHeight="1" x14ac:dyDescent="0.25">
      <c r="A26" s="200">
        <v>23</v>
      </c>
      <c r="B26" s="193" t="s">
        <v>72</v>
      </c>
      <c r="C26" s="32" t="s">
        <v>356</v>
      </c>
      <c r="D26" s="57" t="s">
        <v>357</v>
      </c>
      <c r="E26" s="207"/>
      <c r="F26" s="136" t="str">
        <f>IF(TA!I4="CARRY OUT PROBE TEST","CARRY OUT PROBE TEST",(IF(TA!I4="LEAVE IF NO ERRORS", "LEAVE IF NO ERRORS", (IF(TA!I4="LEAVE","LEAVE","Need more info")))))</f>
        <v>Need more info</v>
      </c>
      <c r="G26" s="136" t="str">
        <f>IF(TA!K4="INTERVENE","INTERVENE",(IF(TA!I4="LEAVE IF NO ERRORS", "LEAVE IF NO ERRORS", (IF(TA!K4="LEAVE","LEAVE","Need more info")))))</f>
        <v>Need more info</v>
      </c>
      <c r="H26" s="230"/>
      <c r="I26" s="230"/>
      <c r="J26" s="122"/>
      <c r="K26" s="136" t="str">
        <f t="shared" si="0"/>
        <v>FILL IN COLUMN J</v>
      </c>
      <c r="L26" s="180"/>
      <c r="M26" s="136" t="str">
        <f t="shared" si="1"/>
        <v>FILL IN COLUMN L</v>
      </c>
    </row>
    <row r="27" spans="1:13" ht="41.25" customHeight="1" x14ac:dyDescent="0.2">
      <c r="A27" s="200">
        <v>24</v>
      </c>
      <c r="B27" s="193" t="s">
        <v>64</v>
      </c>
      <c r="C27" s="32" t="s">
        <v>358</v>
      </c>
      <c r="D27" s="57" t="s">
        <v>359</v>
      </c>
      <c r="E27" s="203"/>
      <c r="F27" s="136" t="str">
        <f>IF(Q!L12="CARRY OUT PROBE TEST","CARRY OUT PROBE TEST",(IF(Q!L12="LEAVE IF NO ERRORS", "LEAVE IF NO ERRORS", (IF(Q!L12="LEAVE","LEAVE","Need more info")))))</f>
        <v>Need more info</v>
      </c>
      <c r="G27" s="136" t="str">
        <f>IF(Q!N12="INTERVENE","INTERVENE",(IF(Q!L12="LEAVE IF NO ERRORS", "LEAVE IF NO ERRORS", (IF(Q!N12="LEAVE","LEAVE","Need more info")))))</f>
        <v>Need more info</v>
      </c>
      <c r="H27" s="230"/>
      <c r="I27" s="230"/>
      <c r="J27" s="122"/>
      <c r="K27" s="136" t="str">
        <f t="shared" si="0"/>
        <v>FILL IN COLUMN J</v>
      </c>
      <c r="L27" s="180"/>
      <c r="M27" s="136" t="str">
        <f t="shared" si="1"/>
        <v>FILL IN COLUMN L</v>
      </c>
    </row>
    <row r="28" spans="1:13" ht="41.25" customHeight="1" x14ac:dyDescent="0.25">
      <c r="A28" s="200">
        <v>25</v>
      </c>
      <c r="B28" s="193" t="s">
        <v>46</v>
      </c>
      <c r="C28" s="39" t="s">
        <v>360</v>
      </c>
      <c r="D28" s="57" t="s">
        <v>361</v>
      </c>
      <c r="E28" s="207"/>
      <c r="F28" s="136" t="str">
        <f>IF(NG!L4="CARRY OUT PROBE TEST","CARRY OUT PROBE TEST",(IF(NG!L4="LEAVE IF NO ERRORS", "LEAVE IF NO ERRORS", (IF(NG!L4="LEAVE","LEAVE","Need more info")))))</f>
        <v>Need more info</v>
      </c>
      <c r="G28" s="136" t="str">
        <f>IF(NG!N4="INTERVENE","INTERVENE",(IF(NG!L4="LEAVE IF NO ERRORS", "LEAVE IF NO ERRORS", (IF(NG!N4="LEAVE","LEAVE","Need more info")))))</f>
        <v>Need more info</v>
      </c>
      <c r="H28" s="230"/>
      <c r="I28" s="230"/>
      <c r="J28" s="122"/>
      <c r="K28" s="136" t="str">
        <f t="shared" si="0"/>
        <v>FILL IN COLUMN J</v>
      </c>
      <c r="L28" s="180"/>
      <c r="M28" s="136" t="str">
        <f t="shared" si="1"/>
        <v>FILL IN COLUMN L</v>
      </c>
    </row>
    <row r="29" spans="1:13" ht="41.25" customHeight="1" x14ac:dyDescent="0.25">
      <c r="A29" s="200">
        <v>26</v>
      </c>
      <c r="B29" s="193" t="s">
        <v>48</v>
      </c>
      <c r="C29" s="38" t="s">
        <v>561</v>
      </c>
      <c r="D29" s="57" t="s">
        <v>562</v>
      </c>
      <c r="E29" s="206"/>
      <c r="F29" s="136" t="str">
        <f>IF(NP!L4="CARRY OUT PROBE TEST","CARRY OUT PROBE TEST",(IF(NP!L4="LEAVE IF NO ERRORS", "LEAVE IF NO ERRORS", (IF(NP!L4="LEAVE","LEAVE","Need more info")))))</f>
        <v>Need more info</v>
      </c>
      <c r="G29" s="136" t="str">
        <f>IF(NP!N4="INTERVENE","INTERVENE",(IF(NP!L4="LEAVE IF NO ERRORS", "LEAVE IF NO ERRORS", (IF(NP!N4="LEAVE","LEAVE","Need more info")))))</f>
        <v>Need more info</v>
      </c>
      <c r="H29" s="230"/>
      <c r="I29" s="230"/>
      <c r="J29" s="122"/>
      <c r="K29" s="136" t="str">
        <f>IF(F29="LEAVE","LEAVE",(IF(F29="LEAVE IF NO ERRORS", "LEAVE IF NO ERRORS", (IF(OR(F29="CARRY OUT PROBE TEST",J29="no"),"CARRY OUT PROBE TEST",(IF(J29="","FILL IN COLUMN J",(IF(H29="","LEAVE IF NO ERRORS",(IF(((I29-H29)/(I29+H29))&lt;0.5,"CARRY OUT PROBE TEST","LEAVE")))))))))))</f>
        <v>FILL IN COLUMN J</v>
      </c>
      <c r="L29" s="180"/>
      <c r="M29" s="136" t="str">
        <f>IF(G29="INTERVENE","INTERVENE",(IF(OR(K29="LEAVE",F29="LEAVE",G29="LEAVE"),"LEAVE",(IF(K29="LEAVE IF NO ERRORS","LEAVE IF NO ERRORS",(IF(L29="","FILL IN COLUMN L",(IF(L29&gt;0.899,"LEAVE","INTERVENE")))))))))</f>
        <v>FILL IN COLUMN L</v>
      </c>
    </row>
    <row r="30" spans="1:13" ht="41.25" customHeight="1" x14ac:dyDescent="0.25">
      <c r="A30" s="200">
        <v>27</v>
      </c>
      <c r="B30" s="193" t="s">
        <v>88</v>
      </c>
      <c r="C30" s="32" t="s">
        <v>364</v>
      </c>
      <c r="D30" s="57" t="s">
        <v>365</v>
      </c>
      <c r="E30" s="207"/>
      <c r="F30" s="136" t="str">
        <f>IF(TA!I5="CARRY OUT PROBE TEST","CARRY OUT PROBE TEST",(IF(TA!I5="LEAVE IF NO ERRORS", "LEAVE IF NO ERRORS", (IF(TA!I5="LEAVE","LEAVE","Need more info")))))</f>
        <v>Need more info</v>
      </c>
      <c r="G30" s="136" t="str">
        <f>IF(TA!K5="INTERVENE","INTERVENE",(IF(TA!I5="LEAVE IF NO ERRORS", "LEAVE IF NO ERRORS", (IF(TA!K5="LEAVE","LEAVE","Need more info")))))</f>
        <v>Need more info</v>
      </c>
      <c r="H30" s="230"/>
      <c r="I30" s="230"/>
      <c r="J30" s="122"/>
      <c r="K30" s="136" t="str">
        <f t="shared" si="0"/>
        <v>FILL IN COLUMN J</v>
      </c>
      <c r="L30" s="180"/>
      <c r="M30" s="136" t="str">
        <f t="shared" si="1"/>
        <v>FILL IN COLUMN L</v>
      </c>
    </row>
    <row r="31" spans="1:13" ht="41.25" customHeight="1" x14ac:dyDescent="0.2">
      <c r="A31" s="200">
        <v>28</v>
      </c>
      <c r="B31" s="193" t="s">
        <v>82</v>
      </c>
      <c r="C31" s="32" t="s">
        <v>563</v>
      </c>
      <c r="D31" s="57" t="s">
        <v>367</v>
      </c>
      <c r="E31" s="203"/>
      <c r="F31" s="136" t="str">
        <f>IF(Q!L13="CARRY OUT PROBE TEST","CARRY OUT PROBE TEST",(IF(Q!L13="LEAVE IF NO ERRORS", "LEAVE IF NO ERRORS", (IF(Q!L13="LEAVE","LEAVE","Need more info")))))</f>
        <v>Need more info</v>
      </c>
      <c r="G31" s="136" t="str">
        <f>IF(Q!N13="INTERVENE","INTERVENE",(IF(Q!L13="LEAVE IF NO ERRORS", "LEAVE IF NO ERRORS", (IF(Q!N13="LEAVE","LEAVE","Need more info")))))</f>
        <v>Need more info</v>
      </c>
      <c r="H31" s="230"/>
      <c r="I31" s="230"/>
      <c r="J31" s="122"/>
      <c r="K31" s="136" t="str">
        <f t="shared" si="0"/>
        <v>FILL IN COLUMN J</v>
      </c>
      <c r="L31" s="180"/>
      <c r="M31" s="136" t="str">
        <f t="shared" si="1"/>
        <v>FILL IN COLUMN L</v>
      </c>
    </row>
    <row r="32" spans="1:13" ht="41.25" customHeight="1" x14ac:dyDescent="0.25">
      <c r="A32" s="200">
        <v>29</v>
      </c>
      <c r="B32" s="193" t="s">
        <v>66</v>
      </c>
      <c r="C32" s="39" t="s">
        <v>564</v>
      </c>
      <c r="D32" s="57" t="s">
        <v>369</v>
      </c>
      <c r="E32" s="207"/>
      <c r="F32" s="136" t="str">
        <f>IF(NG!L5="CARRY OUT PROBE TEST","CARRY OUT PROBE TEST",(IF(NG!L5="LEAVE IF NO ERRORS", "LEAVE IF NO ERRORS", (IF(NG!L5="LEAVE","LEAVE","Need more info")))))</f>
        <v>Need more info</v>
      </c>
      <c r="G32" s="136" t="str">
        <f>IF(NG!N5="INTERVENE","INTERVENE",(IF(NG!L5="LEAVE IF NO ERRORS", "LEAVE IF NO ERRORS", (IF(NG!N5="LEAVE","LEAVE","Need more info")))))</f>
        <v>Need more info</v>
      </c>
      <c r="H32" s="230"/>
      <c r="I32" s="230"/>
      <c r="J32" s="122"/>
      <c r="K32" s="136" t="str">
        <f t="shared" si="0"/>
        <v>FILL IN COLUMN J</v>
      </c>
      <c r="L32" s="180"/>
      <c r="M32" s="136" t="str">
        <f t="shared" si="1"/>
        <v>FILL IN COLUMN L</v>
      </c>
    </row>
    <row r="33" spans="1:13" ht="41.25" customHeight="1" x14ac:dyDescent="0.25">
      <c r="A33" s="200">
        <v>30</v>
      </c>
      <c r="B33" s="193" t="s">
        <v>68</v>
      </c>
      <c r="C33" s="38" t="s">
        <v>69</v>
      </c>
      <c r="D33" s="57" t="s">
        <v>565</v>
      </c>
      <c r="E33" s="206"/>
      <c r="F33" s="136" t="str">
        <f>IF(NP!L5="CARRY OUT PROBE TEST","CARRY OUT PROBE TEST",(IF(NP!L5="LEAVE IF NO ERRORS", "LEAVE IF NO ERRORS", (IF(NP!L5="LEAVE","LEAVE","Need more info")))))</f>
        <v>Need more info</v>
      </c>
      <c r="G33" s="136" t="str">
        <f>IF(NP!N5="INTERVENE","INTERVENE",(IF(NP!L5="LEAVE IF NO ERRORS", "LEAVE IF NO ERRORS", (IF(NP!N5="LEAVE","LEAVE","Need more info")))))</f>
        <v>Need more info</v>
      </c>
      <c r="H33" s="230"/>
      <c r="I33" s="230"/>
      <c r="J33" s="122"/>
      <c r="K33" s="136" t="str">
        <f t="shared" si="0"/>
        <v>FILL IN COLUMN J</v>
      </c>
      <c r="L33" s="180"/>
      <c r="M33" s="136" t="str">
        <f t="shared" si="1"/>
        <v>FILL IN COLUMN L</v>
      </c>
    </row>
    <row r="34" spans="1:13" ht="41.25" customHeight="1" x14ac:dyDescent="0.25">
      <c r="A34" s="200">
        <v>31</v>
      </c>
      <c r="B34" s="193" t="s">
        <v>84</v>
      </c>
      <c r="C34" s="38" t="s">
        <v>371</v>
      </c>
      <c r="D34" s="57" t="s">
        <v>566</v>
      </c>
      <c r="E34" s="206"/>
      <c r="F34" s="136" t="str">
        <f>IF(NP!L6="CARRY OUT PROBE TEST","CARRY OUT PROBE TEST",(IF(NP!L6="LEAVE IF NO ERRORS", "LEAVE IF NO ERRORS", (IF(NP!L6="LEAVE","LEAVE","Need more info")))))</f>
        <v>Need more info</v>
      </c>
      <c r="G34" s="136" t="str">
        <f>IF(NP!N6="INTERVENE","INTERVENE",(IF(NP!L6="LEAVE IF NO ERRORS", "LEAVE IF NO ERRORS", (IF(NP!N6="LEAVE","LEAVE","Need more info")))))</f>
        <v>Need more info</v>
      </c>
      <c r="H34" s="230"/>
      <c r="I34" s="230"/>
      <c r="J34" s="122"/>
      <c r="K34" s="136" t="str">
        <f t="shared" si="0"/>
        <v>FILL IN COLUMN J</v>
      </c>
      <c r="L34" s="180"/>
      <c r="M34" s="136" t="str">
        <f t="shared" si="1"/>
        <v>FILL IN COLUMN L</v>
      </c>
    </row>
    <row r="35" spans="1:13" ht="52.5" customHeight="1" x14ac:dyDescent="0.2">
      <c r="A35" s="200">
        <v>32</v>
      </c>
      <c r="B35" s="193" t="s">
        <v>54</v>
      </c>
      <c r="C35" s="130" t="s">
        <v>567</v>
      </c>
      <c r="D35" s="57" t="s">
        <v>396</v>
      </c>
      <c r="E35" s="203"/>
      <c r="F35" s="136" t="str">
        <f>IF(AG!I3="CARRY OUT PROBE TEST","CARRY OUT PROBE TEST",(IF(AG!I3="LEAVE IF NO ERRORS", "LEAVE IF NO ERRORS", (IF(AG!I3="LEAVE","LEAVE","Need more info")))))</f>
        <v>Need more info</v>
      </c>
      <c r="G35" s="136" t="str">
        <f>IF(AG!K3="INTERVENE","INTERVENE",(IF(AG!I3="LEAVE IF NO ERRORS", "LEAVE IF NO ERRORS", (IF(AG!K3="LEAVE","LEAVE","Need more info")))))</f>
        <v>Need more info</v>
      </c>
      <c r="H35" s="230"/>
      <c r="I35" s="230"/>
      <c r="J35" s="122"/>
      <c r="K35" s="136" t="str">
        <f t="shared" si="0"/>
        <v>FILL IN COLUMN J</v>
      </c>
      <c r="L35" s="180"/>
      <c r="M35" s="136" t="str">
        <f t="shared" si="1"/>
        <v>FILL IN COLUMN L</v>
      </c>
    </row>
    <row r="36" spans="1:13" ht="41.25" customHeight="1" x14ac:dyDescent="0.25">
      <c r="A36" s="200">
        <v>33</v>
      </c>
      <c r="B36" s="193" t="s">
        <v>102</v>
      </c>
      <c r="C36" s="32" t="s">
        <v>568</v>
      </c>
      <c r="D36" s="57" t="s">
        <v>569</v>
      </c>
      <c r="E36" s="207"/>
      <c r="F36" s="136" t="str">
        <f>IF(TA!I6="CARRY OUT PROBE TEST","CARRY OUT PROBE TEST",(IF(TA!I6="LEAVE IF NO ERRORS", "LEAVE IF NO ERRORS", (IF(TA!I6="LEAVE","LEAVE","Need more info")))))</f>
        <v>Need more info</v>
      </c>
      <c r="G36" s="136" t="str">
        <f>IF(TA!K6="INTERVENE","INTERVENE",(IF(TA!I6="LEAVE IF NO ERRORS", "LEAVE IF NO ERRORS", (IF(TA!K6="LEAVE","LEAVE","Need more info")))))</f>
        <v>Need more info</v>
      </c>
      <c r="H36" s="230"/>
      <c r="I36" s="230"/>
      <c r="J36" s="122"/>
      <c r="K36" s="136" t="str">
        <f t="shared" si="0"/>
        <v>FILL IN COLUMN J</v>
      </c>
      <c r="L36" s="180"/>
      <c r="M36" s="136" t="str">
        <f t="shared" si="1"/>
        <v>FILL IN COLUMN L</v>
      </c>
    </row>
    <row r="37" spans="1:13" ht="41.25" customHeight="1" x14ac:dyDescent="0.25">
      <c r="A37" s="200">
        <v>35</v>
      </c>
      <c r="B37" s="193" t="s">
        <v>112</v>
      </c>
      <c r="C37" s="32" t="s">
        <v>375</v>
      </c>
      <c r="D37" s="57" t="s">
        <v>376</v>
      </c>
      <c r="E37" s="207"/>
      <c r="F37" s="136" t="str">
        <f>IF(TA!I7="CARRY OUT PROBE TEST","CARRY OUT PROBE TEST",(IF(TA!I7="LEAVE IF NO ERRORS", "LEAVE IF NO ERRORS", (IF(TA!I7="LEAVE","LEAVE","Need more info")))))</f>
        <v>Need more info</v>
      </c>
      <c r="G37" s="136" t="str">
        <f>IF(TA!K7="INTERVENE","INTERVENE",(IF(TA!I7="LEAVE IF NO ERRORS", "LEAVE IF NO ERRORS", (IF(TA!K7="LEAVE","LEAVE","Need more info")))))</f>
        <v>Need more info</v>
      </c>
      <c r="H37" s="230"/>
      <c r="I37" s="230"/>
      <c r="J37" s="122"/>
      <c r="K37" s="136" t="str">
        <f t="shared" si="0"/>
        <v>FILL IN COLUMN J</v>
      </c>
      <c r="L37" s="180"/>
      <c r="M37" s="136" t="str">
        <f t="shared" si="1"/>
        <v>FILL IN COLUMN L</v>
      </c>
    </row>
    <row r="38" spans="1:13" ht="41.25" customHeight="1" x14ac:dyDescent="0.2">
      <c r="A38" s="200">
        <v>36</v>
      </c>
      <c r="B38" s="193" t="s">
        <v>74</v>
      </c>
      <c r="C38" s="130" t="s">
        <v>570</v>
      </c>
      <c r="D38" s="57" t="s">
        <v>571</v>
      </c>
      <c r="E38" s="203"/>
      <c r="F38" s="136" t="str">
        <f>IF(AG!I5="CARRY OUT PROBE TEST","CARRY OUT PROBE TEST",(IF(AG!I5="LEAVE IF NO ERRORS", "LEAVE IF NO ERRORS", (IF(AG!I5="LEAVE","LEAVE","Need more info")))))</f>
        <v>Need more info</v>
      </c>
      <c r="G38" s="136" t="str">
        <f>IF(AG!K5="INTERVENE","INTERVENE",(IF(AG!I5="LEAVE IF NO ERRORS", "LEAVE IF NO ERRORS", (IF(AG!K5="LEAVE","LEAVE","Need more info")))))</f>
        <v>Need more info</v>
      </c>
      <c r="H38" s="230"/>
      <c r="I38" s="230"/>
      <c r="J38" s="122"/>
      <c r="K38" s="136" t="str">
        <f t="shared" si="0"/>
        <v>FILL IN COLUMN J</v>
      </c>
      <c r="L38" s="180"/>
      <c r="M38" s="136" t="str">
        <f t="shared" si="1"/>
        <v>FILL IN COLUMN L</v>
      </c>
    </row>
    <row r="39" spans="1:13" ht="41.25" customHeight="1" x14ac:dyDescent="0.2">
      <c r="A39" s="200">
        <v>37</v>
      </c>
      <c r="B39" s="192" t="s">
        <v>94</v>
      </c>
      <c r="C39" s="38" t="s">
        <v>95</v>
      </c>
      <c r="D39" s="57" t="s">
        <v>377</v>
      </c>
      <c r="E39" s="203"/>
      <c r="F39" s="136" t="str">
        <f>IF(MC!L12="CARRY OUT PROBE TEST","CARRY OUT PROBE TEST",(IF(MC!L12="LEAVE IF NO ERRORS", "LEAVE IF NO ERRORS", (IF(MC!L12="LEAVE","LEAVE","Need more info")))))</f>
        <v>Need more info</v>
      </c>
      <c r="G39" s="136" t="str">
        <f>IF(MC!N12="INTERVENE","INTERVENE",(IF(MC!L12="LEAVE IF NO ERRORS", "LEAVE IF NO ERRORS", (IF(MC!N12="LEAVE","LEAVE","Need more info")))))</f>
        <v>Need more info</v>
      </c>
      <c r="H39" s="230"/>
      <c r="I39" s="230"/>
      <c r="J39" s="122"/>
      <c r="K39" s="136" t="str">
        <f t="shared" si="0"/>
        <v>FILL IN COLUMN J</v>
      </c>
      <c r="L39" s="180"/>
      <c r="M39" s="136" t="str">
        <f t="shared" si="1"/>
        <v>FILL IN COLUMN L</v>
      </c>
    </row>
    <row r="40" spans="1:13" ht="41.25" customHeight="1" x14ac:dyDescent="0.2">
      <c r="A40" s="200">
        <v>38</v>
      </c>
      <c r="B40" s="193" t="s">
        <v>96</v>
      </c>
      <c r="C40" s="63" t="s">
        <v>378</v>
      </c>
      <c r="D40" s="57" t="s">
        <v>379</v>
      </c>
      <c r="E40" s="203"/>
      <c r="F40" s="136" t="str">
        <f>IF(Q!L14="CARRY OUT PROBE TEST","CARRY OUT PROBE TEST",(IF(Q!L14="LEAVE IF NO ERRORS", "LEAVE IF NO ERRORS", (IF(Q!L14="LEAVE","LEAVE","Need more info")))))</f>
        <v>Need more info</v>
      </c>
      <c r="G40" s="136" t="str">
        <f>IF(Q!N14="INTERVENE","INTERVENE",(IF(Q!L14="LEAVE IF NO ERRORS", "LEAVE IF NO ERRORS", (IF(Q!N14="LEAVE","LEAVE","Need more info")))))</f>
        <v>Need more info</v>
      </c>
      <c r="H40" s="230"/>
      <c r="I40" s="230"/>
      <c r="J40" s="122"/>
      <c r="K40" s="136" t="str">
        <f t="shared" si="0"/>
        <v>FILL IN COLUMN J</v>
      </c>
      <c r="L40" s="180"/>
      <c r="M40" s="136" t="str">
        <f t="shared" si="1"/>
        <v>FILL IN COLUMN L</v>
      </c>
    </row>
    <row r="41" spans="1:13" ht="41.25" customHeight="1" x14ac:dyDescent="0.25">
      <c r="A41" s="200">
        <v>39</v>
      </c>
      <c r="B41" s="193" t="s">
        <v>98</v>
      </c>
      <c r="C41" s="38" t="s">
        <v>572</v>
      </c>
      <c r="D41" s="57" t="s">
        <v>380</v>
      </c>
      <c r="E41" s="206"/>
      <c r="F41" s="136" t="str">
        <f>IF(NP!L7="CARRY OUT PROBE TEST","CARRY OUT PROBE TEST",(IF(NP!L7="LEAVE IF NO ERRORS", "LEAVE IF NO ERRORS", (IF(NP!L7="LEAVE","LEAVE","Need more info")))))</f>
        <v>Need more info</v>
      </c>
      <c r="G41" s="136" t="str">
        <f>IF(NP!N7="INTERVENE","INTERVENE",(IF(NP!L7="LEAVE IF NO ERRORS", "LEAVE IF NO ERRORS", (IF(NP!N7="LEAVE","LEAVE","Need more info")))))</f>
        <v>Need more info</v>
      </c>
      <c r="H41" s="230"/>
      <c r="I41" s="230"/>
      <c r="J41" s="122"/>
      <c r="K41" s="136" t="str">
        <f t="shared" si="0"/>
        <v>FILL IN COLUMN J</v>
      </c>
      <c r="L41" s="180"/>
      <c r="M41" s="136" t="str">
        <f t="shared" si="1"/>
        <v>FILL IN COLUMN L</v>
      </c>
    </row>
    <row r="42" spans="1:13" ht="41.25" customHeight="1" x14ac:dyDescent="0.25">
      <c r="A42" s="200">
        <v>40</v>
      </c>
      <c r="B42" s="193" t="s">
        <v>110</v>
      </c>
      <c r="C42" s="38" t="s">
        <v>573</v>
      </c>
      <c r="D42" s="57" t="s">
        <v>381</v>
      </c>
      <c r="E42" s="206"/>
      <c r="F42" s="136" t="str">
        <f>IF(NP!L8="CARRY OUT PROBE TEST","CARRY OUT PROBE TEST",(IF(NP!L8="LEAVE IF NO ERRORS", "LEAVE IF NO ERRORS", (IF(NP!L8="LEAVE","LEAVE","Need more info")))))</f>
        <v>Need more info</v>
      </c>
      <c r="G42" s="136" t="str">
        <f>IF(NP!N8="INTERVENE","INTERVENE",(IF(NP!L8="LEAVE IF NO ERRORS", "LEAVE IF NO ERRORS", (IF(NP!N8="LEAVE","LEAVE","Need more info")))))</f>
        <v>Need more info</v>
      </c>
      <c r="H42" s="230"/>
      <c r="I42" s="230"/>
      <c r="J42" s="122"/>
      <c r="K42" s="136" t="str">
        <f t="shared" si="0"/>
        <v>FILL IN COLUMN J</v>
      </c>
      <c r="L42" s="180"/>
      <c r="M42" s="136" t="str">
        <f t="shared" si="1"/>
        <v>FILL IN COLUMN L</v>
      </c>
    </row>
    <row r="43" spans="1:13" ht="41.25" customHeight="1" x14ac:dyDescent="0.25">
      <c r="A43" s="200">
        <v>41</v>
      </c>
      <c r="B43" s="193" t="s">
        <v>120</v>
      </c>
      <c r="C43" s="38" t="s">
        <v>574</v>
      </c>
      <c r="D43" s="57" t="s">
        <v>575</v>
      </c>
      <c r="E43" s="206"/>
      <c r="F43" s="136" t="str">
        <f>IF(NP!L9="CARRY OUT PROBE TEST","CARRY OUT PROBE TEST",(IF(NP!L9="LEAVE IF NO ERRORS", "LEAVE IF NO ERRORS", (IF(NP!L9="LEAVE","LEAVE","Need more info")))))</f>
        <v>Need more info</v>
      </c>
      <c r="G43" s="136" t="str">
        <f>IF(NP!N9="INTERVENE","INTERVENE",(IF(NP!L9="LEAVE IF NO ERRORS", "LEAVE IF NO ERRORS", (IF(NP!N9="LEAVE","LEAVE","Need more info")))))</f>
        <v>Need more info</v>
      </c>
      <c r="H43" s="230"/>
      <c r="I43" s="230"/>
      <c r="J43" s="122"/>
      <c r="K43" s="136" t="str">
        <f t="shared" si="0"/>
        <v>FILL IN COLUMN J</v>
      </c>
      <c r="L43" s="180"/>
      <c r="M43" s="136" t="str">
        <f t="shared" si="1"/>
        <v>FILL IN COLUMN L</v>
      </c>
    </row>
    <row r="44" spans="1:13" ht="41.25" customHeight="1" x14ac:dyDescent="0.2">
      <c r="A44" s="200">
        <v>42</v>
      </c>
      <c r="B44" s="193" t="s">
        <v>108</v>
      </c>
      <c r="C44" s="32" t="s">
        <v>576</v>
      </c>
      <c r="D44" s="57" t="s">
        <v>577</v>
      </c>
      <c r="E44" s="134"/>
      <c r="F44" s="136" t="str">
        <f>IF(Q!L15="CARRY OUT PROBE TEST","CARRY OUT PROBE TEST",(IF(Q!L15="LEAVE IF NO ERRORS", "LEAVE IF NO ERRORS", (IF(Q!L15="LEAVE","LEAVE","Need more info")))))</f>
        <v>Need more info</v>
      </c>
      <c r="G44" s="136" t="str">
        <f>IF(Q!N15="INTERVENE","INTERVENE",(IF(Q!L15="LEAVE IF NO ERRORS", "LEAVE IF NO ERRORS", (IF(Q!N15="LEAVE","LEAVE","Need more info")))))</f>
        <v>Need more info</v>
      </c>
      <c r="H44" s="230"/>
      <c r="I44" s="230"/>
      <c r="J44" s="122"/>
      <c r="K44" s="136" t="str">
        <f t="shared" si="0"/>
        <v>FILL IN COLUMN J</v>
      </c>
      <c r="L44" s="180"/>
      <c r="M44" s="136" t="str">
        <f t="shared" si="1"/>
        <v>FILL IN COLUMN L</v>
      </c>
    </row>
    <row r="45" spans="1:13" ht="41.25" customHeight="1" x14ac:dyDescent="0.2">
      <c r="A45" s="200">
        <v>43</v>
      </c>
      <c r="B45" s="193" t="s">
        <v>578</v>
      </c>
      <c r="C45" s="38" t="s">
        <v>579</v>
      </c>
      <c r="D45" s="57" t="s">
        <v>394</v>
      </c>
      <c r="E45" s="208"/>
      <c r="F45" s="136" t="str">
        <f>IF(CJ!L7="CARRY OUT PROBE TEST","CARRY OUT PROBE TEST",(IF(CJ!L7="LEAVE IF NO ERRORS", "LEAVE IF NO ERRORS", (IF(CJ!L7="LEAVE","LEAVE","Need more info")))))</f>
        <v>Need more info</v>
      </c>
      <c r="G45" s="136" t="str">
        <f>IF(CJ!N7="INTERVENE","INTERVENE",(IF(CJ!L7="LEAVE IF NO ERRORS", "LEAVE IF NO ERRORS", (IF(CJ!N7="LEAVE","LEAVE","Need more info")))))</f>
        <v>Need more info</v>
      </c>
      <c r="H45" s="230"/>
      <c r="I45" s="230"/>
      <c r="J45" s="122"/>
      <c r="K45" s="136" t="str">
        <f t="shared" si="0"/>
        <v>FILL IN COLUMN J</v>
      </c>
      <c r="L45" s="180"/>
      <c r="M45" s="136" t="str">
        <f t="shared" si="1"/>
        <v>FILL IN COLUMN L</v>
      </c>
    </row>
    <row r="46" spans="1:13" ht="41.25" customHeight="1" x14ac:dyDescent="0.2">
      <c r="A46" s="200">
        <v>44</v>
      </c>
      <c r="B46" s="193" t="s">
        <v>114</v>
      </c>
      <c r="C46" s="38" t="s">
        <v>580</v>
      </c>
      <c r="D46" s="57" t="s">
        <v>581</v>
      </c>
      <c r="E46" s="204"/>
      <c r="F46" s="136" t="str">
        <f>IF(CJ!L6="CARRY OUT PROBE TEST","CARRY OUT PROBE TEST",(IF(CJ!L6="LEAVE IF NO ERRORS", "LEAVE IF NO ERRORS", (IF(CJ!L6="LEAVE","LEAVE","Need more info")))))</f>
        <v>Need more info</v>
      </c>
      <c r="G46" s="136" t="str">
        <f>IF(CJ!N6="INTERVENE","INTERVENE",(IF(CJ!L6="LEAVE IF NO ERRORS", "LEAVE IF NO ERRORS", (IF(CJ!N6="LEAVE","LEAVE","Need more info")))))</f>
        <v>Need more info</v>
      </c>
      <c r="H46" s="230"/>
      <c r="I46" s="230"/>
      <c r="J46" s="122"/>
      <c r="K46" s="136" t="str">
        <f t="shared" si="0"/>
        <v>FILL IN COLUMN J</v>
      </c>
      <c r="L46" s="180"/>
      <c r="M46" s="136" t="str">
        <f t="shared" si="1"/>
        <v>FILL IN COLUMN L</v>
      </c>
    </row>
    <row r="47" spans="1:13" ht="41.25" customHeight="1" x14ac:dyDescent="0.2">
      <c r="A47" s="200">
        <v>45</v>
      </c>
      <c r="B47" s="193" t="s">
        <v>167</v>
      </c>
      <c r="C47" s="39" t="s">
        <v>582</v>
      </c>
      <c r="D47" s="57" t="s">
        <v>398</v>
      </c>
      <c r="E47" s="203"/>
      <c r="F47" s="136" t="str">
        <f>IF(AG!I4="CARRY OUT PROBE TEST","CARRY OUT PROBE TEST",(IF(AG!I4="LEAVE IF NO ERRORS", "LEAVE IF NO ERRORS", (IF(AG!I4="LEAVE","LEAVE","Need more info")))))</f>
        <v>Need more info</v>
      </c>
      <c r="G47" s="136" t="str">
        <f>IF(AG!K4="INTERVENE","INTERVENE",(IF(AG!I4="LEAVE IF NO ERRORS", "LEAVE IF NO ERRORS", (IF(AG!K4="LEAVE","LEAVE","Need more info")))))</f>
        <v>Need more info</v>
      </c>
      <c r="H47" s="230"/>
      <c r="I47" s="230"/>
      <c r="J47" s="122"/>
      <c r="K47" s="136" t="str">
        <f t="shared" si="0"/>
        <v>FILL IN COLUMN J</v>
      </c>
      <c r="L47" s="180"/>
      <c r="M47" s="136" t="str">
        <f t="shared" si="1"/>
        <v>FILL IN COLUMN L</v>
      </c>
    </row>
    <row r="48" spans="1:13" ht="41.25" customHeight="1" x14ac:dyDescent="0.2">
      <c r="A48" s="200">
        <v>46</v>
      </c>
      <c r="B48" s="193" t="s">
        <v>188</v>
      </c>
      <c r="C48" s="209" t="s">
        <v>583</v>
      </c>
      <c r="D48" s="57" t="s">
        <v>584</v>
      </c>
      <c r="E48" s="203"/>
      <c r="F48" s="136" t="str">
        <f>IF(AG!I6="CARRY OUT PROBE TEST","CARRY OUT PROBE TEST",(IF(AG!I6="LEAVE IF NO ERRORS", "LEAVE IF NO ERRORS", (IF(AG!I6="LEAVE","LEAVE","Need more info")))))</f>
        <v>Need more info</v>
      </c>
      <c r="G48" s="136" t="str">
        <f>IF(AG!K6="INTERVENE","INTERVENE",(IF(AG!I6="LEAVE IF NO ERRORS", "LEAVE IF NO ERRORS", (IF(AG!K6="LEAVE","LEAVE","Need more info")))))</f>
        <v>Need more info</v>
      </c>
      <c r="H48" s="230"/>
      <c r="I48" s="230"/>
      <c r="J48" s="122"/>
      <c r="K48" s="136" t="str">
        <f t="shared" si="0"/>
        <v>FILL IN COLUMN J</v>
      </c>
      <c r="L48" s="180"/>
      <c r="M48" s="136" t="str">
        <f t="shared" si="1"/>
        <v>FILL IN COLUMN L</v>
      </c>
    </row>
    <row r="49" spans="1:13" ht="41.25" customHeight="1" x14ac:dyDescent="0.2">
      <c r="A49" s="200">
        <v>47</v>
      </c>
      <c r="B49" s="192" t="s">
        <v>106</v>
      </c>
      <c r="C49" s="38" t="s">
        <v>399</v>
      </c>
      <c r="D49" s="57" t="s">
        <v>400</v>
      </c>
      <c r="E49" s="134"/>
      <c r="F49" s="136" t="str">
        <f>IF(MC!L13="CARRY OUT PROBE TEST","CARRY OUT PROBE TEST",(IF(MC!L13="LEAVE IF NO ERRORS", "LEAVE IF NO ERRORS", (IF(MC!L13="LEAVE","LEAVE","Need more info")))))</f>
        <v>Need more info</v>
      </c>
      <c r="G49" s="136" t="str">
        <f>IF(MC!N13="INTERVENE","INTERVENE",(IF(MC!L13="LEAVE IF NO ERRORS", "LEAVE IF NO ERRORS", (IF(MC!N13="LEAVE","LEAVE","Need more info")))))</f>
        <v>Need more info</v>
      </c>
      <c r="H49" s="230"/>
      <c r="I49" s="230"/>
      <c r="J49" s="122"/>
      <c r="K49" s="136" t="str">
        <f t="shared" si="0"/>
        <v>FILL IN COLUMN J</v>
      </c>
      <c r="L49" s="180"/>
      <c r="M49" s="136" t="str">
        <f t="shared" si="1"/>
        <v>FILL IN COLUMN L</v>
      </c>
    </row>
    <row r="50" spans="1:13" ht="41.25" customHeight="1" x14ac:dyDescent="0.2">
      <c r="A50" s="200">
        <v>48</v>
      </c>
      <c r="B50" s="193" t="s">
        <v>58</v>
      </c>
      <c r="C50" s="38" t="s">
        <v>351</v>
      </c>
      <c r="D50" s="57" t="s">
        <v>352</v>
      </c>
      <c r="E50" s="210"/>
      <c r="F50" s="136" t="str">
        <f>IF(AD!M3="CARRY OUT PROBE TEST","CARRY OUT PROBE TEST",(IF(AD!M3="LEAVE IF NO ERRORS", "LEAVE IF NO ERRORS", (IF(AD!M3="LEAVE","LEAVE","Need more info")))))</f>
        <v>Need more info</v>
      </c>
      <c r="G50" s="136" t="str">
        <f>IF(AD!O3="INTERVENE","INTERVENE",(IF(AD!O3="LEAVE IF NO ERRORS", "LEAVE IF NO ERRORS", (IF(AD!O3="LEAVE","LEAVE","Need more info")))))</f>
        <v>Need more info</v>
      </c>
      <c r="H50" s="230"/>
      <c r="I50" s="230"/>
      <c r="J50" s="122"/>
      <c r="K50" s="136" t="str">
        <f t="shared" si="0"/>
        <v>FILL IN COLUMN J</v>
      </c>
      <c r="L50" s="180"/>
      <c r="M50" s="136" t="str">
        <f t="shared" si="1"/>
        <v>FILL IN COLUMN L</v>
      </c>
    </row>
    <row r="51" spans="1:13" ht="41.25" customHeight="1" x14ac:dyDescent="0.2">
      <c r="A51" s="200">
        <v>49</v>
      </c>
      <c r="B51" s="194" t="s">
        <v>78</v>
      </c>
      <c r="C51" s="63" t="s">
        <v>401</v>
      </c>
      <c r="D51" s="57" t="s">
        <v>402</v>
      </c>
      <c r="E51" s="204"/>
      <c r="F51" s="136" t="str">
        <f>IF(AD!M4="CARRY OUT PROBE TEST","CARRY OUT PROBE TEST",(IF(AD!M4="LEAVE IF NO ERRORS", "LEAVE IF NO ERRORS", (IF(AD!M4="LEAVE","LEAVE","Need more info")))))</f>
        <v>Need more info</v>
      </c>
      <c r="G51" s="136" t="str">
        <f>IF(AD!O4="INTERVENE","INTERVENE",(IF(AD!O4="LEAVE IF NO ERRORS", "LEAVE IF NO ERRORS", (IF(AD!O4="LEAVE","LEAVE","Need more info")))))</f>
        <v>Need more info</v>
      </c>
      <c r="H51" s="230"/>
      <c r="I51" s="230"/>
      <c r="J51" s="122"/>
      <c r="K51" s="136" t="str">
        <f t="shared" si="0"/>
        <v>FILL IN COLUMN J</v>
      </c>
      <c r="L51" s="180"/>
      <c r="M51" s="136" t="str">
        <f t="shared" si="1"/>
        <v>FILL IN COLUMN L</v>
      </c>
    </row>
    <row r="52" spans="1:13" ht="41.25" customHeight="1" x14ac:dyDescent="0.2">
      <c r="A52" s="200">
        <v>50</v>
      </c>
      <c r="B52" s="193" t="s">
        <v>118</v>
      </c>
      <c r="C52" s="140" t="s">
        <v>349</v>
      </c>
      <c r="D52" s="57" t="s">
        <v>350</v>
      </c>
      <c r="E52" s="202"/>
      <c r="F52" s="136" t="str">
        <f>IF(Q!L11="CARRY OUT PROBE TEST","CARRY OUT PROBE TEST",(IF(Q!L11="LEAVE IF NO ERRORS", "LEAVE IF NO ERRORS", (IF(Q!L11="LEAVE","LEAVE","Need more info")))))</f>
        <v>Need more info</v>
      </c>
      <c r="G52" s="136" t="str">
        <f>IF(Q!N11="INTERVENE","INTERVENE",(IF(Q!L11="LEAVE IF NO ERRORS", "LEAVE IF NO ERRORS", (IF(Q!N11="LEAVE","LEAVE","Need more info")))))</f>
        <v>Need more info</v>
      </c>
      <c r="H52" s="230"/>
      <c r="I52" s="230"/>
      <c r="J52" s="122"/>
      <c r="K52" s="136" t="str">
        <f t="shared" si="0"/>
        <v>FILL IN COLUMN J</v>
      </c>
      <c r="L52" s="180"/>
      <c r="M52" s="136" t="str">
        <f t="shared" si="1"/>
        <v>FILL IN COLUMN L</v>
      </c>
    </row>
    <row r="53" spans="1:13" ht="43.5" customHeight="1" x14ac:dyDescent="0.2">
      <c r="A53" s="200">
        <v>51</v>
      </c>
      <c r="B53" s="193" t="s">
        <v>122</v>
      </c>
      <c r="C53" s="38" t="s">
        <v>403</v>
      </c>
      <c r="D53" s="57" t="s">
        <v>404</v>
      </c>
      <c r="E53" s="205"/>
      <c r="F53" s="136" t="str">
        <f>IF(CJ!L8="CARRY OUT PROBE TEST","CARRY OUT PROBE TEST",(IF(CJ!L8="LEAVE IF NO ERRORS", "LEAVE IF NO ERRORS", (IF(CJ!L8="LEAVE","LEAVE","Need more info")))))</f>
        <v>Need more info</v>
      </c>
      <c r="G53" s="136" t="str">
        <f>IF(CJ!N8="INTERVENE","INTERVENE",(IF(CJ!L8="LEAVE IF NO ERRORS", "LEAVE IF NO ERRORS", (IF(CJ!N8="LEAVE","LEAVE","Need more info")))))</f>
        <v>Need more info</v>
      </c>
      <c r="H53" s="230"/>
      <c r="I53" s="230"/>
      <c r="J53" s="122"/>
      <c r="K53" s="136" t="str">
        <f t="shared" si="0"/>
        <v>FILL IN COLUMN J</v>
      </c>
      <c r="L53" s="180"/>
      <c r="M53" s="136" t="str">
        <f t="shared" si="1"/>
        <v>FILL IN COLUMN L</v>
      </c>
    </row>
    <row r="54" spans="1:13" ht="41.25" customHeight="1" x14ac:dyDescent="0.2">
      <c r="A54" s="200">
        <v>52</v>
      </c>
      <c r="B54" s="193" t="s">
        <v>60</v>
      </c>
      <c r="C54" s="32" t="s">
        <v>61</v>
      </c>
      <c r="D54" s="57" t="s">
        <v>585</v>
      </c>
      <c r="E54" s="32" t="s">
        <v>309</v>
      </c>
      <c r="F54" s="136" t="str">
        <f>IF(CC!I3="CARRY OUT PROBE TEST","CARRY OUT PROBE TEST",(IF(CC!I3="LEAVE IF NO ERRORS", "LEAVE IF NO ERRORS", (IF(CC!I3="LEAVE","LEAVE","Need more info")))))</f>
        <v>Need more info</v>
      </c>
      <c r="G54" s="136" t="str">
        <f>IF(CC!K3="INTERVENE","INTERVENE",(IF(CC!I3="LEAVE IF NO ERRORS", "LEAVE IF NO ERRORS", (IF(CC!K3="LEAVE","LEAVE","Need more info")))))</f>
        <v>Need more info</v>
      </c>
      <c r="H54" s="230"/>
      <c r="I54" s="230"/>
      <c r="J54" s="122"/>
      <c r="K54" s="136" t="str">
        <f t="shared" si="0"/>
        <v>FILL IN COLUMN J</v>
      </c>
      <c r="L54" s="180"/>
      <c r="M54" s="136" t="str">
        <f t="shared" si="1"/>
        <v>FILL IN COLUMN L</v>
      </c>
    </row>
    <row r="55" spans="1:13" ht="57" customHeight="1" x14ac:dyDescent="0.2">
      <c r="A55" s="200">
        <v>53</v>
      </c>
      <c r="B55" s="193" t="s">
        <v>173</v>
      </c>
      <c r="C55" s="32" t="s">
        <v>586</v>
      </c>
      <c r="D55" s="57" t="s">
        <v>587</v>
      </c>
      <c r="E55" s="211"/>
      <c r="F55" s="136" t="str">
        <f>IF(CC!I4="CARRY OUT PROBE TEST","CARRY OUT PROBE TEST",(IF(CC!I4="LEAVE IF NO ERRORS", "LEAVE IF NO ERRORS", (IF(CC!I4="LEAVE","LEAVE","Need more info")))))</f>
        <v>Need more info</v>
      </c>
      <c r="G55" s="136" t="str">
        <f>IF(CC!K4="INTERVENE","INTERVENE",(IF(CC!I4="LEAVE IF NO ERRORS", "LEAVE IF NO ERRORS", (IF(CC!K4="LEAVE","LEAVE","Need more info")))))</f>
        <v>Need more info</v>
      </c>
      <c r="H55" s="230"/>
      <c r="I55" s="230"/>
      <c r="J55" s="122"/>
      <c r="K55" s="136" t="str">
        <f t="shared" si="0"/>
        <v>FILL IN COLUMN J</v>
      </c>
      <c r="L55" s="180"/>
      <c r="M55" s="136" t="str">
        <f t="shared" si="1"/>
        <v>FILL IN COLUMN L</v>
      </c>
    </row>
    <row r="56" spans="1:13" ht="41.25" customHeight="1" x14ac:dyDescent="0.25">
      <c r="A56" s="200">
        <v>54</v>
      </c>
      <c r="B56" s="193" t="s">
        <v>134</v>
      </c>
      <c r="C56" s="38" t="s">
        <v>129</v>
      </c>
      <c r="D56" s="57" t="s">
        <v>384</v>
      </c>
      <c r="E56" s="206"/>
      <c r="F56" s="136" t="str">
        <f>IF(NP!L10="CARRY OUT PROBE TEST","CARRY OUT PROBE TEST",(IF(NP!L10="LEAVE IF NO ERRORS", "LEAVE IF NO ERRORS", (IF(NP!L10="LEAVE","LEAVE","Need more info")))))</f>
        <v>Need more info</v>
      </c>
      <c r="G56" s="136" t="str">
        <f>IF(NP!N10="INTERVENE","INTERVENE",(IF(NP!L10="LEAVE IF NO ERRORS", "LEAVE IF NO ERRORS", (IF(NP!N10="LEAVE","LEAVE","Need more info")))))</f>
        <v>Need more info</v>
      </c>
      <c r="H56" s="230"/>
      <c r="I56" s="230"/>
      <c r="J56" s="122"/>
      <c r="K56" s="136" t="str">
        <f t="shared" si="0"/>
        <v>FILL IN COLUMN J</v>
      </c>
      <c r="L56" s="180"/>
      <c r="M56" s="136" t="str">
        <f t="shared" si="1"/>
        <v>FILL IN COLUMN L</v>
      </c>
    </row>
    <row r="57" spans="1:13" ht="41.25" customHeight="1" x14ac:dyDescent="0.2">
      <c r="A57" s="200">
        <v>55</v>
      </c>
      <c r="B57" s="193" t="s">
        <v>130</v>
      </c>
      <c r="C57" s="38" t="s">
        <v>405</v>
      </c>
      <c r="D57" s="57" t="s">
        <v>588</v>
      </c>
      <c r="E57" s="204"/>
      <c r="F57" s="136" t="str">
        <f>IF(CJ!L9="CARRY OUT PROBE TEST","CARRY OUT PROBE TEST",(IF(CJ!L9="LEAVE IF NO ERRORS", "LEAVE IF NO ERRORS", (IF(CJ!L9="LEAVE","LEAVE","Need more info")))))</f>
        <v>Need more info</v>
      </c>
      <c r="G57" s="136" t="str">
        <f>IF(CJ!N9="INTERVENE","INTERVENE",(IF(CJ!L9="LEAVE IF NO ERRORS", "LEAVE IF NO ERRORS", (IF(CJ!N9="LEAVE","LEAVE","Need more info")))))</f>
        <v>Need more info</v>
      </c>
      <c r="H57" s="230"/>
      <c r="I57" s="230"/>
      <c r="J57" s="122"/>
      <c r="K57" s="136" t="str">
        <f t="shared" si="0"/>
        <v>FILL IN COLUMN J</v>
      </c>
      <c r="L57" s="180"/>
      <c r="M57" s="136" t="str">
        <f t="shared" si="1"/>
        <v>FILL IN COLUMN L</v>
      </c>
    </row>
    <row r="58" spans="1:13" ht="41.25" customHeight="1" x14ac:dyDescent="0.2">
      <c r="A58" s="200">
        <v>56</v>
      </c>
      <c r="B58" s="193" t="s">
        <v>589</v>
      </c>
      <c r="C58" s="38" t="s">
        <v>590</v>
      </c>
      <c r="D58" s="57" t="s">
        <v>411</v>
      </c>
      <c r="E58" s="204"/>
      <c r="F58" s="136" t="str">
        <f>IF(CJ!L11="CARRY OUT PROBE TEST","CARRY OUT PROBE TEST",(IF(CJ!L11="LEAVE IF NO ERRORS", "LEAVE IF NO ERRORS", (IF(CJ!L11="LEAVE","LEAVE","Need more info")))))</f>
        <v>Need more info</v>
      </c>
      <c r="G58" s="136" t="str">
        <f>IF(CJ!N11="INTERVENE","INTERVENE",(IF(CJ!L11="LEAVE IF NO ERRORS", "LEAVE IF NO ERRORS", (IF(CJ!N11="LEAVE","LEAVE","Need more info")))))</f>
        <v>Need more info</v>
      </c>
      <c r="H58" s="230"/>
      <c r="I58" s="230"/>
      <c r="J58" s="122"/>
      <c r="K58" s="136" t="str">
        <f t="shared" si="0"/>
        <v>FILL IN COLUMN J</v>
      </c>
      <c r="L58" s="180"/>
      <c r="M58" s="136" t="str">
        <f t="shared" si="1"/>
        <v>FILL IN COLUMN L</v>
      </c>
    </row>
    <row r="59" spans="1:13" ht="41.25" customHeight="1" x14ac:dyDescent="0.2">
      <c r="A59" s="200">
        <v>57</v>
      </c>
      <c r="B59" s="193" t="s">
        <v>140</v>
      </c>
      <c r="C59" s="38" t="s">
        <v>407</v>
      </c>
      <c r="D59" s="57" t="s">
        <v>591</v>
      </c>
      <c r="E59" s="204"/>
      <c r="F59" s="136" t="str">
        <f>IF(CJ!L10="CARRY OUT PROBE TEST","CARRY OUT PROBE TEST",(IF(CJ!L10="LEAVE IF NO ERRORS", "LEAVE IF NO ERRORS", (IF(CJ!L10="LEAVE","LEAVE","Need more info")))))</f>
        <v>Need more info</v>
      </c>
      <c r="G59" s="136" t="str">
        <f>IF(CJ!N10="INTERVENE","INTERVENE",(IF(CJ!L10="LEAVE IF NO ERRORS", "LEAVE IF NO ERRORS", (IF(CJ!N10="LEAVE","LEAVE","Need more info")))))</f>
        <v>Need more info</v>
      </c>
      <c r="H59" s="230"/>
      <c r="I59" s="230"/>
      <c r="J59" s="122"/>
      <c r="K59" s="136" t="str">
        <f t="shared" si="0"/>
        <v>FILL IN COLUMN J</v>
      </c>
      <c r="L59" s="180"/>
      <c r="M59" s="136" t="str">
        <f t="shared" si="1"/>
        <v>FILL IN COLUMN L</v>
      </c>
    </row>
    <row r="60" spans="1:13" ht="41.25" customHeight="1" x14ac:dyDescent="0.25">
      <c r="A60" s="200">
        <v>58</v>
      </c>
      <c r="B60" s="193" t="s">
        <v>183</v>
      </c>
      <c r="C60" s="38" t="s">
        <v>592</v>
      </c>
      <c r="D60" s="57" t="s">
        <v>386</v>
      </c>
      <c r="E60" s="206"/>
      <c r="F60" s="136" t="str">
        <f>IF(NP!L11="CARRY OUT PROBE TEST","CARRY OUT PROBE TEST",(IF(NP!L11="LEAVE IF NO ERRORS", "LEAVE IF NO ERRORS", (IF(NP!L11="LEAVE","LEAVE","Need more info")))))</f>
        <v>Need more info</v>
      </c>
      <c r="G60" s="136" t="str">
        <f>IF(NP!N11="INTERVENE","INTERVENE",(IF(NP!L11="LEAVE IF NO ERRORS", "LEAVE IF NO ERRORS", (IF(NP!N11="LEAVE","LEAVE","Need more info")))))</f>
        <v>Need more info</v>
      </c>
      <c r="H60" s="230"/>
      <c r="I60" s="230"/>
      <c r="J60" s="122"/>
      <c r="K60" s="136" t="str">
        <f t="shared" si="0"/>
        <v>FILL IN COLUMN J</v>
      </c>
      <c r="L60" s="180"/>
      <c r="M60" s="136" t="str">
        <f t="shared" si="1"/>
        <v>FILL IN COLUMN L</v>
      </c>
    </row>
    <row r="61" spans="1:13" ht="41.25" customHeight="1" x14ac:dyDescent="0.2">
      <c r="A61" s="200">
        <v>59</v>
      </c>
      <c r="B61" s="192" t="s">
        <v>116</v>
      </c>
      <c r="C61" s="38" t="s">
        <v>117</v>
      </c>
      <c r="D61" s="57" t="s">
        <v>427</v>
      </c>
      <c r="E61" s="203"/>
      <c r="F61" s="136" t="str">
        <f>IF(MC!L14="CARRY OUT PROBE TEST","CARRY OUT PROBE TEST",(IF(MC!L14="LEAVE IF NO ERRORS", "LEAVE IF NO ERRORS", (IF(MC!L14="LEAVE","LEAVE","Need more info")))))</f>
        <v>Need more info</v>
      </c>
      <c r="G61" s="136" t="str">
        <f>IF(MC!N14="INTERVENE","INTERVENE",(IF(MC!L14="LEAVE IF NO ERRORS", "LEAVE IF NO ERRORS", (IF(MC!N14="LEAVE","LEAVE","Need more info")))))</f>
        <v>Need more info</v>
      </c>
      <c r="H61" s="230"/>
      <c r="I61" s="230"/>
      <c r="J61" s="122"/>
      <c r="K61" s="136" t="str">
        <f t="shared" si="0"/>
        <v>FILL IN COLUMN J</v>
      </c>
      <c r="L61" s="180"/>
      <c r="M61" s="136" t="str">
        <f t="shared" si="1"/>
        <v>FILL IN COLUMN L</v>
      </c>
    </row>
    <row r="62" spans="1:13" ht="41.25" customHeight="1" x14ac:dyDescent="0.2">
      <c r="A62" s="200">
        <v>60</v>
      </c>
      <c r="B62" s="193" t="s">
        <v>126</v>
      </c>
      <c r="C62" s="63" t="s">
        <v>593</v>
      </c>
      <c r="D62" s="57" t="s">
        <v>418</v>
      </c>
      <c r="E62" s="202"/>
      <c r="F62" s="136" t="str">
        <f>IF(Q!L17="CARRY OUT PROBE TEST","CARRY OUT PROBE TEST",(IF(Q!L17="LEAVE IF NO ERRORS", "LEAVE IF NO ERRORS", (IF(Q!L17="LEAVE","LEAVE","Need more info")))))</f>
        <v>Need more info</v>
      </c>
      <c r="G62" s="136" t="str">
        <f>IF(Q!N17="INTERVENE","INTERVENE",(IF(Q!L17="LEAVE IF NO ERRORS", "LEAVE IF NO ERRORS", (IF(Q!N17="LEAVE","LEAVE","Need more info")))))</f>
        <v>Need more info</v>
      </c>
      <c r="H62" s="230"/>
      <c r="I62" s="230"/>
      <c r="J62" s="122"/>
      <c r="K62" s="136" t="str">
        <f t="shared" si="0"/>
        <v>FILL IN COLUMN J</v>
      </c>
      <c r="L62" s="180"/>
      <c r="M62" s="136" t="str">
        <f t="shared" si="1"/>
        <v>FILL IN COLUMN L</v>
      </c>
    </row>
    <row r="63" spans="1:13" ht="41.25" customHeight="1" x14ac:dyDescent="0.2">
      <c r="A63" s="200">
        <v>61</v>
      </c>
      <c r="B63" s="193" t="s">
        <v>132</v>
      </c>
      <c r="C63" s="140" t="s">
        <v>594</v>
      </c>
      <c r="D63" s="57" t="s">
        <v>595</v>
      </c>
      <c r="E63" s="202"/>
      <c r="F63" s="136" t="e">
        <f>IF(Q!#REF!="CARRY OUT PROBE TEST","CARRY OUT PROBE TEST",(IF(Q!#REF!="LEAVE IF NO ERRORS", "LEAVE IF NO ERRORS", (IF(Q!#REF!="LEAVE","LEAVE","Need more info")))))</f>
        <v>#REF!</v>
      </c>
      <c r="G63" s="136" t="e">
        <f>IF(Q!#REF!="INTERVENE","INTERVENE",(IF(Q!#REF!="LEAVE IF NO ERRORS", "LEAVE IF NO ERRORS", (IF(Q!#REF!="LEAVE","LEAVE","Need more info")))))</f>
        <v>#REF!</v>
      </c>
      <c r="H63" s="230"/>
      <c r="I63" s="230"/>
      <c r="J63" s="122"/>
      <c r="K63" s="136" t="e">
        <f t="shared" si="0"/>
        <v>#REF!</v>
      </c>
      <c r="L63" s="180"/>
      <c r="M63" s="136" t="e">
        <f t="shared" si="1"/>
        <v>#REF!</v>
      </c>
    </row>
    <row r="64" spans="1:13" ht="41.25" customHeight="1" x14ac:dyDescent="0.2">
      <c r="A64" s="200">
        <v>62</v>
      </c>
      <c r="B64" s="193" t="s">
        <v>138</v>
      </c>
      <c r="C64" s="63" t="s">
        <v>596</v>
      </c>
      <c r="D64" s="57" t="s">
        <v>422</v>
      </c>
      <c r="E64" s="202"/>
      <c r="F64" s="136" t="str">
        <f>IF(Q!L19="CARRY OUT PROBE TEST","CARRY OUT PROBE TEST",(IF(Q!L19="LEAVE IF NO ERRORS", "LEAVE IF NO ERRORS", (IF(Q!L19="LEAVE","LEAVE","Need more info")))))</f>
        <v>Need more info</v>
      </c>
      <c r="G64" s="136" t="str">
        <f>IF(Q!N19="INTERVENE","INTERVENE",(IF(Q!L19="LEAVE IF NO ERRORS", "LEAVE IF NO ERRORS", (IF(Q!N19="LEAVE","LEAVE","Need more info")))))</f>
        <v>Need more info</v>
      </c>
      <c r="H64" s="230"/>
      <c r="I64" s="230"/>
      <c r="J64" s="122"/>
      <c r="K64" s="136" t="str">
        <f t="shared" si="0"/>
        <v>FILL IN COLUMN J</v>
      </c>
      <c r="L64" s="180"/>
      <c r="M64" s="136" t="str">
        <f t="shared" si="1"/>
        <v>FILL IN COLUMN L</v>
      </c>
    </row>
    <row r="65" spans="1:13" ht="41.25" customHeight="1" x14ac:dyDescent="0.2">
      <c r="A65" s="200">
        <v>63</v>
      </c>
      <c r="B65" s="193" t="s">
        <v>142</v>
      </c>
      <c r="C65" s="140" t="s">
        <v>423</v>
      </c>
      <c r="D65" s="57" t="s">
        <v>597</v>
      </c>
      <c r="E65" s="202"/>
      <c r="F65" s="136" t="str">
        <f>IF(Q!L20="CARRY OUT PROBE TEST","CARRY OUT PROBE TEST",(IF(Q!L20="LEAVE IF NO ERRORS", "LEAVE IF NO ERRORS", (IF(Q!L20="LEAVE","LEAVE","Need more info")))))</f>
        <v>Need more info</v>
      </c>
      <c r="G65" s="136" t="str">
        <f>IF(Q!N20="INTERVENE","INTERVENE",(IF(Q!L20="LEAVE IF NO ERRORS", "LEAVE IF NO ERRORS", (IF(Q!N20="LEAVE","LEAVE","Need more info")))))</f>
        <v>Need more info</v>
      </c>
      <c r="H65" s="230"/>
      <c r="I65" s="230"/>
      <c r="J65" s="122"/>
      <c r="K65" s="136" t="str">
        <f t="shared" si="0"/>
        <v>FILL IN COLUMN J</v>
      </c>
      <c r="L65" s="180"/>
      <c r="M65" s="136" t="str">
        <f t="shared" si="1"/>
        <v>FILL IN COLUMN L</v>
      </c>
    </row>
    <row r="66" spans="1:13" ht="41.25" customHeight="1" x14ac:dyDescent="0.2">
      <c r="A66" s="200">
        <v>64</v>
      </c>
      <c r="B66" s="193" t="s">
        <v>144</v>
      </c>
      <c r="C66" s="63" t="s">
        <v>598</v>
      </c>
      <c r="D66" s="57" t="s">
        <v>599</v>
      </c>
      <c r="E66" s="202"/>
      <c r="F66" s="136" t="str">
        <f>IF(Q!L21="CARRY OUT PROBE TEST","CARRY OUT PROBE TEST",(IF(Q!L21="LEAVE IF NO ERRORS", "LEAVE IF NO ERRORS", (IF(Q!L21="LEAVE","LEAVE","Need more info")))))</f>
        <v>Need more info</v>
      </c>
      <c r="G66" s="136" t="str">
        <f>IF(Q!N21="INTERVENE","INTERVENE",(IF(Q!L21="LEAVE IF NO ERRORS", "LEAVE IF NO ERRORS", (IF(Q!N21="LEAVE","LEAVE","Need more info")))))</f>
        <v>Need more info</v>
      </c>
      <c r="H66" s="230"/>
      <c r="I66" s="230"/>
      <c r="J66" s="122"/>
      <c r="K66" s="136" t="str">
        <f t="shared" si="0"/>
        <v>FILL IN COLUMN J</v>
      </c>
      <c r="L66" s="180"/>
      <c r="M66" s="136" t="str">
        <f t="shared" si="1"/>
        <v>FILL IN COLUMN L</v>
      </c>
    </row>
    <row r="67" spans="1:13" ht="41.25" customHeight="1" x14ac:dyDescent="0.2">
      <c r="A67" s="200">
        <v>65</v>
      </c>
      <c r="B67" s="193" t="s">
        <v>192</v>
      </c>
      <c r="C67" s="32" t="s">
        <v>600</v>
      </c>
      <c r="D67" s="57" t="s">
        <v>601</v>
      </c>
      <c r="E67" s="32"/>
      <c r="F67" s="136" t="str">
        <f>IF(CC!I6="CARRY OUT PROBE TEST","CARRY OUT PROBE TEST",(IF(CC!I6="LEAVE IF NO ERRORS", "LEAVE IF NO ERRORS", (IF(CC!I6="LEAVE","LEAVE","Need more info")))))</f>
        <v>Need more info</v>
      </c>
      <c r="G67" s="136" t="str">
        <f>IF(CC!K6="INTERVENE","INTERVENE",(IF(CC!I6="LEAVE IF NO ERRORS", "LEAVE IF NO ERRORS", (IF(CC!K6="LEAVE","LEAVE","Need more info")))))</f>
        <v>Need more info</v>
      </c>
      <c r="H67" s="230"/>
      <c r="I67" s="230"/>
      <c r="J67" s="122"/>
      <c r="K67" s="136" t="str">
        <f t="shared" si="0"/>
        <v>FILL IN COLUMN J</v>
      </c>
      <c r="L67" s="180"/>
      <c r="M67" s="136" t="str">
        <f t="shared" si="1"/>
        <v>FILL IN COLUMN L</v>
      </c>
    </row>
    <row r="68" spans="1:13" ht="41.25" customHeight="1" x14ac:dyDescent="0.2">
      <c r="A68" s="200">
        <v>66</v>
      </c>
      <c r="B68" s="193" t="s">
        <v>205</v>
      </c>
      <c r="C68" s="32" t="s">
        <v>602</v>
      </c>
      <c r="D68" s="57" t="s">
        <v>603</v>
      </c>
      <c r="E68" s="211"/>
      <c r="F68" s="136" t="str">
        <f>IF(CC!I5="CARRY OUT PROBE TEST","CARRY OUT PROBE TEST",(IF(CC!I5="LEAVE IF NO ERRORS", "LEAVE IF NO ERRORS", (IF(CC!I5="LEAVE","LEAVE","Need more info")))))</f>
        <v>Need more info</v>
      </c>
      <c r="G68" s="136" t="str">
        <f>IF(CC!K5="INTERVENE","INTERVENE",(IF(CC!I5="LEAVE IF NO ERRORS", "LEAVE IF NO ERRORS", (IF(CC!K5="LEAVE","LEAVE","Need more info")))))</f>
        <v>Need more info</v>
      </c>
      <c r="H68" s="230"/>
      <c r="I68" s="230"/>
      <c r="J68" s="122"/>
      <c r="K68" s="136" t="str">
        <f t="shared" si="0"/>
        <v>FILL IN COLUMN J</v>
      </c>
      <c r="L68" s="180"/>
      <c r="M68" s="136" t="str">
        <f t="shared" ref="M68:M131" si="2">IF(G68="INTERVENE","INTERVENE",(IF(OR(K68="LEAVE",F68="LEAVE",G68="LEAVE"),"LEAVE",(IF(K68="LEAVE IF NO ERRORS","LEAVE IF NO ERRORS",(IF(L68="","FILL IN COLUMN L",(IF(L68&gt;0.899,"LEAVE","INTERVENE")))))))))</f>
        <v>FILL IN COLUMN L</v>
      </c>
    </row>
    <row r="69" spans="1:13" ht="41.25" customHeight="1" x14ac:dyDescent="0.2">
      <c r="A69" s="200">
        <v>67</v>
      </c>
      <c r="B69" s="193" t="s">
        <v>217</v>
      </c>
      <c r="C69" s="32" t="s">
        <v>604</v>
      </c>
      <c r="D69" s="57" t="s">
        <v>605</v>
      </c>
      <c r="E69" s="211"/>
      <c r="F69" s="136" t="str">
        <f>IF(CC!I7="CARRY OUT PROBE TEST","CARRY OUT PROBE TEST",(IF(CC!I7="LEAVE IF NO ERRORS", "LEAVE IF NO ERRORS", (IF(CC!I7="LEAVE","LEAVE","Need more info")))))</f>
        <v>Need more info</v>
      </c>
      <c r="G69" s="136" t="str">
        <f>IF(CC!K7="INTERVENE","INTERVENE",(IF(CC!I7="LEAVE IF NO ERRORS", "LEAVE IF NO ERRORS", (IF(CC!K7="LEAVE","LEAVE","Need more info")))))</f>
        <v>Need more info</v>
      </c>
      <c r="H69" s="230"/>
      <c r="I69" s="230"/>
      <c r="J69" s="122"/>
      <c r="K69" s="136" t="str">
        <f t="shared" ref="K69:K131" si="3">IF(F69="LEAVE","LEAVE",(IF(F69="LEAVE IF NO ERRORS", "LEAVE IF NO ERRORS", (IF(OR(F69="CARRY OUT PROBE TEST",J69="no"),"CARRY OUT PROBE TEST",(IF(J69="","FILL IN COLUMN J",(IF(H69="","LEAVE IF NO ERRORS",(IF(((I69-H69)/(I69+H69))&lt;0.5,"CARRY OUT PROBE TEST","LEAVE")))))))))))</f>
        <v>FILL IN COLUMN J</v>
      </c>
      <c r="L69" s="180"/>
      <c r="M69" s="136" t="str">
        <f t="shared" si="2"/>
        <v>FILL IN COLUMN L</v>
      </c>
    </row>
    <row r="70" spans="1:13" ht="41.25" customHeight="1" x14ac:dyDescent="0.2">
      <c r="A70" s="200">
        <v>68</v>
      </c>
      <c r="B70" s="193" t="s">
        <v>227</v>
      </c>
      <c r="C70" s="32" t="s">
        <v>606</v>
      </c>
      <c r="D70" s="57" t="s">
        <v>607</v>
      </c>
      <c r="E70" s="212"/>
      <c r="F70" s="136" t="str">
        <f>IF(CC!I9="CARRY OUT PROBE TEST","CARRY OUT PROBE TEST",(IF(CC!I9="LEAVE IF NO ERRORS", "LEAVE IF NO ERRORS", (IF(CC!I9="LEAVE","LEAVE","Need more info")))))</f>
        <v>Need more info</v>
      </c>
      <c r="G70" s="136" t="str">
        <f>IF(CC!K9="INTERVENE","INTERVENE",(IF(CC!I9="LEAVE IF NO ERRORS", "LEAVE IF NO ERRORS", (IF(CC!K9="LEAVE","LEAVE","Need more info")))))</f>
        <v>Need more info</v>
      </c>
      <c r="H70" s="230"/>
      <c r="I70" s="230"/>
      <c r="J70" s="122"/>
      <c r="K70" s="136" t="str">
        <f t="shared" si="3"/>
        <v>FILL IN COLUMN J</v>
      </c>
      <c r="L70" s="180"/>
      <c r="M70" s="136" t="str">
        <f t="shared" si="2"/>
        <v>FILL IN COLUMN L</v>
      </c>
    </row>
    <row r="71" spans="1:13" ht="41.25" customHeight="1" x14ac:dyDescent="0.2">
      <c r="A71" s="200">
        <v>69</v>
      </c>
      <c r="B71" s="193" t="s">
        <v>233</v>
      </c>
      <c r="C71" s="32" t="s">
        <v>608</v>
      </c>
      <c r="D71" s="57" t="s">
        <v>609</v>
      </c>
      <c r="E71" s="212"/>
      <c r="F71" s="136" t="str">
        <f>IF(CC!I8="CARRY OUT PROBE TEST","CARRY OUT PROBE TEST",(IF(CC!I8="LEAVE IF NO ERRORS", "LEAVE IF NO ERRORS", (IF(CC!I8="LEAVE","LEAVE","Need more info")))))</f>
        <v>Need more info</v>
      </c>
      <c r="G71" s="136" t="str">
        <f>IF(CC!K8="INTERVENE","INTERVENE",(IF(CC!I8="LEAVE IF NO ERRORS", "LEAVE IF NO ERRORS", (IF(CC!K8="LEAVE","LEAVE","Need more info")))))</f>
        <v>Need more info</v>
      </c>
      <c r="H71" s="230"/>
      <c r="I71" s="230"/>
      <c r="J71" s="122"/>
      <c r="K71" s="136" t="str">
        <f t="shared" si="3"/>
        <v>FILL IN COLUMN J</v>
      </c>
      <c r="L71" s="180"/>
      <c r="M71" s="136" t="str">
        <f t="shared" si="2"/>
        <v>FILL IN COLUMN L</v>
      </c>
    </row>
    <row r="72" spans="1:13" ht="41.25" customHeight="1" x14ac:dyDescent="0.2">
      <c r="A72" s="200">
        <v>70</v>
      </c>
      <c r="B72" s="192" t="s">
        <v>124</v>
      </c>
      <c r="C72" s="38" t="s">
        <v>125</v>
      </c>
      <c r="D72" s="57" t="s">
        <v>430</v>
      </c>
      <c r="E72" s="203"/>
      <c r="F72" s="136" t="str">
        <f>IF(MC!L15="CARRY OUT PROBE TEST","CARRY OUT PROBE TEST",(IF(MC!L15="LEAVE IF NO ERRORS", "LEAVE IF NO ERRORS", (IF(MC!L15="LEAVE","LEAVE","Need more info")))))</f>
        <v>Need more info</v>
      </c>
      <c r="G72" s="136" t="str">
        <f>IF(MC!N15="INTERVENE","INTERVENE",(IF(MC!L15="LEAVE IF NO ERRORS", "LEAVE IF NO ERRORS", (IF(MC!N15="LEAVE","LEAVE","Need more info")))))</f>
        <v>Need more info</v>
      </c>
      <c r="H72" s="230"/>
      <c r="I72" s="230"/>
      <c r="J72" s="122"/>
      <c r="K72" s="136" t="str">
        <f t="shared" si="3"/>
        <v>FILL IN COLUMN J</v>
      </c>
      <c r="L72" s="180"/>
      <c r="M72" s="136" t="str">
        <f t="shared" si="2"/>
        <v>FILL IN COLUMN L</v>
      </c>
    </row>
    <row r="73" spans="1:13" ht="41.25" customHeight="1" x14ac:dyDescent="0.2">
      <c r="A73" s="200">
        <v>71</v>
      </c>
      <c r="B73" s="194" t="s">
        <v>92</v>
      </c>
      <c r="C73" s="32" t="s">
        <v>431</v>
      </c>
      <c r="D73" s="57" t="s">
        <v>432</v>
      </c>
      <c r="E73" s="205"/>
      <c r="F73" s="136" t="str">
        <f>IF(AD!M5="CARRY OUT PROBE TEST","CARRY OUT PROBE TEST",(IF(AD!M5="LEAVE IF NO ERRORS", "LEAVE IF NO ERRORS", (IF(AD!M5="LEAVE","LEAVE","Need more info")))))</f>
        <v>Need more info</v>
      </c>
      <c r="G73" s="136" t="str">
        <f>IF(AD!O5="INTERVENE","INTERVENE",(IF(AD!O5="LEAVE IF NO ERRORS", "LEAVE IF NO ERRORS", (IF(AD!O5="LEAVE","LEAVE","Need more info")))))</f>
        <v>Need more info</v>
      </c>
      <c r="H73" s="230"/>
      <c r="I73" s="230"/>
      <c r="J73" s="122"/>
      <c r="K73" s="136" t="str">
        <f t="shared" si="3"/>
        <v>FILL IN COLUMN J</v>
      </c>
      <c r="L73" s="180"/>
      <c r="M73" s="136" t="str">
        <f t="shared" si="2"/>
        <v>FILL IN COLUMN L</v>
      </c>
    </row>
    <row r="74" spans="1:13" ht="41.25" customHeight="1" x14ac:dyDescent="0.25">
      <c r="A74" s="200">
        <v>72</v>
      </c>
      <c r="B74" s="195" t="s">
        <v>175</v>
      </c>
      <c r="C74" s="63" t="s">
        <v>610</v>
      </c>
      <c r="D74" s="57" t="s">
        <v>442</v>
      </c>
      <c r="E74" s="214"/>
      <c r="F74" s="136" t="str">
        <f>IF(PS!L3="CARRY OUT PROBE TEST","CARRY OUT PROBE TEST",(IF(PS!L3="LEAVE IF NO ERRORS", "LEAVE IF NO ERRORS", (IF(PS!L3="LEAVE","LEAVE","Need more info")))))</f>
        <v>Need more info</v>
      </c>
      <c r="G74" s="136" t="str">
        <f>IF(PS!N3="INTERVENE","INTERVENE",(IF(PS!L3="LEAVE IF NO ERRORS", "LEAVE IF NO ERRORS", (IF(PS!N3="LEAVE","LEAVE","Need more info")))))</f>
        <v>Need more info</v>
      </c>
      <c r="H74" s="230"/>
      <c r="I74" s="230"/>
      <c r="J74" s="122"/>
      <c r="K74" s="136" t="str">
        <f t="shared" si="3"/>
        <v>FILL IN COLUMN J</v>
      </c>
      <c r="L74" s="180"/>
      <c r="M74" s="136" t="str">
        <f t="shared" si="2"/>
        <v>FILL IN COLUMN L</v>
      </c>
    </row>
    <row r="75" spans="1:13" ht="41.25" customHeight="1" x14ac:dyDescent="0.25">
      <c r="A75" s="200">
        <v>73</v>
      </c>
      <c r="B75" s="195" t="s">
        <v>194</v>
      </c>
      <c r="C75" s="32" t="s">
        <v>444</v>
      </c>
      <c r="D75" s="57" t="s">
        <v>445</v>
      </c>
      <c r="E75" s="214"/>
      <c r="F75" s="136" t="str">
        <f>IF(PS!L4="CARRY OUT PROBE TEST","CARRY OUT PROBE TEST",(IF(PS!L4="LEAVE IF NO ERRORS", "LEAVE IF NO ERRORS", (IF(PS!L4="LEAVE","LEAVE","Need more info")))))</f>
        <v>Need more info</v>
      </c>
      <c r="G75" s="136" t="str">
        <f>IF(PS!N4="INTERVENE","INTERVENE",(IF(PS!L4="LEAVE IF NO ERRORS", "LEAVE IF NO ERRORS", (IF(PS!N4="LEAVE","LEAVE","Need more info")))))</f>
        <v>Need more info</v>
      </c>
      <c r="H75" s="230"/>
      <c r="I75" s="230"/>
      <c r="J75" s="122"/>
      <c r="K75" s="136" t="str">
        <f t="shared" si="3"/>
        <v>FILL IN COLUMN J</v>
      </c>
      <c r="L75" s="180"/>
      <c r="M75" s="136" t="str">
        <f t="shared" si="2"/>
        <v>FILL IN COLUMN L</v>
      </c>
    </row>
    <row r="76" spans="1:13" ht="41.25" customHeight="1" x14ac:dyDescent="0.25">
      <c r="A76" s="200">
        <v>74</v>
      </c>
      <c r="B76" s="195" t="s">
        <v>207</v>
      </c>
      <c r="C76" s="32" t="s">
        <v>447</v>
      </c>
      <c r="D76" s="57" t="s">
        <v>448</v>
      </c>
      <c r="E76" s="214"/>
      <c r="F76" s="136" t="str">
        <f>IF(PS!L5="CARRY OUT PROBE TEST","CARRY OUT PROBE TEST",(IF(PS!L5="LEAVE IF NO ERRORS", "LEAVE IF NO ERRORS", (IF(PS!L5="LEAVE","LEAVE","Need more info")))))</f>
        <v>Need more info</v>
      </c>
      <c r="G76" s="136" t="str">
        <f>IF(PS!N5="INTERVENE","INTERVENE",(IF(PS!L5="LEAVE IF NO ERRORS", "LEAVE IF NO ERRORS", (IF(PS!N5="LEAVE","LEAVE","Need more info")))))</f>
        <v>Need more info</v>
      </c>
      <c r="H76" s="230"/>
      <c r="I76" s="230"/>
      <c r="J76" s="122"/>
      <c r="K76" s="136" t="str">
        <f t="shared" si="3"/>
        <v>FILL IN COLUMN J</v>
      </c>
      <c r="L76" s="180"/>
      <c r="M76" s="136" t="str">
        <f t="shared" si="2"/>
        <v>FILL IN COLUMN L</v>
      </c>
    </row>
    <row r="77" spans="1:13" ht="41.25" customHeight="1" x14ac:dyDescent="0.25">
      <c r="A77" s="200">
        <v>75</v>
      </c>
      <c r="B77" s="195" t="s">
        <v>219</v>
      </c>
      <c r="C77" s="32" t="s">
        <v>450</v>
      </c>
      <c r="D77" s="57" t="s">
        <v>451</v>
      </c>
      <c r="E77" s="214"/>
      <c r="F77" s="136" t="str">
        <f>IF(PS!L6="CARRY OUT PROBE TEST","CARRY OUT PROBE TEST",(IF(PS!L6="LEAVE IF NO ERRORS", "LEAVE IF NO ERRORS", (IF(PS!L6="LEAVE","LEAVE","Need more info")))))</f>
        <v>Need more info</v>
      </c>
      <c r="G77" s="136" t="str">
        <f>IF(PS!N6="INTERVENE","INTERVENE",(IF(PS!L6="LEAVE IF NO ERRORS", "LEAVE IF NO ERRORS", (IF(PS!N6="LEAVE","LEAVE","Need more info")))))</f>
        <v>Need more info</v>
      </c>
      <c r="H77" s="230"/>
      <c r="I77" s="230"/>
      <c r="J77" s="122"/>
      <c r="K77" s="136" t="str">
        <f t="shared" si="3"/>
        <v>FILL IN COLUMN J</v>
      </c>
      <c r="L77" s="180"/>
      <c r="M77" s="136" t="str">
        <f t="shared" si="2"/>
        <v>FILL IN COLUMN L</v>
      </c>
    </row>
    <row r="78" spans="1:13" ht="41.25" customHeight="1" x14ac:dyDescent="0.25">
      <c r="A78" s="200">
        <v>76</v>
      </c>
      <c r="B78" s="195" t="s">
        <v>229</v>
      </c>
      <c r="C78" s="32" t="s">
        <v>230</v>
      </c>
      <c r="D78" s="57" t="s">
        <v>454</v>
      </c>
      <c r="E78" s="214"/>
      <c r="F78" s="136" t="str">
        <f>IF(PS!L7="CARRY OUT PROBE TEST","CARRY OUT PROBE TEST",(IF(PS!L7="LEAVE IF NO ERRORS", "LEAVE IF NO ERRORS", (IF(PS!L7="LEAVE","LEAVE","Need more info")))))</f>
        <v>Need more info</v>
      </c>
      <c r="G78" s="136" t="str">
        <f>IF(PS!N7="INTERVENE","INTERVENE",(IF(PS!L7="LEAVE IF NO ERRORS", "LEAVE IF NO ERRORS", (IF(PS!N7="LEAVE","LEAVE","Need more info")))))</f>
        <v>Need more info</v>
      </c>
      <c r="H78" s="230"/>
      <c r="I78" s="230"/>
      <c r="J78" s="122"/>
      <c r="K78" s="136" t="str">
        <f t="shared" si="3"/>
        <v>FILL IN COLUMN J</v>
      </c>
      <c r="L78" s="180"/>
      <c r="M78" s="136" t="str">
        <f t="shared" si="2"/>
        <v>FILL IN COLUMN L</v>
      </c>
    </row>
    <row r="79" spans="1:13" ht="87.75" customHeight="1" x14ac:dyDescent="0.25">
      <c r="A79" s="200">
        <v>77</v>
      </c>
      <c r="B79" s="195" t="s">
        <v>235</v>
      </c>
      <c r="C79" s="32" t="s">
        <v>236</v>
      </c>
      <c r="D79" s="57" t="s">
        <v>456</v>
      </c>
      <c r="E79" s="213"/>
      <c r="F79" s="136" t="str">
        <f>IF(PS!L8="CARRY OUT PROBE TEST","CARRY OUT PROBE TEST",(IF(PS!L8="LEAVE IF NO ERRORS", "LEAVE IF NO ERRORS", (IF(PS!L8="LEAVE","LEAVE","Need more info")))))</f>
        <v>Need more info</v>
      </c>
      <c r="G79" s="136" t="str">
        <f>IF(PS!N8="INTERVENE","INTERVENE",(IF(PS!L8="LEAVE IF NO ERRORS", "LEAVE IF NO ERRORS", (IF(PS!N8="LEAVE","LEAVE","Need more info")))))</f>
        <v>Need more info</v>
      </c>
      <c r="H79" s="230"/>
      <c r="I79" s="230"/>
      <c r="J79" s="122"/>
      <c r="K79" s="136" t="str">
        <f t="shared" si="3"/>
        <v>FILL IN COLUMN J</v>
      </c>
      <c r="L79" s="180"/>
      <c r="M79" s="136" t="str">
        <f t="shared" si="2"/>
        <v>FILL IN COLUMN L</v>
      </c>
    </row>
    <row r="80" spans="1:13" ht="41.25" customHeight="1" x14ac:dyDescent="0.2">
      <c r="A80" s="200">
        <v>78</v>
      </c>
      <c r="B80" s="195" t="s">
        <v>155</v>
      </c>
      <c r="C80" s="38" t="s">
        <v>156</v>
      </c>
      <c r="D80" s="57" t="s">
        <v>463</v>
      </c>
      <c r="E80" s="134"/>
      <c r="F80" s="136" t="str">
        <f>IF(MC!L16="CARRY OUT PROBE TEST","CARRY OUT PROBE TEST",(IF(MC!L16="LEAVE IF NO ERRORS", "LEAVE IF NO ERRORS", (IF(MC!L16="LEAVE","LEAVE","Need more info")))))</f>
        <v>Need more info</v>
      </c>
      <c r="G80" s="136" t="str">
        <f>IF(MC!N16="INTERVENE","INTERVENE",(IF(MC!L16="LEAVE IF NO ERRORS", "LEAVE IF NO ERRORS", (IF(MC!N16="LEAVE","LEAVE","Need more info")))))</f>
        <v>Need more info</v>
      </c>
      <c r="H80" s="230"/>
      <c r="I80" s="230"/>
      <c r="J80" s="122"/>
      <c r="K80" s="136" t="str">
        <f>IF(F80="LEAVE","LEAVE",(IF(F80="LEAVE IF NO ERRORS", "LEAVE IF NO ERRORS", (IF(OR(F80="CARRY OUT PROBE TEST",J80="no"),"CARRY OUT PROBE TEST",(IF(J80="","FILL IN COLUMN J",(IF(H80="","LEAVE IF NO ERRORS",(IF(((I80-H80)/(I80+H80))&lt;0.5,"CARRY OUT PROBE TEST","LEAVE")))))))))))</f>
        <v>FILL IN COLUMN J</v>
      </c>
      <c r="L80" s="180"/>
      <c r="M80" s="136" t="str">
        <f>IF(G80="INTERVENE","INTERVENE",(IF(OR(K80="LEAVE",F80="LEAVE",G80="LEAVE"),"LEAVE",(IF(K80="LEAVE IF NO ERRORS","LEAVE IF NO ERRORS",(IF(L80="","FILL IN COLUMN L",(IF(L80&gt;0.899,"LEAVE","INTERVENE")))))))))</f>
        <v>FILL IN COLUMN L</v>
      </c>
    </row>
    <row r="81" spans="1:13" ht="41.25" customHeight="1" x14ac:dyDescent="0.25">
      <c r="A81" s="200">
        <v>79</v>
      </c>
      <c r="B81" s="195" t="s">
        <v>165</v>
      </c>
      <c r="C81" s="32" t="s">
        <v>187</v>
      </c>
      <c r="D81" s="57" t="s">
        <v>611</v>
      </c>
      <c r="E81" s="213"/>
      <c r="F81" s="136" t="str">
        <f>IF(TA!I9="CARRY OUT PROBE TEST","CARRY OUT PROBE TEST",(IF(TA!I9="LEAVE IF NO ERRORS", "LEAVE IF NO ERRORS", (IF(TA!I9="LEAVE","LEAVE","Need more info")))))</f>
        <v>Need more info</v>
      </c>
      <c r="G81" s="136" t="str">
        <f>IF(TA!K9="INTERVENE","INTERVENE",(IF(TA!I9="LEAVE IF NO ERRORS", "LEAVE IF NO ERRORS", (IF(TA!K9="LEAVE","LEAVE","Need more info")))))</f>
        <v>Need more info</v>
      </c>
      <c r="H81" s="230"/>
      <c r="I81" s="230"/>
      <c r="J81" s="122"/>
      <c r="K81" s="136" t="str">
        <f>IF(F81="LEAVE","LEAVE",(IF(F81="LEAVE IF NO ERRORS", "LEAVE IF NO ERRORS", (IF(OR(F81="CARRY OUT PROBE TEST",J81="no"),"CARRY OUT PROBE TEST",(IF(J81="","FILL IN COLUMN J",(IF(H81="","LEAVE IF NO ERRORS",(IF(((I81-H81)/(I81+H81))&lt;0.5,"CARRY OUT PROBE TEST","LEAVE")))))))))))</f>
        <v>FILL IN COLUMN J</v>
      </c>
      <c r="L81" s="180"/>
      <c r="M81" s="136" t="str">
        <f>IF(G81="INTERVENE","INTERVENE",(IF(OR(K81="LEAVE",F81="LEAVE",G81="LEAVE"),"LEAVE",(IF(K81="LEAVE IF NO ERRORS","LEAVE IF NO ERRORS",(IF(L81="","FILL IN COLUMN L",(IF(L81&gt;0.899,"LEAVE","INTERVENE")))))))))</f>
        <v>FILL IN COLUMN L</v>
      </c>
    </row>
    <row r="82" spans="1:13" ht="41.25" customHeight="1" x14ac:dyDescent="0.25">
      <c r="A82" s="200">
        <v>80</v>
      </c>
      <c r="B82" s="195" t="s">
        <v>186</v>
      </c>
      <c r="C82" s="32" t="s">
        <v>475</v>
      </c>
      <c r="D82" s="57" t="s">
        <v>476</v>
      </c>
      <c r="E82" s="213"/>
      <c r="F82" s="136" t="str">
        <f>IF(TA!I10="CARRY OUT PROBE TEST","CARRY OUT PROBE TEST",(IF(TA!I10="LEAVE IF NO ERRORS", "LEAVE IF NO ERRORS", (IF(TA!I10="LEAVE","LEAVE","Need more info")))))</f>
        <v>Need more info</v>
      </c>
      <c r="G82" s="136" t="str">
        <f>IF(TA!K10="INTERVENE","INTERVENE",(IF(TA!I10="LEAVE IF NO ERRORS", "LEAVE IF NO ERRORS", (IF(TA!K10="LEAVE","LEAVE","Need more info")))))</f>
        <v>Need more info</v>
      </c>
      <c r="H82" s="230"/>
      <c r="I82" s="230"/>
      <c r="J82" s="122"/>
      <c r="K82" s="136" t="str">
        <f>IF(F82="LEAVE","LEAVE",(IF(F82="LEAVE IF NO ERRORS", "LEAVE IF NO ERRORS", (IF(OR(F82="CARRY OUT PROBE TEST",J82="no"),"CARRY OUT PROBE TEST",(IF(J82="","FILL IN COLUMN J",(IF(H82="","LEAVE IF NO ERRORS",(IF(((I82-H82)/(I82+H82))&lt;0.5,"CARRY OUT PROBE TEST","LEAVE")))))))))))</f>
        <v>FILL IN COLUMN J</v>
      </c>
      <c r="L82" s="180"/>
      <c r="M82" s="136" t="str">
        <f>IF(G82="INTERVENE","INTERVENE",(IF(OR(K82="LEAVE",F82="LEAVE",G82="LEAVE"),"LEAVE",(IF(K82="LEAVE IF NO ERRORS","LEAVE IF NO ERRORS",(IF(L82="","FILL IN COLUMN L",(IF(L82&gt;0.899,"LEAVE","INTERVENE")))))))))</f>
        <v>FILL IN COLUMN L</v>
      </c>
    </row>
    <row r="83" spans="1:13" ht="41.25" customHeight="1" x14ac:dyDescent="0.2">
      <c r="A83" s="200">
        <v>81</v>
      </c>
      <c r="B83" s="195" t="s">
        <v>171</v>
      </c>
      <c r="C83" s="32" t="s">
        <v>464</v>
      </c>
      <c r="D83" s="57" t="s">
        <v>465</v>
      </c>
      <c r="E83" s="205"/>
      <c r="F83" s="136" t="str">
        <f>IF(AD!M6="CARRY OUT PROBE TEST","CARRY OUT PROBE TEST",(IF(AD!M6="LEAVE IF NO ERRORS", "LEAVE IF NO ERRORS", (IF(AD!M6="LEAVE","LEAVE","Need more info")))))</f>
        <v>Need more info</v>
      </c>
      <c r="G83" s="136" t="str">
        <f>IF(AD!O6="INTERVENE","INTERVENE",(IF(AD!O6="LEAVE IF NO ERRORS", "LEAVE IF NO ERRORS", (IF(AD!O6="LEAVE","LEAVE","Need more info")))))</f>
        <v>Need more info</v>
      </c>
      <c r="H83" s="230"/>
      <c r="I83" s="230"/>
      <c r="J83" s="122"/>
      <c r="K83" s="136" t="str">
        <f>IF(F83="LEAVE","LEAVE",(IF(F83="LEAVE IF NO ERRORS", "LEAVE IF NO ERRORS", (IF(OR(F83="CARRY OUT PROBE TEST",J83="no"),"CARRY OUT PROBE TEST",(IF(J83="","FILL IN COLUMN J",(IF(H83="","LEAVE IF NO ERRORS",(IF(((I83-H83)/(I83+H83))&lt;0.5,"CARRY OUT PROBE TEST","LEAVE")))))))))))</f>
        <v>FILL IN COLUMN J</v>
      </c>
      <c r="L83" s="180"/>
      <c r="M83" s="136" t="str">
        <f>IF(G83="INTERVENE","INTERVENE",(IF(OR(K83="LEAVE",F83="LEAVE",G83="LEAVE"),"LEAVE",(IF(K83="LEAVE IF NO ERRORS","LEAVE IF NO ERRORS",(IF(L83="","FILL IN COLUMN L",(IF(L83&gt;0.899,"LEAVE","INTERVENE")))))))))</f>
        <v>FILL IN COLUMN L</v>
      </c>
    </row>
    <row r="84" spans="1:13" ht="41.25" customHeight="1" x14ac:dyDescent="0.25">
      <c r="A84" s="200">
        <v>82</v>
      </c>
      <c r="B84" s="195" t="s">
        <v>612</v>
      </c>
      <c r="C84" s="38" t="s">
        <v>162</v>
      </c>
      <c r="D84" s="57" t="s">
        <v>467</v>
      </c>
      <c r="E84" s="206"/>
      <c r="F84" s="136" t="str">
        <f>IF(NP!L12="CARRY OUT PROBE TEST","CARRY OUT PROBE TEST",(IF(NP!L12="LEAVE IF NO ERRORS", "LEAVE IF NO ERRORS", (IF(NP!L12="LEAVE","LEAVE","Need more info")))))</f>
        <v>Need more info</v>
      </c>
      <c r="G84" s="136" t="str">
        <f>IF(NP!N12="INTERVENE","INTERVENE",(IF(NP!L12="LEAVE IF NO ERRORS", "LEAVE IF NO ERRORS", (IF(NP!N12="LEAVE","LEAVE","Need more info")))))</f>
        <v>Need more info</v>
      </c>
      <c r="H84" s="230"/>
      <c r="I84" s="230"/>
      <c r="J84" s="122"/>
      <c r="K84" s="136" t="str">
        <f>IF(F84="LEAVE","LEAVE",(IF(F84="LEAVE IF NO ERRORS", "LEAVE IF NO ERRORS", (IF(OR(F84="CARRY OUT PROBE TEST",J84="no"),"CARRY OUT PROBE TEST",(IF(J84="","FILL IN COLUMN J",(IF(H84="","LEAVE IF NO ERRORS",(IF(((I84-H84)/(I84+H84))&lt;0.5,"CARRY OUT PROBE TEST","LEAVE")))))))))))</f>
        <v>FILL IN COLUMN J</v>
      </c>
      <c r="L84" s="180"/>
      <c r="M84" s="136" t="str">
        <f>IF(G84="INTERVENE","INTERVENE",(IF(OR(K84="LEAVE",F84="LEAVE",G84="LEAVE"),"LEAVE",(IF(K84="LEAVE IF NO ERRORS","LEAVE IF NO ERRORS",(IF(L84="","FILL IN COLUMN L",(IF(L84&gt;0.899,"LEAVE","INTERVENE")))))))))</f>
        <v>FILL IN COLUMN L</v>
      </c>
    </row>
    <row r="85" spans="1:13" ht="41.25" customHeight="1" x14ac:dyDescent="0.2">
      <c r="A85" s="200">
        <v>83</v>
      </c>
      <c r="B85" s="195" t="s">
        <v>613</v>
      </c>
      <c r="C85" s="38" t="s">
        <v>614</v>
      </c>
      <c r="D85" s="57" t="s">
        <v>478</v>
      </c>
      <c r="E85" s="215"/>
      <c r="F85" s="136" t="str">
        <f>IF(CJ!L12="CARRY OUT PROBE TEST","CARRY OUT PROBE TEST",(IF(CJ!L12="LEAVE IF NO ERRORS", "LEAVE IF NO ERRORS", (IF(CJ!L12="LEAVE","LEAVE","Need more info")))))</f>
        <v>Need more info</v>
      </c>
      <c r="G85" s="136" t="str">
        <f>IF(CJ!N12="INTERVENE","INTERVENE",(IF(CJ!L12="LEAVE IF NO ERRORS", "LEAVE IF NO ERRORS", (IF(CJ!N12="LEAVE","LEAVE","Need more info")))))</f>
        <v>Need more info</v>
      </c>
      <c r="H85" s="230"/>
      <c r="I85" s="230"/>
      <c r="J85" s="122"/>
      <c r="K85" s="136" t="str">
        <f t="shared" si="3"/>
        <v>FILL IN COLUMN J</v>
      </c>
      <c r="L85" s="180"/>
      <c r="M85" s="136" t="str">
        <f t="shared" si="2"/>
        <v>FILL IN COLUMN L</v>
      </c>
    </row>
    <row r="86" spans="1:13" ht="45" customHeight="1" x14ac:dyDescent="0.25">
      <c r="A86" s="200">
        <v>84</v>
      </c>
      <c r="B86" s="195" t="s">
        <v>159</v>
      </c>
      <c r="C86" s="39" t="s">
        <v>615</v>
      </c>
      <c r="D86" s="57" t="s">
        <v>480</v>
      </c>
      <c r="E86" s="213"/>
      <c r="F86" s="136" t="str">
        <f>IF(NG!L6="CARRY OUT PROBE TEST","CARRY OUT PROBE TEST",(IF(NG!L6="LEAVE IF NO ERRORS", "LEAVE IF NO ERRORS", (IF(NG!L6="LEAVE","LEAVE","Need more info")))))</f>
        <v>Need more info</v>
      </c>
      <c r="G86" s="136" t="str">
        <f>IF(NG!N6="INTERVENE","INTERVENE",(IF(NG!L6="LEAVE IF NO ERRORS", "LEAVE IF NO ERRORS", (IF(NG!N6="LEAVE","LEAVE","Need more info")))))</f>
        <v>Need more info</v>
      </c>
      <c r="H86" s="230"/>
      <c r="I86" s="230"/>
      <c r="J86" s="122"/>
      <c r="K86" s="136" t="str">
        <f t="shared" si="3"/>
        <v>FILL IN COLUMN J</v>
      </c>
      <c r="L86" s="180"/>
      <c r="M86" s="136" t="str">
        <f t="shared" si="2"/>
        <v>FILL IN COLUMN L</v>
      </c>
    </row>
    <row r="87" spans="1:13" ht="52.5" customHeight="1" x14ac:dyDescent="0.2">
      <c r="A87" s="200">
        <v>85</v>
      </c>
      <c r="B87" s="195" t="s">
        <v>146</v>
      </c>
      <c r="C87" s="140" t="s">
        <v>481</v>
      </c>
      <c r="D87" s="57" t="s">
        <v>482</v>
      </c>
      <c r="E87" s="202"/>
      <c r="F87" s="136" t="str">
        <f>IF(Q!L23="CARRY OUT PROBE TEST","CARRY OUT PROBE TEST",(IF(Q!L23="LEAVE IF NO ERRORS", "LEAVE IF NO ERRORS", (IF(Q!L23="LEAVE","LEAVE","Need more info")))))</f>
        <v>Need more info</v>
      </c>
      <c r="G87" s="136" t="str">
        <f>IF(Q!N23="INTERVENE","INTERVENE",(IF(Q!L23="LEAVE IF NO ERRORS", "LEAVE IF NO ERRORS", (IF(Q!N23="LEAVE","LEAVE","Need more info")))))</f>
        <v>Need more info</v>
      </c>
      <c r="H87" s="230"/>
      <c r="I87" s="230"/>
      <c r="J87" s="122"/>
      <c r="K87" s="136" t="str">
        <f t="shared" si="3"/>
        <v>FILL IN COLUMN J</v>
      </c>
      <c r="L87" s="180"/>
      <c r="M87" s="136" t="str">
        <f t="shared" si="2"/>
        <v>FILL IN COLUMN L</v>
      </c>
    </row>
    <row r="88" spans="1:13" ht="41.25" customHeight="1" x14ac:dyDescent="0.25">
      <c r="A88" s="200">
        <v>86</v>
      </c>
      <c r="B88" s="195" t="s">
        <v>181</v>
      </c>
      <c r="C88" s="39" t="s">
        <v>616</v>
      </c>
      <c r="D88" s="57" t="s">
        <v>484</v>
      </c>
      <c r="E88" s="213"/>
      <c r="F88" s="136" t="str">
        <f>IF(NG!L7="CARRY OUT PROBE TEST","CARRY OUT PROBE TEST",(IF(NG!L7="LEAVE IF NO ERRORS", "LEAVE IF NO ERRORS", (IF(NG!L7="LEAVE","LEAVE","Need more info")))))</f>
        <v>Need more info</v>
      </c>
      <c r="G88" s="136" t="str">
        <f>IF(NG!N7="INTERVENE","INTERVENE",(IF(NG!L7="LEAVE IF NO ERRORS", "LEAVE IF NO ERRORS", (IF(NG!N7="LEAVE","LEAVE","Need more info")))))</f>
        <v>Need more info</v>
      </c>
      <c r="H88" s="230"/>
      <c r="I88" s="230"/>
      <c r="J88" s="122"/>
      <c r="K88" s="136" t="str">
        <f t="shared" si="3"/>
        <v>FILL IN COLUMN J</v>
      </c>
      <c r="L88" s="180"/>
      <c r="M88" s="136" t="str">
        <f t="shared" si="2"/>
        <v>FILL IN COLUMN L</v>
      </c>
    </row>
    <row r="89" spans="1:13" ht="41.25" customHeight="1" x14ac:dyDescent="0.2">
      <c r="A89" s="200">
        <v>87</v>
      </c>
      <c r="B89" s="195" t="s">
        <v>148</v>
      </c>
      <c r="C89" s="63" t="s">
        <v>485</v>
      </c>
      <c r="D89" s="57" t="s">
        <v>486</v>
      </c>
      <c r="E89" s="202"/>
      <c r="F89" s="136" t="str">
        <f>IF(Q!L24="CARRY OUT PROBE TEST","CARRY OUT PROBE TEST",(IF(Q!L24="LEAVE IF NO ERRORS", "LEAVE IF NO ERRORS", (IF(Q!L24="LEAVE","LEAVE","Need more info")))))</f>
        <v>Need more info</v>
      </c>
      <c r="G89" s="136" t="str">
        <f>IF(Q!N24="INTERVENE","INTERVENE",(IF(Q!L24="LEAVE IF NO ERRORS", "LEAVE IF NO ERRORS", (IF(Q!N24="LEAVE","LEAVE","Need more info")))))</f>
        <v>Need more info</v>
      </c>
      <c r="H89" s="230"/>
      <c r="I89" s="230"/>
      <c r="J89" s="122"/>
      <c r="K89" s="136" t="str">
        <f t="shared" si="3"/>
        <v>FILL IN COLUMN J</v>
      </c>
      <c r="L89" s="180"/>
      <c r="M89" s="136" t="str">
        <f t="shared" si="2"/>
        <v>FILL IN COLUMN L</v>
      </c>
    </row>
    <row r="90" spans="1:13" ht="41.25" customHeight="1" x14ac:dyDescent="0.25">
      <c r="A90" s="200">
        <v>88</v>
      </c>
      <c r="B90" s="195" t="s">
        <v>200</v>
      </c>
      <c r="C90" s="39" t="s">
        <v>617</v>
      </c>
      <c r="D90" s="57" t="s">
        <v>488</v>
      </c>
      <c r="E90" s="213"/>
      <c r="F90" s="136" t="str">
        <f>IF(NG!L8="CARRY OUT PROBE TEST","CARRY OUT PROBE TEST",(IF(NG!L8="LEAVE IF NO ERRORS", "LEAVE IF NO ERRORS", (IF(NG!L8="LEAVE","LEAVE","Need more info")))))</f>
        <v>Need more info</v>
      </c>
      <c r="G90" s="136" t="str">
        <f>IF(NG!N8="INTERVENE","INTERVENE",(IF(NG!L8="LEAVE IF NO ERRORS", "LEAVE IF NO ERRORS", (IF(NG!N8="LEAVE","LEAVE","Need more info")))))</f>
        <v>Need more info</v>
      </c>
      <c r="H90" s="230"/>
      <c r="I90" s="230"/>
      <c r="J90" s="122"/>
      <c r="K90" s="136" t="str">
        <f t="shared" si="3"/>
        <v>FILL IN COLUMN J</v>
      </c>
      <c r="L90" s="180"/>
      <c r="M90" s="136" t="str">
        <f t="shared" si="2"/>
        <v>FILL IN COLUMN L</v>
      </c>
    </row>
    <row r="91" spans="1:13" ht="41.25" customHeight="1" x14ac:dyDescent="0.2">
      <c r="A91" s="200">
        <v>89</v>
      </c>
      <c r="B91" s="195" t="s">
        <v>150</v>
      </c>
      <c r="C91" s="140" t="s">
        <v>489</v>
      </c>
      <c r="D91" s="57" t="s">
        <v>490</v>
      </c>
      <c r="E91" s="202"/>
      <c r="F91" s="136" t="str">
        <f>IF(Q!L25="CARRY OUT PROBE TEST","CARRY OUT PROBE TEST",(IF(Q!L25="LEAVE IF NO ERRORS", "LEAVE IF NO ERRORS", (IF(Q!L25="LEAVE","LEAVE","Need more info")))))</f>
        <v>Need more info</v>
      </c>
      <c r="G91" s="136" t="str">
        <f>IF(Q!N25="INTERVENE","INTERVENE",(IF(Q!L25="LEAVE IF NO ERRORS", "LEAVE IF NO ERRORS", (IF(Q!N25="LEAVE","LEAVE","Need more info")))))</f>
        <v>Need more info</v>
      </c>
      <c r="H91" s="230"/>
      <c r="I91" s="230"/>
      <c r="J91" s="122"/>
      <c r="K91" s="136" t="str">
        <f t="shared" si="3"/>
        <v>FILL IN COLUMN J</v>
      </c>
      <c r="L91" s="180"/>
      <c r="M91" s="136" t="str">
        <f t="shared" si="2"/>
        <v>FILL IN COLUMN L</v>
      </c>
    </row>
    <row r="92" spans="1:13" ht="41.25" customHeight="1" x14ac:dyDescent="0.2">
      <c r="A92" s="200">
        <v>90</v>
      </c>
      <c r="B92" s="195" t="s">
        <v>157</v>
      </c>
      <c r="C92" s="63" t="s">
        <v>491</v>
      </c>
      <c r="D92" s="57" t="s">
        <v>492</v>
      </c>
      <c r="E92" s="202"/>
      <c r="F92" s="136" t="str">
        <f>IF(Q!L26="CARRY OUT PROBE TEST","CARRY OUT PROBE TEST",(IF(Q!L26="LEAVE IF NO ERRORS", "LEAVE IF NO ERRORS", (IF(Q!L26="LEAVE","LEAVE","Need more info")))))</f>
        <v>Need more info</v>
      </c>
      <c r="G92" s="136" t="str">
        <f>IF(Q!N26="INTERVENE","INTERVENE",(IF(Q!L26="LEAVE IF NO ERRORS", "LEAVE IF NO ERRORS", (IF(Q!N26="LEAVE","LEAVE","Need more info")))))</f>
        <v>Need more info</v>
      </c>
      <c r="H92" s="230"/>
      <c r="I92" s="230"/>
      <c r="J92" s="122"/>
      <c r="K92" s="136" t="str">
        <f t="shared" si="3"/>
        <v>FILL IN COLUMN J</v>
      </c>
      <c r="L92" s="180"/>
      <c r="M92" s="136" t="str">
        <f t="shared" si="2"/>
        <v>FILL IN COLUMN L</v>
      </c>
    </row>
    <row r="93" spans="1:13" ht="41.25" customHeight="1" x14ac:dyDescent="0.2">
      <c r="A93" s="200">
        <v>91</v>
      </c>
      <c r="B93" s="195" t="s">
        <v>179</v>
      </c>
      <c r="C93" s="140" t="s">
        <v>493</v>
      </c>
      <c r="D93" s="57" t="s">
        <v>494</v>
      </c>
      <c r="E93" s="202"/>
      <c r="F93" s="136" t="str">
        <f>IF(Q!L27="CARRY OUT PROBE TEST","CARRY OUT PROBE TEST",(IF(Q!L27="LEAVE IF NO ERRORS", "LEAVE IF NO ERRORS", (IF(Q!L27="LEAVE","LEAVE","Need more info")))))</f>
        <v>Need more info</v>
      </c>
      <c r="G93" s="136" t="str">
        <f>IF(Q!N27="INTERVENE","INTERVENE",(IF(Q!L27="LEAVE IF NO ERRORS", "LEAVE IF NO ERRORS", (IF(Q!N27="LEAVE","LEAVE","Need more info")))))</f>
        <v>Need more info</v>
      </c>
      <c r="H93" s="230"/>
      <c r="I93" s="230"/>
      <c r="J93" s="122"/>
      <c r="K93" s="136" t="str">
        <f t="shared" si="3"/>
        <v>FILL IN COLUMN J</v>
      </c>
      <c r="L93" s="180"/>
      <c r="M93" s="136" t="str">
        <f t="shared" si="2"/>
        <v>FILL IN COLUMN L</v>
      </c>
    </row>
    <row r="94" spans="1:13" ht="41.25" customHeight="1" x14ac:dyDescent="0.2">
      <c r="A94" s="200">
        <v>92</v>
      </c>
      <c r="B94" s="195" t="s">
        <v>198</v>
      </c>
      <c r="C94" s="63" t="s">
        <v>495</v>
      </c>
      <c r="D94" s="57" t="s">
        <v>496</v>
      </c>
      <c r="E94" s="202"/>
      <c r="F94" s="136" t="str">
        <f>IF(Q!L28="CARRY OUT PROBE TEST","CARRY OUT PROBE TEST",(IF(Q!L28="LEAVE IF NO ERRORS", "LEAVE IF NO ERRORS", (IF(Q!L28="LEAVE","LEAVE","Need more info")))))</f>
        <v>Need more info</v>
      </c>
      <c r="G94" s="136" t="str">
        <f>IF(Q!N28="INTERVENE","INTERVENE",(IF(Q!L28="LEAVE IF NO ERRORS", "LEAVE IF NO ERRORS", (IF(Q!N28="LEAVE","LEAVE","Need more info")))))</f>
        <v>Need more info</v>
      </c>
      <c r="H94" s="230"/>
      <c r="I94" s="230"/>
      <c r="J94" s="122"/>
      <c r="K94" s="136" t="str">
        <f t="shared" si="3"/>
        <v>FILL IN COLUMN J</v>
      </c>
      <c r="L94" s="180"/>
      <c r="M94" s="136" t="str">
        <f t="shared" si="2"/>
        <v>FILL IN COLUMN L</v>
      </c>
    </row>
    <row r="95" spans="1:13" ht="41.25" customHeight="1" x14ac:dyDescent="0.2">
      <c r="A95" s="200">
        <v>93</v>
      </c>
      <c r="B95" s="195" t="s">
        <v>213</v>
      </c>
      <c r="C95" s="39" t="s">
        <v>214</v>
      </c>
      <c r="D95" s="57" t="s">
        <v>497</v>
      </c>
      <c r="E95" s="216"/>
      <c r="F95" s="136" t="str">
        <f>IF(NG!L9="CARRY OUT PROBE TEST","CARRY OUT PROBE TEST",(IF(NG!L9="LEAVE IF NO ERRORS", "LEAVE IF NO ERRORS", (IF(NG!L9="LEAVE","LEAVE","Need more info")))))</f>
        <v>Need more info</v>
      </c>
      <c r="G95" s="136" t="str">
        <f>IF(NG!N9="INTERVENE","INTERVENE",(IF(NG!L9="LEAVE IF NO ERRORS", "LEAVE IF NO ERRORS", (IF(NG!N9="LEAVE","LEAVE","Need more info")))))</f>
        <v>Need more info</v>
      </c>
      <c r="H95" s="230"/>
      <c r="I95" s="230"/>
      <c r="J95" s="122"/>
      <c r="K95" s="136" t="str">
        <f t="shared" si="3"/>
        <v>FILL IN COLUMN J</v>
      </c>
      <c r="L95" s="180"/>
      <c r="M95" s="136" t="str">
        <f t="shared" si="2"/>
        <v>FILL IN COLUMN L</v>
      </c>
    </row>
    <row r="96" spans="1:13" ht="41.25" customHeight="1" x14ac:dyDescent="0.2">
      <c r="A96" s="200">
        <v>94</v>
      </c>
      <c r="B96" s="195" t="s">
        <v>225</v>
      </c>
      <c r="C96" s="39" t="s">
        <v>226</v>
      </c>
      <c r="D96" s="57" t="s">
        <v>498</v>
      </c>
      <c r="E96" s="216"/>
      <c r="F96" s="136" t="str">
        <f>IF(NG!L10="CARRY OUT PROBE TEST","CARRY OUT PROBE TEST",(IF(NG!L10="LEAVE IF NO ERRORS", "LEAVE IF NO ERRORS", (IF(NG!L10="LEAVE","LEAVE","Need more info")))))</f>
        <v>Need more info</v>
      </c>
      <c r="G96" s="136" t="str">
        <f>IF(NG!N10="INTERVENE","INTERVENE",(IF(NG!L10="LEAVE IF NO ERRORS", "LEAVE IF NO ERRORS", (IF(NG!N10="LEAVE","LEAVE","Need more info")))))</f>
        <v>Need more info</v>
      </c>
      <c r="H96" s="230"/>
      <c r="I96" s="230"/>
      <c r="J96" s="122"/>
      <c r="K96" s="136" t="str">
        <f t="shared" si="3"/>
        <v>FILL IN COLUMN J</v>
      </c>
      <c r="L96" s="180"/>
      <c r="M96" s="136" t="str">
        <f t="shared" si="2"/>
        <v>FILL IN COLUMN L</v>
      </c>
    </row>
    <row r="97" spans="1:13" ht="41.25" customHeight="1" x14ac:dyDescent="0.2">
      <c r="A97" s="200">
        <v>95</v>
      </c>
      <c r="B97" s="195" t="s">
        <v>237</v>
      </c>
      <c r="C97" s="32" t="s">
        <v>618</v>
      </c>
      <c r="D97" s="57" t="s">
        <v>619</v>
      </c>
      <c r="E97" s="211"/>
      <c r="F97" s="136" t="str">
        <f>IF(CC!I10="CARRY OUT PROBE TEST","CARRY OUT PROBE TEST",(IF(CC!I10="LEAVE IF NO ERRORS", "LEAVE IF NO ERRORS", (IF(CC!I10="LEAVE","LEAVE","Need more info")))))</f>
        <v>Need more info</v>
      </c>
      <c r="G97" s="136" t="str">
        <f>IF(CC!K10="INTERVENE","INTERVENE",(IF(CC!I10="LEAVE IF NO ERRORS", "LEAVE IF NO ERRORS", (IF(CC!K10="LEAVE","LEAVE","Need more info")))))</f>
        <v>Need more info</v>
      </c>
      <c r="H97" s="230"/>
      <c r="I97" s="230"/>
      <c r="J97" s="122"/>
      <c r="K97" s="136" t="str">
        <f t="shared" si="3"/>
        <v>FILL IN COLUMN J</v>
      </c>
      <c r="L97" s="180"/>
      <c r="M97" s="136" t="str">
        <f t="shared" si="2"/>
        <v>FILL IN COLUMN L</v>
      </c>
    </row>
    <row r="98" spans="1:13" ht="41.25" customHeight="1" x14ac:dyDescent="0.2">
      <c r="A98" s="200">
        <v>96</v>
      </c>
      <c r="B98" s="195" t="s">
        <v>239</v>
      </c>
      <c r="C98" s="32" t="s">
        <v>620</v>
      </c>
      <c r="D98" s="57" t="s">
        <v>621</v>
      </c>
      <c r="E98" s="217"/>
      <c r="F98" s="136" t="str">
        <f>IF(CC!I11="CARRY OUT PROBE TEST","CARRY OUT PROBE TEST",(IF(CC!I11="LEAVE IF NO ERRORS", "LEAVE IF NO ERRORS", (IF(CC!I11="LEAVE","LEAVE","Need more info")))))</f>
        <v>Need more info</v>
      </c>
      <c r="G98" s="136" t="str">
        <f>IF(CC!K11="INTERVENE","INTERVENE",(IF(CC!I11="LEAVE IF NO ERRORS", "LEAVE IF NO ERRORS", (IF(CC!K11="LEAVE","LEAVE","Need more info")))))</f>
        <v>Need more info</v>
      </c>
      <c r="H98" s="230"/>
      <c r="I98" s="230"/>
      <c r="J98" s="122"/>
      <c r="K98" s="136" t="str">
        <f t="shared" si="3"/>
        <v>FILL IN COLUMN J</v>
      </c>
      <c r="L98" s="180"/>
      <c r="M98" s="136" t="str">
        <f t="shared" si="2"/>
        <v>FILL IN COLUMN L</v>
      </c>
    </row>
    <row r="99" spans="1:13" ht="41.25" customHeight="1" x14ac:dyDescent="0.2">
      <c r="A99" s="200">
        <v>97</v>
      </c>
      <c r="B99" s="195" t="s">
        <v>241</v>
      </c>
      <c r="C99" s="32" t="s">
        <v>622</v>
      </c>
      <c r="D99" s="57" t="s">
        <v>502</v>
      </c>
      <c r="E99" s="212"/>
      <c r="F99" s="136" t="str">
        <f>IF(CC!I12="CARRY OUT PROBE TEST","CARRY OUT PROBE TEST",(IF(CC!I12="LEAVE IF NO ERRORS", "LEAVE IF NO ERRORS", (IF(CC!I12="LEAVE","LEAVE","Need more info")))))</f>
        <v>Need more info</v>
      </c>
      <c r="G99" s="136" t="str">
        <f>IF(CC!K12="INTERVENE","INTERVENE",(IF(CC!I12="LEAVE IF NO ERRORS", "LEAVE IF NO ERRORS", (IF(CC!K12="LEAVE","LEAVE","Need more info")))))</f>
        <v>Need more info</v>
      </c>
      <c r="H99" s="230"/>
      <c r="I99" s="230"/>
      <c r="J99" s="122"/>
      <c r="K99" s="136" t="str">
        <f t="shared" si="3"/>
        <v>FILL IN COLUMN J</v>
      </c>
      <c r="L99" s="180"/>
      <c r="M99" s="136" t="str">
        <f t="shared" si="2"/>
        <v>FILL IN COLUMN L</v>
      </c>
    </row>
    <row r="100" spans="1:13" ht="41.25" customHeight="1" x14ac:dyDescent="0.2">
      <c r="A100" s="200">
        <v>98</v>
      </c>
      <c r="B100" s="195" t="s">
        <v>243</v>
      </c>
      <c r="C100" s="32" t="s">
        <v>623</v>
      </c>
      <c r="D100" s="57" t="s">
        <v>503</v>
      </c>
      <c r="E100" s="212"/>
      <c r="F100" s="136" t="str">
        <f>IF(CC!I13="CARRY OUT PROBE TEST","CARRY OUT PROBE TEST",(IF(CC!I13="LEAVE IF NO ERRORS", "LEAVE IF NO ERRORS", (IF(CC!I13="LEAVE","LEAVE","Need more info")))))</f>
        <v>Need more info</v>
      </c>
      <c r="G100" s="136" t="str">
        <f>IF(CC!K13="INTERVENE","INTERVENE",(IF(CC!I13="LEAVE IF NO ERRORS", "LEAVE IF NO ERRORS", (IF(CC!K13="LEAVE","LEAVE","Need more info")))))</f>
        <v>Need more info</v>
      </c>
      <c r="H100" s="230"/>
      <c r="I100" s="230"/>
      <c r="J100" s="122"/>
      <c r="K100" s="136" t="str">
        <f t="shared" si="3"/>
        <v>FILL IN COLUMN J</v>
      </c>
      <c r="L100" s="180"/>
      <c r="M100" s="136" t="str">
        <f t="shared" si="2"/>
        <v>FILL IN COLUMN L</v>
      </c>
    </row>
    <row r="101" spans="1:13" ht="41.25" customHeight="1" x14ac:dyDescent="0.2">
      <c r="A101" s="200">
        <v>99</v>
      </c>
      <c r="B101" s="195" t="s">
        <v>245</v>
      </c>
      <c r="C101" s="32" t="s">
        <v>624</v>
      </c>
      <c r="D101" s="57" t="s">
        <v>504</v>
      </c>
      <c r="E101" s="212"/>
      <c r="F101" s="136" t="str">
        <f>IF(CC!I14="CARRY OUT PROBE TEST","CARRY OUT PROBE TEST",(IF(CC!I14="LEAVE IF NO ERRORS", "LEAVE IF NO ERRORS", (IF(CC!I14="LEAVE","LEAVE","Need more info")))))</f>
        <v>Need more info</v>
      </c>
      <c r="G101" s="136" t="str">
        <f>IF(CC!K14="INTERVENE","INTERVENE",(IF(CC!I14="LEAVE IF NO ERRORS", "LEAVE IF NO ERRORS", (IF(CC!K14="LEAVE","LEAVE","Need more info")))))</f>
        <v>Need more info</v>
      </c>
      <c r="H101" s="230"/>
      <c r="I101" s="230"/>
      <c r="J101" s="122"/>
      <c r="K101" s="136" t="str">
        <f t="shared" si="3"/>
        <v>FILL IN COLUMN J</v>
      </c>
      <c r="L101" s="180"/>
      <c r="M101" s="136" t="str">
        <f t="shared" si="2"/>
        <v>FILL IN COLUMN L</v>
      </c>
    </row>
    <row r="102" spans="1:13" ht="41.25" customHeight="1" x14ac:dyDescent="0.25">
      <c r="A102" s="200">
        <v>100</v>
      </c>
      <c r="B102" s="195" t="s">
        <v>202</v>
      </c>
      <c r="C102" s="32" t="s">
        <v>166</v>
      </c>
      <c r="D102" s="57" t="s">
        <v>473</v>
      </c>
      <c r="E102" s="213"/>
      <c r="F102" s="136" t="str">
        <f>IF(TA!I8="CARRY OUT PROBE TEST","CARRY OUT PROBE TEST",(IF(TA!I8="LEAVE IF NO ERRORS", "LEAVE IF NO ERRORS", (IF(TA!I8="LEAVE","LEAVE","Need more info")))))</f>
        <v>Need more info</v>
      </c>
      <c r="G102" s="136" t="str">
        <f>IF(TA!K8="INTERVENE","INTERVENE",(IF(TA!I8="LEAVE IF NO ERRORS", "LEAVE IF NO ERRORS", (IF(TA!K8="LEAVE","LEAVE","Need more info")))))</f>
        <v>Need more info</v>
      </c>
      <c r="H102" s="230"/>
      <c r="I102" s="230"/>
      <c r="J102" s="122"/>
      <c r="K102" s="136" t="str">
        <f t="shared" si="3"/>
        <v>FILL IN COLUMN J</v>
      </c>
      <c r="L102" s="180"/>
      <c r="M102" s="136" t="str">
        <f t="shared" si="2"/>
        <v>FILL IN COLUMN L</v>
      </c>
    </row>
    <row r="103" spans="1:13" ht="41.25" customHeight="1" x14ac:dyDescent="0.25">
      <c r="A103" s="200">
        <v>101</v>
      </c>
      <c r="B103" s="195" t="s">
        <v>215</v>
      </c>
      <c r="C103" s="32" t="s">
        <v>216</v>
      </c>
      <c r="D103" s="57" t="s">
        <v>499</v>
      </c>
      <c r="E103" s="213"/>
      <c r="F103" s="136" t="str">
        <f>IF(TA!I11="CARRY OUT PROBE TEST","CARRY OUT PROBE TEST",(IF(TA!I11="LEAVE IF NO ERRORS", "LEAVE IF NO ERRORS", (IF(TA!I11="LEAVE","LEAVE","Need more info")))))</f>
        <v>Need more info</v>
      </c>
      <c r="G103" s="136" t="str">
        <f>IF(TA!K11="INTERVENE","INTERVENE",(IF(TA!I11="LEAVE IF NO ERRORS", "LEAVE IF NO ERRORS", (IF(TA!K11="LEAVE","LEAVE","Need more info")))))</f>
        <v>Need more info</v>
      </c>
      <c r="H103" s="230"/>
      <c r="I103" s="230"/>
      <c r="J103" s="122"/>
      <c r="K103" s="136" t="str">
        <f t="shared" si="3"/>
        <v>FILL IN COLUMN J</v>
      </c>
      <c r="L103" s="180"/>
      <c r="M103" s="136" t="str">
        <f t="shared" si="2"/>
        <v>FILL IN COLUMN L</v>
      </c>
    </row>
    <row r="104" spans="1:13" ht="53.25" customHeight="1" x14ac:dyDescent="0.2">
      <c r="A104" s="200">
        <v>102</v>
      </c>
      <c r="B104" s="195" t="s">
        <v>177</v>
      </c>
      <c r="C104" s="32" t="s">
        <v>178</v>
      </c>
      <c r="D104" s="57" t="s">
        <v>468</v>
      </c>
      <c r="E104" s="218"/>
      <c r="F104" s="136" t="str">
        <f>IF('RC'!L3="CARRY OUT PROBE TEST","CARRY OUT PROBE TEST",(IF('RC'!L3="LEAVE IF NO ERRORS", "LEAVE IF NO ERRORS", (IF('RC'!L3="LEAVE","LEAVE","Need more info")))))</f>
        <v>Need more info</v>
      </c>
      <c r="G104" s="136" t="str">
        <f>IF('RC'!N3="INTERVENE","INTERVENE",(IF('RC'!L3="LEAVE IF NO ERRORS", "LEAVE IF NO ERRORS", (IF('RC'!N3="LEAVE","LEAVE","Need more info")))))</f>
        <v>Need more info</v>
      </c>
      <c r="H104" s="230"/>
      <c r="I104" s="230"/>
      <c r="J104" s="122"/>
      <c r="K104" s="136" t="str">
        <f t="shared" si="3"/>
        <v>FILL IN COLUMN J</v>
      </c>
      <c r="L104" s="180"/>
      <c r="M104" s="136" t="str">
        <f t="shared" si="2"/>
        <v>FILL IN COLUMN L</v>
      </c>
    </row>
    <row r="105" spans="1:13" ht="53.25" customHeight="1" x14ac:dyDescent="0.2">
      <c r="A105" s="200">
        <v>103</v>
      </c>
      <c r="B105" s="195" t="s">
        <v>196</v>
      </c>
      <c r="C105" s="32" t="s">
        <v>197</v>
      </c>
      <c r="D105" s="57" t="s">
        <v>470</v>
      </c>
      <c r="E105" s="218"/>
      <c r="F105" s="136" t="str">
        <f>IF('RC'!L4="CARRY OUT PROBE TEST","CARRY OUT PROBE TEST",(IF('RC'!L4="LEAVE IF NO ERRORS", "LEAVE IF NO ERRORS", (IF('RC'!L4="LEAVE","LEAVE","Need more info")))))</f>
        <v>Need more info</v>
      </c>
      <c r="G105" s="136" t="str">
        <f>IF('RC'!N4="INTERVENE","INTERVENE",(IF('RC'!L4="LEAVE IF NO ERRORS", "LEAVE IF NO ERRORS", (IF('RC'!N4="LEAVE","LEAVE","Need more info")))))</f>
        <v>Need more info</v>
      </c>
      <c r="H105" s="230"/>
      <c r="I105" s="230"/>
      <c r="J105" s="122"/>
      <c r="K105" s="136" t="str">
        <f t="shared" si="3"/>
        <v>FILL IN COLUMN J</v>
      </c>
      <c r="L105" s="180"/>
      <c r="M105" s="136" t="str">
        <f t="shared" si="2"/>
        <v>FILL IN COLUMN L</v>
      </c>
    </row>
    <row r="106" spans="1:13" ht="57" customHeight="1" x14ac:dyDescent="0.2">
      <c r="A106" s="200">
        <v>104</v>
      </c>
      <c r="B106" s="195" t="s">
        <v>209</v>
      </c>
      <c r="C106" s="32" t="s">
        <v>210</v>
      </c>
      <c r="D106" s="57" t="s">
        <v>471</v>
      </c>
      <c r="E106" s="218"/>
      <c r="F106" s="136" t="str">
        <f>IF('RC'!L5="CARRY OUT PROBE TEST","CARRY OUT PROBE TEST",(IF('RC'!L5="LEAVE IF NO ERRORS", "LEAVE IF NO ERRORS", (IF('RC'!L5="LEAVE","LEAVE","Need more info")))))</f>
        <v>Need more info</v>
      </c>
      <c r="G106" s="136" t="str">
        <f>IF('RC'!N5="INTERVENE","INTERVENE",(IF('RC'!L5="LEAVE IF NO ERRORS", "LEAVE IF NO ERRORS", (IF('RC'!N5="LEAVE","LEAVE","Need more info")))))</f>
        <v>Need more info</v>
      </c>
      <c r="H106" s="230"/>
      <c r="I106" s="230"/>
      <c r="J106" s="122"/>
      <c r="K106" s="136" t="str">
        <f t="shared" si="3"/>
        <v>FILL IN COLUMN J</v>
      </c>
      <c r="L106" s="180"/>
      <c r="M106" s="136" t="str">
        <f t="shared" si="2"/>
        <v>FILL IN COLUMN L</v>
      </c>
    </row>
    <row r="107" spans="1:13" ht="70.5" customHeight="1" x14ac:dyDescent="0.2">
      <c r="A107" s="200">
        <v>105</v>
      </c>
      <c r="B107" s="195" t="s">
        <v>221</v>
      </c>
      <c r="C107" s="32" t="s">
        <v>222</v>
      </c>
      <c r="D107" s="57" t="s">
        <v>472</v>
      </c>
      <c r="E107" s="218"/>
      <c r="F107" s="136" t="str">
        <f>IF('RC'!L6="CARRY OUT PROBE TEST","CARRY OUT PROBE TEST",(IF('RC'!L6="LEAVE IF NO ERRORS", "LEAVE IF NO ERRORS", (IF('RC'!L6="LEAVE","LEAVE","Need more info")))))</f>
        <v>Need more info</v>
      </c>
      <c r="G107" s="136" t="str">
        <f>IF('RC'!N6="INTERVENE","INTERVENE",(IF('RC'!L6="LEAVE IF NO ERRORS", "LEAVE IF NO ERRORS", (IF('RC'!N6="LEAVE","LEAVE","Need more info")))))</f>
        <v>Need more info</v>
      </c>
      <c r="H107" s="230"/>
      <c r="I107" s="230"/>
      <c r="J107" s="122"/>
      <c r="K107" s="136" t="str">
        <f t="shared" si="3"/>
        <v>FILL IN COLUMN J</v>
      </c>
      <c r="L107" s="180"/>
      <c r="M107" s="136" t="str">
        <f t="shared" si="2"/>
        <v>FILL IN COLUMN L</v>
      </c>
    </row>
    <row r="108" spans="1:13" ht="56.25" customHeight="1" x14ac:dyDescent="0.2">
      <c r="A108" s="200">
        <v>106</v>
      </c>
      <c r="B108" s="196" t="s">
        <v>250</v>
      </c>
      <c r="C108" s="38" t="s">
        <v>251</v>
      </c>
      <c r="D108" s="57" t="s">
        <v>512</v>
      </c>
      <c r="E108" s="126" t="s">
        <v>513</v>
      </c>
      <c r="F108" s="136" t="str">
        <f>IF(CJ!L13="CARRY OUT PROBE TEST","CARRY OUT PROBE TEST",(IF(CJ!L13="LEAVE IF NO ERRORS", "LEAVE IF NO ERRORS", (IF(CJ!L13="LEAVE","LEAVE","Need more info")))))</f>
        <v>Need more info</v>
      </c>
      <c r="G108" s="136" t="str">
        <f>IF(CJ!N13="INTERVENE","INTERVENE",(IF(CJ!L13="LEAVE IF NO ERRORS", "LEAVE IF NO ERRORS", (IF(CJ!N13="LEAVE","LEAVE","Need more info")))))</f>
        <v>Need more info</v>
      </c>
      <c r="H108" s="230"/>
      <c r="I108" s="230"/>
      <c r="J108" s="122"/>
      <c r="K108" s="136" t="str">
        <f t="shared" si="3"/>
        <v>FILL IN COLUMN J</v>
      </c>
      <c r="L108" s="180"/>
      <c r="M108" s="136" t="str">
        <f t="shared" si="2"/>
        <v>FILL IN COLUMN L</v>
      </c>
    </row>
    <row r="109" spans="1:13" ht="51" customHeight="1" x14ac:dyDescent="0.2">
      <c r="A109" s="200">
        <v>107</v>
      </c>
      <c r="B109" s="435" t="s">
        <v>190</v>
      </c>
      <c r="C109" s="219" t="s">
        <v>514</v>
      </c>
      <c r="D109" s="57"/>
      <c r="E109" s="199"/>
      <c r="F109" s="136"/>
      <c r="G109" s="136"/>
      <c r="H109" s="230"/>
      <c r="I109" s="230"/>
      <c r="J109" s="122"/>
      <c r="K109" s="136"/>
      <c r="L109" s="180"/>
      <c r="M109" s="136"/>
    </row>
    <row r="110" spans="1:13" ht="59.25" customHeight="1" x14ac:dyDescent="0.2">
      <c r="A110" s="200">
        <v>108</v>
      </c>
      <c r="B110" s="436"/>
      <c r="C110" s="32" t="s">
        <v>515</v>
      </c>
      <c r="D110" s="57" t="s">
        <v>516</v>
      </c>
      <c r="E110" s="208"/>
      <c r="F110" s="136" t="str">
        <f>IF(AD8="CARRY OUT PROBE TEST","CARRY OUT PROBE TEST",(IF(AD8="LEAVE IF NO ERRORS", "LEAVE IF NO ERRORS", (IF(AD8="LEAVE","LEAVE","Need more info")))))</f>
        <v>Need more info</v>
      </c>
      <c r="G110" s="136" t="str">
        <f>IF(AD8="INTERVENE","INTERVENE",(IF(AD8="LEAVE IF NO ERRORS", "LEAVE IF NO ERRORS", (IF(AD8="LEAVE","LEAVE","Need more info")))))</f>
        <v>Need more info</v>
      </c>
      <c r="H110" s="230"/>
      <c r="I110" s="230"/>
      <c r="J110" s="122"/>
      <c r="K110" s="136" t="str">
        <f t="shared" si="3"/>
        <v>FILL IN COLUMN J</v>
      </c>
      <c r="L110" s="180"/>
      <c r="M110" s="136" t="str">
        <f t="shared" si="2"/>
        <v>FILL IN COLUMN L</v>
      </c>
    </row>
    <row r="111" spans="1:13" ht="60.75" customHeight="1" x14ac:dyDescent="0.2">
      <c r="A111" s="200">
        <v>109</v>
      </c>
      <c r="B111" s="436"/>
      <c r="C111" s="201" t="s">
        <v>517</v>
      </c>
      <c r="D111" s="57" t="s">
        <v>518</v>
      </c>
      <c r="E111" s="208"/>
      <c r="F111" s="136" t="str">
        <f>IF(AD9="CARRY OUT PROBE TEST","CARRY OUT PROBE TEST",(IF(AD9="LEAVE IF NO ERRORS", "LEAVE IF NO ERRORS", (IF(AD9="LEAVE","LEAVE","Need more info")))))</f>
        <v>Need more info</v>
      </c>
      <c r="G111" s="136" t="str">
        <f>IF(AD9="INTERVENE","INTERVENE",(IF(AD9="LEAVE IF NO ERRORS", "LEAVE IF NO ERRORS", (IF(AD9="LEAVE","LEAVE","Need more info")))))</f>
        <v>Need more info</v>
      </c>
      <c r="H111" s="230"/>
      <c r="I111" s="230"/>
      <c r="J111" s="122"/>
      <c r="K111" s="136" t="str">
        <f t="shared" ref="K111:K114" si="4">IF(F111="LEAVE","LEAVE",(IF(F111="LEAVE IF NO ERRORS", "LEAVE IF NO ERRORS", (IF(OR(F111="CARRY OUT PROBE TEST",J111="no"),"CARRY OUT PROBE TEST",(IF(J111="","FILL IN COLUMN J",(IF(H111="","LEAVE IF NO ERRORS",(IF(((I111-H111)/(I111+H111))&lt;0.5,"CARRY OUT PROBE TEST","LEAVE")))))))))))</f>
        <v>FILL IN COLUMN J</v>
      </c>
      <c r="L111" s="180"/>
      <c r="M111" s="136" t="str">
        <f t="shared" ref="M111:M114" si="5">IF(G111="INTERVENE","INTERVENE",(IF(OR(K111="LEAVE",F111="LEAVE",G111="LEAVE"),"LEAVE",(IF(K111="LEAVE IF NO ERRORS","LEAVE IF NO ERRORS",(IF(L111="","FILL IN COLUMN L",(IF(L111&gt;0.899,"LEAVE","INTERVENE")))))))))</f>
        <v>FILL IN COLUMN L</v>
      </c>
    </row>
    <row r="112" spans="1:13" ht="59.25" customHeight="1" x14ac:dyDescent="0.2">
      <c r="A112" s="200">
        <v>110</v>
      </c>
      <c r="B112" s="436"/>
      <c r="C112" s="32" t="s">
        <v>519</v>
      </c>
      <c r="D112" s="57" t="s">
        <v>520</v>
      </c>
      <c r="E112" s="208"/>
      <c r="F112" s="136" t="str">
        <f>IF(AD10="CARRY OUT PROBE TEST","CARRY OUT PROBE TEST",(IF(AD10="LEAVE IF NO ERRORS", "LEAVE IF NO ERRORS", (IF(AD10="LEAVE","LEAVE","Need more info")))))</f>
        <v>Need more info</v>
      </c>
      <c r="G112" s="136" t="str">
        <f>IF(AD10="INTERVENE","INTERVENE",(IF(AD10="LEAVE IF NO ERRORS", "LEAVE IF NO ERRORS", (IF(AD10="LEAVE","LEAVE","Need more info")))))</f>
        <v>Need more info</v>
      </c>
      <c r="H112" s="230"/>
      <c r="I112" s="230"/>
      <c r="J112" s="122"/>
      <c r="K112" s="136" t="str">
        <f t="shared" si="4"/>
        <v>FILL IN COLUMN J</v>
      </c>
      <c r="L112" s="180"/>
      <c r="M112" s="136" t="str">
        <f t="shared" si="5"/>
        <v>FILL IN COLUMN L</v>
      </c>
    </row>
    <row r="113" spans="1:13" ht="58.5" customHeight="1" x14ac:dyDescent="0.2">
      <c r="A113" s="200">
        <v>111</v>
      </c>
      <c r="B113" s="436"/>
      <c r="C113" s="201" t="s">
        <v>521</v>
      </c>
      <c r="D113" s="57" t="s">
        <v>522</v>
      </c>
      <c r="E113" s="208"/>
      <c r="F113" s="136" t="str">
        <f>IF(AD11="CARRY OUT PROBE TEST","CARRY OUT PROBE TEST",(IF(AD11="LEAVE IF NO ERRORS", "LEAVE IF NO ERRORS", (IF(AD11="LEAVE","LEAVE","Need more info")))))</f>
        <v>Need more info</v>
      </c>
      <c r="G113" s="136" t="str">
        <f>IF(AD11="INTERVENE","INTERVENE",(IF(AD11="LEAVE IF NO ERRORS", "LEAVE IF NO ERRORS", (IF(AD11="LEAVE","LEAVE","Need more info")))))</f>
        <v>Need more info</v>
      </c>
      <c r="H113" s="230"/>
      <c r="I113" s="230"/>
      <c r="J113" s="122"/>
      <c r="K113" s="136" t="str">
        <f t="shared" si="4"/>
        <v>FILL IN COLUMN J</v>
      </c>
      <c r="L113" s="180"/>
      <c r="M113" s="136" t="str">
        <f t="shared" si="5"/>
        <v>FILL IN COLUMN L</v>
      </c>
    </row>
    <row r="114" spans="1:13" ht="56.25" customHeight="1" x14ac:dyDescent="0.2">
      <c r="A114" s="200">
        <v>112</v>
      </c>
      <c r="B114" s="436"/>
      <c r="C114" s="32" t="s">
        <v>523</v>
      </c>
      <c r="D114" s="57" t="s">
        <v>524</v>
      </c>
      <c r="E114" s="208"/>
      <c r="F114" s="136" t="str">
        <f>IF(AD12="CARRY OUT PROBE TEST","CARRY OUT PROBE TEST",(IF(AD12="LEAVE IF NO ERRORS", "LEAVE IF NO ERRORS", (IF(AD12="LEAVE","LEAVE","Need more info")))))</f>
        <v>Need more info</v>
      </c>
      <c r="G114" s="136" t="str">
        <f>IF(AD12="INTERVENE","INTERVENE",(IF(AD12="LEAVE IF NO ERRORS", "LEAVE IF NO ERRORS", (IF(AD12="LEAVE","LEAVE","Need more info")))))</f>
        <v>Need more info</v>
      </c>
      <c r="H114" s="230"/>
      <c r="I114" s="230"/>
      <c r="J114" s="122"/>
      <c r="K114" s="136" t="str">
        <f t="shared" si="4"/>
        <v>FILL IN COLUMN J</v>
      </c>
      <c r="L114" s="180"/>
      <c r="M114" s="136" t="str">
        <f t="shared" si="5"/>
        <v>FILL IN COLUMN L</v>
      </c>
    </row>
    <row r="115" spans="1:13" ht="54.75" customHeight="1" x14ac:dyDescent="0.2">
      <c r="A115" s="200">
        <v>113</v>
      </c>
      <c r="B115" s="197" t="s">
        <v>256</v>
      </c>
      <c r="C115" s="32" t="s">
        <v>257</v>
      </c>
      <c r="D115" s="57" t="s">
        <v>525</v>
      </c>
      <c r="E115" s="218"/>
      <c r="F115" s="136" t="str">
        <f>IF('RC'!L7="CARRY OUT PROBE TEST","CARRY OUT PROBE TEST",(IF('RC'!L7="LEAVE IF NO ERRORS", "LEAVE IF NO ERRORS", (IF('RC'!L7="LEAVE","LEAVE","Need more info")))))</f>
        <v>Need more info</v>
      </c>
      <c r="G115" s="136" t="str">
        <f>IF('RC'!N7="INTERVENE","INTERVENE",(IF('RC'!L7="LEAVE IF NO ERRORS", "LEAVE IF NO ERRORS", (IF('RC'!N7="LEAVE","LEAVE","Need more info")))))</f>
        <v>Need more info</v>
      </c>
      <c r="H115" s="230"/>
      <c r="I115" s="230"/>
      <c r="J115" s="122"/>
      <c r="K115" s="136" t="str">
        <f t="shared" si="3"/>
        <v>FILL IN COLUMN J</v>
      </c>
      <c r="L115" s="180"/>
      <c r="M115" s="136" t="str">
        <f t="shared" si="2"/>
        <v>FILL IN COLUMN L</v>
      </c>
    </row>
    <row r="116" spans="1:13" ht="51.75" customHeight="1" x14ac:dyDescent="0.2">
      <c r="A116" s="200">
        <v>114</v>
      </c>
      <c r="B116" s="197" t="s">
        <v>261</v>
      </c>
      <c r="C116" s="32" t="s">
        <v>262</v>
      </c>
      <c r="D116" s="57" t="s">
        <v>526</v>
      </c>
      <c r="E116" s="218"/>
      <c r="F116" s="136" t="str">
        <f>IF('RC'!L8="CARRY OUT PROBE TEST","CARRY OUT PROBE TEST",(IF('RC'!L8="LEAVE IF NO ERRORS", "LEAVE IF NO ERRORS", (IF('RC'!L8="LEAVE","LEAVE","Need more info")))))</f>
        <v>Need more info</v>
      </c>
      <c r="G116" s="136" t="str">
        <f>IF('RC'!N8="INTERVENE","INTERVENE",(IF('RC'!L8="LEAVE IF NO ERRORS", "LEAVE IF NO ERRORS", (IF('RC'!N8="LEAVE","LEAVE","Need more info")))))</f>
        <v>Need more info</v>
      </c>
      <c r="H116" s="230"/>
      <c r="I116" s="230"/>
      <c r="J116" s="122"/>
      <c r="K116" s="136" t="str">
        <f t="shared" si="3"/>
        <v>FILL IN COLUMN J</v>
      </c>
      <c r="L116" s="180"/>
      <c r="M116" s="136" t="str">
        <f t="shared" si="2"/>
        <v>FILL IN COLUMN L</v>
      </c>
    </row>
    <row r="117" spans="1:13" ht="62.25" customHeight="1" x14ac:dyDescent="0.2">
      <c r="A117" s="200">
        <v>115</v>
      </c>
      <c r="B117" s="197" t="s">
        <v>266</v>
      </c>
      <c r="C117" s="32" t="s">
        <v>267</v>
      </c>
      <c r="D117" s="57" t="s">
        <v>527</v>
      </c>
      <c r="E117" s="218"/>
      <c r="F117" s="136" t="str">
        <f>IF('RC'!L9="CARRY OUT PROBE TEST","CARRY OUT PROBE TEST",(IF('RC'!L9="LEAVE IF NO ERRORS", "LEAVE IF NO ERRORS", (IF('RC'!L9="LEAVE","LEAVE","Need more info")))))</f>
        <v>Need more info</v>
      </c>
      <c r="G117" s="136" t="str">
        <f>IF('RC'!N9="INTERVENE","INTERVENE",(IF('RC'!L9="LEAVE IF NO ERRORS", "LEAVE IF NO ERRORS", (IF('RC'!N9="LEAVE","LEAVE","Need more info")))))</f>
        <v>Need more info</v>
      </c>
      <c r="H117" s="230"/>
      <c r="I117" s="230"/>
      <c r="J117" s="122"/>
      <c r="K117" s="136" t="str">
        <f t="shared" si="3"/>
        <v>FILL IN COLUMN J</v>
      </c>
      <c r="L117" s="180"/>
      <c r="M117" s="136" t="str">
        <f t="shared" si="2"/>
        <v>FILL IN COLUMN L</v>
      </c>
    </row>
    <row r="118" spans="1:13" ht="56.25" customHeight="1" x14ac:dyDescent="0.2">
      <c r="A118" s="200">
        <v>116</v>
      </c>
      <c r="B118" s="197" t="s">
        <v>271</v>
      </c>
      <c r="C118" s="32" t="s">
        <v>528</v>
      </c>
      <c r="D118" s="57" t="s">
        <v>529</v>
      </c>
      <c r="E118" s="218"/>
      <c r="F118" s="136" t="str">
        <f>IF('RC'!L10="CARRY OUT PROBE TEST","CARRY OUT PROBE TEST",(IF('RC'!L10="LEAVE IF NO ERRORS", "LEAVE IF NO ERRORS", (IF('RC'!L10="LEAVE","LEAVE","Need more info")))))</f>
        <v>Need more info</v>
      </c>
      <c r="G118" s="136" t="str">
        <f>IF('RC'!N10="INTERVENE","INTERVENE",(IF('RC'!L10="LEAVE IF NO ERRORS", "LEAVE IF NO ERRORS", (IF('RC'!N10="LEAVE","LEAVE","Need more info")))))</f>
        <v>Need more info</v>
      </c>
      <c r="H118" s="230"/>
      <c r="I118" s="230"/>
      <c r="J118" s="122"/>
      <c r="K118" s="136" t="str">
        <f t="shared" si="3"/>
        <v>FILL IN COLUMN J</v>
      </c>
      <c r="L118" s="180"/>
      <c r="M118" s="136" t="str">
        <f t="shared" si="2"/>
        <v>FILL IN COLUMN L</v>
      </c>
    </row>
    <row r="119" spans="1:13" ht="41.25" customHeight="1" x14ac:dyDescent="0.2">
      <c r="A119" s="200">
        <v>117</v>
      </c>
      <c r="B119" s="196" t="s">
        <v>248</v>
      </c>
      <c r="C119" s="32" t="s">
        <v>249</v>
      </c>
      <c r="D119" s="57" t="s">
        <v>530</v>
      </c>
      <c r="E119" s="220"/>
      <c r="F119" s="136" t="str">
        <f>IF(TA!I12="CARRY OUT PROBE TEST","CARRY OUT PROBE TEST",(IF(TA!I12="LEAVE IF NO ERRORS", "LEAVE IF NO ERRORS", (IF(TA!I12="LEAVE","LEAVE","Need more info")))))</f>
        <v>Need more info</v>
      </c>
      <c r="G119" s="136" t="str">
        <f>IF(TA!K12="INTERVENE","INTERVENE",(IF(TA!I12="LEAVE IF NO ERRORS", "LEAVE IF NO ERRORS", (IF(TA!K12="LEAVE","LEAVE","Need more info")))))</f>
        <v>Need more info</v>
      </c>
      <c r="H119" s="230"/>
      <c r="I119" s="230"/>
      <c r="J119" s="122"/>
      <c r="K119" s="136" t="str">
        <f t="shared" si="3"/>
        <v>FILL IN COLUMN J</v>
      </c>
      <c r="L119" s="180"/>
      <c r="M119" s="136" t="str">
        <f t="shared" si="2"/>
        <v>FILL IN COLUMN L</v>
      </c>
    </row>
    <row r="120" spans="1:13" ht="41.25" customHeight="1" x14ac:dyDescent="0.2">
      <c r="A120" s="200">
        <v>118</v>
      </c>
      <c r="B120" s="196" t="s">
        <v>258</v>
      </c>
      <c r="C120" s="32" t="s">
        <v>269</v>
      </c>
      <c r="D120" s="57" t="s">
        <v>533</v>
      </c>
      <c r="E120" s="220"/>
      <c r="F120" s="136" t="str">
        <f>IF(TA!I15="CARRY OUT PROBE TEST","CARRY OUT PROBE TEST",(IF(TA!I15="LEAVE IF NO ERRORS", "LEAVE IF NO ERRORS", (IF(TA!I15="LEAVE","LEAVE","Need more info")))))</f>
        <v>Need more info</v>
      </c>
      <c r="G120" s="136" t="str">
        <f>IF(TA!K15="INTERVENE","INTERVENE",(IF(TA!I15="LEAVE IF NO ERRORS", "LEAVE IF NO ERRORS", (IF(TA!K15="LEAVE","LEAVE","Need more info")))))</f>
        <v>Need more info</v>
      </c>
      <c r="H120" s="230"/>
      <c r="I120" s="230"/>
      <c r="J120" s="122"/>
      <c r="K120" s="136" t="str">
        <f t="shared" si="3"/>
        <v>FILL IN COLUMN J</v>
      </c>
      <c r="L120" s="180"/>
      <c r="M120" s="136" t="str">
        <f t="shared" si="2"/>
        <v>FILL IN COLUMN L</v>
      </c>
    </row>
    <row r="121" spans="1:13" ht="41.25" customHeight="1" x14ac:dyDescent="0.2">
      <c r="A121" s="200">
        <v>119</v>
      </c>
      <c r="B121" s="196" t="s">
        <v>263</v>
      </c>
      <c r="C121" s="32" t="s">
        <v>259</v>
      </c>
      <c r="D121" s="57" t="s">
        <v>531</v>
      </c>
      <c r="E121" s="220"/>
      <c r="F121" s="136" t="str">
        <f>IF(TA!I13="CARRY OUT PROBE TEST","CARRY OUT PROBE TEST",(IF(TA!I13="LEAVE IF NO ERRORS", "LEAVE IF NO ERRORS", (IF(TA!I13="LEAVE","LEAVE","Need more info")))))</f>
        <v>Need more info</v>
      </c>
      <c r="G121" s="136" t="str">
        <f>IF(TA!K13="INTERVENE","INTERVENE",(IF(TA!I13="LEAVE IF NO ERRORS", "LEAVE IF NO ERRORS", (IF(TA!K13="LEAVE","LEAVE","Need more info")))))</f>
        <v>Need more info</v>
      </c>
      <c r="H121" s="230"/>
      <c r="I121" s="230"/>
      <c r="J121" s="122"/>
      <c r="K121" s="136" t="str">
        <f t="shared" si="3"/>
        <v>FILL IN COLUMN J</v>
      </c>
      <c r="L121" s="180"/>
      <c r="M121" s="136" t="str">
        <f t="shared" si="2"/>
        <v>FILL IN COLUMN L</v>
      </c>
    </row>
    <row r="122" spans="1:13" ht="41.25" customHeight="1" x14ac:dyDescent="0.2">
      <c r="A122" s="200">
        <v>120</v>
      </c>
      <c r="B122" s="196" t="s">
        <v>268</v>
      </c>
      <c r="C122" s="32" t="s">
        <v>264</v>
      </c>
      <c r="D122" s="57" t="s">
        <v>532</v>
      </c>
      <c r="E122" s="220"/>
      <c r="F122" s="136" t="str">
        <f>IF(TA!I14="CARRY OUT PROBE TEST","CARRY OUT PROBE TEST",(IF(TA!I14="LEAVE IF NO ERRORS", "LEAVE IF NO ERRORS", (IF(TA!I14="LEAVE","LEAVE","Need more info")))))</f>
        <v>Need more info</v>
      </c>
      <c r="G122" s="136" t="str">
        <f>IF(TA!K14="INTERVENE","INTERVENE",(IF(TA!I14="LEAVE IF NO ERRORS", "LEAVE IF NO ERRORS", (IF(TA!K14="LEAVE","LEAVE","Need more info")))))</f>
        <v>Need more info</v>
      </c>
      <c r="H122" s="230"/>
      <c r="I122" s="230"/>
      <c r="J122" s="122"/>
      <c r="K122" s="136" t="str">
        <f t="shared" si="3"/>
        <v>FILL IN COLUMN J</v>
      </c>
      <c r="L122" s="180"/>
      <c r="M122" s="136" t="str">
        <f t="shared" si="2"/>
        <v>FILL IN COLUMN L</v>
      </c>
    </row>
    <row r="123" spans="1:13" ht="41.25" customHeight="1" x14ac:dyDescent="0.2">
      <c r="A123" s="200">
        <v>121</v>
      </c>
      <c r="B123" s="196" t="s">
        <v>273</v>
      </c>
      <c r="C123" s="32" t="s">
        <v>274</v>
      </c>
      <c r="D123" s="57" t="s">
        <v>534</v>
      </c>
      <c r="E123" s="220"/>
      <c r="F123" s="136" t="str">
        <f>IF(TA!I16="CARRY OUT PROBE TEST","CARRY OUT PROBE TEST",(IF(TA!I16="LEAVE IF NO ERRORS", "LEAVE IF NO ERRORS", (IF(TA!I16="LEAVE","LEAVE","Need more info")))))</f>
        <v>Need more info</v>
      </c>
      <c r="G123" s="136" t="str">
        <f>IF(TA!K16="INTERVENE","INTERVENE",(IF(TA!I16="LEAVE IF NO ERRORS", "LEAVE IF NO ERRORS", (IF(TA!K16="LEAVE","LEAVE","Need more info")))))</f>
        <v>Need more info</v>
      </c>
      <c r="H123" s="230"/>
      <c r="I123" s="230"/>
      <c r="J123" s="122"/>
      <c r="K123" s="136" t="str">
        <f t="shared" si="3"/>
        <v>FILL IN COLUMN J</v>
      </c>
      <c r="L123" s="180"/>
      <c r="M123" s="136" t="str">
        <f t="shared" si="2"/>
        <v>FILL IN COLUMN L</v>
      </c>
    </row>
    <row r="124" spans="1:13" ht="41.25" customHeight="1" x14ac:dyDescent="0.25">
      <c r="A124" s="200">
        <v>122</v>
      </c>
      <c r="B124" s="196" t="s">
        <v>254</v>
      </c>
      <c r="C124" s="32" t="s">
        <v>255</v>
      </c>
      <c r="D124" s="57" t="s">
        <v>536</v>
      </c>
      <c r="E124" s="214"/>
      <c r="F124" s="136" t="str">
        <f>IF(PS!L9="CARRY OUT PROBE TEST","CARRY OUT PROBE TEST",(IF(PS!L9="LEAVE IF NO ERRORS", "LEAVE IF NO ERRORS", (IF(PS!L9="LEAVE","LEAVE","Need more info")))))</f>
        <v>Need more info</v>
      </c>
      <c r="G124" s="136" t="str">
        <f>IF(PS!N9="INTERVENE","INTERVENE",(IF(PS!L9="LEAVE IF NO ERRORS", "LEAVE IF NO ERRORS", (IF(PS!N9="LEAVE","LEAVE","Need more info")))))</f>
        <v>Need more info</v>
      </c>
      <c r="H124" s="230"/>
      <c r="I124" s="230"/>
      <c r="J124" s="122"/>
      <c r="K124" s="136" t="str">
        <f t="shared" si="3"/>
        <v>FILL IN COLUMN J</v>
      </c>
      <c r="L124" s="180"/>
      <c r="M124" s="136" t="str">
        <f t="shared" si="2"/>
        <v>FILL IN COLUMN L</v>
      </c>
    </row>
    <row r="125" spans="1:13" ht="41.25" customHeight="1" x14ac:dyDescent="0.25">
      <c r="A125" s="200">
        <v>123</v>
      </c>
      <c r="B125" s="196" t="s">
        <v>260</v>
      </c>
      <c r="C125" s="32" t="s">
        <v>216</v>
      </c>
      <c r="D125" s="57" t="s">
        <v>538</v>
      </c>
      <c r="E125" s="221"/>
      <c r="F125" s="136" t="str">
        <f>IF(PS!L10="CARRY OUT PROBE TEST","CARRY OUT PROBE TEST",(IF(PS!L10="LEAVE IF NO ERRORS", "LEAVE IF NO ERRORS", (IF(PS!L10="LEAVE","LEAVE","Need more info")))))</f>
        <v>Need more info</v>
      </c>
      <c r="G125" s="136" t="str">
        <f>IF(PS!N10="INTERVENE","INTERVENE",(IF(PS!L10="LEAVE IF NO ERRORS", "LEAVE IF NO ERRORS", (IF(PS!N10="LEAVE","LEAVE","Need more info")))))</f>
        <v>Need more info</v>
      </c>
      <c r="H125" s="230"/>
      <c r="I125" s="230"/>
      <c r="J125" s="122"/>
      <c r="K125" s="136" t="str">
        <f t="shared" si="3"/>
        <v>FILL IN COLUMN J</v>
      </c>
      <c r="L125" s="180"/>
      <c r="M125" s="136" t="str">
        <f t="shared" si="2"/>
        <v>FILL IN COLUMN L</v>
      </c>
    </row>
    <row r="126" spans="1:13" ht="41.25" customHeight="1" x14ac:dyDescent="0.25">
      <c r="A126" s="200">
        <v>124</v>
      </c>
      <c r="B126" s="196" t="s">
        <v>265</v>
      </c>
      <c r="C126" s="32" t="s">
        <v>249</v>
      </c>
      <c r="D126" s="57" t="s">
        <v>540</v>
      </c>
      <c r="E126" s="221"/>
      <c r="F126" s="136" t="str">
        <f>IF(PS!L11="CARRY OUT PROBE TEST","CARRY OUT PROBE TEST",(IF(PS!L11="LEAVE IF NO ERRORS", "LEAVE IF NO ERRORS", (IF(PS!L11="LEAVE","LEAVE","Need more info")))))</f>
        <v>Need more info</v>
      </c>
      <c r="G126" s="136" t="str">
        <f>IF(PS!N11="INTERVENE","INTERVENE",(IF(PS!L11="LEAVE IF NO ERRORS", "LEAVE IF NO ERRORS", (IF(PS!N11="LEAVE","LEAVE","Need more info")))))</f>
        <v>Need more info</v>
      </c>
      <c r="H126" s="230"/>
      <c r="I126" s="230"/>
      <c r="J126" s="122"/>
      <c r="K126" s="136" t="str">
        <f t="shared" si="3"/>
        <v>FILL IN COLUMN J</v>
      </c>
      <c r="L126" s="180"/>
      <c r="M126" s="136" t="str">
        <f t="shared" si="2"/>
        <v>FILL IN COLUMN L</v>
      </c>
    </row>
    <row r="127" spans="1:13" ht="41.25" customHeight="1" x14ac:dyDescent="0.25">
      <c r="A127" s="200">
        <v>125</v>
      </c>
      <c r="B127" s="196" t="s">
        <v>270</v>
      </c>
      <c r="C127" s="32" t="s">
        <v>269</v>
      </c>
      <c r="D127" s="57" t="s">
        <v>542</v>
      </c>
      <c r="E127" s="221"/>
      <c r="F127" s="136" t="str">
        <f>IF(PS!L12="CARRY OUT PROBE TEST","CARRY OUT PROBE TEST",(IF(PS!L12="LEAVE IF NO ERRORS", "LEAVE IF NO ERRORS", (IF(PS!L12="LEAVE","LEAVE","Need more info")))))</f>
        <v>Need more info</v>
      </c>
      <c r="G127" s="136" t="str">
        <f>IF(PS!N12="INTERVENE","INTERVENE",(IF(PS!L12="LEAVE IF NO ERRORS", "LEAVE IF NO ERRORS", (IF(PS!N12="LEAVE","LEAVE","Need more info")))))</f>
        <v>Need more info</v>
      </c>
      <c r="H127" s="230"/>
      <c r="I127" s="230"/>
      <c r="J127" s="122"/>
      <c r="K127" s="136" t="str">
        <f t="shared" si="3"/>
        <v>FILL IN COLUMN J</v>
      </c>
      <c r="L127" s="180"/>
      <c r="M127" s="136" t="str">
        <f t="shared" si="2"/>
        <v>FILL IN COLUMN L</v>
      </c>
    </row>
    <row r="128" spans="1:13" ht="41.25" customHeight="1" x14ac:dyDescent="0.25">
      <c r="A128" s="200">
        <v>126</v>
      </c>
      <c r="B128" s="196" t="s">
        <v>275</v>
      </c>
      <c r="C128" s="32" t="s">
        <v>274</v>
      </c>
      <c r="D128" s="57" t="s">
        <v>544</v>
      </c>
      <c r="E128" s="221"/>
      <c r="F128" s="136" t="str">
        <f>IF(PS!L13="CARRY OUT PROBE TEST","CARRY OUT PROBE TEST",(IF(PS!L13="LEAVE IF NO ERRORS", "LEAVE IF NO ERRORS", (IF(PS!L13="LEAVE","LEAVE","Need more info")))))</f>
        <v>Need more info</v>
      </c>
      <c r="G128" s="136" t="str">
        <f>IF(PS!N13="INTERVENE","INTERVENE",(IF(PS!L13="LEAVE IF NO ERRORS", "LEAVE IF NO ERRORS", (IF(PS!N13="LEAVE","LEAVE","Need more info")))))</f>
        <v>Need more info</v>
      </c>
      <c r="H128" s="230"/>
      <c r="I128" s="230"/>
      <c r="J128" s="122"/>
      <c r="K128" s="136" t="str">
        <f t="shared" si="3"/>
        <v>FILL IN COLUMN J</v>
      </c>
      <c r="L128" s="180"/>
      <c r="M128" s="136" t="str">
        <f t="shared" si="2"/>
        <v>FILL IN COLUMN L</v>
      </c>
    </row>
    <row r="129" spans="1:13" ht="57" customHeight="1" x14ac:dyDescent="0.2">
      <c r="A129" s="200">
        <v>127</v>
      </c>
      <c r="B129" s="197" t="s">
        <v>276</v>
      </c>
      <c r="C129" s="32" t="s">
        <v>277</v>
      </c>
      <c r="D129" s="57" t="s">
        <v>545</v>
      </c>
      <c r="E129" s="218"/>
      <c r="F129" s="136" t="str">
        <f>IF('RC'!L11="CARRY OUT PROBE TEST","CARRY OUT PROBE TEST",(IF('RC'!L11="LEAVE IF NO ERRORS", "LEAVE IF NO ERRORS", (IF('RC'!L11="LEAVE","LEAVE","Need more info")))))</f>
        <v>Need more info</v>
      </c>
      <c r="G129" s="136" t="str">
        <f>IF('RC'!N11="INTERVENE","INTERVENE",(IF('RC'!L11="LEAVE IF NO ERRORS", "LEAVE IF NO ERRORS", (IF('RC'!N11="LEAVE","LEAVE","Need more info")))))</f>
        <v>Need more info</v>
      </c>
      <c r="H129" s="230"/>
      <c r="I129" s="230"/>
      <c r="J129" s="122"/>
      <c r="K129" s="136" t="str">
        <f t="shared" si="3"/>
        <v>FILL IN COLUMN J</v>
      </c>
      <c r="L129" s="180"/>
      <c r="M129" s="136" t="str">
        <f t="shared" si="2"/>
        <v>FILL IN COLUMN L</v>
      </c>
    </row>
    <row r="130" spans="1:13" ht="54.75" customHeight="1" x14ac:dyDescent="0.2">
      <c r="A130" s="200">
        <v>128</v>
      </c>
      <c r="B130" s="197" t="s">
        <v>278</v>
      </c>
      <c r="C130" s="32" t="s">
        <v>279</v>
      </c>
      <c r="D130" s="57" t="s">
        <v>546</v>
      </c>
      <c r="E130" s="218"/>
      <c r="F130" s="136" t="str">
        <f>IF('RC'!L12="CARRY OUT PROBE TEST","CARRY OUT PROBE TEST",(IF('RC'!L12="LEAVE IF NO ERRORS", "LEAVE IF NO ERRORS", (IF('RC'!L12="LEAVE","LEAVE","Need more info")))))</f>
        <v>Need more info</v>
      </c>
      <c r="G130" s="136" t="str">
        <f>IF('RC'!N12="INTERVENE","INTERVENE",(IF('RC'!L12="LEAVE IF NO ERRORS", "LEAVE IF NO ERRORS", (IF('RC'!N12="LEAVE","LEAVE","Need more info")))))</f>
        <v>Need more info</v>
      </c>
      <c r="H130" s="230"/>
      <c r="I130" s="230"/>
      <c r="J130" s="122"/>
      <c r="K130" s="136" t="str">
        <f t="shared" si="3"/>
        <v>FILL IN COLUMN J</v>
      </c>
      <c r="L130" s="180"/>
      <c r="M130" s="136" t="str">
        <f t="shared" si="2"/>
        <v>FILL IN COLUMN L</v>
      </c>
    </row>
    <row r="131" spans="1:13" ht="55.5" customHeight="1" x14ac:dyDescent="0.2">
      <c r="A131" s="200">
        <v>129</v>
      </c>
      <c r="B131" s="197" t="s">
        <v>280</v>
      </c>
      <c r="C131" s="32" t="s">
        <v>547</v>
      </c>
      <c r="D131" s="57" t="s">
        <v>548</v>
      </c>
      <c r="E131" s="218"/>
      <c r="F131" s="136" t="str">
        <f>IF('RC'!L13="CARRY OUT PROBE TEST","CARRY OUT PROBE TEST",(IF('RC'!L13="LEAVE IF NO ERRORS", "LEAVE IF NO ERRORS", (IF('RC'!L13="LEAVE","LEAVE","Need more info")))))</f>
        <v>Need more info</v>
      </c>
      <c r="G131" s="136" t="str">
        <f>IF('RC'!N13="INTERVENE","INTERVENE",(IF('RC'!L13="LEAVE IF NO ERRORS", "LEAVE IF NO ERRORS", (IF('RC'!N13="LEAVE","LEAVE","Need more info")))))</f>
        <v>Need more info</v>
      </c>
      <c r="H131" s="230"/>
      <c r="I131" s="230"/>
      <c r="J131" s="122"/>
      <c r="K131" s="136" t="str">
        <f t="shared" si="3"/>
        <v>FILL IN COLUMN J</v>
      </c>
      <c r="L131" s="180"/>
      <c r="M131" s="136" t="str">
        <f t="shared" si="2"/>
        <v>FILL IN COLUMN L</v>
      </c>
    </row>
  </sheetData>
  <mergeCells count="4">
    <mergeCell ref="F2:G2"/>
    <mergeCell ref="H2:N2"/>
    <mergeCell ref="B109:B114"/>
    <mergeCell ref="A1:G1"/>
  </mergeCells>
  <phoneticPr fontId="80" type="noConversion"/>
  <conditionalFormatting sqref="F4:G6 F7:F18">
    <cfRule type="cellIs" dxfId="380" priority="335" operator="equal">
      <formula>"CARRY OUT PROBE TEST"</formula>
    </cfRule>
    <cfRule type="cellIs" dxfId="379" priority="436" operator="equal">
      <formula>"LEAVE IF NO ERRORS"</formula>
    </cfRule>
    <cfRule type="cellIs" dxfId="378" priority="437" operator="equal">
      <formula>"Need more info"</formula>
    </cfRule>
    <cfRule type="cellIs" dxfId="377" priority="438" operator="equal">
      <formula>"INTERVENE"</formula>
    </cfRule>
    <cfRule type="cellIs" dxfId="376" priority="439" operator="equal">
      <formula>"LEAVE"</formula>
    </cfRule>
  </conditionalFormatting>
  <conditionalFormatting sqref="F19:G131">
    <cfRule type="cellIs" dxfId="375" priority="5" operator="equal">
      <formula>"CARRY OUT PROBE TEST"</formula>
    </cfRule>
    <cfRule type="cellIs" dxfId="374" priority="6" operator="equal">
      <formula>"LEAVE IF NO ERRORS"</formula>
    </cfRule>
    <cfRule type="cellIs" dxfId="373" priority="7" operator="equal">
      <formula>"Need more info"</formula>
    </cfRule>
    <cfRule type="cellIs" dxfId="372" priority="8" operator="equal">
      <formula>"INTERVENE"</formula>
    </cfRule>
    <cfRule type="cellIs" dxfId="371" priority="9" operator="equal">
      <formula>"LEAVE"</formula>
    </cfRule>
  </conditionalFormatting>
  <conditionalFormatting sqref="G7:G19">
    <cfRule type="cellIs" dxfId="370" priority="170" operator="equal">
      <formula>"CARRY OUT PROBE TEST"</formula>
    </cfRule>
    <cfRule type="cellIs" dxfId="369" priority="171" operator="equal">
      <formula>"LEAVE IF NO ERRORS"</formula>
    </cfRule>
    <cfRule type="cellIs" dxfId="368" priority="172" operator="equal">
      <formula>"Need more info"</formula>
    </cfRule>
    <cfRule type="cellIs" dxfId="367" priority="173" operator="equal">
      <formula>"INTERVENE"</formula>
    </cfRule>
    <cfRule type="cellIs" dxfId="366" priority="174" operator="equal">
      <formula>"LEAVE"</formula>
    </cfRule>
  </conditionalFormatting>
  <conditionalFormatting sqref="H17:I19">
    <cfRule type="cellIs" dxfId="365" priority="408" operator="equal">
      <formula>"LEAVE IF NO ERRORS"</formula>
    </cfRule>
    <cfRule type="cellIs" dxfId="364" priority="409" operator="equal">
      <formula>"Need more info"</formula>
    </cfRule>
    <cfRule type="cellIs" dxfId="363" priority="410" operator="equal">
      <formula>"CARRY OUT PROBE TEST"</formula>
    </cfRule>
    <cfRule type="cellIs" dxfId="362" priority="411" operator="equal">
      <formula>"LEAVE"</formula>
    </cfRule>
  </conditionalFormatting>
  <conditionalFormatting sqref="K5:K131">
    <cfRule type="cellIs" dxfId="361" priority="1" operator="equal">
      <formula>"LEAVE IF NO ERRORS"</formula>
    </cfRule>
    <cfRule type="cellIs" dxfId="360" priority="2" operator="equal">
      <formula>"FILL IN COLUMN J"</formula>
    </cfRule>
    <cfRule type="cellIs" dxfId="359" priority="3" operator="equal">
      <formula>"CARRY OUT PROBE TEST"</formula>
    </cfRule>
    <cfRule type="cellIs" dxfId="358" priority="4" operator="equal">
      <formula>"LEAVE"</formula>
    </cfRule>
  </conditionalFormatting>
  <conditionalFormatting sqref="M5:M131">
    <cfRule type="cellIs" dxfId="357" priority="440" operator="equal">
      <formula>"LEAVE IF NO ERRORS"</formula>
    </cfRule>
    <cfRule type="cellIs" dxfId="356" priority="441" operator="equal">
      <formula>"FILL IN COLUMN L"</formula>
    </cfRule>
    <cfRule type="cellIs" dxfId="355" priority="442" operator="equal">
      <formula>"INTERVENE"</formula>
    </cfRule>
    <cfRule type="cellIs" dxfId="354" priority="443" operator="equal">
      <formula>"LEAVE"</formula>
    </cfRule>
  </conditionalFormatting>
  <dataValidations count="2">
    <dataValidation type="list" allowBlank="1" showInputMessage="1" showErrorMessage="1" error="choose yes/no from drop-down list" prompt="choose yes/no from drop-down list" sqref="J5:J131" xr:uid="{E4686037-AA94-4899-B4D8-2E95F8ACCD63}">
      <formula1>"Yes, No"</formula1>
    </dataValidation>
    <dataValidation type="decimal" allowBlank="1" showInputMessage="1" showErrorMessage="1" error="percentage score must be between 0 and 100%" prompt="enter % correct" sqref="L5:L131" xr:uid="{4C7DB549-86B7-4D1A-8B4C-932A2972B9A2}">
      <formula1>0</formula1>
      <formula2>1</formula2>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66603-097F-4A37-80F2-44CE235FEE8C}">
  <sheetPr codeName="Sheet5">
    <outlinePr summaryBelow="0" summaryRight="0"/>
  </sheetPr>
  <dimension ref="A1:AB1000"/>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6.5" style="348" customWidth="1"/>
    <col min="2" max="2" width="29.375" style="34" customWidth="1"/>
    <col min="3" max="3" width="21.75" style="61" customWidth="1"/>
    <col min="4" max="4" width="33" style="34" customWidth="1"/>
    <col min="5" max="5" width="41.625" style="88" customWidth="1"/>
    <col min="6" max="6" width="16.5" style="139" customWidth="1"/>
    <col min="7" max="7" width="15.875" style="139" customWidth="1"/>
    <col min="8" max="8" width="17.375" style="139" customWidth="1"/>
    <col min="9" max="9" width="12.625" style="139" customWidth="1"/>
    <col min="10" max="10" width="13.625" style="139" customWidth="1"/>
    <col min="11" max="11" width="14.75" style="139" customWidth="1"/>
    <col min="12" max="12" width="16.5" style="54" customWidth="1"/>
    <col min="13" max="13" width="12.625" style="183"/>
    <col min="14" max="14" width="18.125" style="54" customWidth="1"/>
    <col min="15" max="15" width="56.875" style="226" customWidth="1"/>
    <col min="16" max="16384" width="12.625" style="34"/>
  </cols>
  <sheetData>
    <row r="1" spans="1:28" ht="30.75" customHeight="1" x14ac:dyDescent="0.3">
      <c r="A1" s="32"/>
      <c r="B1" s="446" t="s">
        <v>1</v>
      </c>
      <c r="C1" s="447"/>
      <c r="D1" s="447"/>
      <c r="E1" s="447"/>
      <c r="F1" s="450" t="s">
        <v>298</v>
      </c>
      <c r="G1" s="450" t="s">
        <v>299</v>
      </c>
      <c r="H1" s="450" t="s">
        <v>300</v>
      </c>
      <c r="I1" s="448" t="s">
        <v>301</v>
      </c>
      <c r="J1" s="448" t="s">
        <v>302</v>
      </c>
      <c r="K1" s="448" t="s">
        <v>303</v>
      </c>
      <c r="L1" s="35"/>
      <c r="M1" s="184"/>
      <c r="O1" s="228"/>
      <c r="P1" s="33"/>
      <c r="Q1" s="33"/>
      <c r="R1" s="33"/>
      <c r="S1" s="33"/>
      <c r="T1" s="33"/>
      <c r="U1" s="33"/>
      <c r="V1" s="33"/>
      <c r="W1" s="33"/>
      <c r="X1" s="33"/>
      <c r="Y1" s="33"/>
      <c r="Z1" s="33"/>
      <c r="AA1" s="33"/>
      <c r="AB1" s="33"/>
    </row>
    <row r="2" spans="1:28" ht="63" x14ac:dyDescent="0.25">
      <c r="A2" s="173"/>
      <c r="B2" s="127" t="s">
        <v>625</v>
      </c>
      <c r="C2" s="174" t="s">
        <v>626</v>
      </c>
      <c r="D2" s="127" t="s">
        <v>627</v>
      </c>
      <c r="E2" s="175" t="s">
        <v>294</v>
      </c>
      <c r="F2" s="451"/>
      <c r="G2" s="451"/>
      <c r="H2" s="451"/>
      <c r="I2" s="449"/>
      <c r="J2" s="449"/>
      <c r="K2" s="449"/>
      <c r="L2" s="129" t="s">
        <v>304</v>
      </c>
      <c r="M2" s="185" t="s">
        <v>305</v>
      </c>
      <c r="N2" s="129" t="s">
        <v>306</v>
      </c>
      <c r="O2" s="228" t="s">
        <v>307</v>
      </c>
      <c r="P2" s="127"/>
      <c r="Q2" s="127"/>
      <c r="R2" s="127"/>
      <c r="S2" s="127"/>
      <c r="T2" s="127"/>
      <c r="U2" s="127"/>
      <c r="V2" s="127"/>
      <c r="W2" s="127"/>
      <c r="X2" s="127"/>
      <c r="Y2" s="127"/>
      <c r="Z2" s="127"/>
      <c r="AA2" s="127"/>
      <c r="AB2" s="127"/>
    </row>
    <row r="3" spans="1:28" ht="39.75" customHeight="1" x14ac:dyDescent="0.25">
      <c r="A3" s="344" t="s">
        <v>6</v>
      </c>
      <c r="B3" s="38" t="s">
        <v>7</v>
      </c>
      <c r="C3" s="57" t="s">
        <v>308</v>
      </c>
      <c r="D3" s="38" t="s">
        <v>628</v>
      </c>
      <c r="E3" s="32" t="s">
        <v>309</v>
      </c>
      <c r="F3" s="122"/>
      <c r="G3" s="122"/>
      <c r="H3" s="136" t="str">
        <f>IF(F3="","FILL IN COLUMN F", (IF(G3="","FILL IN COLUMN G", (IF(G3/(G3+F3)&gt;0.8,"LEAVE","INTERVENE")))))</f>
        <v>FILL IN COLUMN F</v>
      </c>
      <c r="I3" s="122"/>
      <c r="J3" s="122"/>
      <c r="K3" s="122"/>
      <c r="L3" s="136" t="str">
        <f>IF(K3="no","CARRY OUT PROBE TEST",(IF(K3="","FILL IN COLUMN K",(IF(I3="","LEAVE IF NO ERRORS",(IF(((J3-I3)/(J3+I3))&lt;0.5,"CARRY OUT PROBE TEST","LEAVE")))))))</f>
        <v>FILL IN COLUMN K</v>
      </c>
      <c r="M3" s="180"/>
      <c r="N3" s="258" t="str">
        <f t="shared" ref="N3:N16" si="0">IF(M3="",(IF(L3="LEAVE IF NO ERRORS","LEAVE IF NO ERRORS",(IF(L3="LEAVE","LEAVE","FILL IN COLUMN M")))),(IF(AND(M3&lt;0.899,MC3&gt;=0),"INTERVENE","LEAVE")))</f>
        <v>FILL IN COLUMN M</v>
      </c>
      <c r="O3" s="223"/>
      <c r="P3" s="37"/>
      <c r="Q3" s="37"/>
      <c r="R3" s="37"/>
      <c r="S3" s="37"/>
      <c r="T3" s="37"/>
      <c r="U3" s="37"/>
      <c r="V3" s="37"/>
      <c r="W3" s="37"/>
      <c r="X3" s="37"/>
      <c r="Y3" s="37"/>
      <c r="Z3" s="37"/>
      <c r="AA3" s="37"/>
      <c r="AB3" s="37"/>
    </row>
    <row r="4" spans="1:28" ht="39.75" customHeight="1" x14ac:dyDescent="0.25">
      <c r="A4" s="344" t="s">
        <v>15</v>
      </c>
      <c r="B4" s="38" t="s">
        <v>16</v>
      </c>
      <c r="C4" s="57" t="s">
        <v>312</v>
      </c>
      <c r="D4" s="38" t="s">
        <v>629</v>
      </c>
      <c r="E4" s="109"/>
      <c r="F4" s="122"/>
      <c r="G4" s="122"/>
      <c r="H4" s="136" t="str">
        <f>IF(F4="","FILL IN COLUMN F", (IF(G4="","FILL IN COLUMN G", (IF(G4/(G4+F4)&gt;0.8,"LEAVE","INTERVENE")))))</f>
        <v>FILL IN COLUMN F</v>
      </c>
      <c r="I4" s="122"/>
      <c r="J4" s="122"/>
      <c r="K4" s="122"/>
      <c r="L4" s="136" t="str">
        <f>IF(K4="no","CARRY OUT PROBE TEST",(IF(K4="","FILL IN COLUMN K",(IF(I4="","LEAVE IF NO ERRORS",(IF(((J4-I4)/(J4+I4))&lt;0.5,"CARRY OUT PROBE TEST","LEAVE")))))))</f>
        <v>FILL IN COLUMN K</v>
      </c>
      <c r="M4" s="180"/>
      <c r="N4" s="258" t="str">
        <f t="shared" si="0"/>
        <v>FILL IN COLUMN M</v>
      </c>
      <c r="O4" s="223"/>
      <c r="P4" s="37"/>
      <c r="Q4" s="37"/>
      <c r="R4" s="37"/>
      <c r="S4" s="37"/>
      <c r="T4" s="37"/>
      <c r="U4" s="37"/>
      <c r="V4" s="37"/>
      <c r="W4" s="37"/>
      <c r="X4" s="37"/>
      <c r="Y4" s="37"/>
      <c r="Z4" s="37"/>
      <c r="AA4" s="37"/>
      <c r="AB4" s="37"/>
    </row>
    <row r="5" spans="1:28" ht="39.75" customHeight="1" x14ac:dyDescent="0.25">
      <c r="A5" s="344" t="s">
        <v>19</v>
      </c>
      <c r="B5" s="38" t="s">
        <v>320</v>
      </c>
      <c r="C5" s="57" t="s">
        <v>321</v>
      </c>
      <c r="D5" s="38" t="s">
        <v>630</v>
      </c>
      <c r="E5" s="32"/>
      <c r="F5" s="122"/>
      <c r="G5" s="122"/>
      <c r="H5" s="136" t="str">
        <f>IF(F5="","FILL IN COLUMN F", (IF(G5="","FILL IN COLUMN G", (IF(G5/(G5+F5)&gt;0.8,"LEAVE","INTERVENE")))))</f>
        <v>FILL IN COLUMN F</v>
      </c>
      <c r="I5" s="122"/>
      <c r="J5" s="122"/>
      <c r="K5" s="122"/>
      <c r="L5" s="136" t="str">
        <f t="shared" ref="L5:L16" si="1">IF(K5="no","CARRY OUT PROBE TEST",(IF(K5="","FILL IN COLUMN K",(IF(I5="","LEAVE IF NO ERRORS",(IF(((J5-I5)/(J5+I5))&lt;0.5,"CARRY OUT PROBE TEST","LEAVE")))))))</f>
        <v>FILL IN COLUMN K</v>
      </c>
      <c r="M5" s="180"/>
      <c r="N5" s="258" t="str">
        <f t="shared" si="0"/>
        <v>FILL IN COLUMN M</v>
      </c>
      <c r="O5" s="223"/>
      <c r="P5" s="37"/>
      <c r="Q5" s="37"/>
      <c r="R5" s="37"/>
      <c r="S5" s="37"/>
      <c r="T5" s="37"/>
      <c r="U5" s="37"/>
      <c r="V5" s="37"/>
      <c r="W5" s="37"/>
      <c r="X5" s="37"/>
      <c r="Y5" s="37"/>
      <c r="Z5" s="37"/>
      <c r="AA5" s="37"/>
      <c r="AB5" s="37"/>
    </row>
    <row r="6" spans="1:28" ht="39.75" customHeight="1" x14ac:dyDescent="0.25">
      <c r="A6" s="344" t="s">
        <v>23</v>
      </c>
      <c r="B6" s="38" t="s">
        <v>24</v>
      </c>
      <c r="C6" s="57" t="s">
        <v>631</v>
      </c>
      <c r="D6" s="38" t="s">
        <v>632</v>
      </c>
      <c r="E6" s="109"/>
      <c r="F6" s="122"/>
      <c r="G6" s="122"/>
      <c r="H6" s="136" t="str">
        <f>IF(F6="","FILL IN COLUMN F", (IF(G6="","FILL IN COLUMN G", (IF(G6/(G6+F6)&gt;0.8,"LEAVE","INTERVENE")))))</f>
        <v>FILL IN COLUMN F</v>
      </c>
      <c r="I6" s="122"/>
      <c r="J6" s="122"/>
      <c r="K6" s="122"/>
      <c r="L6" s="136" t="str">
        <f t="shared" si="1"/>
        <v>FILL IN COLUMN K</v>
      </c>
      <c r="M6" s="180"/>
      <c r="N6" s="258" t="str">
        <f t="shared" si="0"/>
        <v>FILL IN COLUMN M</v>
      </c>
      <c r="O6" s="223"/>
      <c r="P6" s="37"/>
      <c r="Q6" s="37"/>
      <c r="R6" s="37"/>
      <c r="S6" s="37"/>
      <c r="T6" s="37"/>
      <c r="U6" s="37"/>
      <c r="V6" s="37"/>
      <c r="W6" s="37"/>
      <c r="X6" s="37"/>
      <c r="Y6" s="37"/>
      <c r="Z6" s="37"/>
      <c r="AA6" s="37"/>
      <c r="AB6" s="37"/>
    </row>
    <row r="7" spans="1:28" ht="39.75" customHeight="1" x14ac:dyDescent="0.25">
      <c r="A7" s="344" t="s">
        <v>27</v>
      </c>
      <c r="B7" s="38" t="s">
        <v>28</v>
      </c>
      <c r="C7" s="57" t="s">
        <v>327</v>
      </c>
      <c r="D7" s="38"/>
      <c r="E7" s="109"/>
      <c r="F7" s="122"/>
      <c r="G7" s="122"/>
      <c r="H7" s="136" t="str">
        <f>IF(F7="","FILL IN COLUMN F", (IF(G7="","FILL IN COLUMN G", (IF(G7/(G7+F7)&gt;0.8,"LEAVE","INTERVENE")))))</f>
        <v>FILL IN COLUMN F</v>
      </c>
      <c r="I7" s="122"/>
      <c r="J7" s="122"/>
      <c r="K7" s="122"/>
      <c r="L7" s="136" t="str">
        <f t="shared" si="1"/>
        <v>FILL IN COLUMN K</v>
      </c>
      <c r="M7" s="180"/>
      <c r="N7" s="258" t="str">
        <f t="shared" si="0"/>
        <v>FILL IN COLUMN M</v>
      </c>
      <c r="O7" s="223"/>
      <c r="P7" s="37"/>
      <c r="Q7" s="37"/>
      <c r="R7" s="37"/>
      <c r="S7" s="37"/>
      <c r="T7" s="37"/>
      <c r="U7" s="37"/>
      <c r="V7" s="37"/>
      <c r="W7" s="37"/>
      <c r="X7" s="37"/>
      <c r="Y7" s="37"/>
      <c r="Z7" s="37"/>
      <c r="AA7" s="37"/>
      <c r="AB7" s="37"/>
    </row>
    <row r="8" spans="1:28" ht="47.25" x14ac:dyDescent="0.25">
      <c r="A8" s="344" t="s">
        <v>31</v>
      </c>
      <c r="B8" s="38" t="s">
        <v>328</v>
      </c>
      <c r="C8" s="57" t="s">
        <v>329</v>
      </c>
      <c r="D8" s="38" t="s">
        <v>633</v>
      </c>
      <c r="E8" s="109"/>
      <c r="F8" s="122"/>
      <c r="G8" s="122"/>
      <c r="H8" s="136" t="str">
        <f>IF(F8="","FILL IN COLUMN F", (IF(G8="","FILL IN COLUMN G", (IF(G8/(G8+F8)&gt;0.8,"LEAVE","INTERVENE")))))</f>
        <v>FILL IN COLUMN F</v>
      </c>
      <c r="I8" s="122"/>
      <c r="J8" s="122"/>
      <c r="K8" s="122"/>
      <c r="L8" s="136" t="str">
        <f t="shared" si="1"/>
        <v>FILL IN COLUMN K</v>
      </c>
      <c r="M8" s="180"/>
      <c r="N8" s="258" t="str">
        <f t="shared" si="0"/>
        <v>FILL IN COLUMN M</v>
      </c>
      <c r="O8" s="224"/>
      <c r="P8" s="37"/>
      <c r="Q8" s="37"/>
      <c r="R8" s="37"/>
      <c r="S8" s="37"/>
      <c r="T8" s="37"/>
      <c r="U8" s="37"/>
      <c r="V8" s="37"/>
      <c r="W8" s="37"/>
      <c r="X8" s="37"/>
      <c r="Y8" s="37"/>
      <c r="Z8" s="37"/>
      <c r="AA8" s="37"/>
      <c r="AB8" s="37"/>
    </row>
    <row r="9" spans="1:28" ht="39.75" customHeight="1" x14ac:dyDescent="0.25">
      <c r="A9" s="345" t="s">
        <v>42</v>
      </c>
      <c r="B9" s="38" t="s">
        <v>43</v>
      </c>
      <c r="C9" s="57" t="s">
        <v>340</v>
      </c>
      <c r="D9" s="38" t="s">
        <v>634</v>
      </c>
      <c r="E9" s="95"/>
      <c r="F9" s="122"/>
      <c r="G9" s="122"/>
      <c r="H9" s="136" t="str">
        <f>IF(F9="","FILL IN COLUMN F", (IF(G9="","FILL IN COLUMN G", (IF(G9/(G9+F9)&gt;0.8,"LEAVE","INTERVENE")))))</f>
        <v>FILL IN COLUMN F</v>
      </c>
      <c r="I9" s="122"/>
      <c r="J9" s="122"/>
      <c r="K9" s="122"/>
      <c r="L9" s="136" t="str">
        <f t="shared" si="1"/>
        <v>FILL IN COLUMN K</v>
      </c>
      <c r="M9" s="180"/>
      <c r="N9" s="258" t="str">
        <f t="shared" si="0"/>
        <v>FILL IN COLUMN M</v>
      </c>
      <c r="O9" s="223"/>
      <c r="P9" s="40"/>
      <c r="Q9" s="40"/>
      <c r="R9" s="40"/>
      <c r="S9" s="40"/>
      <c r="T9" s="40"/>
      <c r="U9" s="40"/>
      <c r="V9" s="40"/>
      <c r="W9" s="40"/>
      <c r="X9" s="40"/>
      <c r="Y9" s="40"/>
      <c r="Z9" s="40"/>
      <c r="AA9" s="40"/>
      <c r="AB9" s="40"/>
    </row>
    <row r="10" spans="1:28" ht="39.75" customHeight="1" x14ac:dyDescent="0.25">
      <c r="A10" s="345" t="s">
        <v>62</v>
      </c>
      <c r="B10" s="38" t="s">
        <v>345</v>
      </c>
      <c r="C10" s="57" t="s">
        <v>346</v>
      </c>
      <c r="D10" s="38"/>
      <c r="E10" s="95"/>
      <c r="F10" s="122"/>
      <c r="G10" s="122"/>
      <c r="H10" s="136" t="str">
        <f>IF(F10="","FILL IN COLUMN F", (IF(G10="","FILL IN COLUMN G", (IF(G10/(G10+F10)&gt;0.8,"LEAVE","INTERVENE")))))</f>
        <v>FILL IN COLUMN F</v>
      </c>
      <c r="I10" s="122"/>
      <c r="J10" s="122"/>
      <c r="K10" s="122"/>
      <c r="L10" s="136" t="str">
        <f t="shared" si="1"/>
        <v>FILL IN COLUMN K</v>
      </c>
      <c r="M10" s="180"/>
      <c r="N10" s="258" t="str">
        <f t="shared" si="0"/>
        <v>FILL IN COLUMN M</v>
      </c>
      <c r="O10" s="224"/>
      <c r="P10" s="40"/>
      <c r="Q10" s="40"/>
      <c r="R10" s="40"/>
      <c r="S10" s="40"/>
      <c r="T10" s="40"/>
      <c r="U10" s="40"/>
      <c r="V10" s="40"/>
      <c r="W10" s="40"/>
      <c r="X10" s="40"/>
      <c r="Y10" s="40"/>
      <c r="Z10" s="40"/>
      <c r="AA10" s="40"/>
      <c r="AB10" s="40"/>
    </row>
    <row r="11" spans="1:28" ht="39.75" customHeight="1" x14ac:dyDescent="0.25">
      <c r="A11" s="345" t="s">
        <v>80</v>
      </c>
      <c r="B11" s="38" t="s">
        <v>347</v>
      </c>
      <c r="C11" s="57" t="s">
        <v>348</v>
      </c>
      <c r="D11" s="38"/>
      <c r="E11" s="95"/>
      <c r="F11" s="122"/>
      <c r="G11" s="122"/>
      <c r="H11" s="136" t="str">
        <f>IF(F11="","FILL IN COLUMN F", (IF(G11="","FILL IN COLUMN G", (IF(G11/(G11+F11)&gt;0.8,"LEAVE","INTERVENE")))))</f>
        <v>FILL IN COLUMN F</v>
      </c>
      <c r="I11" s="122"/>
      <c r="J11" s="122"/>
      <c r="K11" s="122"/>
      <c r="L11" s="136" t="str">
        <f t="shared" si="1"/>
        <v>FILL IN COLUMN K</v>
      </c>
      <c r="M11" s="180"/>
      <c r="N11" s="258" t="str">
        <f t="shared" si="0"/>
        <v>FILL IN COLUMN M</v>
      </c>
      <c r="O11" s="223"/>
      <c r="P11" s="40"/>
      <c r="Q11" s="40"/>
      <c r="R11" s="40"/>
      <c r="S11" s="40"/>
      <c r="T11" s="40"/>
      <c r="U11" s="40"/>
      <c r="V11" s="40"/>
      <c r="W11" s="40"/>
      <c r="X11" s="40"/>
      <c r="Y11" s="40"/>
      <c r="Z11" s="40"/>
      <c r="AA11" s="40"/>
      <c r="AB11" s="40"/>
    </row>
    <row r="12" spans="1:28" ht="39.75" customHeight="1" x14ac:dyDescent="0.25">
      <c r="A12" s="345" t="s">
        <v>94</v>
      </c>
      <c r="B12" s="38" t="s">
        <v>95</v>
      </c>
      <c r="C12" s="57" t="s">
        <v>635</v>
      </c>
      <c r="D12" s="38" t="s">
        <v>636</v>
      </c>
      <c r="E12" s="95"/>
      <c r="F12" s="122"/>
      <c r="G12" s="122"/>
      <c r="H12" s="136" t="str">
        <f>IF(F12="","FILL IN COLUMN F", (IF(G12="","FILL IN COLUMN G", (IF(G12/(G12+F12)&gt;0.8,"LEAVE","INTERVENE")))))</f>
        <v>FILL IN COLUMN F</v>
      </c>
      <c r="I12" s="122"/>
      <c r="J12" s="122"/>
      <c r="K12" s="122"/>
      <c r="L12" s="136" t="str">
        <f>IF(K12="no","CARRY OUT PROBE TEST*",(IF(K12="","FILL IN COLUMN K",(IF(I12="","LEAVE IF NO ERRORS",(IF(((J12-I12)/(J12+I12))&lt;0.5,"CARRY OUT PROBE TEST*","LEAVE")))))))</f>
        <v>FILL IN COLUMN K</v>
      </c>
      <c r="M12" s="180"/>
      <c r="N12" s="258" t="str">
        <f t="shared" si="0"/>
        <v>FILL IN COLUMN M</v>
      </c>
      <c r="O12" s="224"/>
      <c r="P12" s="40"/>
      <c r="Q12" s="40"/>
      <c r="R12" s="40"/>
      <c r="S12" s="40"/>
      <c r="T12" s="40"/>
      <c r="U12" s="40"/>
      <c r="V12" s="40"/>
      <c r="W12" s="40"/>
      <c r="X12" s="40"/>
      <c r="Y12" s="40"/>
      <c r="Z12" s="40"/>
      <c r="AA12" s="40"/>
      <c r="AB12" s="40"/>
    </row>
    <row r="13" spans="1:28" ht="39.75" customHeight="1" x14ac:dyDescent="0.25">
      <c r="A13" s="345" t="s">
        <v>106</v>
      </c>
      <c r="B13" s="38" t="s">
        <v>399</v>
      </c>
      <c r="C13" s="57" t="s">
        <v>637</v>
      </c>
      <c r="D13" s="38"/>
      <c r="E13" s="103"/>
      <c r="F13" s="122"/>
      <c r="G13" s="122"/>
      <c r="H13" s="136" t="str">
        <f>IF(F13="","FILL IN COLUMN F", (IF(G13="","FILL IN COLUMN G", (IF(G13/(G13+F13)&gt;0.8,"LEAVE","INTERVENE")))))</f>
        <v>FILL IN COLUMN F</v>
      </c>
      <c r="I13" s="122"/>
      <c r="J13" s="122"/>
      <c r="K13" s="122"/>
      <c r="L13" s="136" t="str">
        <f t="shared" si="1"/>
        <v>FILL IN COLUMN K</v>
      </c>
      <c r="M13" s="180"/>
      <c r="N13" s="258" t="str">
        <f t="shared" si="0"/>
        <v>FILL IN COLUMN M</v>
      </c>
      <c r="O13" s="223"/>
      <c r="P13" s="42"/>
      <c r="Q13" s="42"/>
      <c r="R13" s="42"/>
      <c r="S13" s="42"/>
      <c r="T13" s="42"/>
      <c r="U13" s="42"/>
      <c r="V13" s="42"/>
      <c r="W13" s="42"/>
      <c r="X13" s="42"/>
      <c r="Y13" s="42"/>
      <c r="Z13" s="42"/>
      <c r="AA13" s="42"/>
      <c r="AB13" s="42"/>
    </row>
    <row r="14" spans="1:28" ht="39.75" customHeight="1" x14ac:dyDescent="0.25">
      <c r="A14" s="345" t="s">
        <v>116</v>
      </c>
      <c r="B14" s="38" t="s">
        <v>117</v>
      </c>
      <c r="C14" s="57" t="s">
        <v>427</v>
      </c>
      <c r="D14" s="38" t="s">
        <v>638</v>
      </c>
      <c r="E14" s="95"/>
      <c r="F14" s="122"/>
      <c r="G14" s="122"/>
      <c r="H14" s="136" t="str">
        <f>IF(F14="","FILL IN COLUMN F", (IF(G14="","FILL IN COLUMN G", (IF(G14/(G14+F14)&gt;0.8,"LEAVE","INTERVENE")))))</f>
        <v>FILL IN COLUMN F</v>
      </c>
      <c r="I14" s="122"/>
      <c r="J14" s="122"/>
      <c r="K14" s="122"/>
      <c r="L14" s="136" t="str">
        <f t="shared" si="1"/>
        <v>FILL IN COLUMN K</v>
      </c>
      <c r="M14" s="180"/>
      <c r="N14" s="258" t="str">
        <f t="shared" si="0"/>
        <v>FILL IN COLUMN M</v>
      </c>
      <c r="O14" s="224"/>
      <c r="P14" s="40"/>
      <c r="Q14" s="40"/>
      <c r="R14" s="40"/>
      <c r="S14" s="40"/>
      <c r="T14" s="40"/>
      <c r="U14" s="40"/>
      <c r="V14" s="40"/>
      <c r="W14" s="40"/>
      <c r="X14" s="40"/>
      <c r="Y14" s="40"/>
      <c r="Z14" s="40"/>
      <c r="AA14" s="40"/>
      <c r="AB14" s="40"/>
    </row>
    <row r="15" spans="1:28" ht="47.25" x14ac:dyDescent="0.25">
      <c r="A15" s="345" t="s">
        <v>124</v>
      </c>
      <c r="B15" s="38" t="s">
        <v>125</v>
      </c>
      <c r="C15" s="57" t="s">
        <v>430</v>
      </c>
      <c r="D15" s="38" t="s">
        <v>639</v>
      </c>
      <c r="E15" s="95"/>
      <c r="F15" s="122"/>
      <c r="G15" s="122"/>
      <c r="H15" s="136" t="str">
        <f>IF(F15="","FILL IN COLUMN F", (IF(G15="","FILL IN COLUMN G", (IF(G15/(G15+F15)&gt;0.8,"LEAVE","INTERVENE")))))</f>
        <v>FILL IN COLUMN F</v>
      </c>
      <c r="I15" s="122"/>
      <c r="J15" s="122"/>
      <c r="K15" s="122"/>
      <c r="L15" s="136" t="str">
        <f t="shared" si="1"/>
        <v>FILL IN COLUMN K</v>
      </c>
      <c r="M15" s="180"/>
      <c r="N15" s="258" t="str">
        <f t="shared" si="0"/>
        <v>FILL IN COLUMN M</v>
      </c>
      <c r="O15" s="223"/>
      <c r="P15" s="40"/>
      <c r="Q15" s="40"/>
      <c r="R15" s="40"/>
      <c r="S15" s="40"/>
      <c r="T15" s="40"/>
      <c r="U15" s="40"/>
      <c r="V15" s="40"/>
      <c r="W15" s="40"/>
      <c r="X15" s="40"/>
      <c r="Y15" s="40"/>
      <c r="Z15" s="40"/>
      <c r="AA15" s="40"/>
      <c r="AB15" s="40"/>
    </row>
    <row r="16" spans="1:28" ht="39.75" customHeight="1" x14ac:dyDescent="0.25">
      <c r="A16" s="41" t="s">
        <v>155</v>
      </c>
      <c r="B16" s="38" t="s">
        <v>156</v>
      </c>
      <c r="C16" s="57" t="s">
        <v>463</v>
      </c>
      <c r="D16" s="38"/>
      <c r="E16" s="103"/>
      <c r="F16" s="122"/>
      <c r="G16" s="122"/>
      <c r="H16" s="136" t="str">
        <f>IF(F16="","FILL IN COLUMN F", (IF(G16="","FILL IN COLUMN G", (IF(G16/(G16+F16)&gt;0.8,"LEAVE","INTERVENE")))))</f>
        <v>FILL IN COLUMN F</v>
      </c>
      <c r="I16" s="122"/>
      <c r="J16" s="122"/>
      <c r="K16" s="122"/>
      <c r="L16" s="136" t="str">
        <f t="shared" si="1"/>
        <v>FILL IN COLUMN K</v>
      </c>
      <c r="M16" s="180"/>
      <c r="N16" s="258" t="str">
        <f t="shared" si="0"/>
        <v>FILL IN COLUMN M</v>
      </c>
      <c r="O16" s="224"/>
      <c r="P16" s="42"/>
      <c r="Q16" s="42"/>
      <c r="R16" s="42"/>
      <c r="S16" s="42"/>
      <c r="T16" s="42"/>
      <c r="U16" s="42"/>
      <c r="V16" s="42"/>
      <c r="W16" s="42"/>
      <c r="X16" s="42"/>
      <c r="Y16" s="42"/>
      <c r="Z16" s="42"/>
      <c r="AA16" s="42"/>
      <c r="AB16" s="42"/>
    </row>
    <row r="17" spans="1:28" x14ac:dyDescent="0.25">
      <c r="A17" s="32"/>
      <c r="B17" s="38"/>
      <c r="C17" s="176"/>
      <c r="D17" s="43"/>
      <c r="E17" s="177"/>
      <c r="F17" s="122"/>
      <c r="G17" s="122"/>
      <c r="H17" s="122"/>
      <c r="I17" s="136"/>
      <c r="J17" s="136"/>
      <c r="K17" s="136"/>
      <c r="L17" s="136"/>
      <c r="M17" s="122"/>
      <c r="N17" s="136"/>
      <c r="O17" s="225"/>
      <c r="P17" s="42"/>
      <c r="Q17" s="42"/>
      <c r="R17" s="42"/>
      <c r="S17" s="42"/>
      <c r="T17" s="42"/>
      <c r="U17" s="42"/>
      <c r="V17" s="42"/>
      <c r="W17" s="42"/>
      <c r="X17" s="42"/>
      <c r="Y17" s="42"/>
      <c r="Z17" s="42"/>
      <c r="AA17" s="42"/>
      <c r="AB17" s="42"/>
    </row>
    <row r="18" spans="1:28" x14ac:dyDescent="0.25">
      <c r="A18" s="32"/>
      <c r="B18" s="38"/>
      <c r="C18" s="58"/>
      <c r="D18" s="43"/>
      <c r="E18" s="177"/>
      <c r="F18" s="132"/>
      <c r="G18" s="132"/>
      <c r="H18" s="132"/>
      <c r="I18" s="122"/>
      <c r="J18" s="122"/>
      <c r="K18" s="122"/>
      <c r="L18" s="136"/>
      <c r="M18" s="167"/>
      <c r="N18" s="136"/>
      <c r="O18" s="225"/>
      <c r="P18" s="42"/>
      <c r="Q18" s="42"/>
      <c r="R18" s="42"/>
      <c r="S18" s="42"/>
      <c r="T18" s="42"/>
      <c r="U18" s="42"/>
      <c r="V18" s="42"/>
      <c r="W18" s="42"/>
      <c r="X18" s="42"/>
      <c r="Y18" s="42"/>
      <c r="Z18" s="42"/>
      <c r="AA18" s="42"/>
      <c r="AB18" s="42"/>
    </row>
    <row r="19" spans="1:28" x14ac:dyDescent="0.25">
      <c r="A19" s="32"/>
      <c r="B19" s="38"/>
      <c r="C19" s="176"/>
      <c r="D19" s="43"/>
      <c r="E19" s="177"/>
      <c r="F19" s="132"/>
      <c r="G19" s="132"/>
      <c r="H19" s="132"/>
      <c r="I19" s="132"/>
      <c r="J19" s="132"/>
      <c r="K19" s="132"/>
      <c r="L19" s="134"/>
      <c r="M19" s="181"/>
      <c r="N19" s="134"/>
      <c r="O19" s="225"/>
      <c r="P19" s="42"/>
      <c r="Q19" s="42"/>
      <c r="R19" s="42"/>
      <c r="S19" s="42"/>
      <c r="T19" s="42"/>
      <c r="U19" s="42"/>
      <c r="V19" s="42"/>
      <c r="W19" s="42"/>
      <c r="X19" s="42"/>
      <c r="Y19" s="42"/>
      <c r="Z19" s="42"/>
      <c r="AA19" s="42"/>
      <c r="AB19" s="42"/>
    </row>
    <row r="20" spans="1:28" x14ac:dyDescent="0.25">
      <c r="A20" s="32"/>
      <c r="B20" s="38"/>
      <c r="C20" s="58"/>
      <c r="D20" s="43"/>
      <c r="E20" s="177"/>
      <c r="F20" s="132"/>
      <c r="G20" s="132"/>
      <c r="H20" s="132"/>
      <c r="I20" s="132"/>
      <c r="J20" s="132"/>
      <c r="K20" s="132"/>
      <c r="L20" s="134"/>
      <c r="M20" s="181"/>
      <c r="N20" s="134"/>
      <c r="O20" s="225"/>
      <c r="P20" s="42"/>
      <c r="Q20" s="42"/>
      <c r="R20" s="42"/>
      <c r="S20" s="42"/>
      <c r="T20" s="42"/>
      <c r="U20" s="42"/>
      <c r="V20" s="42"/>
      <c r="W20" s="42"/>
      <c r="X20" s="42"/>
      <c r="Y20" s="42"/>
      <c r="Z20" s="42"/>
      <c r="AA20" s="42"/>
      <c r="AB20" s="42"/>
    </row>
    <row r="21" spans="1:28" x14ac:dyDescent="0.25">
      <c r="A21" s="32"/>
      <c r="B21" s="38"/>
      <c r="C21" s="59"/>
      <c r="D21" s="44"/>
      <c r="E21" s="178"/>
      <c r="F21" s="132"/>
      <c r="G21" s="132"/>
      <c r="H21" s="132"/>
      <c r="I21" s="132"/>
      <c r="J21" s="132"/>
      <c r="K21" s="132"/>
      <c r="L21" s="134"/>
      <c r="M21" s="181"/>
      <c r="N21" s="134"/>
      <c r="O21" s="225"/>
      <c r="P21" s="45"/>
      <c r="Q21" s="45"/>
      <c r="R21" s="45"/>
      <c r="S21" s="45"/>
      <c r="T21" s="45"/>
      <c r="U21" s="45"/>
      <c r="V21" s="45"/>
      <c r="W21" s="45"/>
      <c r="X21" s="45"/>
      <c r="Y21" s="45"/>
      <c r="Z21" s="45"/>
      <c r="AA21" s="45"/>
      <c r="AB21" s="45"/>
    </row>
    <row r="22" spans="1:28" x14ac:dyDescent="0.25">
      <c r="A22" s="32"/>
      <c r="B22" s="38"/>
      <c r="C22" s="59"/>
      <c r="D22" s="44"/>
      <c r="E22" s="178"/>
      <c r="F22" s="133"/>
      <c r="G22" s="133"/>
      <c r="H22" s="133"/>
      <c r="I22" s="132"/>
      <c r="J22" s="132"/>
      <c r="K22" s="132"/>
      <c r="L22" s="134"/>
      <c r="M22" s="181"/>
      <c r="N22" s="134"/>
      <c r="O22" s="225"/>
      <c r="P22" s="45"/>
      <c r="Q22" s="45"/>
      <c r="R22" s="45"/>
      <c r="S22" s="45"/>
      <c r="T22" s="45"/>
      <c r="U22" s="45"/>
      <c r="V22" s="45"/>
      <c r="W22" s="45"/>
      <c r="X22" s="45"/>
      <c r="Y22" s="45"/>
      <c r="Z22" s="45"/>
      <c r="AA22" s="45"/>
      <c r="AB22" s="45"/>
    </row>
    <row r="23" spans="1:28" x14ac:dyDescent="0.25">
      <c r="A23" s="32"/>
      <c r="B23" s="38"/>
      <c r="C23" s="60"/>
      <c r="D23" s="46"/>
      <c r="E23" s="179"/>
      <c r="F23" s="133"/>
      <c r="G23" s="133"/>
      <c r="H23" s="133"/>
      <c r="I23" s="133"/>
      <c r="J23" s="133"/>
      <c r="K23" s="133"/>
      <c r="L23" s="135"/>
      <c r="M23" s="182"/>
      <c r="N23" s="135"/>
      <c r="O23" s="225"/>
      <c r="P23" s="47"/>
      <c r="Q23" s="47"/>
      <c r="R23" s="47"/>
      <c r="S23" s="47"/>
      <c r="T23" s="47"/>
      <c r="U23" s="47"/>
      <c r="V23" s="47"/>
      <c r="W23" s="47"/>
      <c r="X23" s="47"/>
      <c r="Y23" s="47"/>
      <c r="Z23" s="47"/>
      <c r="AA23" s="47"/>
      <c r="AB23" s="47"/>
    </row>
    <row r="24" spans="1:28" x14ac:dyDescent="0.25">
      <c r="A24" s="32"/>
      <c r="B24" s="38"/>
      <c r="C24" s="126"/>
      <c r="D24" s="38"/>
      <c r="E24" s="99"/>
      <c r="F24" s="122"/>
      <c r="G24" s="122"/>
      <c r="H24" s="122"/>
      <c r="I24" s="133"/>
      <c r="J24" s="133"/>
      <c r="K24" s="133"/>
      <c r="L24" s="135"/>
      <c r="M24" s="182"/>
      <c r="N24" s="135"/>
      <c r="O24" s="225"/>
      <c r="P24" s="47"/>
      <c r="Q24" s="47"/>
      <c r="R24" s="47"/>
      <c r="S24" s="47"/>
      <c r="T24" s="47"/>
      <c r="U24" s="47"/>
      <c r="V24" s="47"/>
      <c r="W24" s="47"/>
      <c r="X24" s="47"/>
      <c r="Y24" s="47"/>
      <c r="Z24" s="47"/>
      <c r="AA24" s="47"/>
      <c r="AB24" s="47"/>
    </row>
    <row r="25" spans="1:28" x14ac:dyDescent="0.25">
      <c r="A25" s="32"/>
      <c r="B25" s="38"/>
      <c r="C25" s="126"/>
      <c r="D25" s="38"/>
      <c r="E25" s="99"/>
      <c r="F25" s="122"/>
      <c r="G25" s="122"/>
      <c r="H25" s="122"/>
      <c r="I25" s="122"/>
      <c r="J25" s="122"/>
      <c r="K25" s="122"/>
      <c r="L25" s="38"/>
      <c r="M25" s="180"/>
      <c r="N25" s="38"/>
      <c r="O25" s="225"/>
      <c r="P25" s="47"/>
      <c r="Q25" s="47"/>
      <c r="R25" s="47"/>
      <c r="S25" s="47"/>
      <c r="T25" s="47"/>
      <c r="U25" s="47"/>
      <c r="V25" s="47"/>
      <c r="W25" s="47"/>
      <c r="X25" s="47"/>
      <c r="Y25" s="47"/>
      <c r="Z25" s="47"/>
      <c r="AA25" s="47"/>
      <c r="AB25" s="47"/>
    </row>
    <row r="26" spans="1:28" x14ac:dyDescent="0.25">
      <c r="A26" s="32"/>
      <c r="B26" s="38"/>
      <c r="C26" s="126"/>
      <c r="D26" s="38"/>
      <c r="E26" s="99"/>
      <c r="F26" s="122"/>
      <c r="G26" s="122"/>
      <c r="H26" s="122"/>
      <c r="I26" s="122"/>
      <c r="J26" s="122"/>
      <c r="K26" s="122"/>
      <c r="L26" s="38"/>
      <c r="M26" s="180"/>
      <c r="N26" s="38"/>
      <c r="O26" s="225"/>
      <c r="P26" s="47"/>
      <c r="Q26" s="47"/>
      <c r="R26" s="47"/>
      <c r="S26" s="47"/>
      <c r="T26" s="47"/>
      <c r="U26" s="47"/>
      <c r="V26" s="47"/>
      <c r="W26" s="47"/>
      <c r="X26" s="47"/>
      <c r="Y26" s="47"/>
      <c r="Z26" s="47"/>
      <c r="AA26" s="47"/>
      <c r="AB26" s="47"/>
    </row>
    <row r="27" spans="1:28" x14ac:dyDescent="0.25">
      <c r="A27" s="32"/>
      <c r="B27" s="38"/>
      <c r="C27" s="126"/>
      <c r="D27" s="38"/>
      <c r="E27" s="99"/>
      <c r="F27" s="122"/>
      <c r="G27" s="122"/>
      <c r="H27" s="122"/>
      <c r="I27" s="122"/>
      <c r="J27" s="122"/>
      <c r="K27" s="122"/>
      <c r="L27" s="38"/>
      <c r="M27" s="180"/>
      <c r="N27" s="38"/>
      <c r="O27" s="225"/>
      <c r="P27" s="47"/>
      <c r="Q27" s="47"/>
      <c r="R27" s="47"/>
      <c r="S27" s="47"/>
      <c r="T27" s="47"/>
      <c r="U27" s="47"/>
      <c r="V27" s="47"/>
      <c r="W27" s="47"/>
      <c r="X27" s="47"/>
      <c r="Y27" s="47"/>
      <c r="Z27" s="47"/>
      <c r="AA27" s="47"/>
      <c r="AB27" s="47"/>
    </row>
    <row r="28" spans="1:28" x14ac:dyDescent="0.25">
      <c r="A28" s="32"/>
      <c r="B28" s="38"/>
      <c r="C28" s="126"/>
      <c r="D28" s="38"/>
      <c r="E28" s="99"/>
      <c r="F28" s="122"/>
      <c r="G28" s="122"/>
      <c r="H28" s="122"/>
      <c r="I28" s="122"/>
      <c r="J28" s="122"/>
      <c r="K28" s="122"/>
      <c r="L28" s="38"/>
      <c r="M28" s="180"/>
      <c r="N28" s="38"/>
      <c r="O28" s="225"/>
      <c r="P28" s="47"/>
      <c r="Q28" s="47"/>
      <c r="R28" s="47"/>
      <c r="S28" s="47"/>
      <c r="T28" s="47"/>
      <c r="U28" s="47"/>
      <c r="V28" s="47"/>
      <c r="W28" s="47"/>
      <c r="X28" s="47"/>
      <c r="Y28" s="47"/>
      <c r="Z28" s="47"/>
      <c r="AA28" s="47"/>
      <c r="AB28" s="47"/>
    </row>
    <row r="29" spans="1:28" x14ac:dyDescent="0.25">
      <c r="A29" s="32"/>
      <c r="B29" s="38"/>
      <c r="C29" s="126"/>
      <c r="D29" s="38"/>
      <c r="E29" s="99"/>
      <c r="F29" s="122"/>
      <c r="G29" s="122"/>
      <c r="H29" s="122"/>
      <c r="I29" s="122"/>
      <c r="J29" s="122"/>
      <c r="K29" s="122"/>
      <c r="L29" s="38"/>
      <c r="M29" s="180"/>
      <c r="N29" s="38"/>
      <c r="O29" s="225"/>
      <c r="P29" s="47"/>
      <c r="Q29" s="47"/>
      <c r="R29" s="47"/>
      <c r="S29" s="47"/>
      <c r="T29" s="47"/>
      <c r="U29" s="47"/>
      <c r="V29" s="47"/>
      <c r="W29" s="47"/>
      <c r="X29" s="47"/>
      <c r="Y29" s="47"/>
      <c r="Z29" s="47"/>
      <c r="AA29" s="47"/>
      <c r="AB29" s="47"/>
    </row>
    <row r="30" spans="1:28" x14ac:dyDescent="0.25">
      <c r="A30" s="32"/>
      <c r="B30" s="38"/>
      <c r="C30" s="126"/>
      <c r="D30" s="38"/>
      <c r="E30" s="99"/>
      <c r="F30" s="122"/>
      <c r="G30" s="122"/>
      <c r="H30" s="122"/>
      <c r="I30" s="122"/>
      <c r="J30" s="122"/>
      <c r="K30" s="122"/>
      <c r="L30" s="38"/>
      <c r="M30" s="180"/>
      <c r="N30" s="38"/>
      <c r="O30" s="225"/>
      <c r="P30" s="47"/>
      <c r="Q30" s="47"/>
      <c r="R30" s="47"/>
      <c r="S30" s="47"/>
      <c r="T30" s="47"/>
      <c r="U30" s="47"/>
      <c r="V30" s="47"/>
      <c r="W30" s="47"/>
      <c r="X30" s="47"/>
      <c r="Y30" s="47"/>
      <c r="Z30" s="47"/>
      <c r="AA30" s="47"/>
      <c r="AB30" s="47"/>
    </row>
    <row r="31" spans="1:28" x14ac:dyDescent="0.25">
      <c r="A31" s="32"/>
      <c r="B31" s="38"/>
      <c r="C31" s="126"/>
      <c r="D31" s="38"/>
      <c r="E31" s="99"/>
      <c r="F31" s="122"/>
      <c r="G31" s="122"/>
      <c r="H31" s="122"/>
      <c r="I31" s="122"/>
      <c r="J31" s="122"/>
      <c r="K31" s="122"/>
      <c r="L31" s="38"/>
      <c r="M31" s="180"/>
      <c r="N31" s="38"/>
      <c r="O31" s="225"/>
      <c r="P31" s="47"/>
      <c r="Q31" s="47"/>
      <c r="R31" s="47"/>
      <c r="S31" s="47"/>
      <c r="T31" s="47"/>
      <c r="U31" s="47"/>
      <c r="V31" s="47"/>
      <c r="W31" s="47"/>
      <c r="X31" s="47"/>
      <c r="Y31" s="47"/>
      <c r="Z31" s="47"/>
      <c r="AA31" s="47"/>
      <c r="AB31" s="47"/>
    </row>
    <row r="32" spans="1:28" x14ac:dyDescent="0.25">
      <c r="A32" s="32"/>
      <c r="B32" s="38"/>
      <c r="C32" s="126"/>
      <c r="D32" s="38"/>
      <c r="E32" s="99"/>
      <c r="F32" s="122"/>
      <c r="G32" s="122"/>
      <c r="H32" s="122"/>
      <c r="I32" s="122"/>
      <c r="J32" s="122"/>
      <c r="K32" s="122"/>
      <c r="L32" s="38"/>
      <c r="M32" s="180"/>
      <c r="N32" s="38"/>
      <c r="O32" s="225"/>
      <c r="P32" s="47"/>
      <c r="Q32" s="47"/>
      <c r="R32" s="47"/>
      <c r="S32" s="47"/>
      <c r="T32" s="47"/>
      <c r="U32" s="47"/>
      <c r="V32" s="47"/>
      <c r="W32" s="47"/>
      <c r="X32" s="47"/>
      <c r="Y32" s="47"/>
      <c r="Z32" s="47"/>
      <c r="AA32" s="47"/>
      <c r="AB32" s="47"/>
    </row>
    <row r="33" spans="1:28" x14ac:dyDescent="0.25">
      <c r="A33" s="32"/>
      <c r="B33" s="38"/>
      <c r="C33" s="126"/>
      <c r="D33" s="38"/>
      <c r="E33" s="99"/>
      <c r="F33" s="122"/>
      <c r="G33" s="122"/>
      <c r="H33" s="122"/>
      <c r="I33" s="122"/>
      <c r="J33" s="122"/>
      <c r="K33" s="122"/>
      <c r="L33" s="38"/>
      <c r="M33" s="180"/>
      <c r="N33" s="38"/>
      <c r="O33" s="225"/>
      <c r="P33" s="47"/>
      <c r="Q33" s="47"/>
      <c r="R33" s="47"/>
      <c r="S33" s="47"/>
      <c r="T33" s="47"/>
      <c r="U33" s="47"/>
      <c r="V33" s="47"/>
      <c r="W33" s="47"/>
      <c r="X33" s="47"/>
      <c r="Y33" s="47"/>
      <c r="Z33" s="47"/>
      <c r="AA33" s="47"/>
      <c r="AB33" s="47"/>
    </row>
    <row r="34" spans="1:28" x14ac:dyDescent="0.25">
      <c r="A34" s="32"/>
      <c r="B34" s="38"/>
      <c r="C34" s="126"/>
      <c r="D34" s="38"/>
      <c r="E34" s="99"/>
      <c r="F34" s="122"/>
      <c r="G34" s="122"/>
      <c r="H34" s="122"/>
      <c r="I34" s="122"/>
      <c r="J34" s="122"/>
      <c r="K34" s="122"/>
      <c r="L34" s="38"/>
      <c r="M34" s="180"/>
      <c r="N34" s="38"/>
      <c r="O34" s="225"/>
      <c r="P34" s="47"/>
      <c r="Q34" s="47"/>
      <c r="R34" s="47"/>
      <c r="S34" s="47"/>
      <c r="T34" s="47"/>
      <c r="U34" s="47"/>
      <c r="V34" s="47"/>
      <c r="W34" s="47"/>
      <c r="X34" s="47"/>
      <c r="Y34" s="47"/>
      <c r="Z34" s="47"/>
      <c r="AA34" s="47"/>
      <c r="AB34" s="47"/>
    </row>
    <row r="35" spans="1:28" x14ac:dyDescent="0.25">
      <c r="A35" s="32"/>
      <c r="B35" s="38"/>
      <c r="C35" s="126"/>
      <c r="D35" s="38"/>
      <c r="E35" s="99"/>
      <c r="F35" s="122"/>
      <c r="G35" s="122"/>
      <c r="H35" s="122"/>
      <c r="I35" s="122"/>
      <c r="J35" s="122"/>
      <c r="K35" s="122"/>
      <c r="L35" s="38"/>
      <c r="M35" s="180"/>
      <c r="N35" s="38"/>
      <c r="O35" s="225"/>
      <c r="P35" s="47"/>
      <c r="Q35" s="47"/>
      <c r="R35" s="47"/>
      <c r="S35" s="47"/>
      <c r="T35" s="47"/>
      <c r="U35" s="47"/>
      <c r="V35" s="47"/>
      <c r="W35" s="47"/>
      <c r="X35" s="47"/>
      <c r="Y35" s="47"/>
      <c r="Z35" s="47"/>
      <c r="AA35" s="47"/>
      <c r="AB35" s="47"/>
    </row>
    <row r="36" spans="1:28" x14ac:dyDescent="0.25">
      <c r="A36" s="32"/>
      <c r="B36" s="38"/>
      <c r="C36" s="126"/>
      <c r="D36" s="38"/>
      <c r="E36" s="99"/>
      <c r="F36" s="122"/>
      <c r="G36" s="122"/>
      <c r="H36" s="122"/>
      <c r="I36" s="122"/>
      <c r="J36" s="122"/>
      <c r="K36" s="122"/>
      <c r="L36" s="38"/>
      <c r="M36" s="180"/>
      <c r="N36" s="38"/>
      <c r="O36" s="225"/>
      <c r="P36" s="47"/>
      <c r="Q36" s="47"/>
      <c r="R36" s="47"/>
      <c r="S36" s="47"/>
      <c r="T36" s="47"/>
      <c r="U36" s="47"/>
      <c r="V36" s="47"/>
      <c r="W36" s="47"/>
      <c r="X36" s="47"/>
      <c r="Y36" s="47"/>
      <c r="Z36" s="47"/>
      <c r="AA36" s="47"/>
      <c r="AB36" s="47"/>
    </row>
    <row r="37" spans="1:28" x14ac:dyDescent="0.25">
      <c r="A37" s="32"/>
      <c r="B37" s="38"/>
      <c r="C37" s="126"/>
      <c r="D37" s="38"/>
      <c r="E37" s="99"/>
      <c r="F37" s="122"/>
      <c r="G37" s="122"/>
      <c r="H37" s="122"/>
      <c r="I37" s="122"/>
      <c r="J37" s="122"/>
      <c r="K37" s="122"/>
      <c r="L37" s="38"/>
      <c r="M37" s="180"/>
      <c r="N37" s="38"/>
      <c r="O37" s="225"/>
      <c r="P37" s="47"/>
      <c r="Q37" s="47"/>
      <c r="R37" s="47"/>
      <c r="S37" s="47"/>
      <c r="T37" s="47"/>
      <c r="U37" s="47"/>
      <c r="V37" s="47"/>
      <c r="W37" s="47"/>
      <c r="X37" s="47"/>
      <c r="Y37" s="47"/>
      <c r="Z37" s="47"/>
      <c r="AA37" s="47"/>
      <c r="AB37" s="47"/>
    </row>
    <row r="38" spans="1:28" x14ac:dyDescent="0.25">
      <c r="A38" s="32"/>
      <c r="B38" s="38"/>
      <c r="C38" s="126"/>
      <c r="D38" s="38"/>
      <c r="E38" s="99"/>
      <c r="F38" s="122"/>
      <c r="G38" s="122"/>
      <c r="H38" s="122"/>
      <c r="I38" s="122"/>
      <c r="J38" s="122"/>
      <c r="K38" s="122"/>
      <c r="L38" s="38"/>
      <c r="M38" s="180"/>
      <c r="N38" s="38"/>
      <c r="O38" s="225"/>
      <c r="P38" s="47"/>
      <c r="Q38" s="47"/>
      <c r="R38" s="47"/>
      <c r="S38" s="47"/>
      <c r="T38" s="47"/>
      <c r="U38" s="47"/>
      <c r="V38" s="47"/>
      <c r="W38" s="47"/>
      <c r="X38" s="47"/>
      <c r="Y38" s="47"/>
      <c r="Z38" s="47"/>
      <c r="AA38" s="47"/>
      <c r="AB38" s="47"/>
    </row>
    <row r="39" spans="1:28" x14ac:dyDescent="0.25">
      <c r="A39" s="32"/>
      <c r="B39" s="38"/>
      <c r="C39" s="126"/>
      <c r="D39" s="38"/>
      <c r="E39" s="99"/>
      <c r="F39" s="122"/>
      <c r="G39" s="122"/>
      <c r="H39" s="122"/>
      <c r="I39" s="122"/>
      <c r="J39" s="122"/>
      <c r="K39" s="122"/>
      <c r="L39" s="38"/>
      <c r="M39" s="180"/>
      <c r="N39" s="38"/>
      <c r="O39" s="225"/>
      <c r="P39" s="47"/>
      <c r="Q39" s="47"/>
      <c r="R39" s="47"/>
      <c r="S39" s="47"/>
      <c r="T39" s="47"/>
      <c r="U39" s="47"/>
      <c r="V39" s="47"/>
      <c r="W39" s="47"/>
      <c r="X39" s="47"/>
      <c r="Y39" s="47"/>
      <c r="Z39" s="47"/>
      <c r="AA39" s="47"/>
      <c r="AB39" s="47"/>
    </row>
    <row r="40" spans="1:28" x14ac:dyDescent="0.25">
      <c r="A40" s="32"/>
      <c r="B40" s="38"/>
      <c r="C40" s="126"/>
      <c r="D40" s="38"/>
      <c r="E40" s="99"/>
      <c r="F40" s="122"/>
      <c r="G40" s="122"/>
      <c r="H40" s="122"/>
      <c r="I40" s="122"/>
      <c r="J40" s="122"/>
      <c r="K40" s="122"/>
      <c r="L40" s="38"/>
      <c r="M40" s="180"/>
      <c r="N40" s="38"/>
      <c r="O40" s="225"/>
      <c r="P40" s="47"/>
      <c r="Q40" s="47"/>
      <c r="R40" s="47"/>
      <c r="S40" s="47"/>
      <c r="T40" s="47"/>
      <c r="U40" s="47"/>
      <c r="V40" s="47"/>
      <c r="W40" s="47"/>
      <c r="X40" s="47"/>
      <c r="Y40" s="47"/>
      <c r="Z40" s="47"/>
      <c r="AA40" s="47"/>
      <c r="AB40" s="47"/>
    </row>
    <row r="41" spans="1:28" x14ac:dyDescent="0.25">
      <c r="A41" s="32"/>
      <c r="B41" s="38"/>
      <c r="C41" s="126"/>
      <c r="D41" s="38"/>
      <c r="E41" s="99"/>
      <c r="F41" s="122"/>
      <c r="G41" s="122"/>
      <c r="H41" s="122"/>
      <c r="I41" s="122"/>
      <c r="J41" s="122"/>
      <c r="K41" s="122"/>
      <c r="L41" s="38"/>
      <c r="M41" s="180"/>
      <c r="N41" s="38"/>
      <c r="O41" s="225"/>
      <c r="P41" s="47"/>
      <c r="Q41" s="47"/>
      <c r="R41" s="47"/>
      <c r="S41" s="47"/>
      <c r="T41" s="47"/>
      <c r="U41" s="47"/>
      <c r="V41" s="47"/>
      <c r="W41" s="47"/>
      <c r="X41" s="47"/>
      <c r="Y41" s="47"/>
      <c r="Z41" s="47"/>
      <c r="AA41" s="47"/>
      <c r="AB41" s="47"/>
    </row>
    <row r="42" spans="1:28" x14ac:dyDescent="0.25">
      <c r="A42" s="32"/>
      <c r="B42" s="38"/>
      <c r="C42" s="126"/>
      <c r="D42" s="38"/>
      <c r="E42" s="99"/>
      <c r="F42" s="122"/>
      <c r="G42" s="122"/>
      <c r="H42" s="122"/>
      <c r="I42" s="122"/>
      <c r="J42" s="122"/>
      <c r="K42" s="122"/>
      <c r="L42" s="38"/>
      <c r="M42" s="180"/>
      <c r="N42" s="38"/>
      <c r="O42" s="225"/>
      <c r="P42" s="47"/>
      <c r="Q42" s="47"/>
      <c r="R42" s="47"/>
      <c r="S42" s="47"/>
      <c r="T42" s="47"/>
      <c r="U42" s="47"/>
      <c r="V42" s="47"/>
      <c r="W42" s="47"/>
      <c r="X42" s="47"/>
      <c r="Y42" s="47"/>
      <c r="Z42" s="47"/>
      <c r="AA42" s="47"/>
      <c r="AB42" s="47"/>
    </row>
    <row r="43" spans="1:28" x14ac:dyDescent="0.25">
      <c r="A43" s="32"/>
      <c r="B43" s="38"/>
      <c r="C43" s="126"/>
      <c r="D43" s="38"/>
      <c r="E43" s="99"/>
      <c r="F43" s="122"/>
      <c r="G43" s="122"/>
      <c r="H43" s="122"/>
      <c r="I43" s="122"/>
      <c r="J43" s="122"/>
      <c r="K43" s="122"/>
      <c r="L43" s="38"/>
      <c r="M43" s="180"/>
      <c r="N43" s="38"/>
      <c r="O43" s="225"/>
      <c r="P43" s="47"/>
      <c r="Q43" s="47"/>
      <c r="R43" s="47"/>
      <c r="S43" s="47"/>
      <c r="T43" s="47"/>
      <c r="U43" s="47"/>
      <c r="V43" s="47"/>
      <c r="W43" s="47"/>
      <c r="X43" s="47"/>
      <c r="Y43" s="47"/>
      <c r="Z43" s="47"/>
      <c r="AA43" s="47"/>
      <c r="AB43" s="47"/>
    </row>
    <row r="44" spans="1:28" x14ac:dyDescent="0.25">
      <c r="A44" s="32"/>
      <c r="B44" s="38"/>
      <c r="C44" s="126"/>
      <c r="D44" s="38"/>
      <c r="E44" s="99"/>
      <c r="F44" s="122"/>
      <c r="G44" s="122"/>
      <c r="H44" s="122"/>
      <c r="I44" s="122"/>
      <c r="J44" s="122"/>
      <c r="K44" s="122"/>
      <c r="L44" s="38"/>
      <c r="M44" s="180"/>
      <c r="N44" s="38"/>
      <c r="O44" s="225"/>
      <c r="P44" s="47"/>
      <c r="Q44" s="47"/>
      <c r="R44" s="47"/>
      <c r="S44" s="47"/>
      <c r="T44" s="47"/>
      <c r="U44" s="47"/>
      <c r="V44" s="47"/>
      <c r="W44" s="47"/>
      <c r="X44" s="47"/>
      <c r="Y44" s="47"/>
      <c r="Z44" s="47"/>
      <c r="AA44" s="47"/>
      <c r="AB44" s="47"/>
    </row>
    <row r="45" spans="1:28" x14ac:dyDescent="0.25">
      <c r="A45" s="32"/>
      <c r="B45" s="38"/>
      <c r="C45" s="126"/>
      <c r="D45" s="38"/>
      <c r="E45" s="99"/>
      <c r="F45" s="122"/>
      <c r="G45" s="122"/>
      <c r="H45" s="122"/>
      <c r="I45" s="122"/>
      <c r="J45" s="122"/>
      <c r="K45" s="122"/>
      <c r="L45" s="38"/>
      <c r="M45" s="180"/>
      <c r="N45" s="38"/>
      <c r="O45" s="225"/>
      <c r="P45" s="47"/>
      <c r="Q45" s="47"/>
      <c r="R45" s="47"/>
      <c r="S45" s="47"/>
      <c r="T45" s="47"/>
      <c r="U45" s="47"/>
      <c r="V45" s="47"/>
      <c r="W45" s="47"/>
      <c r="X45" s="47"/>
      <c r="Y45" s="47"/>
      <c r="Z45" s="47"/>
      <c r="AA45" s="47"/>
      <c r="AB45" s="47"/>
    </row>
    <row r="46" spans="1:28" x14ac:dyDescent="0.25">
      <c r="A46" s="32"/>
      <c r="B46" s="38"/>
      <c r="C46" s="126"/>
      <c r="D46" s="38"/>
      <c r="E46" s="99"/>
      <c r="F46" s="122"/>
      <c r="G46" s="122"/>
      <c r="H46" s="122"/>
      <c r="I46" s="122"/>
      <c r="J46" s="122"/>
      <c r="K46" s="122"/>
      <c r="L46" s="38"/>
      <c r="M46" s="180"/>
      <c r="N46" s="38"/>
      <c r="O46" s="225"/>
      <c r="P46" s="47"/>
      <c r="Q46" s="47"/>
      <c r="R46" s="47"/>
      <c r="S46" s="47"/>
      <c r="T46" s="47"/>
      <c r="U46" s="47"/>
      <c r="V46" s="47"/>
      <c r="W46" s="47"/>
      <c r="X46" s="47"/>
      <c r="Y46" s="47"/>
      <c r="Z46" s="47"/>
      <c r="AA46" s="47"/>
      <c r="AB46" s="47"/>
    </row>
    <row r="47" spans="1:28" x14ac:dyDescent="0.25">
      <c r="A47" s="32"/>
      <c r="B47" s="38"/>
      <c r="C47" s="126"/>
      <c r="D47" s="38"/>
      <c r="E47" s="99"/>
      <c r="F47" s="122"/>
      <c r="G47" s="122"/>
      <c r="H47" s="122"/>
      <c r="I47" s="122"/>
      <c r="J47" s="122"/>
      <c r="K47" s="122"/>
      <c r="L47" s="38"/>
      <c r="M47" s="180"/>
      <c r="N47" s="38"/>
      <c r="O47" s="225"/>
      <c r="P47" s="47"/>
      <c r="Q47" s="47"/>
      <c r="R47" s="47"/>
      <c r="S47" s="47"/>
      <c r="T47" s="47"/>
      <c r="U47" s="47"/>
      <c r="V47" s="47"/>
      <c r="W47" s="47"/>
      <c r="X47" s="47"/>
      <c r="Y47" s="47"/>
      <c r="Z47" s="47"/>
      <c r="AA47" s="47"/>
      <c r="AB47" s="47"/>
    </row>
    <row r="48" spans="1:28" x14ac:dyDescent="0.25">
      <c r="A48" s="32"/>
      <c r="B48" s="38"/>
      <c r="C48" s="126"/>
      <c r="D48" s="38"/>
      <c r="E48" s="99"/>
      <c r="F48" s="122"/>
      <c r="G48" s="122"/>
      <c r="H48" s="122"/>
      <c r="I48" s="122"/>
      <c r="J48" s="122"/>
      <c r="K48" s="122"/>
      <c r="L48" s="38"/>
      <c r="M48" s="180"/>
      <c r="N48" s="38"/>
      <c r="O48" s="225"/>
      <c r="P48" s="47"/>
      <c r="Q48" s="47"/>
      <c r="R48" s="47"/>
      <c r="S48" s="47"/>
      <c r="T48" s="47"/>
      <c r="U48" s="47"/>
      <c r="V48" s="47"/>
      <c r="W48" s="47"/>
      <c r="X48" s="47"/>
      <c r="Y48" s="47"/>
      <c r="Z48" s="47"/>
      <c r="AA48" s="47"/>
      <c r="AB48" s="47"/>
    </row>
    <row r="49" spans="1:28" x14ac:dyDescent="0.25">
      <c r="A49" s="32"/>
      <c r="B49" s="38"/>
      <c r="C49" s="126"/>
      <c r="D49" s="38"/>
      <c r="E49" s="99"/>
      <c r="F49" s="122"/>
      <c r="G49" s="122"/>
      <c r="H49" s="122"/>
      <c r="I49" s="122"/>
      <c r="J49" s="122"/>
      <c r="K49" s="122"/>
      <c r="L49" s="38"/>
      <c r="M49" s="180"/>
      <c r="N49" s="38"/>
      <c r="O49" s="225"/>
      <c r="P49" s="47"/>
      <c r="Q49" s="47"/>
      <c r="R49" s="47"/>
      <c r="S49" s="47"/>
      <c r="T49" s="47"/>
      <c r="U49" s="47"/>
      <c r="V49" s="47"/>
      <c r="W49" s="47"/>
      <c r="X49" s="47"/>
      <c r="Y49" s="47"/>
      <c r="Z49" s="47"/>
      <c r="AA49" s="47"/>
      <c r="AB49" s="47"/>
    </row>
    <row r="50" spans="1:28" x14ac:dyDescent="0.25">
      <c r="A50" s="32"/>
      <c r="B50" s="38"/>
      <c r="C50" s="126"/>
      <c r="D50" s="38"/>
      <c r="E50" s="99"/>
      <c r="F50" s="122"/>
      <c r="G50" s="122"/>
      <c r="H50" s="122"/>
      <c r="I50" s="122"/>
      <c r="J50" s="122"/>
      <c r="K50" s="122"/>
      <c r="L50" s="38"/>
      <c r="M50" s="180"/>
      <c r="N50" s="38"/>
      <c r="O50" s="225"/>
      <c r="P50" s="47"/>
      <c r="Q50" s="47"/>
      <c r="R50" s="47"/>
      <c r="S50" s="47"/>
      <c r="T50" s="47"/>
      <c r="U50" s="47"/>
      <c r="V50" s="47"/>
      <c r="W50" s="47"/>
      <c r="X50" s="47"/>
      <c r="Y50" s="47"/>
      <c r="Z50" s="47"/>
      <c r="AA50" s="47"/>
      <c r="AB50" s="47"/>
    </row>
    <row r="51" spans="1:28" x14ac:dyDescent="0.25">
      <c r="A51" s="32"/>
      <c r="B51" s="38"/>
      <c r="C51" s="126"/>
      <c r="D51" s="38"/>
      <c r="E51" s="99"/>
      <c r="F51" s="122"/>
      <c r="G51" s="122"/>
      <c r="H51" s="122"/>
      <c r="I51" s="122"/>
      <c r="J51" s="122"/>
      <c r="K51" s="122"/>
      <c r="L51" s="38"/>
      <c r="M51" s="180"/>
      <c r="N51" s="38"/>
      <c r="O51" s="225"/>
      <c r="P51" s="47"/>
      <c r="Q51" s="47"/>
      <c r="R51" s="47"/>
      <c r="S51" s="47"/>
      <c r="T51" s="47"/>
      <c r="U51" s="47"/>
      <c r="V51" s="47"/>
      <c r="W51" s="47"/>
      <c r="X51" s="47"/>
      <c r="Y51" s="47"/>
      <c r="Z51" s="47"/>
      <c r="AA51" s="47"/>
      <c r="AB51" s="47"/>
    </row>
    <row r="52" spans="1:28" x14ac:dyDescent="0.25">
      <c r="A52" s="32"/>
      <c r="B52" s="38"/>
      <c r="C52" s="126"/>
      <c r="D52" s="38"/>
      <c r="E52" s="99"/>
      <c r="F52" s="122"/>
      <c r="G52" s="122"/>
      <c r="H52" s="122"/>
      <c r="I52" s="122"/>
      <c r="J52" s="122"/>
      <c r="K52" s="122"/>
      <c r="L52" s="38"/>
      <c r="M52" s="180"/>
      <c r="N52" s="38"/>
      <c r="O52" s="225"/>
      <c r="P52" s="47"/>
      <c r="Q52" s="47"/>
      <c r="R52" s="47"/>
      <c r="S52" s="47"/>
      <c r="T52" s="47"/>
      <c r="U52" s="47"/>
      <c r="V52" s="47"/>
      <c r="W52" s="47"/>
      <c r="X52" s="47"/>
      <c r="Y52" s="47"/>
      <c r="Z52" s="47"/>
      <c r="AA52" s="47"/>
      <c r="AB52" s="47"/>
    </row>
    <row r="53" spans="1:28" x14ac:dyDescent="0.25">
      <c r="A53" s="32"/>
      <c r="B53" s="38"/>
      <c r="C53" s="126"/>
      <c r="D53" s="38"/>
      <c r="E53" s="99"/>
      <c r="F53" s="122"/>
      <c r="G53" s="122"/>
      <c r="H53" s="122"/>
      <c r="I53" s="122"/>
      <c r="J53" s="122"/>
      <c r="K53" s="122"/>
      <c r="L53" s="38"/>
      <c r="M53" s="180"/>
      <c r="N53" s="38"/>
      <c r="O53" s="225"/>
      <c r="P53" s="47"/>
      <c r="Q53" s="47"/>
      <c r="R53" s="47"/>
      <c r="S53" s="47"/>
      <c r="T53" s="47"/>
      <c r="U53" s="47"/>
      <c r="V53" s="47"/>
      <c r="W53" s="47"/>
      <c r="X53" s="47"/>
      <c r="Y53" s="47"/>
      <c r="Z53" s="47"/>
      <c r="AA53" s="47"/>
      <c r="AB53" s="47"/>
    </row>
    <row r="54" spans="1:28" x14ac:dyDescent="0.25">
      <c r="A54" s="32"/>
      <c r="B54" s="38"/>
      <c r="C54" s="126"/>
      <c r="D54" s="38"/>
      <c r="E54" s="99"/>
      <c r="F54" s="122"/>
      <c r="G54" s="122"/>
      <c r="H54" s="122"/>
      <c r="I54" s="122"/>
      <c r="J54" s="122"/>
      <c r="K54" s="122"/>
      <c r="L54" s="38"/>
      <c r="M54" s="180"/>
      <c r="N54" s="38"/>
      <c r="O54" s="225"/>
      <c r="P54" s="47"/>
      <c r="Q54" s="47"/>
      <c r="R54" s="47"/>
      <c r="S54" s="47"/>
      <c r="T54" s="47"/>
      <c r="U54" s="47"/>
      <c r="V54" s="47"/>
      <c r="W54" s="47"/>
      <c r="X54" s="47"/>
      <c r="Y54" s="47"/>
      <c r="Z54" s="47"/>
      <c r="AA54" s="47"/>
      <c r="AB54" s="47"/>
    </row>
    <row r="55" spans="1:28" x14ac:dyDescent="0.25">
      <c r="A55" s="32"/>
      <c r="B55" s="38"/>
      <c r="C55" s="126"/>
      <c r="D55" s="38"/>
      <c r="E55" s="99"/>
      <c r="F55" s="122"/>
      <c r="G55" s="122"/>
      <c r="H55" s="122"/>
      <c r="I55" s="122"/>
      <c r="J55" s="122"/>
      <c r="K55" s="122"/>
      <c r="L55" s="38"/>
      <c r="M55" s="180"/>
      <c r="N55" s="38"/>
      <c r="O55" s="225"/>
      <c r="P55" s="47"/>
      <c r="Q55" s="47"/>
      <c r="R55" s="47"/>
      <c r="S55" s="47"/>
      <c r="T55" s="47"/>
      <c r="U55" s="47"/>
      <c r="V55" s="47"/>
      <c r="W55" s="47"/>
      <c r="X55" s="47"/>
      <c r="Y55" s="47"/>
      <c r="Z55" s="47"/>
      <c r="AA55" s="47"/>
      <c r="AB55" s="47"/>
    </row>
    <row r="56" spans="1:28" x14ac:dyDescent="0.25">
      <c r="A56" s="32"/>
      <c r="B56" s="38"/>
      <c r="C56" s="126"/>
      <c r="D56" s="38"/>
      <c r="E56" s="99"/>
      <c r="F56" s="122"/>
      <c r="G56" s="122"/>
      <c r="H56" s="122"/>
      <c r="I56" s="122"/>
      <c r="J56" s="122"/>
      <c r="K56" s="122"/>
      <c r="L56" s="38"/>
      <c r="M56" s="180"/>
      <c r="N56" s="38"/>
      <c r="O56" s="225"/>
      <c r="P56" s="47"/>
      <c r="Q56" s="47"/>
      <c r="R56" s="47"/>
      <c r="S56" s="47"/>
      <c r="T56" s="47"/>
      <c r="U56" s="47"/>
      <c r="V56" s="47"/>
      <c r="W56" s="47"/>
      <c r="X56" s="47"/>
      <c r="Y56" s="47"/>
      <c r="Z56" s="47"/>
      <c r="AA56" s="47"/>
      <c r="AB56" s="47"/>
    </row>
    <row r="57" spans="1:28" x14ac:dyDescent="0.25">
      <c r="A57" s="32"/>
      <c r="B57" s="38"/>
      <c r="C57" s="126"/>
      <c r="D57" s="38"/>
      <c r="E57" s="99"/>
      <c r="F57" s="122"/>
      <c r="G57" s="122"/>
      <c r="H57" s="122"/>
      <c r="I57" s="122"/>
      <c r="J57" s="122"/>
      <c r="K57" s="122"/>
      <c r="L57" s="38"/>
      <c r="M57" s="180"/>
      <c r="N57" s="38"/>
      <c r="O57" s="225"/>
      <c r="P57" s="47"/>
      <c r="Q57" s="47"/>
      <c r="R57" s="47"/>
      <c r="S57" s="47"/>
      <c r="T57" s="47"/>
      <c r="U57" s="47"/>
      <c r="V57" s="47"/>
      <c r="W57" s="47"/>
      <c r="X57" s="47"/>
      <c r="Y57" s="47"/>
      <c r="Z57" s="47"/>
      <c r="AA57" s="47"/>
      <c r="AB57" s="47"/>
    </row>
    <row r="58" spans="1:28" x14ac:dyDescent="0.25">
      <c r="A58" s="32"/>
      <c r="B58" s="38"/>
      <c r="C58" s="126"/>
      <c r="D58" s="38"/>
      <c r="E58" s="99"/>
      <c r="F58" s="122"/>
      <c r="G58" s="122"/>
      <c r="H58" s="122"/>
      <c r="I58" s="122"/>
      <c r="J58" s="122"/>
      <c r="K58" s="122"/>
      <c r="L58" s="38"/>
      <c r="M58" s="180"/>
      <c r="N58" s="38"/>
      <c r="O58" s="225"/>
      <c r="P58" s="47"/>
      <c r="Q58" s="47"/>
      <c r="R58" s="47"/>
      <c r="S58" s="47"/>
      <c r="T58" s="47"/>
      <c r="U58" s="47"/>
      <c r="V58" s="47"/>
      <c r="W58" s="47"/>
      <c r="X58" s="47"/>
      <c r="Y58" s="47"/>
      <c r="Z58" s="47"/>
      <c r="AA58" s="47"/>
      <c r="AB58" s="47"/>
    </row>
    <row r="59" spans="1:28" x14ac:dyDescent="0.25">
      <c r="A59" s="32"/>
      <c r="B59" s="38"/>
      <c r="C59" s="126"/>
      <c r="D59" s="38"/>
      <c r="E59" s="99"/>
      <c r="F59" s="122"/>
      <c r="G59" s="122"/>
      <c r="H59" s="122"/>
      <c r="I59" s="122"/>
      <c r="J59" s="122"/>
      <c r="K59" s="122"/>
      <c r="L59" s="38"/>
      <c r="M59" s="180"/>
      <c r="N59" s="38"/>
      <c r="O59" s="225"/>
      <c r="P59" s="47"/>
      <c r="Q59" s="47"/>
      <c r="R59" s="47"/>
      <c r="S59" s="47"/>
      <c r="T59" s="47"/>
      <c r="U59" s="47"/>
      <c r="V59" s="47"/>
      <c r="W59" s="47"/>
      <c r="X59" s="47"/>
      <c r="Y59" s="47"/>
      <c r="Z59" s="47"/>
      <c r="AA59" s="47"/>
      <c r="AB59" s="47"/>
    </row>
    <row r="60" spans="1:28" x14ac:dyDescent="0.25">
      <c r="A60" s="32"/>
      <c r="B60" s="38"/>
      <c r="C60" s="126"/>
      <c r="D60" s="38"/>
      <c r="E60" s="99"/>
      <c r="F60" s="122"/>
      <c r="G60" s="122"/>
      <c r="H60" s="122"/>
      <c r="I60" s="122"/>
      <c r="J60" s="122"/>
      <c r="K60" s="122"/>
      <c r="L60" s="38"/>
      <c r="M60" s="180"/>
      <c r="N60" s="38"/>
      <c r="O60" s="225"/>
      <c r="P60" s="47"/>
      <c r="Q60" s="47"/>
      <c r="R60" s="47"/>
      <c r="S60" s="47"/>
      <c r="T60" s="47"/>
      <c r="U60" s="47"/>
      <c r="V60" s="47"/>
      <c r="W60" s="47"/>
      <c r="X60" s="47"/>
      <c r="Y60" s="47"/>
      <c r="Z60" s="47"/>
      <c r="AA60" s="47"/>
      <c r="AB60" s="47"/>
    </row>
    <row r="61" spans="1:28" x14ac:dyDescent="0.25">
      <c r="A61" s="32"/>
      <c r="B61" s="38"/>
      <c r="C61" s="126"/>
      <c r="D61" s="38"/>
      <c r="E61" s="99"/>
      <c r="F61" s="122"/>
      <c r="G61" s="122"/>
      <c r="H61" s="122"/>
      <c r="I61" s="122"/>
      <c r="J61" s="122"/>
      <c r="K61" s="122"/>
      <c r="L61" s="38"/>
      <c r="M61" s="180"/>
      <c r="N61" s="38"/>
      <c r="O61" s="225"/>
      <c r="P61" s="47"/>
      <c r="Q61" s="47"/>
      <c r="R61" s="47"/>
      <c r="S61" s="47"/>
      <c r="T61" s="47"/>
      <c r="U61" s="47"/>
      <c r="V61" s="47"/>
      <c r="W61" s="47"/>
      <c r="X61" s="47"/>
      <c r="Y61" s="47"/>
      <c r="Z61" s="47"/>
      <c r="AA61" s="47"/>
      <c r="AB61" s="47"/>
    </row>
    <row r="62" spans="1:28" x14ac:dyDescent="0.25">
      <c r="A62" s="32"/>
      <c r="B62" s="38"/>
      <c r="C62" s="126"/>
      <c r="D62" s="38"/>
      <c r="E62" s="99"/>
      <c r="F62" s="122"/>
      <c r="G62" s="122"/>
      <c r="H62" s="122"/>
      <c r="I62" s="122"/>
      <c r="J62" s="122"/>
      <c r="K62" s="122"/>
      <c r="L62" s="38"/>
      <c r="M62" s="180"/>
      <c r="N62" s="38"/>
      <c r="O62" s="225"/>
      <c r="P62" s="47"/>
      <c r="Q62" s="47"/>
      <c r="R62" s="47"/>
      <c r="S62" s="47"/>
      <c r="T62" s="47"/>
      <c r="U62" s="47"/>
      <c r="V62" s="47"/>
      <c r="W62" s="47"/>
      <c r="X62" s="47"/>
      <c r="Y62" s="47"/>
      <c r="Z62" s="47"/>
      <c r="AA62" s="47"/>
      <c r="AB62" s="47"/>
    </row>
    <row r="63" spans="1:28" x14ac:dyDescent="0.25">
      <c r="A63" s="32"/>
      <c r="B63" s="38"/>
      <c r="C63" s="126"/>
      <c r="D63" s="38"/>
      <c r="E63" s="99"/>
      <c r="F63" s="122"/>
      <c r="G63" s="122"/>
      <c r="H63" s="122"/>
      <c r="I63" s="122"/>
      <c r="J63" s="122"/>
      <c r="K63" s="122"/>
      <c r="L63" s="38"/>
      <c r="M63" s="180"/>
      <c r="N63" s="38"/>
      <c r="O63" s="225"/>
      <c r="P63" s="47"/>
      <c r="Q63" s="47"/>
      <c r="R63" s="47"/>
      <c r="S63" s="47"/>
      <c r="T63" s="47"/>
      <c r="U63" s="47"/>
      <c r="V63" s="47"/>
      <c r="W63" s="47"/>
      <c r="X63" s="47"/>
      <c r="Y63" s="47"/>
      <c r="Z63" s="47"/>
      <c r="AA63" s="47"/>
      <c r="AB63" s="47"/>
    </row>
    <row r="64" spans="1:28" x14ac:dyDescent="0.25">
      <c r="A64" s="32"/>
      <c r="B64" s="38"/>
      <c r="C64" s="126"/>
      <c r="D64" s="38"/>
      <c r="E64" s="99"/>
      <c r="F64" s="122"/>
      <c r="G64" s="122"/>
      <c r="H64" s="122"/>
      <c r="I64" s="122"/>
      <c r="J64" s="122"/>
      <c r="K64" s="122"/>
      <c r="L64" s="38"/>
      <c r="M64" s="180"/>
      <c r="N64" s="38"/>
      <c r="O64" s="225"/>
      <c r="P64" s="47"/>
      <c r="Q64" s="47"/>
      <c r="R64" s="47"/>
      <c r="S64" s="47"/>
      <c r="T64" s="47"/>
      <c r="U64" s="47"/>
      <c r="V64" s="47"/>
      <c r="W64" s="47"/>
      <c r="X64" s="47"/>
      <c r="Y64" s="47"/>
      <c r="Z64" s="47"/>
      <c r="AA64" s="47"/>
      <c r="AB64" s="47"/>
    </row>
    <row r="65" spans="1:28" x14ac:dyDescent="0.25">
      <c r="A65" s="32"/>
      <c r="B65" s="38"/>
      <c r="C65" s="126"/>
      <c r="D65" s="38"/>
      <c r="E65" s="99"/>
      <c r="F65" s="122"/>
      <c r="G65" s="122"/>
      <c r="H65" s="122"/>
      <c r="I65" s="122"/>
      <c r="J65" s="122"/>
      <c r="K65" s="122"/>
      <c r="L65" s="38"/>
      <c r="M65" s="180"/>
      <c r="N65" s="38"/>
      <c r="O65" s="225"/>
      <c r="P65" s="47"/>
      <c r="Q65" s="47"/>
      <c r="R65" s="47"/>
      <c r="S65" s="47"/>
      <c r="T65" s="47"/>
      <c r="U65" s="47"/>
      <c r="V65" s="47"/>
      <c r="W65" s="47"/>
      <c r="X65" s="47"/>
      <c r="Y65" s="47"/>
      <c r="Z65" s="47"/>
      <c r="AA65" s="47"/>
      <c r="AB65" s="47"/>
    </row>
    <row r="66" spans="1:28" x14ac:dyDescent="0.25">
      <c r="A66" s="32"/>
      <c r="B66" s="38"/>
      <c r="C66" s="126"/>
      <c r="D66" s="38"/>
      <c r="E66" s="99"/>
      <c r="F66" s="122"/>
      <c r="G66" s="122"/>
      <c r="H66" s="122"/>
      <c r="I66" s="122"/>
      <c r="J66" s="122"/>
      <c r="K66" s="122"/>
      <c r="L66" s="38"/>
      <c r="M66" s="180"/>
      <c r="N66" s="38"/>
      <c r="O66" s="225"/>
      <c r="P66" s="47"/>
      <c r="Q66" s="47"/>
      <c r="R66" s="47"/>
      <c r="S66" s="47"/>
      <c r="T66" s="47"/>
      <c r="U66" s="47"/>
      <c r="V66" s="47"/>
      <c r="W66" s="47"/>
      <c r="X66" s="47"/>
      <c r="Y66" s="47"/>
      <c r="Z66" s="47"/>
      <c r="AA66" s="47"/>
      <c r="AB66" s="47"/>
    </row>
    <row r="67" spans="1:28" x14ac:dyDescent="0.25">
      <c r="A67" s="32"/>
      <c r="B67" s="38"/>
      <c r="C67" s="126"/>
      <c r="D67" s="38"/>
      <c r="E67" s="99"/>
      <c r="F67" s="122"/>
      <c r="G67" s="122"/>
      <c r="H67" s="122"/>
      <c r="I67" s="122"/>
      <c r="J67" s="122"/>
      <c r="K67" s="122"/>
      <c r="L67" s="38"/>
      <c r="M67" s="180"/>
      <c r="N67" s="38"/>
      <c r="O67" s="225"/>
      <c r="P67" s="47"/>
      <c r="Q67" s="47"/>
      <c r="R67" s="47"/>
      <c r="S67" s="47"/>
      <c r="T67" s="47"/>
      <c r="U67" s="47"/>
      <c r="V67" s="47"/>
      <c r="W67" s="47"/>
      <c r="X67" s="47"/>
      <c r="Y67" s="47"/>
      <c r="Z67" s="47"/>
      <c r="AA67" s="47"/>
      <c r="AB67" s="47"/>
    </row>
    <row r="68" spans="1:28" x14ac:dyDescent="0.25">
      <c r="A68" s="32"/>
      <c r="B68" s="38"/>
      <c r="C68" s="126"/>
      <c r="D68" s="38"/>
      <c r="E68" s="99"/>
      <c r="F68" s="122"/>
      <c r="G68" s="122"/>
      <c r="H68" s="122"/>
      <c r="I68" s="122"/>
      <c r="J68" s="122"/>
      <c r="K68" s="122"/>
      <c r="L68" s="38"/>
      <c r="M68" s="180"/>
      <c r="N68" s="38"/>
      <c r="O68" s="225"/>
      <c r="P68" s="47"/>
      <c r="Q68" s="47"/>
      <c r="R68" s="47"/>
      <c r="S68" s="47"/>
      <c r="T68" s="47"/>
      <c r="U68" s="47"/>
      <c r="V68" s="47"/>
      <c r="W68" s="47"/>
      <c r="X68" s="47"/>
      <c r="Y68" s="47"/>
      <c r="Z68" s="47"/>
      <c r="AA68" s="47"/>
      <c r="AB68" s="47"/>
    </row>
    <row r="69" spans="1:28" x14ac:dyDescent="0.25">
      <c r="A69" s="32"/>
      <c r="B69" s="38"/>
      <c r="C69" s="126"/>
      <c r="D69" s="38"/>
      <c r="E69" s="99"/>
      <c r="F69" s="122"/>
      <c r="G69" s="122"/>
      <c r="H69" s="122"/>
      <c r="I69" s="122"/>
      <c r="J69" s="122"/>
      <c r="K69" s="122"/>
      <c r="L69" s="38"/>
      <c r="M69" s="180"/>
      <c r="N69" s="38"/>
      <c r="O69" s="225"/>
      <c r="P69" s="47"/>
      <c r="Q69" s="47"/>
      <c r="R69" s="47"/>
      <c r="S69" s="47"/>
      <c r="T69" s="47"/>
      <c r="U69" s="47"/>
      <c r="V69" s="47"/>
      <c r="W69" s="47"/>
      <c r="X69" s="47"/>
      <c r="Y69" s="47"/>
      <c r="Z69" s="47"/>
      <c r="AA69" s="47"/>
      <c r="AB69" s="47"/>
    </row>
    <row r="70" spans="1:28" x14ac:dyDescent="0.25">
      <c r="A70" s="32"/>
      <c r="B70" s="38"/>
      <c r="C70" s="126"/>
      <c r="D70" s="38"/>
      <c r="E70" s="99"/>
      <c r="F70" s="122"/>
      <c r="G70" s="122"/>
      <c r="H70" s="122"/>
      <c r="I70" s="122"/>
      <c r="J70" s="122"/>
      <c r="K70" s="122"/>
      <c r="L70" s="38"/>
      <c r="M70" s="180"/>
      <c r="N70" s="38"/>
      <c r="O70" s="225"/>
      <c r="P70" s="47"/>
      <c r="Q70" s="47"/>
      <c r="R70" s="47"/>
      <c r="S70" s="47"/>
      <c r="T70" s="47"/>
      <c r="U70" s="47"/>
      <c r="V70" s="47"/>
      <c r="W70" s="47"/>
      <c r="X70" s="47"/>
      <c r="Y70" s="47"/>
      <c r="Z70" s="47"/>
      <c r="AA70" s="47"/>
      <c r="AB70" s="47"/>
    </row>
    <row r="71" spans="1:28" x14ac:dyDescent="0.25">
      <c r="A71" s="32"/>
      <c r="B71" s="38"/>
      <c r="C71" s="126"/>
      <c r="D71" s="38"/>
      <c r="E71" s="99"/>
      <c r="F71" s="122"/>
      <c r="G71" s="122"/>
      <c r="H71" s="122"/>
      <c r="I71" s="122"/>
      <c r="J71" s="122"/>
      <c r="K71" s="122"/>
      <c r="L71" s="38"/>
      <c r="M71" s="180"/>
      <c r="N71" s="38"/>
      <c r="O71" s="225"/>
      <c r="P71" s="47"/>
      <c r="Q71" s="47"/>
      <c r="R71" s="47"/>
      <c r="S71" s="47"/>
      <c r="T71" s="47"/>
      <c r="U71" s="47"/>
      <c r="V71" s="47"/>
      <c r="W71" s="47"/>
      <c r="X71" s="47"/>
      <c r="Y71" s="47"/>
      <c r="Z71" s="47"/>
      <c r="AA71" s="47"/>
      <c r="AB71" s="47"/>
    </row>
    <row r="72" spans="1:28" x14ac:dyDescent="0.25">
      <c r="A72" s="32"/>
      <c r="B72" s="38"/>
      <c r="C72" s="126"/>
      <c r="D72" s="38"/>
      <c r="E72" s="99"/>
      <c r="F72" s="122"/>
      <c r="G72" s="122"/>
      <c r="H72" s="122"/>
      <c r="I72" s="122"/>
      <c r="J72" s="122"/>
      <c r="K72" s="122"/>
      <c r="L72" s="38"/>
      <c r="M72" s="180"/>
      <c r="N72" s="38"/>
      <c r="O72" s="225"/>
      <c r="P72" s="47"/>
      <c r="Q72" s="47"/>
      <c r="R72" s="47"/>
      <c r="S72" s="47"/>
      <c r="T72" s="47"/>
      <c r="U72" s="47"/>
      <c r="V72" s="47"/>
      <c r="W72" s="47"/>
      <c r="X72" s="47"/>
      <c r="Y72" s="47"/>
      <c r="Z72" s="47"/>
      <c r="AA72" s="47"/>
      <c r="AB72" s="47"/>
    </row>
    <row r="73" spans="1:28" x14ac:dyDescent="0.25">
      <c r="A73" s="32"/>
      <c r="B73" s="38"/>
      <c r="C73" s="126"/>
      <c r="D73" s="38"/>
      <c r="E73" s="99"/>
      <c r="F73" s="122"/>
      <c r="G73" s="122"/>
      <c r="H73" s="122"/>
      <c r="I73" s="122"/>
      <c r="J73" s="122"/>
      <c r="K73" s="122"/>
      <c r="L73" s="38"/>
      <c r="M73" s="180"/>
      <c r="N73" s="38"/>
      <c r="O73" s="225"/>
      <c r="P73" s="47"/>
      <c r="Q73" s="47"/>
      <c r="R73" s="47"/>
      <c r="S73" s="47"/>
      <c r="T73" s="47"/>
      <c r="U73" s="47"/>
      <c r="V73" s="47"/>
      <c r="W73" s="47"/>
      <c r="X73" s="47"/>
      <c r="Y73" s="47"/>
      <c r="Z73" s="47"/>
      <c r="AA73" s="47"/>
      <c r="AB73" s="47"/>
    </row>
    <row r="74" spans="1:28" x14ac:dyDescent="0.25">
      <c r="A74" s="32"/>
      <c r="B74" s="38"/>
      <c r="C74" s="126"/>
      <c r="D74" s="38"/>
      <c r="E74" s="99"/>
      <c r="F74" s="122"/>
      <c r="G74" s="122"/>
      <c r="H74" s="122"/>
      <c r="I74" s="122"/>
      <c r="J74" s="122"/>
      <c r="K74" s="122"/>
      <c r="L74" s="38"/>
      <c r="M74" s="180"/>
      <c r="N74" s="38"/>
      <c r="O74" s="225"/>
      <c r="P74" s="47"/>
      <c r="Q74" s="47"/>
      <c r="R74" s="47"/>
      <c r="S74" s="47"/>
      <c r="T74" s="47"/>
      <c r="U74" s="47"/>
      <c r="V74" s="47"/>
      <c r="W74" s="47"/>
      <c r="X74" s="47"/>
      <c r="Y74" s="47"/>
      <c r="Z74" s="47"/>
      <c r="AA74" s="47"/>
      <c r="AB74" s="47"/>
    </row>
    <row r="75" spans="1:28" x14ac:dyDescent="0.25">
      <c r="A75" s="32"/>
      <c r="B75" s="38"/>
      <c r="C75" s="126"/>
      <c r="D75" s="38"/>
      <c r="E75" s="99"/>
      <c r="F75" s="122"/>
      <c r="G75" s="122"/>
      <c r="H75" s="122"/>
      <c r="I75" s="122"/>
      <c r="J75" s="122"/>
      <c r="K75" s="122"/>
      <c r="L75" s="38"/>
      <c r="M75" s="180"/>
      <c r="N75" s="38"/>
      <c r="O75" s="225"/>
      <c r="P75" s="47"/>
      <c r="Q75" s="47"/>
      <c r="R75" s="47"/>
      <c r="S75" s="47"/>
      <c r="T75" s="47"/>
      <c r="U75" s="47"/>
      <c r="V75" s="47"/>
      <c r="W75" s="47"/>
      <c r="X75" s="47"/>
      <c r="Y75" s="47"/>
      <c r="Z75" s="47"/>
      <c r="AA75" s="47"/>
      <c r="AB75" s="47"/>
    </row>
    <row r="76" spans="1:28" x14ac:dyDescent="0.25">
      <c r="A76" s="32"/>
      <c r="B76" s="38"/>
      <c r="C76" s="126"/>
      <c r="D76" s="38"/>
      <c r="E76" s="99"/>
      <c r="F76" s="122"/>
      <c r="G76" s="122"/>
      <c r="H76" s="122"/>
      <c r="I76" s="122"/>
      <c r="J76" s="122"/>
      <c r="K76" s="122"/>
      <c r="L76" s="38"/>
      <c r="M76" s="180"/>
      <c r="N76" s="38"/>
      <c r="O76" s="225"/>
      <c r="P76" s="47"/>
      <c r="Q76" s="47"/>
      <c r="R76" s="47"/>
      <c r="S76" s="47"/>
      <c r="T76" s="47"/>
      <c r="U76" s="47"/>
      <c r="V76" s="47"/>
      <c r="W76" s="47"/>
      <c r="X76" s="47"/>
      <c r="Y76" s="47"/>
      <c r="Z76" s="47"/>
      <c r="AA76" s="47"/>
      <c r="AB76" s="47"/>
    </row>
    <row r="77" spans="1:28" x14ac:dyDescent="0.25">
      <c r="A77" s="32"/>
      <c r="B77" s="38"/>
      <c r="C77" s="126"/>
      <c r="D77" s="38"/>
      <c r="E77" s="99"/>
      <c r="F77" s="122"/>
      <c r="G77" s="122"/>
      <c r="H77" s="122"/>
      <c r="I77" s="122"/>
      <c r="J77" s="122"/>
      <c r="K77" s="122"/>
      <c r="L77" s="38"/>
      <c r="M77" s="180"/>
      <c r="N77" s="38"/>
      <c r="O77" s="225"/>
      <c r="P77" s="47"/>
      <c r="Q77" s="47"/>
      <c r="R77" s="47"/>
      <c r="S77" s="47"/>
      <c r="T77" s="47"/>
      <c r="U77" s="47"/>
      <c r="V77" s="47"/>
      <c r="W77" s="47"/>
      <c r="X77" s="47"/>
      <c r="Y77" s="47"/>
      <c r="Z77" s="47"/>
      <c r="AA77" s="47"/>
      <c r="AB77" s="47"/>
    </row>
    <row r="78" spans="1:28" x14ac:dyDescent="0.25">
      <c r="A78" s="32"/>
      <c r="B78" s="38"/>
      <c r="C78" s="126"/>
      <c r="D78" s="38"/>
      <c r="E78" s="99"/>
      <c r="F78" s="122"/>
      <c r="G78" s="122"/>
      <c r="H78" s="122"/>
      <c r="I78" s="122"/>
      <c r="J78" s="122"/>
      <c r="K78" s="122"/>
      <c r="L78" s="38"/>
      <c r="M78" s="180"/>
      <c r="N78" s="38"/>
      <c r="O78" s="225"/>
      <c r="P78" s="47"/>
      <c r="Q78" s="47"/>
      <c r="R78" s="47"/>
      <c r="S78" s="47"/>
      <c r="T78" s="47"/>
      <c r="U78" s="47"/>
      <c r="V78" s="47"/>
      <c r="W78" s="47"/>
      <c r="X78" s="47"/>
      <c r="Y78" s="47"/>
      <c r="Z78" s="47"/>
      <c r="AA78" s="47"/>
      <c r="AB78" s="47"/>
    </row>
    <row r="79" spans="1:28" x14ac:dyDescent="0.25">
      <c r="A79" s="32"/>
      <c r="B79" s="38"/>
      <c r="C79" s="126"/>
      <c r="D79" s="38"/>
      <c r="E79" s="99"/>
      <c r="F79" s="122"/>
      <c r="G79" s="122"/>
      <c r="H79" s="122"/>
      <c r="I79" s="122"/>
      <c r="J79" s="122"/>
      <c r="K79" s="122"/>
      <c r="L79" s="38"/>
      <c r="M79" s="180"/>
      <c r="N79" s="38"/>
      <c r="O79" s="225"/>
      <c r="P79" s="47"/>
      <c r="Q79" s="47"/>
      <c r="R79" s="47"/>
      <c r="S79" s="47"/>
      <c r="T79" s="47"/>
      <c r="U79" s="47"/>
      <c r="V79" s="47"/>
      <c r="W79" s="47"/>
      <c r="X79" s="47"/>
      <c r="Y79" s="47"/>
      <c r="Z79" s="47"/>
      <c r="AA79" s="47"/>
      <c r="AB79" s="47"/>
    </row>
    <row r="80" spans="1:28" x14ac:dyDescent="0.25">
      <c r="A80" s="32"/>
      <c r="B80" s="38"/>
      <c r="C80" s="126"/>
      <c r="D80" s="38"/>
      <c r="E80" s="99"/>
      <c r="F80" s="122"/>
      <c r="G80" s="122"/>
      <c r="H80" s="122"/>
      <c r="I80" s="122"/>
      <c r="J80" s="122"/>
      <c r="K80" s="122"/>
      <c r="L80" s="38"/>
      <c r="M80" s="180"/>
      <c r="N80" s="38"/>
      <c r="O80" s="225"/>
      <c r="P80" s="47"/>
      <c r="Q80" s="47"/>
      <c r="R80" s="47"/>
      <c r="S80" s="47"/>
      <c r="T80" s="47"/>
      <c r="U80" s="47"/>
      <c r="V80" s="47"/>
      <c r="W80" s="47"/>
      <c r="X80" s="47"/>
      <c r="Y80" s="47"/>
      <c r="Z80" s="47"/>
      <c r="AA80" s="47"/>
      <c r="AB80" s="47"/>
    </row>
    <row r="81" spans="1:28" x14ac:dyDescent="0.25">
      <c r="A81" s="32"/>
      <c r="B81" s="38"/>
      <c r="C81" s="126"/>
      <c r="D81" s="38"/>
      <c r="E81" s="99"/>
      <c r="F81" s="122"/>
      <c r="G81" s="122"/>
      <c r="H81" s="122"/>
      <c r="I81" s="122"/>
      <c r="J81" s="122"/>
      <c r="K81" s="122"/>
      <c r="L81" s="38"/>
      <c r="M81" s="180"/>
      <c r="N81" s="38"/>
      <c r="O81" s="225"/>
      <c r="P81" s="47"/>
      <c r="Q81" s="47"/>
      <c r="R81" s="47"/>
      <c r="S81" s="47"/>
      <c r="T81" s="47"/>
      <c r="U81" s="47"/>
      <c r="V81" s="47"/>
      <c r="W81" s="47"/>
      <c r="X81" s="47"/>
      <c r="Y81" s="47"/>
      <c r="Z81" s="47"/>
      <c r="AA81" s="47"/>
      <c r="AB81" s="47"/>
    </row>
    <row r="82" spans="1:28" x14ac:dyDescent="0.25">
      <c r="A82" s="32"/>
      <c r="B82" s="38"/>
      <c r="C82" s="126"/>
      <c r="D82" s="38"/>
      <c r="E82" s="99"/>
      <c r="F82" s="122"/>
      <c r="G82" s="122"/>
      <c r="H82" s="122"/>
      <c r="I82" s="122"/>
      <c r="J82" s="122"/>
      <c r="K82" s="122"/>
      <c r="L82" s="38"/>
      <c r="M82" s="180"/>
      <c r="N82" s="38"/>
      <c r="O82" s="225"/>
      <c r="P82" s="47"/>
      <c r="Q82" s="47"/>
      <c r="R82" s="47"/>
      <c r="S82" s="47"/>
      <c r="T82" s="47"/>
      <c r="U82" s="47"/>
      <c r="V82" s="47"/>
      <c r="W82" s="47"/>
      <c r="X82" s="47"/>
      <c r="Y82" s="47"/>
      <c r="Z82" s="47"/>
      <c r="AA82" s="47"/>
      <c r="AB82" s="47"/>
    </row>
    <row r="83" spans="1:28" x14ac:dyDescent="0.25">
      <c r="A83" s="32"/>
      <c r="B83" s="38"/>
      <c r="C83" s="126"/>
      <c r="D83" s="38"/>
      <c r="E83" s="99"/>
      <c r="F83" s="122"/>
      <c r="G83" s="122"/>
      <c r="H83" s="122"/>
      <c r="I83" s="122"/>
      <c r="J83" s="122"/>
      <c r="K83" s="122"/>
      <c r="L83" s="38"/>
      <c r="M83" s="180"/>
      <c r="N83" s="38"/>
      <c r="O83" s="225"/>
      <c r="P83" s="47"/>
      <c r="Q83" s="47"/>
      <c r="R83" s="47"/>
      <c r="S83" s="47"/>
      <c r="T83" s="47"/>
      <c r="U83" s="47"/>
      <c r="V83" s="47"/>
      <c r="W83" s="47"/>
      <c r="X83" s="47"/>
      <c r="Y83" s="47"/>
      <c r="Z83" s="47"/>
      <c r="AA83" s="47"/>
      <c r="AB83" s="47"/>
    </row>
    <row r="84" spans="1:28" x14ac:dyDescent="0.25">
      <c r="A84" s="32"/>
      <c r="B84" s="38"/>
      <c r="C84" s="126"/>
      <c r="D84" s="38"/>
      <c r="E84" s="99"/>
      <c r="F84" s="122"/>
      <c r="G84" s="122"/>
      <c r="H84" s="122"/>
      <c r="I84" s="122"/>
      <c r="J84" s="122"/>
      <c r="K84" s="122"/>
      <c r="L84" s="38"/>
      <c r="M84" s="180"/>
      <c r="N84" s="38"/>
      <c r="O84" s="225"/>
      <c r="P84" s="47"/>
      <c r="Q84" s="47"/>
      <c r="R84" s="47"/>
      <c r="S84" s="47"/>
      <c r="T84" s="47"/>
      <c r="U84" s="47"/>
      <c r="V84" s="47"/>
      <c r="W84" s="47"/>
      <c r="X84" s="47"/>
      <c r="Y84" s="47"/>
      <c r="Z84" s="47"/>
      <c r="AA84" s="47"/>
      <c r="AB84" s="47"/>
    </row>
    <row r="85" spans="1:28" x14ac:dyDescent="0.25">
      <c r="A85" s="32"/>
      <c r="B85" s="38"/>
      <c r="C85" s="126"/>
      <c r="D85" s="38"/>
      <c r="E85" s="99"/>
      <c r="F85" s="122"/>
      <c r="G85" s="122"/>
      <c r="H85" s="122"/>
      <c r="I85" s="122"/>
      <c r="J85" s="122"/>
      <c r="K85" s="122"/>
      <c r="L85" s="38"/>
      <c r="M85" s="180"/>
      <c r="N85" s="38"/>
      <c r="O85" s="225"/>
      <c r="P85" s="47"/>
      <c r="Q85" s="47"/>
      <c r="R85" s="47"/>
      <c r="S85" s="47"/>
      <c r="T85" s="47"/>
      <c r="U85" s="47"/>
      <c r="V85" s="47"/>
      <c r="W85" s="47"/>
      <c r="X85" s="47"/>
      <c r="Y85" s="47"/>
      <c r="Z85" s="47"/>
      <c r="AA85" s="47"/>
      <c r="AB85" s="47"/>
    </row>
    <row r="86" spans="1:28" x14ac:dyDescent="0.25">
      <c r="A86" s="32"/>
      <c r="B86" s="38"/>
      <c r="C86" s="126"/>
      <c r="D86" s="38"/>
      <c r="E86" s="99"/>
      <c r="F86" s="122"/>
      <c r="G86" s="122"/>
      <c r="H86" s="122"/>
      <c r="I86" s="122"/>
      <c r="J86" s="122"/>
      <c r="K86" s="122"/>
      <c r="L86" s="38"/>
      <c r="M86" s="180"/>
      <c r="N86" s="38"/>
      <c r="O86" s="225"/>
      <c r="P86" s="47"/>
      <c r="Q86" s="47"/>
      <c r="R86" s="47"/>
      <c r="S86" s="47"/>
      <c r="T86" s="47"/>
      <c r="U86" s="47"/>
      <c r="V86" s="47"/>
      <c r="W86" s="47"/>
      <c r="X86" s="47"/>
      <c r="Y86" s="47"/>
      <c r="Z86" s="47"/>
      <c r="AA86" s="47"/>
      <c r="AB86" s="47"/>
    </row>
    <row r="87" spans="1:28" x14ac:dyDescent="0.25">
      <c r="A87" s="32"/>
      <c r="B87" s="38"/>
      <c r="C87" s="126"/>
      <c r="D87" s="38"/>
      <c r="E87" s="99"/>
      <c r="F87" s="122"/>
      <c r="G87" s="122"/>
      <c r="H87" s="122"/>
      <c r="I87" s="122"/>
      <c r="J87" s="122"/>
      <c r="K87" s="122"/>
      <c r="L87" s="38"/>
      <c r="M87" s="180"/>
      <c r="N87" s="38"/>
      <c r="O87" s="225"/>
      <c r="P87" s="47"/>
      <c r="Q87" s="47"/>
      <c r="R87" s="47"/>
      <c r="S87" s="47"/>
      <c r="T87" s="47"/>
      <c r="U87" s="47"/>
      <c r="V87" s="47"/>
      <c r="W87" s="47"/>
      <c r="X87" s="47"/>
      <c r="Y87" s="47"/>
      <c r="Z87" s="47"/>
      <c r="AA87" s="47"/>
      <c r="AB87" s="47"/>
    </row>
    <row r="88" spans="1:28" x14ac:dyDescent="0.25">
      <c r="A88" s="32"/>
      <c r="B88" s="38"/>
      <c r="C88" s="126"/>
      <c r="D88" s="38"/>
      <c r="E88" s="99"/>
      <c r="F88" s="122"/>
      <c r="G88" s="122"/>
      <c r="H88" s="122"/>
      <c r="I88" s="122"/>
      <c r="J88" s="122"/>
      <c r="K88" s="122"/>
      <c r="L88" s="38"/>
      <c r="M88" s="180"/>
      <c r="N88" s="38"/>
      <c r="O88" s="225"/>
      <c r="P88" s="47"/>
      <c r="Q88" s="47"/>
      <c r="R88" s="47"/>
      <c r="S88" s="47"/>
      <c r="T88" s="47"/>
      <c r="U88" s="47"/>
      <c r="V88" s="47"/>
      <c r="W88" s="47"/>
      <c r="X88" s="47"/>
      <c r="Y88" s="47"/>
      <c r="Z88" s="47"/>
      <c r="AA88" s="47"/>
      <c r="AB88" s="47"/>
    </row>
    <row r="89" spans="1:28" x14ac:dyDescent="0.25">
      <c r="A89" s="32"/>
      <c r="B89" s="38"/>
      <c r="C89" s="126"/>
      <c r="D89" s="38"/>
      <c r="E89" s="99"/>
      <c r="F89" s="122"/>
      <c r="G89" s="122"/>
      <c r="H89" s="122"/>
      <c r="I89" s="122"/>
      <c r="J89" s="122"/>
      <c r="K89" s="122"/>
      <c r="L89" s="38"/>
      <c r="M89" s="180"/>
      <c r="N89" s="38"/>
      <c r="O89" s="225"/>
      <c r="P89" s="47"/>
      <c r="Q89" s="47"/>
      <c r="R89" s="47"/>
      <c r="S89" s="47"/>
      <c r="T89" s="47"/>
      <c r="U89" s="47"/>
      <c r="V89" s="47"/>
      <c r="W89" s="47"/>
      <c r="X89" s="47"/>
      <c r="Y89" s="47"/>
      <c r="Z89" s="47"/>
      <c r="AA89" s="47"/>
      <c r="AB89" s="47"/>
    </row>
    <row r="90" spans="1:28" x14ac:dyDescent="0.25">
      <c r="A90" s="32"/>
      <c r="B90" s="38"/>
      <c r="C90" s="126"/>
      <c r="D90" s="38"/>
      <c r="E90" s="99"/>
      <c r="F90" s="122"/>
      <c r="G90" s="122"/>
      <c r="H90" s="122"/>
      <c r="I90" s="122"/>
      <c r="J90" s="122"/>
      <c r="K90" s="122"/>
      <c r="L90" s="38"/>
      <c r="M90" s="180"/>
      <c r="N90" s="38"/>
      <c r="O90" s="225"/>
      <c r="P90" s="47"/>
      <c r="Q90" s="47"/>
      <c r="R90" s="47"/>
      <c r="S90" s="47"/>
      <c r="T90" s="47"/>
      <c r="U90" s="47"/>
      <c r="V90" s="47"/>
      <c r="W90" s="47"/>
      <c r="X90" s="47"/>
      <c r="Y90" s="47"/>
      <c r="Z90" s="47"/>
      <c r="AA90" s="47"/>
      <c r="AB90" s="47"/>
    </row>
    <row r="91" spans="1:28" x14ac:dyDescent="0.25">
      <c r="A91" s="32"/>
      <c r="B91" s="38"/>
      <c r="C91" s="126"/>
      <c r="D91" s="38"/>
      <c r="E91" s="99"/>
      <c r="F91" s="122"/>
      <c r="G91" s="122"/>
      <c r="H91" s="122"/>
      <c r="I91" s="122"/>
      <c r="J91" s="122"/>
      <c r="K91" s="122"/>
      <c r="L91" s="38"/>
      <c r="M91" s="180"/>
      <c r="N91" s="38"/>
      <c r="O91" s="225"/>
      <c r="P91" s="47"/>
      <c r="Q91" s="47"/>
      <c r="R91" s="47"/>
      <c r="S91" s="47"/>
      <c r="T91" s="47"/>
      <c r="U91" s="47"/>
      <c r="V91" s="47"/>
      <c r="W91" s="47"/>
      <c r="X91" s="47"/>
      <c r="Y91" s="47"/>
      <c r="Z91" s="47"/>
      <c r="AA91" s="47"/>
      <c r="AB91" s="47"/>
    </row>
    <row r="92" spans="1:28" x14ac:dyDescent="0.25">
      <c r="A92" s="32"/>
      <c r="B92" s="38"/>
      <c r="C92" s="126"/>
      <c r="D92" s="38"/>
      <c r="E92" s="99"/>
      <c r="F92" s="122"/>
      <c r="G92" s="122"/>
      <c r="H92" s="122"/>
      <c r="I92" s="122"/>
      <c r="J92" s="122"/>
      <c r="K92" s="122"/>
      <c r="L92" s="38"/>
      <c r="M92" s="180"/>
      <c r="N92" s="38"/>
      <c r="O92" s="225"/>
      <c r="P92" s="47"/>
      <c r="Q92" s="47"/>
      <c r="R92" s="47"/>
      <c r="S92" s="47"/>
      <c r="T92" s="47"/>
      <c r="U92" s="47"/>
      <c r="V92" s="47"/>
      <c r="W92" s="47"/>
      <c r="X92" s="47"/>
      <c r="Y92" s="47"/>
      <c r="Z92" s="47"/>
      <c r="AA92" s="47"/>
      <c r="AB92" s="47"/>
    </row>
    <row r="93" spans="1:28" x14ac:dyDescent="0.25">
      <c r="A93" s="32"/>
      <c r="B93" s="38"/>
      <c r="C93" s="126"/>
      <c r="D93" s="38"/>
      <c r="E93" s="99"/>
      <c r="F93" s="122"/>
      <c r="G93" s="122"/>
      <c r="H93" s="122"/>
      <c r="I93" s="122"/>
      <c r="J93" s="122"/>
      <c r="K93" s="122"/>
      <c r="L93" s="38"/>
      <c r="M93" s="180"/>
      <c r="N93" s="38"/>
      <c r="O93" s="225"/>
      <c r="P93" s="47"/>
      <c r="Q93" s="47"/>
      <c r="R93" s="47"/>
      <c r="S93" s="47"/>
      <c r="T93" s="47"/>
      <c r="U93" s="47"/>
      <c r="V93" s="47"/>
      <c r="W93" s="47"/>
      <c r="X93" s="47"/>
      <c r="Y93" s="47"/>
      <c r="Z93" s="47"/>
      <c r="AA93" s="47"/>
      <c r="AB93" s="47"/>
    </row>
    <row r="94" spans="1:28" x14ac:dyDescent="0.25">
      <c r="A94" s="32"/>
      <c r="B94" s="38"/>
      <c r="C94" s="126"/>
      <c r="D94" s="38"/>
      <c r="E94" s="99"/>
      <c r="F94" s="122"/>
      <c r="G94" s="122"/>
      <c r="H94" s="122"/>
      <c r="I94" s="122"/>
      <c r="J94" s="122"/>
      <c r="K94" s="122"/>
      <c r="L94" s="38"/>
      <c r="M94" s="180"/>
      <c r="N94" s="38"/>
      <c r="O94" s="225"/>
      <c r="P94" s="47"/>
      <c r="Q94" s="47"/>
      <c r="R94" s="47"/>
      <c r="S94" s="47"/>
      <c r="T94" s="47"/>
      <c r="U94" s="47"/>
      <c r="V94" s="47"/>
      <c r="W94" s="47"/>
      <c r="X94" s="47"/>
      <c r="Y94" s="47"/>
      <c r="Z94" s="47"/>
      <c r="AA94" s="47"/>
      <c r="AB94" s="47"/>
    </row>
    <row r="95" spans="1:28" x14ac:dyDescent="0.25">
      <c r="A95" s="32"/>
      <c r="B95" s="38"/>
      <c r="C95" s="126"/>
      <c r="D95" s="38"/>
      <c r="E95" s="99"/>
      <c r="F95" s="122"/>
      <c r="G95" s="122"/>
      <c r="H95" s="122"/>
      <c r="I95" s="122"/>
      <c r="J95" s="122"/>
      <c r="K95" s="122"/>
      <c r="L95" s="38"/>
      <c r="M95" s="180"/>
      <c r="N95" s="38"/>
      <c r="O95" s="225"/>
      <c r="P95" s="47"/>
      <c r="Q95" s="47"/>
      <c r="R95" s="47"/>
      <c r="S95" s="47"/>
      <c r="T95" s="47"/>
      <c r="U95" s="47"/>
      <c r="V95" s="47"/>
      <c r="W95" s="47"/>
      <c r="X95" s="47"/>
      <c r="Y95" s="47"/>
      <c r="Z95" s="47"/>
      <c r="AA95" s="47"/>
      <c r="AB95" s="47"/>
    </row>
    <row r="96" spans="1:28" x14ac:dyDescent="0.25">
      <c r="A96" s="32"/>
      <c r="B96" s="38"/>
      <c r="C96" s="126"/>
      <c r="D96" s="38"/>
      <c r="E96" s="99"/>
      <c r="F96" s="122"/>
      <c r="G96" s="122"/>
      <c r="H96" s="122"/>
      <c r="I96" s="122"/>
      <c r="J96" s="122"/>
      <c r="K96" s="122"/>
      <c r="L96" s="38"/>
      <c r="M96" s="180"/>
      <c r="N96" s="38"/>
      <c r="O96" s="225"/>
      <c r="P96" s="47"/>
      <c r="Q96" s="47"/>
      <c r="R96" s="47"/>
      <c r="S96" s="47"/>
      <c r="T96" s="47"/>
      <c r="U96" s="47"/>
      <c r="V96" s="47"/>
      <c r="W96" s="47"/>
      <c r="X96" s="47"/>
      <c r="Y96" s="47"/>
      <c r="Z96" s="47"/>
      <c r="AA96" s="47"/>
      <c r="AB96" s="47"/>
    </row>
    <row r="97" spans="1:28" x14ac:dyDescent="0.25">
      <c r="A97" s="32"/>
      <c r="B97" s="38"/>
      <c r="C97" s="126"/>
      <c r="D97" s="38"/>
      <c r="E97" s="99"/>
      <c r="F97" s="122"/>
      <c r="G97" s="122"/>
      <c r="H97" s="122"/>
      <c r="I97" s="122"/>
      <c r="J97" s="122"/>
      <c r="K97" s="122"/>
      <c r="L97" s="38"/>
      <c r="M97" s="180"/>
      <c r="N97" s="38"/>
      <c r="O97" s="225"/>
      <c r="P97" s="47"/>
      <c r="Q97" s="47"/>
      <c r="R97" s="47"/>
      <c r="S97" s="47"/>
      <c r="T97" s="47"/>
      <c r="U97" s="47"/>
      <c r="V97" s="47"/>
      <c r="W97" s="47"/>
      <c r="X97" s="47"/>
      <c r="Y97" s="47"/>
      <c r="Z97" s="47"/>
      <c r="AA97" s="47"/>
      <c r="AB97" s="47"/>
    </row>
    <row r="98" spans="1:28" x14ac:dyDescent="0.25">
      <c r="A98" s="32"/>
      <c r="B98" s="38"/>
      <c r="C98" s="126"/>
      <c r="D98" s="38"/>
      <c r="E98" s="99"/>
      <c r="F98" s="122"/>
      <c r="G98" s="122"/>
      <c r="H98" s="122"/>
      <c r="I98" s="122"/>
      <c r="J98" s="122"/>
      <c r="K98" s="122"/>
      <c r="L98" s="38"/>
      <c r="M98" s="180"/>
      <c r="N98" s="38"/>
      <c r="O98" s="225"/>
      <c r="P98" s="47"/>
      <c r="Q98" s="47"/>
      <c r="R98" s="47"/>
      <c r="S98" s="47"/>
      <c r="T98" s="47"/>
      <c r="U98" s="47"/>
      <c r="V98" s="47"/>
      <c r="W98" s="47"/>
      <c r="X98" s="47"/>
      <c r="Y98" s="47"/>
      <c r="Z98" s="47"/>
      <c r="AA98" s="47"/>
      <c r="AB98" s="47"/>
    </row>
    <row r="99" spans="1:28" x14ac:dyDescent="0.25">
      <c r="A99" s="32"/>
      <c r="B99" s="38"/>
      <c r="C99" s="126"/>
      <c r="D99" s="38"/>
      <c r="E99" s="99"/>
      <c r="F99" s="122"/>
      <c r="G99" s="122"/>
      <c r="H99" s="122"/>
      <c r="I99" s="122"/>
      <c r="J99" s="122"/>
      <c r="K99" s="122"/>
      <c r="L99" s="38"/>
      <c r="M99" s="180"/>
      <c r="N99" s="38"/>
      <c r="O99" s="225"/>
      <c r="P99" s="47"/>
      <c r="Q99" s="47"/>
      <c r="R99" s="47"/>
      <c r="S99" s="47"/>
      <c r="T99" s="47"/>
      <c r="U99" s="47"/>
      <c r="V99" s="47"/>
      <c r="W99" s="47"/>
      <c r="X99" s="47"/>
      <c r="Y99" s="47"/>
      <c r="Z99" s="47"/>
      <c r="AA99" s="47"/>
      <c r="AB99" s="47"/>
    </row>
    <row r="100" spans="1:28" x14ac:dyDescent="0.25">
      <c r="A100" s="32"/>
      <c r="B100" s="38"/>
      <c r="C100" s="126"/>
      <c r="D100" s="38"/>
      <c r="E100" s="99"/>
      <c r="F100" s="122"/>
      <c r="G100" s="122"/>
      <c r="H100" s="122"/>
      <c r="I100" s="122"/>
      <c r="J100" s="122"/>
      <c r="K100" s="122"/>
      <c r="L100" s="38"/>
      <c r="M100" s="180"/>
      <c r="N100" s="38"/>
      <c r="O100" s="225"/>
      <c r="P100" s="47"/>
      <c r="Q100" s="47"/>
      <c r="R100" s="47"/>
      <c r="S100" s="47"/>
      <c r="T100" s="47"/>
      <c r="U100" s="47"/>
      <c r="V100" s="47"/>
      <c r="W100" s="47"/>
      <c r="X100" s="47"/>
      <c r="Y100" s="47"/>
      <c r="Z100" s="47"/>
      <c r="AA100" s="47"/>
      <c r="AB100" s="47"/>
    </row>
    <row r="101" spans="1:28" x14ac:dyDescent="0.25">
      <c r="A101" s="32"/>
      <c r="B101" s="38"/>
      <c r="C101" s="126"/>
      <c r="D101" s="38"/>
      <c r="E101" s="99"/>
      <c r="F101" s="122"/>
      <c r="G101" s="122"/>
      <c r="H101" s="122"/>
      <c r="I101" s="122"/>
      <c r="J101" s="122"/>
      <c r="K101" s="122"/>
      <c r="L101" s="38"/>
      <c r="M101" s="180"/>
      <c r="N101" s="38"/>
      <c r="O101" s="225"/>
      <c r="P101" s="47"/>
      <c r="Q101" s="47"/>
      <c r="R101" s="47"/>
      <c r="S101" s="47"/>
      <c r="T101" s="47"/>
      <c r="U101" s="47"/>
      <c r="V101" s="47"/>
      <c r="W101" s="47"/>
      <c r="X101" s="47"/>
      <c r="Y101" s="47"/>
      <c r="Z101" s="47"/>
      <c r="AA101" s="47"/>
      <c r="AB101" s="47"/>
    </row>
    <row r="102" spans="1:28" x14ac:dyDescent="0.25">
      <c r="A102" s="32"/>
      <c r="B102" s="38"/>
      <c r="C102" s="126"/>
      <c r="D102" s="38"/>
      <c r="E102" s="99"/>
      <c r="F102" s="122"/>
      <c r="G102" s="122"/>
      <c r="H102" s="122"/>
      <c r="I102" s="122"/>
      <c r="J102" s="122"/>
      <c r="K102" s="122"/>
      <c r="L102" s="38"/>
      <c r="M102" s="180"/>
      <c r="N102" s="38"/>
      <c r="O102" s="225"/>
      <c r="P102" s="47"/>
      <c r="Q102" s="47"/>
      <c r="R102" s="47"/>
      <c r="S102" s="47"/>
      <c r="T102" s="47"/>
      <c r="U102" s="47"/>
      <c r="V102" s="47"/>
      <c r="W102" s="47"/>
      <c r="X102" s="47"/>
      <c r="Y102" s="47"/>
      <c r="Z102" s="47"/>
      <c r="AA102" s="47"/>
      <c r="AB102" s="47"/>
    </row>
    <row r="103" spans="1:28" x14ac:dyDescent="0.25">
      <c r="A103" s="32"/>
      <c r="B103" s="38"/>
      <c r="C103" s="126"/>
      <c r="D103" s="38"/>
      <c r="E103" s="99"/>
      <c r="F103" s="122"/>
      <c r="G103" s="122"/>
      <c r="H103" s="122"/>
      <c r="I103" s="122"/>
      <c r="J103" s="122"/>
      <c r="K103" s="122"/>
      <c r="L103" s="38"/>
      <c r="M103" s="180"/>
      <c r="N103" s="38"/>
      <c r="O103" s="225"/>
      <c r="P103" s="47"/>
      <c r="Q103" s="47"/>
      <c r="R103" s="47"/>
      <c r="S103" s="47"/>
      <c r="T103" s="47"/>
      <c r="U103" s="47"/>
      <c r="V103" s="47"/>
      <c r="W103" s="47"/>
      <c r="X103" s="47"/>
      <c r="Y103" s="47"/>
      <c r="Z103" s="47"/>
      <c r="AA103" s="47"/>
      <c r="AB103" s="47"/>
    </row>
    <row r="104" spans="1:28" x14ac:dyDescent="0.25">
      <c r="A104" s="32"/>
      <c r="B104" s="38"/>
      <c r="C104" s="126"/>
      <c r="D104" s="38"/>
      <c r="E104" s="99"/>
      <c r="F104" s="122"/>
      <c r="G104" s="122"/>
      <c r="H104" s="122"/>
      <c r="I104" s="122"/>
      <c r="J104" s="122"/>
      <c r="K104" s="122"/>
      <c r="L104" s="38"/>
      <c r="M104" s="180"/>
      <c r="N104" s="38"/>
      <c r="O104" s="225"/>
      <c r="P104" s="47"/>
      <c r="Q104" s="47"/>
      <c r="R104" s="47"/>
      <c r="S104" s="47"/>
      <c r="T104" s="47"/>
      <c r="U104" s="47"/>
      <c r="V104" s="47"/>
      <c r="W104" s="47"/>
      <c r="X104" s="47"/>
      <c r="Y104" s="47"/>
      <c r="Z104" s="47"/>
      <c r="AA104" s="47"/>
      <c r="AB104" s="47"/>
    </row>
    <row r="105" spans="1:28" x14ac:dyDescent="0.25">
      <c r="A105" s="32"/>
      <c r="B105" s="38"/>
      <c r="C105" s="126"/>
      <c r="D105" s="38"/>
      <c r="E105" s="99"/>
      <c r="F105" s="122"/>
      <c r="G105" s="122"/>
      <c r="H105" s="122"/>
      <c r="I105" s="122"/>
      <c r="J105" s="122"/>
      <c r="K105" s="122"/>
      <c r="L105" s="38"/>
      <c r="M105" s="180"/>
      <c r="N105" s="38"/>
      <c r="O105" s="225"/>
      <c r="P105" s="47"/>
      <c r="Q105" s="47"/>
      <c r="R105" s="47"/>
      <c r="S105" s="47"/>
      <c r="T105" s="47"/>
      <c r="U105" s="47"/>
      <c r="V105" s="47"/>
      <c r="W105" s="47"/>
      <c r="X105" s="47"/>
      <c r="Y105" s="47"/>
      <c r="Z105" s="47"/>
      <c r="AA105" s="47"/>
      <c r="AB105" s="47"/>
    </row>
    <row r="106" spans="1:28" x14ac:dyDescent="0.25">
      <c r="A106" s="32"/>
      <c r="B106" s="38"/>
      <c r="C106" s="126"/>
      <c r="D106" s="38"/>
      <c r="E106" s="99"/>
      <c r="F106" s="122"/>
      <c r="G106" s="122"/>
      <c r="H106" s="122"/>
      <c r="I106" s="122"/>
      <c r="J106" s="122"/>
      <c r="K106" s="122"/>
      <c r="L106" s="38"/>
      <c r="M106" s="180"/>
      <c r="N106" s="38"/>
      <c r="O106" s="225"/>
      <c r="P106" s="47"/>
      <c r="Q106" s="47"/>
      <c r="R106" s="47"/>
      <c r="S106" s="47"/>
      <c r="T106" s="47"/>
      <c r="U106" s="47"/>
      <c r="V106" s="47"/>
      <c r="W106" s="47"/>
      <c r="X106" s="47"/>
      <c r="Y106" s="47"/>
      <c r="Z106" s="47"/>
      <c r="AA106" s="47"/>
      <c r="AB106" s="47"/>
    </row>
    <row r="107" spans="1:28" x14ac:dyDescent="0.25">
      <c r="A107" s="32"/>
      <c r="B107" s="38"/>
      <c r="C107" s="126"/>
      <c r="D107" s="38"/>
      <c r="E107" s="99"/>
      <c r="F107" s="122"/>
      <c r="G107" s="122"/>
      <c r="H107" s="122"/>
      <c r="I107" s="122"/>
      <c r="J107" s="122"/>
      <c r="K107" s="122"/>
      <c r="L107" s="38"/>
      <c r="M107" s="180"/>
      <c r="N107" s="38"/>
      <c r="O107" s="225"/>
      <c r="P107" s="47"/>
      <c r="Q107" s="47"/>
      <c r="R107" s="47"/>
      <c r="S107" s="47"/>
      <c r="T107" s="47"/>
      <c r="U107" s="47"/>
      <c r="V107" s="47"/>
      <c r="W107" s="47"/>
      <c r="X107" s="47"/>
      <c r="Y107" s="47"/>
      <c r="Z107" s="47"/>
      <c r="AA107" s="47"/>
      <c r="AB107" s="47"/>
    </row>
    <row r="108" spans="1:28" x14ac:dyDescent="0.25">
      <c r="A108" s="32"/>
      <c r="B108" s="38"/>
      <c r="C108" s="126"/>
      <c r="D108" s="38"/>
      <c r="E108" s="99"/>
      <c r="F108" s="122"/>
      <c r="G108" s="122"/>
      <c r="H108" s="122"/>
      <c r="I108" s="122"/>
      <c r="J108" s="122"/>
      <c r="K108" s="122"/>
      <c r="L108" s="38"/>
      <c r="M108" s="180"/>
      <c r="N108" s="38"/>
      <c r="O108" s="225"/>
      <c r="P108" s="47"/>
      <c r="Q108" s="47"/>
      <c r="R108" s="47"/>
      <c r="S108" s="47"/>
      <c r="T108" s="47"/>
      <c r="U108" s="47"/>
      <c r="V108" s="47"/>
      <c r="W108" s="47"/>
      <c r="X108" s="47"/>
      <c r="Y108" s="47"/>
      <c r="Z108" s="47"/>
      <c r="AA108" s="47"/>
      <c r="AB108" s="47"/>
    </row>
    <row r="109" spans="1:28" x14ac:dyDescent="0.25">
      <c r="A109" s="32"/>
      <c r="B109" s="38"/>
      <c r="C109" s="126"/>
      <c r="D109" s="38"/>
      <c r="E109" s="99"/>
      <c r="F109" s="122"/>
      <c r="G109" s="122"/>
      <c r="H109" s="122"/>
      <c r="I109" s="122"/>
      <c r="J109" s="122"/>
      <c r="K109" s="122"/>
      <c r="L109" s="38"/>
      <c r="M109" s="180"/>
      <c r="N109" s="38"/>
      <c r="O109" s="225"/>
      <c r="P109" s="47"/>
      <c r="Q109" s="47"/>
      <c r="R109" s="47"/>
      <c r="S109" s="47"/>
      <c r="T109" s="47"/>
      <c r="U109" s="47"/>
      <c r="V109" s="47"/>
      <c r="W109" s="47"/>
      <c r="X109" s="47"/>
      <c r="Y109" s="47"/>
      <c r="Z109" s="47"/>
      <c r="AA109" s="47"/>
      <c r="AB109" s="47"/>
    </row>
    <row r="110" spans="1:28" x14ac:dyDescent="0.25">
      <c r="A110" s="32"/>
      <c r="B110" s="38"/>
      <c r="C110" s="126"/>
      <c r="D110" s="38"/>
      <c r="E110" s="99"/>
      <c r="F110" s="122"/>
      <c r="G110" s="122"/>
      <c r="H110" s="122"/>
      <c r="I110" s="122"/>
      <c r="J110" s="122"/>
      <c r="K110" s="122"/>
      <c r="L110" s="38"/>
      <c r="M110" s="180"/>
      <c r="N110" s="38"/>
      <c r="O110" s="225"/>
      <c r="P110" s="47"/>
      <c r="Q110" s="47"/>
      <c r="R110" s="47"/>
      <c r="S110" s="47"/>
      <c r="T110" s="47"/>
      <c r="U110" s="47"/>
      <c r="V110" s="47"/>
      <c r="W110" s="47"/>
      <c r="X110" s="47"/>
      <c r="Y110" s="47"/>
      <c r="Z110" s="47"/>
      <c r="AA110" s="47"/>
      <c r="AB110" s="47"/>
    </row>
    <row r="111" spans="1:28" x14ac:dyDescent="0.25">
      <c r="A111" s="32"/>
      <c r="B111" s="38"/>
      <c r="C111" s="126"/>
      <c r="D111" s="38"/>
      <c r="E111" s="99"/>
      <c r="F111" s="122"/>
      <c r="G111" s="122"/>
      <c r="H111" s="122"/>
      <c r="I111" s="122"/>
      <c r="J111" s="122"/>
      <c r="K111" s="122"/>
      <c r="L111" s="38"/>
      <c r="M111" s="180"/>
      <c r="N111" s="38"/>
      <c r="O111" s="225"/>
      <c r="P111" s="47"/>
      <c r="Q111" s="47"/>
      <c r="R111" s="47"/>
      <c r="S111" s="47"/>
      <c r="T111" s="47"/>
      <c r="U111" s="47"/>
      <c r="V111" s="47"/>
      <c r="W111" s="47"/>
      <c r="X111" s="47"/>
      <c r="Y111" s="47"/>
      <c r="Z111" s="47"/>
      <c r="AA111" s="47"/>
      <c r="AB111" s="47"/>
    </row>
    <row r="112" spans="1:28" x14ac:dyDescent="0.25">
      <c r="A112" s="32"/>
      <c r="B112" s="38"/>
      <c r="C112" s="126"/>
      <c r="D112" s="38"/>
      <c r="E112" s="99"/>
      <c r="F112" s="122"/>
      <c r="G112" s="122"/>
      <c r="H112" s="122"/>
      <c r="I112" s="122"/>
      <c r="J112" s="122"/>
      <c r="K112" s="122"/>
      <c r="L112" s="38"/>
      <c r="M112" s="180"/>
      <c r="N112" s="38"/>
      <c r="O112" s="225"/>
      <c r="P112" s="47"/>
      <c r="Q112" s="47"/>
      <c r="R112" s="47"/>
      <c r="S112" s="47"/>
      <c r="T112" s="47"/>
      <c r="U112" s="47"/>
      <c r="V112" s="47"/>
      <c r="W112" s="47"/>
      <c r="X112" s="47"/>
      <c r="Y112" s="47"/>
      <c r="Z112" s="47"/>
      <c r="AA112" s="47"/>
      <c r="AB112" s="47"/>
    </row>
    <row r="113" spans="1:28" x14ac:dyDescent="0.25">
      <c r="A113" s="32"/>
      <c r="B113" s="38"/>
      <c r="C113" s="126"/>
      <c r="D113" s="38"/>
      <c r="E113" s="99"/>
      <c r="F113" s="122"/>
      <c r="G113" s="122"/>
      <c r="H113" s="122"/>
      <c r="I113" s="122"/>
      <c r="J113" s="122"/>
      <c r="K113" s="122"/>
      <c r="L113" s="38"/>
      <c r="M113" s="180"/>
      <c r="N113" s="38"/>
      <c r="O113" s="225"/>
      <c r="P113" s="47"/>
      <c r="Q113" s="47"/>
      <c r="R113" s="47"/>
      <c r="S113" s="47"/>
      <c r="T113" s="47"/>
      <c r="U113" s="47"/>
      <c r="V113" s="47"/>
      <c r="W113" s="47"/>
      <c r="X113" s="47"/>
      <c r="Y113" s="47"/>
      <c r="Z113" s="47"/>
      <c r="AA113" s="47"/>
      <c r="AB113" s="47"/>
    </row>
    <row r="114" spans="1:28" x14ac:dyDescent="0.25">
      <c r="A114" s="32"/>
      <c r="B114" s="38"/>
      <c r="C114" s="126"/>
      <c r="D114" s="38"/>
      <c r="E114" s="99"/>
      <c r="F114" s="122"/>
      <c r="G114" s="122"/>
      <c r="H114" s="122"/>
      <c r="I114" s="122"/>
      <c r="J114" s="122"/>
      <c r="K114" s="122"/>
      <c r="L114" s="38"/>
      <c r="M114" s="180"/>
      <c r="N114" s="38"/>
      <c r="O114" s="225"/>
      <c r="P114" s="47"/>
      <c r="Q114" s="47"/>
      <c r="R114" s="47"/>
      <c r="S114" s="47"/>
      <c r="T114" s="47"/>
      <c r="U114" s="47"/>
      <c r="V114" s="47"/>
      <c r="W114" s="47"/>
      <c r="X114" s="47"/>
      <c r="Y114" s="47"/>
      <c r="Z114" s="47"/>
      <c r="AA114" s="47"/>
      <c r="AB114" s="47"/>
    </row>
    <row r="115" spans="1:28" x14ac:dyDescent="0.25">
      <c r="A115" s="32"/>
      <c r="B115" s="38"/>
      <c r="C115" s="126"/>
      <c r="D115" s="38"/>
      <c r="E115" s="99"/>
      <c r="F115" s="122"/>
      <c r="G115" s="122"/>
      <c r="H115" s="122"/>
      <c r="I115" s="122"/>
      <c r="J115" s="122"/>
      <c r="K115" s="122"/>
      <c r="L115" s="38"/>
      <c r="M115" s="180"/>
      <c r="N115" s="38"/>
      <c r="O115" s="225"/>
      <c r="P115" s="47"/>
      <c r="Q115" s="47"/>
      <c r="R115" s="47"/>
      <c r="S115" s="47"/>
      <c r="T115" s="47"/>
      <c r="U115" s="47"/>
      <c r="V115" s="47"/>
      <c r="W115" s="47"/>
      <c r="X115" s="47"/>
      <c r="Y115" s="47"/>
      <c r="Z115" s="47"/>
      <c r="AA115" s="47"/>
      <c r="AB115" s="47"/>
    </row>
    <row r="116" spans="1:28" x14ac:dyDescent="0.25">
      <c r="A116" s="32"/>
      <c r="B116" s="38"/>
      <c r="C116" s="126"/>
      <c r="D116" s="38"/>
      <c r="E116" s="99"/>
      <c r="F116" s="122"/>
      <c r="G116" s="122"/>
      <c r="H116" s="122"/>
      <c r="I116" s="122"/>
      <c r="J116" s="122"/>
      <c r="K116" s="122"/>
      <c r="L116" s="38"/>
      <c r="M116" s="180"/>
      <c r="N116" s="38"/>
      <c r="O116" s="225"/>
      <c r="P116" s="47"/>
      <c r="Q116" s="47"/>
      <c r="R116" s="47"/>
      <c r="S116" s="47"/>
      <c r="T116" s="47"/>
      <c r="U116" s="47"/>
      <c r="V116" s="47"/>
      <c r="W116" s="47"/>
      <c r="X116" s="47"/>
      <c r="Y116" s="47"/>
      <c r="Z116" s="47"/>
      <c r="AA116" s="47"/>
      <c r="AB116" s="47"/>
    </row>
    <row r="117" spans="1:28" x14ac:dyDescent="0.25">
      <c r="A117" s="32"/>
      <c r="B117" s="38"/>
      <c r="C117" s="126"/>
      <c r="D117" s="38"/>
      <c r="E117" s="99"/>
      <c r="F117" s="122"/>
      <c r="G117" s="122"/>
      <c r="H117" s="122"/>
      <c r="I117" s="122"/>
      <c r="J117" s="122"/>
      <c r="K117" s="122"/>
      <c r="L117" s="38"/>
      <c r="M117" s="180"/>
      <c r="N117" s="38"/>
      <c r="O117" s="225"/>
      <c r="P117" s="47"/>
      <c r="Q117" s="47"/>
      <c r="R117" s="47"/>
      <c r="S117" s="47"/>
      <c r="T117" s="47"/>
      <c r="U117" s="47"/>
      <c r="V117" s="47"/>
      <c r="W117" s="47"/>
      <c r="X117" s="47"/>
      <c r="Y117" s="47"/>
      <c r="Z117" s="47"/>
      <c r="AA117" s="47"/>
      <c r="AB117" s="47"/>
    </row>
    <row r="118" spans="1:28" x14ac:dyDescent="0.25">
      <c r="A118" s="32"/>
      <c r="B118" s="38"/>
      <c r="C118" s="126"/>
      <c r="D118" s="38"/>
      <c r="E118" s="99"/>
      <c r="F118" s="122"/>
      <c r="G118" s="122"/>
      <c r="H118" s="122"/>
      <c r="I118" s="122"/>
      <c r="J118" s="122"/>
      <c r="K118" s="122"/>
      <c r="L118" s="38"/>
      <c r="M118" s="180"/>
      <c r="N118" s="38"/>
      <c r="O118" s="225"/>
      <c r="P118" s="47"/>
      <c r="Q118" s="47"/>
      <c r="R118" s="47"/>
      <c r="S118" s="47"/>
      <c r="T118" s="47"/>
      <c r="U118" s="47"/>
      <c r="V118" s="47"/>
      <c r="W118" s="47"/>
      <c r="X118" s="47"/>
      <c r="Y118" s="47"/>
      <c r="Z118" s="47"/>
      <c r="AA118" s="47"/>
      <c r="AB118" s="47"/>
    </row>
    <row r="119" spans="1:28" x14ac:dyDescent="0.25">
      <c r="A119" s="32"/>
      <c r="B119" s="38"/>
      <c r="C119" s="126"/>
      <c r="D119" s="38"/>
      <c r="E119" s="99"/>
      <c r="F119" s="122"/>
      <c r="G119" s="122"/>
      <c r="H119" s="122"/>
      <c r="I119" s="122"/>
      <c r="J119" s="122"/>
      <c r="K119" s="122"/>
      <c r="L119" s="38"/>
      <c r="M119" s="180"/>
      <c r="N119" s="38"/>
      <c r="O119" s="225"/>
      <c r="P119" s="47"/>
      <c r="Q119" s="47"/>
      <c r="R119" s="47"/>
      <c r="S119" s="47"/>
      <c r="T119" s="47"/>
      <c r="U119" s="47"/>
      <c r="V119" s="47"/>
      <c r="W119" s="47"/>
      <c r="X119" s="47"/>
      <c r="Y119" s="47"/>
      <c r="Z119" s="47"/>
      <c r="AA119" s="47"/>
      <c r="AB119" s="47"/>
    </row>
    <row r="120" spans="1:28" x14ac:dyDescent="0.25">
      <c r="A120" s="32"/>
      <c r="B120" s="38"/>
      <c r="C120" s="126"/>
      <c r="D120" s="38"/>
      <c r="E120" s="99"/>
      <c r="F120" s="122"/>
      <c r="G120" s="122"/>
      <c r="H120" s="122"/>
      <c r="I120" s="122"/>
      <c r="J120" s="122"/>
      <c r="K120" s="122"/>
      <c r="L120" s="38"/>
      <c r="M120" s="180"/>
      <c r="N120" s="38"/>
      <c r="O120" s="225"/>
      <c r="P120" s="47"/>
      <c r="Q120" s="47"/>
      <c r="R120" s="47"/>
      <c r="S120" s="47"/>
      <c r="T120" s="47"/>
      <c r="U120" s="47"/>
      <c r="V120" s="47"/>
      <c r="W120" s="47"/>
      <c r="X120" s="47"/>
      <c r="Y120" s="47"/>
      <c r="Z120" s="47"/>
      <c r="AA120" s="47"/>
      <c r="AB120" s="47"/>
    </row>
    <row r="121" spans="1:28" x14ac:dyDescent="0.25">
      <c r="A121" s="32"/>
      <c r="B121" s="38"/>
      <c r="C121" s="126"/>
      <c r="D121" s="38"/>
      <c r="E121" s="99"/>
      <c r="F121" s="122"/>
      <c r="G121" s="122"/>
      <c r="H121" s="122"/>
      <c r="I121" s="122"/>
      <c r="J121" s="122"/>
      <c r="K121" s="122"/>
      <c r="L121" s="38"/>
      <c r="M121" s="180"/>
      <c r="N121" s="38"/>
      <c r="O121" s="225"/>
      <c r="P121" s="47"/>
      <c r="Q121" s="47"/>
      <c r="R121" s="47"/>
      <c r="S121" s="47"/>
      <c r="T121" s="47"/>
      <c r="U121" s="47"/>
      <c r="V121" s="47"/>
      <c r="W121" s="47"/>
      <c r="X121" s="47"/>
      <c r="Y121" s="47"/>
      <c r="Z121" s="47"/>
      <c r="AA121" s="47"/>
      <c r="AB121" s="47"/>
    </row>
    <row r="122" spans="1:28" x14ac:dyDescent="0.25">
      <c r="A122" s="32"/>
      <c r="B122" s="38"/>
      <c r="C122" s="126"/>
      <c r="D122" s="38"/>
      <c r="E122" s="99"/>
      <c r="F122" s="122"/>
      <c r="G122" s="122"/>
      <c r="H122" s="122"/>
      <c r="I122" s="122"/>
      <c r="J122" s="122"/>
      <c r="K122" s="122"/>
      <c r="L122" s="38"/>
      <c r="M122" s="180"/>
      <c r="N122" s="38"/>
      <c r="O122" s="225"/>
      <c r="P122" s="47"/>
      <c r="Q122" s="47"/>
      <c r="R122" s="47"/>
      <c r="S122" s="47"/>
      <c r="T122" s="47"/>
      <c r="U122" s="47"/>
      <c r="V122" s="47"/>
      <c r="W122" s="47"/>
      <c r="X122" s="47"/>
      <c r="Y122" s="47"/>
      <c r="Z122" s="47"/>
      <c r="AA122" s="47"/>
      <c r="AB122" s="47"/>
    </row>
    <row r="123" spans="1:28" x14ac:dyDescent="0.25">
      <c r="A123" s="32"/>
      <c r="B123" s="38"/>
      <c r="C123" s="126"/>
      <c r="D123" s="38"/>
      <c r="E123" s="99"/>
      <c r="F123" s="122"/>
      <c r="G123" s="122"/>
      <c r="H123" s="122"/>
      <c r="I123" s="122"/>
      <c r="J123" s="122"/>
      <c r="K123" s="122"/>
      <c r="L123" s="38"/>
      <c r="M123" s="180"/>
      <c r="N123" s="38"/>
      <c r="O123" s="225"/>
      <c r="P123" s="47"/>
      <c r="Q123" s="47"/>
      <c r="R123" s="47"/>
      <c r="S123" s="47"/>
      <c r="T123" s="47"/>
      <c r="U123" s="47"/>
      <c r="V123" s="47"/>
      <c r="W123" s="47"/>
      <c r="X123" s="47"/>
      <c r="Y123" s="47"/>
      <c r="Z123" s="47"/>
      <c r="AA123" s="47"/>
      <c r="AB123" s="47"/>
    </row>
    <row r="124" spans="1:28" x14ac:dyDescent="0.25">
      <c r="A124" s="32"/>
      <c r="B124" s="38"/>
      <c r="C124" s="126"/>
      <c r="D124" s="38"/>
      <c r="E124" s="99"/>
      <c r="F124" s="122"/>
      <c r="G124" s="122"/>
      <c r="H124" s="122"/>
      <c r="I124" s="122"/>
      <c r="J124" s="122"/>
      <c r="K124" s="122"/>
      <c r="L124" s="38"/>
      <c r="M124" s="180"/>
      <c r="N124" s="38"/>
      <c r="O124" s="225"/>
      <c r="P124" s="47"/>
      <c r="Q124" s="47"/>
      <c r="R124" s="47"/>
      <c r="S124" s="47"/>
      <c r="T124" s="47"/>
      <c r="U124" s="47"/>
      <c r="V124" s="47"/>
      <c r="W124" s="47"/>
      <c r="X124" s="47"/>
      <c r="Y124" s="47"/>
      <c r="Z124" s="47"/>
      <c r="AA124" s="47"/>
      <c r="AB124" s="47"/>
    </row>
    <row r="125" spans="1:28" x14ac:dyDescent="0.25">
      <c r="A125" s="32"/>
      <c r="B125" s="38"/>
      <c r="C125" s="126"/>
      <c r="D125" s="38"/>
      <c r="E125" s="99"/>
      <c r="F125" s="122"/>
      <c r="G125" s="122"/>
      <c r="H125" s="122"/>
      <c r="I125" s="122"/>
      <c r="J125" s="122"/>
      <c r="K125" s="122"/>
      <c r="L125" s="38"/>
      <c r="M125" s="180"/>
      <c r="N125" s="38"/>
      <c r="O125" s="225"/>
      <c r="P125" s="47"/>
      <c r="Q125" s="47"/>
      <c r="R125" s="47"/>
      <c r="S125" s="47"/>
      <c r="T125" s="47"/>
      <c r="U125" s="47"/>
      <c r="V125" s="47"/>
      <c r="W125" s="47"/>
      <c r="X125" s="47"/>
      <c r="Y125" s="47"/>
      <c r="Z125" s="47"/>
      <c r="AA125" s="47"/>
      <c r="AB125" s="47"/>
    </row>
    <row r="126" spans="1:28" x14ac:dyDescent="0.25">
      <c r="A126" s="32"/>
      <c r="B126" s="38"/>
      <c r="C126" s="126"/>
      <c r="D126" s="38"/>
      <c r="E126" s="99"/>
      <c r="F126" s="122"/>
      <c r="G126" s="122"/>
      <c r="H126" s="122"/>
      <c r="I126" s="122"/>
      <c r="J126" s="122"/>
      <c r="K126" s="122"/>
      <c r="L126" s="38"/>
      <c r="M126" s="180"/>
      <c r="N126" s="38"/>
      <c r="O126" s="225"/>
      <c r="P126" s="47"/>
      <c r="Q126" s="47"/>
      <c r="R126" s="47"/>
      <c r="S126" s="47"/>
      <c r="T126" s="47"/>
      <c r="U126" s="47"/>
      <c r="V126" s="47"/>
      <c r="W126" s="47"/>
      <c r="X126" s="47"/>
      <c r="Y126" s="47"/>
      <c r="Z126" s="47"/>
      <c r="AA126" s="47"/>
      <c r="AB126" s="47"/>
    </row>
    <row r="127" spans="1:28" x14ac:dyDescent="0.25">
      <c r="A127" s="32"/>
      <c r="B127" s="38"/>
      <c r="C127" s="126"/>
      <c r="D127" s="38"/>
      <c r="E127" s="99"/>
      <c r="F127" s="122"/>
      <c r="G127" s="122"/>
      <c r="H127" s="122"/>
      <c r="I127" s="122"/>
      <c r="J127" s="122"/>
      <c r="K127" s="122"/>
      <c r="L127" s="38"/>
      <c r="M127" s="180"/>
      <c r="N127" s="38"/>
      <c r="O127" s="225"/>
      <c r="P127" s="47"/>
      <c r="Q127" s="47"/>
      <c r="R127" s="47"/>
      <c r="S127" s="47"/>
      <c r="T127" s="47"/>
      <c r="U127" s="47"/>
      <c r="V127" s="47"/>
      <c r="W127" s="47"/>
      <c r="X127" s="47"/>
      <c r="Y127" s="47"/>
      <c r="Z127" s="47"/>
      <c r="AA127" s="47"/>
      <c r="AB127" s="47"/>
    </row>
    <row r="128" spans="1:28" x14ac:dyDescent="0.25">
      <c r="A128" s="32"/>
      <c r="B128" s="38"/>
      <c r="C128" s="126"/>
      <c r="D128" s="38"/>
      <c r="E128" s="99"/>
      <c r="F128" s="122"/>
      <c r="G128" s="122"/>
      <c r="H128" s="122"/>
      <c r="I128" s="122"/>
      <c r="J128" s="122"/>
      <c r="K128" s="122"/>
      <c r="L128" s="38"/>
      <c r="M128" s="180"/>
      <c r="N128" s="38"/>
      <c r="O128" s="225"/>
      <c r="P128" s="47"/>
      <c r="Q128" s="47"/>
      <c r="R128" s="47"/>
      <c r="S128" s="47"/>
      <c r="T128" s="47"/>
      <c r="U128" s="47"/>
      <c r="V128" s="47"/>
      <c r="W128" s="47"/>
      <c r="X128" s="47"/>
      <c r="Y128" s="47"/>
      <c r="Z128" s="47"/>
      <c r="AA128" s="47"/>
      <c r="AB128" s="47"/>
    </row>
    <row r="129" spans="1:28" x14ac:dyDescent="0.25">
      <c r="A129" s="32"/>
      <c r="B129" s="38"/>
      <c r="C129" s="126"/>
      <c r="D129" s="38"/>
      <c r="E129" s="99"/>
      <c r="F129" s="122"/>
      <c r="G129" s="122"/>
      <c r="H129" s="122"/>
      <c r="I129" s="122"/>
      <c r="J129" s="122"/>
      <c r="K129" s="122"/>
      <c r="L129" s="38"/>
      <c r="M129" s="180"/>
      <c r="N129" s="38"/>
      <c r="O129" s="225"/>
      <c r="P129" s="47"/>
      <c r="Q129" s="47"/>
      <c r="R129" s="47"/>
      <c r="S129" s="47"/>
      <c r="T129" s="47"/>
      <c r="U129" s="47"/>
      <c r="V129" s="47"/>
      <c r="W129" s="47"/>
      <c r="X129" s="47"/>
      <c r="Y129" s="47"/>
      <c r="Z129" s="47"/>
      <c r="AA129" s="47"/>
      <c r="AB129" s="47"/>
    </row>
    <row r="130" spans="1:28" x14ac:dyDescent="0.25">
      <c r="A130" s="32"/>
      <c r="B130" s="38"/>
      <c r="C130" s="126"/>
      <c r="D130" s="38"/>
      <c r="E130" s="99"/>
      <c r="F130" s="122"/>
      <c r="G130" s="122"/>
      <c r="H130" s="122"/>
      <c r="I130" s="122"/>
      <c r="J130" s="122"/>
      <c r="K130" s="122"/>
      <c r="L130" s="38"/>
      <c r="M130" s="180"/>
      <c r="N130" s="38"/>
      <c r="O130" s="225"/>
      <c r="P130" s="47"/>
      <c r="Q130" s="47"/>
      <c r="R130" s="47"/>
      <c r="S130" s="47"/>
      <c r="T130" s="47"/>
      <c r="U130" s="47"/>
      <c r="V130" s="47"/>
      <c r="W130" s="47"/>
      <c r="X130" s="47"/>
      <c r="Y130" s="47"/>
      <c r="Z130" s="47"/>
      <c r="AA130" s="47"/>
      <c r="AB130" s="47"/>
    </row>
    <row r="131" spans="1:28" x14ac:dyDescent="0.25">
      <c r="A131" s="32"/>
      <c r="B131" s="38"/>
      <c r="C131" s="126"/>
      <c r="D131" s="38"/>
      <c r="E131" s="99"/>
      <c r="F131" s="122"/>
      <c r="G131" s="122"/>
      <c r="H131" s="122"/>
      <c r="I131" s="122"/>
      <c r="J131" s="122"/>
      <c r="K131" s="122"/>
      <c r="L131" s="38"/>
      <c r="M131" s="180"/>
      <c r="N131" s="38"/>
      <c r="O131" s="225"/>
      <c r="P131" s="47"/>
      <c r="Q131" s="47"/>
      <c r="R131" s="47"/>
      <c r="S131" s="47"/>
      <c r="T131" s="47"/>
      <c r="U131" s="47"/>
      <c r="V131" s="47"/>
      <c r="W131" s="47"/>
      <c r="X131" s="47"/>
      <c r="Y131" s="47"/>
      <c r="Z131" s="47"/>
      <c r="AA131" s="47"/>
      <c r="AB131" s="47"/>
    </row>
    <row r="132" spans="1:28" x14ac:dyDescent="0.25">
      <c r="A132" s="32"/>
      <c r="B132" s="38"/>
      <c r="C132" s="126"/>
      <c r="D132" s="38"/>
      <c r="E132" s="99"/>
      <c r="F132" s="122"/>
      <c r="G132" s="122"/>
      <c r="H132" s="122"/>
      <c r="I132" s="122"/>
      <c r="J132" s="122"/>
      <c r="K132" s="122"/>
      <c r="L132" s="38"/>
      <c r="M132" s="180"/>
      <c r="N132" s="38"/>
      <c r="O132" s="225"/>
      <c r="P132" s="47"/>
      <c r="Q132" s="47"/>
      <c r="R132" s="47"/>
      <c r="S132" s="47"/>
      <c r="T132" s="47"/>
      <c r="U132" s="47"/>
      <c r="V132" s="47"/>
      <c r="W132" s="47"/>
      <c r="X132" s="47"/>
      <c r="Y132" s="47"/>
      <c r="Z132" s="47"/>
      <c r="AA132" s="47"/>
      <c r="AB132" s="47"/>
    </row>
    <row r="133" spans="1:28" x14ac:dyDescent="0.25">
      <c r="A133" s="32"/>
      <c r="B133" s="38"/>
      <c r="C133" s="126"/>
      <c r="D133" s="38"/>
      <c r="E133" s="99"/>
      <c r="F133" s="122"/>
      <c r="G133" s="122"/>
      <c r="H133" s="122"/>
      <c r="I133" s="122"/>
      <c r="J133" s="122"/>
      <c r="K133" s="122"/>
      <c r="L133" s="38"/>
      <c r="M133" s="180"/>
      <c r="N133" s="38"/>
      <c r="O133" s="225"/>
      <c r="P133" s="47"/>
      <c r="Q133" s="47"/>
      <c r="R133" s="47"/>
      <c r="S133" s="47"/>
      <c r="T133" s="47"/>
      <c r="U133" s="47"/>
      <c r="V133" s="47"/>
      <c r="W133" s="47"/>
      <c r="X133" s="47"/>
      <c r="Y133" s="47"/>
      <c r="Z133" s="47"/>
      <c r="AA133" s="47"/>
      <c r="AB133" s="47"/>
    </row>
    <row r="134" spans="1:28" x14ac:dyDescent="0.25">
      <c r="A134" s="32"/>
      <c r="B134" s="38"/>
      <c r="C134" s="126"/>
      <c r="D134" s="38"/>
      <c r="E134" s="99"/>
      <c r="F134" s="122"/>
      <c r="G134" s="122"/>
      <c r="H134" s="122"/>
      <c r="I134" s="122"/>
      <c r="J134" s="122"/>
      <c r="K134" s="122"/>
      <c r="L134" s="38"/>
      <c r="M134" s="180"/>
      <c r="N134" s="38"/>
      <c r="O134" s="225"/>
      <c r="P134" s="47"/>
      <c r="Q134" s="47"/>
      <c r="R134" s="47"/>
      <c r="S134" s="47"/>
      <c r="T134" s="47"/>
      <c r="U134" s="47"/>
      <c r="V134" s="47"/>
      <c r="W134" s="47"/>
      <c r="X134" s="47"/>
      <c r="Y134" s="47"/>
      <c r="Z134" s="47"/>
      <c r="AA134" s="47"/>
      <c r="AB134" s="47"/>
    </row>
    <row r="135" spans="1:28" x14ac:dyDescent="0.25">
      <c r="A135" s="32"/>
      <c r="B135" s="38"/>
      <c r="C135" s="126"/>
      <c r="D135" s="38"/>
      <c r="E135" s="99"/>
      <c r="F135" s="122"/>
      <c r="G135" s="122"/>
      <c r="H135" s="122"/>
      <c r="I135" s="122"/>
      <c r="J135" s="122"/>
      <c r="K135" s="122"/>
      <c r="L135" s="38"/>
      <c r="M135" s="180"/>
      <c r="N135" s="38"/>
      <c r="O135" s="225"/>
      <c r="P135" s="47"/>
      <c r="Q135" s="47"/>
      <c r="R135" s="47"/>
      <c r="S135" s="47"/>
      <c r="T135" s="47"/>
      <c r="U135" s="47"/>
      <c r="V135" s="47"/>
      <c r="W135" s="47"/>
      <c r="X135" s="47"/>
      <c r="Y135" s="47"/>
      <c r="Z135" s="47"/>
      <c r="AA135" s="47"/>
      <c r="AB135" s="47"/>
    </row>
    <row r="136" spans="1:28" x14ac:dyDescent="0.25">
      <c r="A136" s="32"/>
      <c r="B136" s="38"/>
      <c r="C136" s="126"/>
      <c r="D136" s="38"/>
      <c r="E136" s="99"/>
      <c r="F136" s="122"/>
      <c r="G136" s="122"/>
      <c r="H136" s="122"/>
      <c r="I136" s="122"/>
      <c r="J136" s="122"/>
      <c r="K136" s="122"/>
      <c r="L136" s="38"/>
      <c r="M136" s="180"/>
      <c r="N136" s="38"/>
      <c r="O136" s="225"/>
      <c r="P136" s="47"/>
      <c r="Q136" s="47"/>
      <c r="R136" s="47"/>
      <c r="S136" s="47"/>
      <c r="T136" s="47"/>
      <c r="U136" s="47"/>
      <c r="V136" s="47"/>
      <c r="W136" s="47"/>
      <c r="X136" s="47"/>
      <c r="Y136" s="47"/>
      <c r="Z136" s="47"/>
      <c r="AA136" s="47"/>
      <c r="AB136" s="47"/>
    </row>
    <row r="137" spans="1:28" x14ac:dyDescent="0.25">
      <c r="A137" s="32"/>
      <c r="B137" s="38"/>
      <c r="C137" s="126"/>
      <c r="D137" s="38"/>
      <c r="E137" s="99"/>
      <c r="F137" s="122"/>
      <c r="G137" s="122"/>
      <c r="H137" s="122"/>
      <c r="I137" s="122"/>
      <c r="J137" s="122"/>
      <c r="K137" s="122"/>
      <c r="L137" s="38"/>
      <c r="M137" s="180"/>
      <c r="N137" s="38"/>
      <c r="O137" s="225"/>
      <c r="P137" s="47"/>
      <c r="Q137" s="47"/>
      <c r="R137" s="47"/>
      <c r="S137" s="47"/>
      <c r="T137" s="47"/>
      <c r="U137" s="47"/>
      <c r="V137" s="47"/>
      <c r="W137" s="47"/>
      <c r="X137" s="47"/>
      <c r="Y137" s="47"/>
      <c r="Z137" s="47"/>
      <c r="AA137" s="47"/>
      <c r="AB137" s="47"/>
    </row>
    <row r="138" spans="1:28" x14ac:dyDescent="0.25">
      <c r="A138" s="32"/>
      <c r="B138" s="38"/>
      <c r="C138" s="126"/>
      <c r="D138" s="38"/>
      <c r="E138" s="99"/>
      <c r="F138" s="122"/>
      <c r="G138" s="122"/>
      <c r="H138" s="122"/>
      <c r="I138" s="122"/>
      <c r="J138" s="122"/>
      <c r="K138" s="122"/>
      <c r="L138" s="38"/>
      <c r="M138" s="180"/>
      <c r="N138" s="38"/>
      <c r="O138" s="225"/>
      <c r="P138" s="47"/>
      <c r="Q138" s="47"/>
      <c r="R138" s="47"/>
      <c r="S138" s="47"/>
      <c r="T138" s="47"/>
      <c r="U138" s="47"/>
      <c r="V138" s="47"/>
      <c r="W138" s="47"/>
      <c r="X138" s="47"/>
      <c r="Y138" s="47"/>
      <c r="Z138" s="47"/>
      <c r="AA138" s="47"/>
      <c r="AB138" s="47"/>
    </row>
    <row r="139" spans="1:28" x14ac:dyDescent="0.25">
      <c r="A139" s="32"/>
      <c r="B139" s="38"/>
      <c r="C139" s="126"/>
      <c r="D139" s="38"/>
      <c r="E139" s="99"/>
      <c r="F139" s="122"/>
      <c r="G139" s="122"/>
      <c r="H139" s="122"/>
      <c r="I139" s="122"/>
      <c r="J139" s="122"/>
      <c r="K139" s="122"/>
      <c r="L139" s="38"/>
      <c r="M139" s="180"/>
      <c r="N139" s="38"/>
      <c r="O139" s="225"/>
      <c r="P139" s="47"/>
      <c r="Q139" s="47"/>
      <c r="R139" s="47"/>
      <c r="S139" s="47"/>
      <c r="T139" s="47"/>
      <c r="U139" s="47"/>
      <c r="V139" s="47"/>
      <c r="W139" s="47"/>
      <c r="X139" s="47"/>
      <c r="Y139" s="47"/>
      <c r="Z139" s="47"/>
      <c r="AA139" s="47"/>
      <c r="AB139" s="47"/>
    </row>
    <row r="140" spans="1:28" x14ac:dyDescent="0.25">
      <c r="A140" s="32"/>
      <c r="B140" s="38"/>
      <c r="C140" s="126"/>
      <c r="D140" s="38"/>
      <c r="E140" s="99"/>
      <c r="F140" s="122"/>
      <c r="G140" s="122"/>
      <c r="H140" s="122"/>
      <c r="I140" s="122"/>
      <c r="J140" s="122"/>
      <c r="K140" s="122"/>
      <c r="L140" s="38"/>
      <c r="M140" s="180"/>
      <c r="N140" s="38"/>
      <c r="O140" s="225"/>
      <c r="P140" s="47"/>
      <c r="Q140" s="47"/>
      <c r="R140" s="47"/>
      <c r="S140" s="47"/>
      <c r="T140" s="47"/>
      <c r="U140" s="47"/>
      <c r="V140" s="47"/>
      <c r="W140" s="47"/>
      <c r="X140" s="47"/>
      <c r="Y140" s="47"/>
      <c r="Z140" s="47"/>
      <c r="AA140" s="47"/>
      <c r="AB140" s="47"/>
    </row>
    <row r="141" spans="1:28" x14ac:dyDescent="0.25">
      <c r="A141" s="32"/>
      <c r="B141" s="38"/>
      <c r="C141" s="126"/>
      <c r="D141" s="38"/>
      <c r="E141" s="99"/>
      <c r="F141" s="122"/>
      <c r="G141" s="122"/>
      <c r="H141" s="122"/>
      <c r="I141" s="122"/>
      <c r="J141" s="122"/>
      <c r="K141" s="122"/>
      <c r="L141" s="38"/>
      <c r="M141" s="180"/>
      <c r="N141" s="38"/>
      <c r="O141" s="225"/>
      <c r="P141" s="47"/>
      <c r="Q141" s="47"/>
      <c r="R141" s="47"/>
      <c r="S141" s="47"/>
      <c r="T141" s="47"/>
      <c r="U141" s="47"/>
      <c r="V141" s="47"/>
      <c r="W141" s="47"/>
      <c r="X141" s="47"/>
      <c r="Y141" s="47"/>
      <c r="Z141" s="47"/>
      <c r="AA141" s="47"/>
      <c r="AB141" s="47"/>
    </row>
    <row r="142" spans="1:28" x14ac:dyDescent="0.25">
      <c r="A142" s="32"/>
      <c r="B142" s="38"/>
      <c r="C142" s="126"/>
      <c r="D142" s="38"/>
      <c r="E142" s="99"/>
      <c r="F142" s="122"/>
      <c r="G142" s="122"/>
      <c r="H142" s="122"/>
      <c r="I142" s="122"/>
      <c r="J142" s="122"/>
      <c r="K142" s="122"/>
      <c r="L142" s="38"/>
      <c r="M142" s="180"/>
      <c r="N142" s="38"/>
      <c r="O142" s="225"/>
      <c r="P142" s="47"/>
      <c r="Q142" s="47"/>
      <c r="R142" s="47"/>
      <c r="S142" s="47"/>
      <c r="T142" s="47"/>
      <c r="U142" s="47"/>
      <c r="V142" s="47"/>
      <c r="W142" s="47"/>
      <c r="X142" s="47"/>
      <c r="Y142" s="47"/>
      <c r="Z142" s="47"/>
      <c r="AA142" s="47"/>
      <c r="AB142" s="47"/>
    </row>
    <row r="143" spans="1:28" x14ac:dyDescent="0.25">
      <c r="A143" s="32"/>
      <c r="B143" s="38"/>
      <c r="C143" s="126"/>
      <c r="D143" s="38"/>
      <c r="E143" s="99"/>
      <c r="F143" s="122"/>
      <c r="G143" s="122"/>
      <c r="H143" s="122"/>
      <c r="I143" s="122"/>
      <c r="J143" s="122"/>
      <c r="K143" s="122"/>
      <c r="L143" s="38"/>
      <c r="M143" s="180"/>
      <c r="N143" s="38"/>
      <c r="O143" s="225"/>
      <c r="P143" s="47"/>
      <c r="Q143" s="47"/>
      <c r="R143" s="47"/>
      <c r="S143" s="47"/>
      <c r="T143" s="47"/>
      <c r="U143" s="47"/>
      <c r="V143" s="47"/>
      <c r="W143" s="47"/>
      <c r="X143" s="47"/>
      <c r="Y143" s="47"/>
      <c r="Z143" s="47"/>
      <c r="AA143" s="47"/>
      <c r="AB143" s="47"/>
    </row>
    <row r="144" spans="1:28" x14ac:dyDescent="0.25">
      <c r="A144" s="32"/>
      <c r="B144" s="38"/>
      <c r="C144" s="126"/>
      <c r="D144" s="38"/>
      <c r="E144" s="99"/>
      <c r="F144" s="122"/>
      <c r="G144" s="122"/>
      <c r="H144" s="122"/>
      <c r="I144" s="122"/>
      <c r="J144" s="122"/>
      <c r="K144" s="122"/>
      <c r="L144" s="38"/>
      <c r="M144" s="180"/>
      <c r="N144" s="38"/>
      <c r="O144" s="225"/>
      <c r="P144" s="47"/>
      <c r="Q144" s="47"/>
      <c r="R144" s="47"/>
      <c r="S144" s="47"/>
      <c r="T144" s="47"/>
      <c r="U144" s="47"/>
      <c r="V144" s="47"/>
      <c r="W144" s="47"/>
      <c r="X144" s="47"/>
      <c r="Y144" s="47"/>
      <c r="Z144" s="47"/>
      <c r="AA144" s="47"/>
      <c r="AB144" s="47"/>
    </row>
    <row r="145" spans="1:28" x14ac:dyDescent="0.25">
      <c r="A145" s="32"/>
      <c r="B145" s="38"/>
      <c r="C145" s="126"/>
      <c r="D145" s="38"/>
      <c r="E145" s="99"/>
      <c r="F145" s="122"/>
      <c r="G145" s="122"/>
      <c r="H145" s="122"/>
      <c r="I145" s="122"/>
      <c r="J145" s="122"/>
      <c r="K145" s="122"/>
      <c r="L145" s="38"/>
      <c r="M145" s="180"/>
      <c r="N145" s="38"/>
      <c r="O145" s="225"/>
      <c r="P145" s="47"/>
      <c r="Q145" s="47"/>
      <c r="R145" s="47"/>
      <c r="S145" s="47"/>
      <c r="T145" s="47"/>
      <c r="U145" s="47"/>
      <c r="V145" s="47"/>
      <c r="W145" s="47"/>
      <c r="X145" s="47"/>
      <c r="Y145" s="47"/>
      <c r="Z145" s="47"/>
      <c r="AA145" s="47"/>
      <c r="AB145" s="47"/>
    </row>
    <row r="146" spans="1:28" x14ac:dyDescent="0.25">
      <c r="A146" s="32"/>
      <c r="B146" s="38"/>
      <c r="C146" s="126"/>
      <c r="D146" s="38"/>
      <c r="E146" s="99"/>
      <c r="F146" s="122"/>
      <c r="G146" s="122"/>
      <c r="H146" s="122"/>
      <c r="I146" s="122"/>
      <c r="J146" s="122"/>
      <c r="K146" s="122"/>
      <c r="L146" s="38"/>
      <c r="M146" s="180"/>
      <c r="N146" s="38"/>
      <c r="O146" s="225"/>
      <c r="P146" s="47"/>
      <c r="Q146" s="47"/>
      <c r="R146" s="47"/>
      <c r="S146" s="47"/>
      <c r="T146" s="47"/>
      <c r="U146" s="47"/>
      <c r="V146" s="47"/>
      <c r="W146" s="47"/>
      <c r="X146" s="47"/>
      <c r="Y146" s="47"/>
      <c r="Z146" s="47"/>
      <c r="AA146" s="47"/>
      <c r="AB146" s="47"/>
    </row>
    <row r="147" spans="1:28" x14ac:dyDescent="0.25">
      <c r="A147" s="32"/>
      <c r="B147" s="38"/>
      <c r="C147" s="126"/>
      <c r="D147" s="38"/>
      <c r="E147" s="99"/>
      <c r="F147" s="122"/>
      <c r="G147" s="122"/>
      <c r="H147" s="122"/>
      <c r="I147" s="122"/>
      <c r="J147" s="122"/>
      <c r="K147" s="122"/>
      <c r="L147" s="38"/>
      <c r="M147" s="180"/>
      <c r="N147" s="38"/>
      <c r="O147" s="225"/>
      <c r="P147" s="47"/>
      <c r="Q147" s="47"/>
      <c r="R147" s="47"/>
      <c r="S147" s="47"/>
      <c r="T147" s="47"/>
      <c r="U147" s="47"/>
      <c r="V147" s="47"/>
      <c r="W147" s="47"/>
      <c r="X147" s="47"/>
      <c r="Y147" s="47"/>
      <c r="Z147" s="47"/>
      <c r="AA147" s="47"/>
      <c r="AB147" s="47"/>
    </row>
    <row r="148" spans="1:28" x14ac:dyDescent="0.25">
      <c r="A148" s="32"/>
      <c r="B148" s="38"/>
      <c r="C148" s="126"/>
      <c r="D148" s="38"/>
      <c r="E148" s="99"/>
      <c r="F148" s="122"/>
      <c r="G148" s="122"/>
      <c r="H148" s="122"/>
      <c r="I148" s="122"/>
      <c r="J148" s="122"/>
      <c r="K148" s="122"/>
      <c r="L148" s="38"/>
      <c r="M148" s="180"/>
      <c r="N148" s="38"/>
      <c r="O148" s="225"/>
      <c r="P148" s="47"/>
      <c r="Q148" s="47"/>
      <c r="R148" s="47"/>
      <c r="S148" s="47"/>
      <c r="T148" s="47"/>
      <c r="U148" s="47"/>
      <c r="V148" s="47"/>
      <c r="W148" s="47"/>
      <c r="X148" s="47"/>
      <c r="Y148" s="47"/>
      <c r="Z148" s="47"/>
      <c r="AA148" s="47"/>
      <c r="AB148" s="47"/>
    </row>
    <row r="149" spans="1:28" x14ac:dyDescent="0.25">
      <c r="A149" s="32"/>
      <c r="B149" s="38"/>
      <c r="C149" s="126"/>
      <c r="D149" s="38"/>
      <c r="E149" s="99"/>
      <c r="F149" s="122"/>
      <c r="G149" s="122"/>
      <c r="H149" s="122"/>
      <c r="I149" s="122"/>
      <c r="J149" s="122"/>
      <c r="K149" s="122"/>
      <c r="L149" s="38"/>
      <c r="M149" s="180"/>
      <c r="N149" s="38"/>
      <c r="O149" s="225"/>
      <c r="P149" s="47"/>
      <c r="Q149" s="47"/>
      <c r="R149" s="47"/>
      <c r="S149" s="47"/>
      <c r="T149" s="47"/>
      <c r="U149" s="47"/>
      <c r="V149" s="47"/>
      <c r="W149" s="47"/>
      <c r="X149" s="47"/>
      <c r="Y149" s="47"/>
      <c r="Z149" s="47"/>
      <c r="AA149" s="47"/>
      <c r="AB149" s="47"/>
    </row>
    <row r="150" spans="1:28" x14ac:dyDescent="0.25">
      <c r="A150" s="32"/>
      <c r="B150" s="38"/>
      <c r="C150" s="126"/>
      <c r="D150" s="38"/>
      <c r="E150" s="99"/>
      <c r="F150" s="122"/>
      <c r="G150" s="122"/>
      <c r="H150" s="122"/>
      <c r="I150" s="122"/>
      <c r="J150" s="122"/>
      <c r="K150" s="122"/>
      <c r="L150" s="38"/>
      <c r="M150" s="180"/>
      <c r="N150" s="38"/>
      <c r="O150" s="225"/>
      <c r="P150" s="47"/>
      <c r="Q150" s="47"/>
      <c r="R150" s="47"/>
      <c r="S150" s="47"/>
      <c r="T150" s="47"/>
      <c r="U150" s="47"/>
      <c r="V150" s="47"/>
      <c r="W150" s="47"/>
      <c r="X150" s="47"/>
      <c r="Y150" s="47"/>
      <c r="Z150" s="47"/>
      <c r="AA150" s="47"/>
      <c r="AB150" s="47"/>
    </row>
    <row r="151" spans="1:28" x14ac:dyDescent="0.25">
      <c r="A151" s="32"/>
      <c r="B151" s="38"/>
      <c r="C151" s="126"/>
      <c r="D151" s="38"/>
      <c r="E151" s="99"/>
      <c r="F151" s="122"/>
      <c r="G151" s="122"/>
      <c r="H151" s="122"/>
      <c r="I151" s="122"/>
      <c r="J151" s="122"/>
      <c r="K151" s="122"/>
      <c r="L151" s="38"/>
      <c r="M151" s="180"/>
      <c r="N151" s="38"/>
      <c r="O151" s="225"/>
      <c r="P151" s="47"/>
      <c r="Q151" s="47"/>
      <c r="R151" s="47"/>
      <c r="S151" s="47"/>
      <c r="T151" s="47"/>
      <c r="U151" s="47"/>
      <c r="V151" s="47"/>
      <c r="W151" s="47"/>
      <c r="X151" s="47"/>
      <c r="Y151" s="47"/>
      <c r="Z151" s="47"/>
      <c r="AA151" s="47"/>
      <c r="AB151" s="47"/>
    </row>
    <row r="152" spans="1:28" x14ac:dyDescent="0.25">
      <c r="A152" s="32"/>
      <c r="B152" s="38"/>
      <c r="C152" s="126"/>
      <c r="D152" s="38"/>
      <c r="E152" s="99"/>
      <c r="F152" s="122"/>
      <c r="G152" s="122"/>
      <c r="H152" s="122"/>
      <c r="I152" s="122"/>
      <c r="J152" s="122"/>
      <c r="K152" s="122"/>
      <c r="L152" s="38"/>
      <c r="M152" s="180"/>
      <c r="N152" s="38"/>
      <c r="O152" s="225"/>
      <c r="P152" s="47"/>
      <c r="Q152" s="47"/>
      <c r="R152" s="47"/>
      <c r="S152" s="47"/>
      <c r="T152" s="47"/>
      <c r="U152" s="47"/>
      <c r="V152" s="47"/>
      <c r="W152" s="47"/>
      <c r="X152" s="47"/>
      <c r="Y152" s="47"/>
      <c r="Z152" s="47"/>
      <c r="AA152" s="47"/>
      <c r="AB152" s="47"/>
    </row>
    <row r="153" spans="1:28" x14ac:dyDescent="0.25">
      <c r="A153" s="32"/>
      <c r="B153" s="38"/>
      <c r="C153" s="126"/>
      <c r="D153" s="38"/>
      <c r="E153" s="99"/>
      <c r="F153" s="122"/>
      <c r="G153" s="122"/>
      <c r="H153" s="122"/>
      <c r="I153" s="122"/>
      <c r="J153" s="122"/>
      <c r="K153" s="122"/>
      <c r="L153" s="38"/>
      <c r="M153" s="180"/>
      <c r="N153" s="38"/>
      <c r="O153" s="225"/>
      <c r="P153" s="47"/>
      <c r="Q153" s="47"/>
      <c r="R153" s="47"/>
      <c r="S153" s="47"/>
      <c r="T153" s="47"/>
      <c r="U153" s="47"/>
      <c r="V153" s="47"/>
      <c r="W153" s="47"/>
      <c r="X153" s="47"/>
      <c r="Y153" s="47"/>
      <c r="Z153" s="47"/>
      <c r="AA153" s="47"/>
      <c r="AB153" s="47"/>
    </row>
    <row r="154" spans="1:28" x14ac:dyDescent="0.25">
      <c r="A154" s="32"/>
      <c r="B154" s="38"/>
      <c r="C154" s="126"/>
      <c r="D154" s="38"/>
      <c r="E154" s="99"/>
      <c r="F154" s="122"/>
      <c r="G154" s="122"/>
      <c r="H154" s="122"/>
      <c r="I154" s="122"/>
      <c r="J154" s="122"/>
      <c r="K154" s="122"/>
      <c r="L154" s="38"/>
      <c r="M154" s="180"/>
      <c r="N154" s="38"/>
      <c r="O154" s="225"/>
      <c r="P154" s="47"/>
      <c r="Q154" s="47"/>
      <c r="R154" s="47"/>
      <c r="S154" s="47"/>
      <c r="T154" s="47"/>
      <c r="U154" s="47"/>
      <c r="V154" s="47"/>
      <c r="W154" s="47"/>
      <c r="X154" s="47"/>
      <c r="Y154" s="47"/>
      <c r="Z154" s="47"/>
      <c r="AA154" s="47"/>
      <c r="AB154" s="47"/>
    </row>
    <row r="155" spans="1:28" x14ac:dyDescent="0.25">
      <c r="A155" s="32"/>
      <c r="B155" s="38"/>
      <c r="C155" s="126"/>
      <c r="D155" s="38"/>
      <c r="E155" s="99"/>
      <c r="F155" s="122"/>
      <c r="G155" s="122"/>
      <c r="H155" s="122"/>
      <c r="I155" s="122"/>
      <c r="J155" s="122"/>
      <c r="K155" s="122"/>
      <c r="L155" s="38"/>
      <c r="M155" s="180"/>
      <c r="N155" s="38"/>
      <c r="O155" s="225"/>
      <c r="P155" s="47"/>
      <c r="Q155" s="47"/>
      <c r="R155" s="47"/>
      <c r="S155" s="47"/>
      <c r="T155" s="47"/>
      <c r="U155" s="47"/>
      <c r="V155" s="47"/>
      <c r="W155" s="47"/>
      <c r="X155" s="47"/>
      <c r="Y155" s="47"/>
      <c r="Z155" s="47"/>
      <c r="AA155" s="47"/>
      <c r="AB155" s="47"/>
    </row>
    <row r="156" spans="1:28" x14ac:dyDescent="0.25">
      <c r="A156" s="32"/>
      <c r="B156" s="38"/>
      <c r="C156" s="126"/>
      <c r="D156" s="38"/>
      <c r="E156" s="99"/>
      <c r="F156" s="122"/>
      <c r="G156" s="122"/>
      <c r="H156" s="122"/>
      <c r="I156" s="122"/>
      <c r="J156" s="122"/>
      <c r="K156" s="122"/>
      <c r="L156" s="38"/>
      <c r="M156" s="180"/>
      <c r="N156" s="38"/>
      <c r="O156" s="225"/>
      <c r="P156" s="47"/>
      <c r="Q156" s="47"/>
      <c r="R156" s="47"/>
      <c r="S156" s="47"/>
      <c r="T156" s="47"/>
      <c r="U156" s="47"/>
      <c r="V156" s="47"/>
      <c r="W156" s="47"/>
      <c r="X156" s="47"/>
      <c r="Y156" s="47"/>
      <c r="Z156" s="47"/>
      <c r="AA156" s="47"/>
      <c r="AB156" s="47"/>
    </row>
    <row r="157" spans="1:28" x14ac:dyDescent="0.25">
      <c r="A157" s="32"/>
      <c r="B157" s="38"/>
      <c r="C157" s="126"/>
      <c r="D157" s="38"/>
      <c r="E157" s="99"/>
      <c r="F157" s="122"/>
      <c r="G157" s="122"/>
      <c r="H157" s="122"/>
      <c r="I157" s="122"/>
      <c r="J157" s="122"/>
      <c r="K157" s="122"/>
      <c r="L157" s="38"/>
      <c r="M157" s="180"/>
      <c r="N157" s="38"/>
      <c r="O157" s="225"/>
      <c r="P157" s="47"/>
      <c r="Q157" s="47"/>
      <c r="R157" s="47"/>
      <c r="S157" s="47"/>
      <c r="T157" s="47"/>
      <c r="U157" s="47"/>
      <c r="V157" s="47"/>
      <c r="W157" s="47"/>
      <c r="X157" s="47"/>
      <c r="Y157" s="47"/>
      <c r="Z157" s="47"/>
      <c r="AA157" s="47"/>
      <c r="AB157" s="47"/>
    </row>
    <row r="158" spans="1:28" x14ac:dyDescent="0.25">
      <c r="A158" s="32"/>
      <c r="B158" s="38"/>
      <c r="C158" s="126"/>
      <c r="D158" s="38"/>
      <c r="E158" s="99"/>
      <c r="F158" s="122"/>
      <c r="G158" s="122"/>
      <c r="H158" s="122"/>
      <c r="I158" s="122"/>
      <c r="J158" s="122"/>
      <c r="K158" s="122"/>
      <c r="L158" s="38"/>
      <c r="M158" s="180"/>
      <c r="N158" s="38"/>
      <c r="O158" s="225"/>
      <c r="P158" s="47"/>
      <c r="Q158" s="47"/>
      <c r="R158" s="47"/>
      <c r="S158" s="47"/>
      <c r="T158" s="47"/>
      <c r="U158" s="47"/>
      <c r="V158" s="47"/>
      <c r="W158" s="47"/>
      <c r="X158" s="47"/>
      <c r="Y158" s="47"/>
      <c r="Z158" s="47"/>
      <c r="AA158" s="47"/>
      <c r="AB158" s="47"/>
    </row>
    <row r="159" spans="1:28" x14ac:dyDescent="0.25">
      <c r="A159" s="32"/>
      <c r="B159" s="38"/>
      <c r="C159" s="126"/>
      <c r="D159" s="38"/>
      <c r="E159" s="99"/>
      <c r="F159" s="122"/>
      <c r="G159" s="122"/>
      <c r="H159" s="122"/>
      <c r="I159" s="122"/>
      <c r="J159" s="122"/>
      <c r="K159" s="122"/>
      <c r="L159" s="38"/>
      <c r="M159" s="180"/>
      <c r="N159" s="38"/>
      <c r="O159" s="225"/>
      <c r="P159" s="47"/>
      <c r="Q159" s="47"/>
      <c r="R159" s="47"/>
      <c r="S159" s="47"/>
      <c r="T159" s="47"/>
      <c r="U159" s="47"/>
      <c r="V159" s="47"/>
      <c r="W159" s="47"/>
      <c r="X159" s="47"/>
      <c r="Y159" s="47"/>
      <c r="Z159" s="47"/>
      <c r="AA159" s="47"/>
      <c r="AB159" s="47"/>
    </row>
    <row r="160" spans="1:28" x14ac:dyDescent="0.25">
      <c r="A160" s="32"/>
      <c r="B160" s="38"/>
      <c r="C160" s="126"/>
      <c r="D160" s="38"/>
      <c r="E160" s="99"/>
      <c r="F160" s="122"/>
      <c r="G160" s="122"/>
      <c r="H160" s="122"/>
      <c r="I160" s="122"/>
      <c r="J160" s="122"/>
      <c r="K160" s="122"/>
      <c r="L160" s="38"/>
      <c r="M160" s="180"/>
      <c r="N160" s="38"/>
      <c r="O160" s="225"/>
      <c r="P160" s="47"/>
      <c r="Q160" s="47"/>
      <c r="R160" s="47"/>
      <c r="S160" s="47"/>
      <c r="T160" s="47"/>
      <c r="U160" s="47"/>
      <c r="V160" s="47"/>
      <c r="W160" s="47"/>
      <c r="X160" s="47"/>
      <c r="Y160" s="47"/>
      <c r="Z160" s="47"/>
      <c r="AA160" s="47"/>
      <c r="AB160" s="47"/>
    </row>
    <row r="161" spans="1:28" x14ac:dyDescent="0.25">
      <c r="A161" s="32"/>
      <c r="B161" s="38"/>
      <c r="C161" s="126"/>
      <c r="D161" s="38"/>
      <c r="E161" s="99"/>
      <c r="F161" s="122"/>
      <c r="G161" s="122"/>
      <c r="H161" s="122"/>
      <c r="I161" s="122"/>
      <c r="J161" s="122"/>
      <c r="K161" s="122"/>
      <c r="L161" s="38"/>
      <c r="M161" s="180"/>
      <c r="N161" s="38"/>
      <c r="O161" s="225"/>
      <c r="P161" s="47"/>
      <c r="Q161" s="47"/>
      <c r="R161" s="47"/>
      <c r="S161" s="47"/>
      <c r="T161" s="47"/>
      <c r="U161" s="47"/>
      <c r="V161" s="47"/>
      <c r="W161" s="47"/>
      <c r="X161" s="47"/>
      <c r="Y161" s="47"/>
      <c r="Z161" s="47"/>
      <c r="AA161" s="47"/>
      <c r="AB161" s="47"/>
    </row>
    <row r="162" spans="1:28" x14ac:dyDescent="0.25">
      <c r="A162" s="32"/>
      <c r="B162" s="38"/>
      <c r="C162" s="126"/>
      <c r="D162" s="38"/>
      <c r="E162" s="99"/>
      <c r="F162" s="122"/>
      <c r="G162" s="122"/>
      <c r="H162" s="122"/>
      <c r="I162" s="122"/>
      <c r="J162" s="122"/>
      <c r="K162" s="122"/>
      <c r="L162" s="38"/>
      <c r="M162" s="180"/>
      <c r="N162" s="38"/>
      <c r="O162" s="225"/>
      <c r="P162" s="47"/>
      <c r="Q162" s="47"/>
      <c r="R162" s="47"/>
      <c r="S162" s="47"/>
      <c r="T162" s="47"/>
      <c r="U162" s="47"/>
      <c r="V162" s="47"/>
      <c r="W162" s="47"/>
      <c r="X162" s="47"/>
      <c r="Y162" s="47"/>
      <c r="Z162" s="47"/>
      <c r="AA162" s="47"/>
      <c r="AB162" s="47"/>
    </row>
    <row r="163" spans="1:28" x14ac:dyDescent="0.25">
      <c r="A163" s="32"/>
      <c r="B163" s="38"/>
      <c r="C163" s="126"/>
      <c r="D163" s="38"/>
      <c r="E163" s="99"/>
      <c r="F163" s="122"/>
      <c r="G163" s="122"/>
      <c r="H163" s="122"/>
      <c r="I163" s="122"/>
      <c r="J163" s="122"/>
      <c r="K163" s="122"/>
      <c r="L163" s="38"/>
      <c r="M163" s="180"/>
      <c r="N163" s="38"/>
      <c r="O163" s="225"/>
      <c r="P163" s="47"/>
      <c r="Q163" s="47"/>
      <c r="R163" s="47"/>
      <c r="S163" s="47"/>
      <c r="T163" s="47"/>
      <c r="U163" s="47"/>
      <c r="V163" s="47"/>
      <c r="W163" s="47"/>
      <c r="X163" s="47"/>
      <c r="Y163" s="47"/>
      <c r="Z163" s="47"/>
      <c r="AA163" s="47"/>
      <c r="AB163" s="47"/>
    </row>
    <row r="164" spans="1:28" x14ac:dyDescent="0.25">
      <c r="A164" s="32"/>
      <c r="B164" s="38"/>
      <c r="C164" s="126"/>
      <c r="D164" s="38"/>
      <c r="E164" s="99"/>
      <c r="F164" s="122"/>
      <c r="G164" s="122"/>
      <c r="H164" s="122"/>
      <c r="I164" s="122"/>
      <c r="J164" s="122"/>
      <c r="K164" s="122"/>
      <c r="L164" s="38"/>
      <c r="M164" s="180"/>
      <c r="N164" s="38"/>
      <c r="O164" s="225"/>
      <c r="P164" s="47"/>
      <c r="Q164" s="47"/>
      <c r="R164" s="47"/>
      <c r="S164" s="47"/>
      <c r="T164" s="47"/>
      <c r="U164" s="47"/>
      <c r="V164" s="47"/>
      <c r="W164" s="47"/>
      <c r="X164" s="47"/>
      <c r="Y164" s="47"/>
      <c r="Z164" s="47"/>
      <c r="AA164" s="47"/>
      <c r="AB164" s="47"/>
    </row>
    <row r="165" spans="1:28" x14ac:dyDescent="0.25">
      <c r="A165" s="32"/>
      <c r="B165" s="38"/>
      <c r="C165" s="126"/>
      <c r="D165" s="38"/>
      <c r="E165" s="99"/>
      <c r="F165" s="122"/>
      <c r="G165" s="122"/>
      <c r="H165" s="122"/>
      <c r="I165" s="122"/>
      <c r="J165" s="122"/>
      <c r="K165" s="122"/>
      <c r="L165" s="38"/>
      <c r="M165" s="180"/>
      <c r="N165" s="38"/>
      <c r="O165" s="225"/>
      <c r="P165" s="47"/>
      <c r="Q165" s="47"/>
      <c r="R165" s="47"/>
      <c r="S165" s="47"/>
      <c r="T165" s="47"/>
      <c r="U165" s="47"/>
      <c r="V165" s="47"/>
      <c r="W165" s="47"/>
      <c r="X165" s="47"/>
      <c r="Y165" s="47"/>
      <c r="Z165" s="47"/>
      <c r="AA165" s="47"/>
      <c r="AB165" s="47"/>
    </row>
    <row r="166" spans="1:28" x14ac:dyDescent="0.25">
      <c r="A166" s="32"/>
      <c r="B166" s="38"/>
      <c r="C166" s="126"/>
      <c r="D166" s="38"/>
      <c r="E166" s="99"/>
      <c r="F166" s="122"/>
      <c r="G166" s="122"/>
      <c r="H166" s="122"/>
      <c r="I166" s="122"/>
      <c r="J166" s="122"/>
      <c r="K166" s="122"/>
      <c r="L166" s="38"/>
      <c r="M166" s="180"/>
      <c r="N166" s="38"/>
      <c r="O166" s="225"/>
      <c r="P166" s="47"/>
      <c r="Q166" s="47"/>
      <c r="R166" s="47"/>
      <c r="S166" s="47"/>
      <c r="T166" s="47"/>
      <c r="U166" s="47"/>
      <c r="V166" s="47"/>
      <c r="W166" s="47"/>
      <c r="X166" s="47"/>
      <c r="Y166" s="47"/>
      <c r="Z166" s="47"/>
      <c r="AA166" s="47"/>
      <c r="AB166" s="47"/>
    </row>
    <row r="167" spans="1:28" x14ac:dyDescent="0.25">
      <c r="A167" s="32"/>
      <c r="B167" s="38"/>
      <c r="C167" s="126"/>
      <c r="D167" s="38"/>
      <c r="E167" s="99"/>
      <c r="F167" s="122"/>
      <c r="G167" s="122"/>
      <c r="H167" s="122"/>
      <c r="I167" s="122"/>
      <c r="J167" s="122"/>
      <c r="K167" s="122"/>
      <c r="L167" s="38"/>
      <c r="M167" s="180"/>
      <c r="N167" s="38"/>
      <c r="O167" s="225"/>
      <c r="P167" s="47"/>
      <c r="Q167" s="47"/>
      <c r="R167" s="47"/>
      <c r="S167" s="47"/>
      <c r="T167" s="47"/>
      <c r="U167" s="47"/>
      <c r="V167" s="47"/>
      <c r="W167" s="47"/>
      <c r="X167" s="47"/>
      <c r="Y167" s="47"/>
      <c r="Z167" s="47"/>
      <c r="AA167" s="47"/>
      <c r="AB167" s="47"/>
    </row>
    <row r="168" spans="1:28" x14ac:dyDescent="0.25">
      <c r="A168" s="32"/>
      <c r="B168" s="38"/>
      <c r="C168" s="126"/>
      <c r="D168" s="38"/>
      <c r="E168" s="99"/>
      <c r="F168" s="122"/>
      <c r="G168" s="122"/>
      <c r="H168" s="122"/>
      <c r="I168" s="122"/>
      <c r="J168" s="122"/>
      <c r="K168" s="122"/>
      <c r="L168" s="38"/>
      <c r="M168" s="180"/>
      <c r="N168" s="38"/>
      <c r="O168" s="225"/>
      <c r="P168" s="47"/>
      <c r="Q168" s="47"/>
      <c r="R168" s="47"/>
      <c r="S168" s="47"/>
      <c r="T168" s="47"/>
      <c r="U168" s="47"/>
      <c r="V168" s="47"/>
      <c r="W168" s="47"/>
      <c r="X168" s="47"/>
      <c r="Y168" s="47"/>
      <c r="Z168" s="47"/>
      <c r="AA168" s="47"/>
      <c r="AB168" s="47"/>
    </row>
    <row r="169" spans="1:28" x14ac:dyDescent="0.25">
      <c r="A169" s="32"/>
      <c r="B169" s="38"/>
      <c r="C169" s="126"/>
      <c r="D169" s="38"/>
      <c r="E169" s="99"/>
      <c r="F169" s="122"/>
      <c r="G169" s="122"/>
      <c r="H169" s="122"/>
      <c r="I169" s="122"/>
      <c r="J169" s="122"/>
      <c r="K169" s="122"/>
      <c r="L169" s="38"/>
      <c r="M169" s="180"/>
      <c r="N169" s="38"/>
      <c r="O169" s="225"/>
      <c r="P169" s="47"/>
      <c r="Q169" s="47"/>
      <c r="R169" s="47"/>
      <c r="S169" s="47"/>
      <c r="T169" s="47"/>
      <c r="U169" s="47"/>
      <c r="V169" s="47"/>
      <c r="W169" s="47"/>
      <c r="X169" s="47"/>
      <c r="Y169" s="47"/>
      <c r="Z169" s="47"/>
      <c r="AA169" s="47"/>
      <c r="AB169" s="47"/>
    </row>
    <row r="170" spans="1:28" x14ac:dyDescent="0.25">
      <c r="A170" s="32"/>
      <c r="B170" s="38"/>
      <c r="C170" s="126"/>
      <c r="D170" s="38"/>
      <c r="E170" s="99"/>
      <c r="F170" s="122"/>
      <c r="G170" s="122"/>
      <c r="H170" s="122"/>
      <c r="I170" s="122"/>
      <c r="J170" s="122"/>
      <c r="K170" s="122"/>
      <c r="L170" s="38"/>
      <c r="M170" s="180"/>
      <c r="N170" s="38"/>
      <c r="O170" s="225"/>
      <c r="P170" s="47"/>
      <c r="Q170" s="47"/>
      <c r="R170" s="47"/>
      <c r="S170" s="47"/>
      <c r="T170" s="47"/>
      <c r="U170" s="47"/>
      <c r="V170" s="47"/>
      <c r="W170" s="47"/>
      <c r="X170" s="47"/>
      <c r="Y170" s="47"/>
      <c r="Z170" s="47"/>
      <c r="AA170" s="47"/>
      <c r="AB170" s="47"/>
    </row>
    <row r="171" spans="1:28" x14ac:dyDescent="0.25">
      <c r="A171" s="32"/>
      <c r="B171" s="38"/>
      <c r="C171" s="126"/>
      <c r="D171" s="38"/>
      <c r="E171" s="99"/>
      <c r="F171" s="122"/>
      <c r="G171" s="122"/>
      <c r="H171" s="122"/>
      <c r="I171" s="122"/>
      <c r="J171" s="122"/>
      <c r="K171" s="122"/>
      <c r="L171" s="38"/>
      <c r="M171" s="180"/>
      <c r="N171" s="38"/>
      <c r="O171" s="225"/>
      <c r="P171" s="47"/>
      <c r="Q171" s="47"/>
      <c r="R171" s="47"/>
      <c r="S171" s="47"/>
      <c r="T171" s="47"/>
      <c r="U171" s="47"/>
      <c r="V171" s="47"/>
      <c r="W171" s="47"/>
      <c r="X171" s="47"/>
      <c r="Y171" s="47"/>
      <c r="Z171" s="47"/>
      <c r="AA171" s="47"/>
      <c r="AB171" s="47"/>
    </row>
    <row r="172" spans="1:28" x14ac:dyDescent="0.25">
      <c r="A172" s="32"/>
      <c r="B172" s="38"/>
      <c r="C172" s="126"/>
      <c r="D172" s="38"/>
      <c r="E172" s="99"/>
      <c r="F172" s="122"/>
      <c r="G172" s="122"/>
      <c r="H172" s="122"/>
      <c r="I172" s="122"/>
      <c r="J172" s="122"/>
      <c r="K172" s="122"/>
      <c r="L172" s="38"/>
      <c r="M172" s="180"/>
      <c r="N172" s="38"/>
      <c r="O172" s="225"/>
      <c r="P172" s="47"/>
      <c r="Q172" s="47"/>
      <c r="R172" s="47"/>
      <c r="S172" s="47"/>
      <c r="T172" s="47"/>
      <c r="U172" s="47"/>
      <c r="V172" s="47"/>
      <c r="W172" s="47"/>
      <c r="X172" s="47"/>
      <c r="Y172" s="47"/>
      <c r="Z172" s="47"/>
      <c r="AA172" s="47"/>
      <c r="AB172" s="47"/>
    </row>
    <row r="173" spans="1:28" x14ac:dyDescent="0.25">
      <c r="A173" s="32"/>
      <c r="B173" s="38"/>
      <c r="C173" s="126"/>
      <c r="D173" s="38"/>
      <c r="E173" s="99"/>
      <c r="F173" s="122"/>
      <c r="G173" s="122"/>
      <c r="H173" s="122"/>
      <c r="I173" s="122"/>
      <c r="J173" s="122"/>
      <c r="K173" s="122"/>
      <c r="L173" s="38"/>
      <c r="M173" s="180"/>
      <c r="N173" s="38"/>
      <c r="O173" s="225"/>
      <c r="P173" s="47"/>
      <c r="Q173" s="47"/>
      <c r="R173" s="47"/>
      <c r="S173" s="47"/>
      <c r="T173" s="47"/>
      <c r="U173" s="47"/>
      <c r="V173" s="47"/>
      <c r="W173" s="47"/>
      <c r="X173" s="47"/>
      <c r="Y173" s="47"/>
      <c r="Z173" s="47"/>
      <c r="AA173" s="47"/>
      <c r="AB173" s="47"/>
    </row>
    <row r="174" spans="1:28" x14ac:dyDescent="0.25">
      <c r="A174" s="32"/>
      <c r="B174" s="38"/>
      <c r="C174" s="126"/>
      <c r="D174" s="38"/>
      <c r="E174" s="99"/>
      <c r="F174" s="122"/>
      <c r="G174" s="122"/>
      <c r="H174" s="122"/>
      <c r="I174" s="122"/>
      <c r="J174" s="122"/>
      <c r="K174" s="122"/>
      <c r="L174" s="38"/>
      <c r="M174" s="180"/>
      <c r="N174" s="38"/>
      <c r="O174" s="225"/>
      <c r="P174" s="47"/>
      <c r="Q174" s="47"/>
      <c r="R174" s="47"/>
      <c r="S174" s="47"/>
      <c r="T174" s="47"/>
      <c r="U174" s="47"/>
      <c r="V174" s="47"/>
      <c r="W174" s="47"/>
      <c r="X174" s="47"/>
      <c r="Y174" s="47"/>
      <c r="Z174" s="47"/>
      <c r="AA174" s="47"/>
      <c r="AB174" s="47"/>
    </row>
    <row r="175" spans="1:28" x14ac:dyDescent="0.25">
      <c r="A175" s="32"/>
      <c r="B175" s="38"/>
      <c r="C175" s="126"/>
      <c r="D175" s="38"/>
      <c r="E175" s="99"/>
      <c r="F175" s="122"/>
      <c r="G175" s="122"/>
      <c r="H175" s="122"/>
      <c r="I175" s="122"/>
      <c r="J175" s="122"/>
      <c r="K175" s="122"/>
      <c r="L175" s="38"/>
      <c r="M175" s="180"/>
      <c r="N175" s="38"/>
      <c r="O175" s="225"/>
      <c r="P175" s="47"/>
      <c r="Q175" s="47"/>
      <c r="R175" s="47"/>
      <c r="S175" s="47"/>
      <c r="T175" s="47"/>
      <c r="U175" s="47"/>
      <c r="V175" s="47"/>
      <c r="W175" s="47"/>
      <c r="X175" s="47"/>
      <c r="Y175" s="47"/>
      <c r="Z175" s="47"/>
      <c r="AA175" s="47"/>
      <c r="AB175" s="47"/>
    </row>
    <row r="176" spans="1:28" x14ac:dyDescent="0.25">
      <c r="A176" s="32"/>
      <c r="B176" s="38"/>
      <c r="C176" s="126"/>
      <c r="D176" s="38"/>
      <c r="E176" s="99"/>
      <c r="F176" s="122"/>
      <c r="G176" s="122"/>
      <c r="H176" s="122"/>
      <c r="I176" s="122"/>
      <c r="J176" s="122"/>
      <c r="K176" s="122"/>
      <c r="L176" s="38"/>
      <c r="M176" s="180"/>
      <c r="N176" s="38"/>
      <c r="O176" s="225"/>
      <c r="P176" s="47"/>
      <c r="Q176" s="47"/>
      <c r="R176" s="47"/>
      <c r="S176" s="47"/>
      <c r="T176" s="47"/>
      <c r="U176" s="47"/>
      <c r="V176" s="47"/>
      <c r="W176" s="47"/>
      <c r="X176" s="47"/>
      <c r="Y176" s="47"/>
      <c r="Z176" s="47"/>
      <c r="AA176" s="47"/>
      <c r="AB176" s="47"/>
    </row>
    <row r="177" spans="1:28" x14ac:dyDescent="0.25">
      <c r="A177" s="32"/>
      <c r="B177" s="38"/>
      <c r="C177" s="126"/>
      <c r="D177" s="38"/>
      <c r="E177" s="99"/>
      <c r="F177" s="122"/>
      <c r="G177" s="122"/>
      <c r="H177" s="122"/>
      <c r="I177" s="122"/>
      <c r="J177" s="122"/>
      <c r="K177" s="122"/>
      <c r="L177" s="38"/>
      <c r="M177" s="180"/>
      <c r="N177" s="38"/>
      <c r="O177" s="225"/>
      <c r="P177" s="47"/>
      <c r="Q177" s="47"/>
      <c r="R177" s="47"/>
      <c r="S177" s="47"/>
      <c r="T177" s="47"/>
      <c r="U177" s="47"/>
      <c r="V177" s="47"/>
      <c r="W177" s="47"/>
      <c r="X177" s="47"/>
      <c r="Y177" s="47"/>
      <c r="Z177" s="47"/>
      <c r="AA177" s="47"/>
      <c r="AB177" s="47"/>
    </row>
    <row r="178" spans="1:28" x14ac:dyDescent="0.25">
      <c r="A178" s="32"/>
      <c r="B178" s="38"/>
      <c r="C178" s="126"/>
      <c r="D178" s="38"/>
      <c r="E178" s="99"/>
      <c r="F178" s="122"/>
      <c r="G178" s="122"/>
      <c r="H178" s="122"/>
      <c r="I178" s="122"/>
      <c r="J178" s="122"/>
      <c r="K178" s="122"/>
      <c r="L178" s="38"/>
      <c r="M178" s="180"/>
      <c r="N178" s="38"/>
      <c r="O178" s="225"/>
      <c r="P178" s="47"/>
      <c r="Q178" s="47"/>
      <c r="R178" s="47"/>
      <c r="S178" s="47"/>
      <c r="T178" s="47"/>
      <c r="U178" s="47"/>
      <c r="V178" s="47"/>
      <c r="W178" s="47"/>
      <c r="X178" s="47"/>
      <c r="Y178" s="47"/>
      <c r="Z178" s="47"/>
      <c r="AA178" s="47"/>
      <c r="AB178" s="47"/>
    </row>
    <row r="179" spans="1:28" x14ac:dyDescent="0.25">
      <c r="A179" s="32"/>
      <c r="B179" s="38"/>
      <c r="C179" s="126"/>
      <c r="D179" s="38"/>
      <c r="E179" s="99"/>
      <c r="F179" s="122"/>
      <c r="G179" s="122"/>
      <c r="H179" s="122"/>
      <c r="I179" s="122"/>
      <c r="J179" s="122"/>
      <c r="K179" s="122"/>
      <c r="L179" s="38"/>
      <c r="M179" s="180"/>
      <c r="N179" s="38"/>
      <c r="O179" s="225"/>
      <c r="P179" s="47"/>
      <c r="Q179" s="47"/>
      <c r="R179" s="47"/>
      <c r="S179" s="47"/>
      <c r="T179" s="47"/>
      <c r="U179" s="47"/>
      <c r="V179" s="47"/>
      <c r="W179" s="47"/>
      <c r="X179" s="47"/>
      <c r="Y179" s="47"/>
      <c r="Z179" s="47"/>
      <c r="AA179" s="47"/>
      <c r="AB179" s="47"/>
    </row>
    <row r="180" spans="1:28" x14ac:dyDescent="0.25">
      <c r="A180" s="32"/>
      <c r="B180" s="38"/>
      <c r="C180" s="126"/>
      <c r="D180" s="38"/>
      <c r="E180" s="99"/>
      <c r="F180" s="122"/>
      <c r="G180" s="122"/>
      <c r="H180" s="122"/>
      <c r="I180" s="122"/>
      <c r="J180" s="122"/>
      <c r="K180" s="122"/>
      <c r="L180" s="38"/>
      <c r="M180" s="180"/>
      <c r="N180" s="38"/>
      <c r="O180" s="225"/>
      <c r="P180" s="47"/>
      <c r="Q180" s="47"/>
      <c r="R180" s="47"/>
      <c r="S180" s="47"/>
      <c r="T180" s="47"/>
      <c r="U180" s="47"/>
      <c r="V180" s="47"/>
      <c r="W180" s="47"/>
      <c r="X180" s="47"/>
      <c r="Y180" s="47"/>
      <c r="Z180" s="47"/>
      <c r="AA180" s="47"/>
      <c r="AB180" s="47"/>
    </row>
    <row r="181" spans="1:28" x14ac:dyDescent="0.25">
      <c r="A181" s="32"/>
      <c r="B181" s="38"/>
      <c r="C181" s="126"/>
      <c r="D181" s="38"/>
      <c r="E181" s="99"/>
      <c r="F181" s="122"/>
      <c r="G181" s="122"/>
      <c r="H181" s="122"/>
      <c r="I181" s="122"/>
      <c r="J181" s="122"/>
      <c r="K181" s="122"/>
      <c r="L181" s="38"/>
      <c r="M181" s="180"/>
      <c r="N181" s="38"/>
      <c r="O181" s="225"/>
      <c r="P181" s="47"/>
      <c r="Q181" s="47"/>
      <c r="R181" s="47"/>
      <c r="S181" s="47"/>
      <c r="T181" s="47"/>
      <c r="U181" s="47"/>
      <c r="V181" s="47"/>
      <c r="W181" s="47"/>
      <c r="X181" s="47"/>
      <c r="Y181" s="47"/>
      <c r="Z181" s="47"/>
      <c r="AA181" s="47"/>
      <c r="AB181" s="47"/>
    </row>
    <row r="182" spans="1:28" x14ac:dyDescent="0.25">
      <c r="A182" s="32"/>
      <c r="B182" s="38"/>
      <c r="C182" s="126"/>
      <c r="D182" s="38"/>
      <c r="E182" s="99"/>
      <c r="F182" s="122"/>
      <c r="G182" s="122"/>
      <c r="H182" s="122"/>
      <c r="I182" s="122"/>
      <c r="J182" s="122"/>
      <c r="K182" s="122"/>
      <c r="L182" s="38"/>
      <c r="M182" s="180"/>
      <c r="N182" s="38"/>
      <c r="O182" s="225"/>
      <c r="P182" s="47"/>
      <c r="Q182" s="47"/>
      <c r="R182" s="47"/>
      <c r="S182" s="47"/>
      <c r="T182" s="47"/>
      <c r="U182" s="47"/>
      <c r="V182" s="47"/>
      <c r="W182" s="47"/>
      <c r="X182" s="47"/>
      <c r="Y182" s="47"/>
      <c r="Z182" s="47"/>
      <c r="AA182" s="47"/>
      <c r="AB182" s="47"/>
    </row>
    <row r="183" spans="1:28" x14ac:dyDescent="0.25">
      <c r="A183" s="32"/>
      <c r="B183" s="38"/>
      <c r="C183" s="126"/>
      <c r="D183" s="38"/>
      <c r="E183" s="99"/>
      <c r="F183" s="122"/>
      <c r="G183" s="122"/>
      <c r="H183" s="122"/>
      <c r="I183" s="122"/>
      <c r="J183" s="122"/>
      <c r="K183" s="122"/>
      <c r="L183" s="38"/>
      <c r="M183" s="180"/>
      <c r="N183" s="38"/>
      <c r="O183" s="225"/>
      <c r="P183" s="47"/>
      <c r="Q183" s="47"/>
      <c r="R183" s="47"/>
      <c r="S183" s="47"/>
      <c r="T183" s="47"/>
      <c r="U183" s="47"/>
      <c r="V183" s="47"/>
      <c r="W183" s="47"/>
      <c r="X183" s="47"/>
      <c r="Y183" s="47"/>
      <c r="Z183" s="47"/>
      <c r="AA183" s="47"/>
      <c r="AB183" s="47"/>
    </row>
    <row r="184" spans="1:28" x14ac:dyDescent="0.25">
      <c r="A184" s="32"/>
      <c r="B184" s="38"/>
      <c r="C184" s="126"/>
      <c r="D184" s="38"/>
      <c r="E184" s="99"/>
      <c r="F184" s="122"/>
      <c r="G184" s="122"/>
      <c r="H184" s="122"/>
      <c r="I184" s="122"/>
      <c r="J184" s="122"/>
      <c r="K184" s="122"/>
      <c r="L184" s="38"/>
      <c r="M184" s="180"/>
      <c r="N184" s="38"/>
      <c r="O184" s="225"/>
      <c r="P184" s="47"/>
      <c r="Q184" s="47"/>
      <c r="R184" s="47"/>
      <c r="S184" s="47"/>
      <c r="T184" s="47"/>
      <c r="U184" s="47"/>
      <c r="V184" s="47"/>
      <c r="W184" s="47"/>
      <c r="X184" s="47"/>
      <c r="Y184" s="47"/>
      <c r="Z184" s="47"/>
      <c r="AA184" s="47"/>
      <c r="AB184" s="47"/>
    </row>
    <row r="185" spans="1:28" x14ac:dyDescent="0.25">
      <c r="A185" s="32"/>
      <c r="B185" s="38"/>
      <c r="C185" s="126"/>
      <c r="D185" s="38"/>
      <c r="E185" s="99"/>
      <c r="F185" s="122"/>
      <c r="G185" s="122"/>
      <c r="H185" s="122"/>
      <c r="I185" s="122"/>
      <c r="J185" s="122"/>
      <c r="K185" s="122"/>
      <c r="L185" s="38"/>
      <c r="M185" s="180"/>
      <c r="N185" s="38"/>
      <c r="O185" s="225"/>
      <c r="P185" s="47"/>
      <c r="Q185" s="47"/>
      <c r="R185" s="47"/>
      <c r="S185" s="47"/>
      <c r="T185" s="47"/>
      <c r="U185" s="47"/>
      <c r="V185" s="47"/>
      <c r="W185" s="47"/>
      <c r="X185" s="47"/>
      <c r="Y185" s="47"/>
      <c r="Z185" s="47"/>
      <c r="AA185" s="47"/>
      <c r="AB185" s="47"/>
    </row>
    <row r="186" spans="1:28" x14ac:dyDescent="0.25">
      <c r="A186" s="32"/>
      <c r="B186" s="38"/>
      <c r="C186" s="126"/>
      <c r="D186" s="38"/>
      <c r="E186" s="99"/>
      <c r="F186" s="122"/>
      <c r="G186" s="122"/>
      <c r="H186" s="122"/>
      <c r="I186" s="122"/>
      <c r="J186" s="122"/>
      <c r="K186" s="122"/>
      <c r="L186" s="38"/>
      <c r="M186" s="180"/>
      <c r="N186" s="38"/>
      <c r="O186" s="225"/>
      <c r="P186" s="47"/>
      <c r="Q186" s="47"/>
      <c r="R186" s="47"/>
      <c r="S186" s="47"/>
      <c r="T186" s="47"/>
      <c r="U186" s="47"/>
      <c r="V186" s="47"/>
      <c r="W186" s="47"/>
      <c r="X186" s="47"/>
      <c r="Y186" s="47"/>
      <c r="Z186" s="47"/>
      <c r="AA186" s="47"/>
      <c r="AB186" s="47"/>
    </row>
    <row r="187" spans="1:28" x14ac:dyDescent="0.25">
      <c r="A187" s="32"/>
      <c r="B187" s="38"/>
      <c r="C187" s="126"/>
      <c r="D187" s="38"/>
      <c r="E187" s="99"/>
      <c r="F187" s="122"/>
      <c r="G187" s="122"/>
      <c r="H187" s="122"/>
      <c r="I187" s="122"/>
      <c r="J187" s="122"/>
      <c r="K187" s="122"/>
      <c r="L187" s="38"/>
      <c r="M187" s="180"/>
      <c r="N187" s="38"/>
      <c r="O187" s="225"/>
      <c r="P187" s="47"/>
      <c r="Q187" s="47"/>
      <c r="R187" s="47"/>
      <c r="S187" s="47"/>
      <c r="T187" s="47"/>
      <c r="U187" s="47"/>
      <c r="V187" s="47"/>
      <c r="W187" s="47"/>
      <c r="X187" s="47"/>
      <c r="Y187" s="47"/>
      <c r="Z187" s="47"/>
      <c r="AA187" s="47"/>
      <c r="AB187" s="47"/>
    </row>
    <row r="188" spans="1:28" x14ac:dyDescent="0.25">
      <c r="A188" s="32"/>
      <c r="B188" s="38"/>
      <c r="C188" s="126"/>
      <c r="D188" s="38"/>
      <c r="E188" s="99"/>
      <c r="F188" s="122"/>
      <c r="G188" s="122"/>
      <c r="H188" s="122"/>
      <c r="I188" s="122"/>
      <c r="J188" s="122"/>
      <c r="K188" s="122"/>
      <c r="L188" s="38"/>
      <c r="M188" s="180"/>
      <c r="N188" s="38"/>
      <c r="O188" s="225"/>
      <c r="P188" s="47"/>
      <c r="Q188" s="47"/>
      <c r="R188" s="47"/>
      <c r="S188" s="47"/>
      <c r="T188" s="47"/>
      <c r="U188" s="47"/>
      <c r="V188" s="47"/>
      <c r="W188" s="47"/>
      <c r="X188" s="47"/>
      <c r="Y188" s="47"/>
      <c r="Z188" s="47"/>
      <c r="AA188" s="47"/>
      <c r="AB188" s="47"/>
    </row>
    <row r="189" spans="1:28" x14ac:dyDescent="0.25">
      <c r="A189" s="32"/>
      <c r="B189" s="38"/>
      <c r="C189" s="126"/>
      <c r="D189" s="38"/>
      <c r="E189" s="99"/>
      <c r="F189" s="122"/>
      <c r="G189" s="122"/>
      <c r="H189" s="122"/>
      <c r="I189" s="122"/>
      <c r="J189" s="122"/>
      <c r="K189" s="122"/>
      <c r="L189" s="38"/>
      <c r="M189" s="180"/>
      <c r="N189" s="38"/>
      <c r="O189" s="225"/>
      <c r="P189" s="47"/>
      <c r="Q189" s="47"/>
      <c r="R189" s="47"/>
      <c r="S189" s="47"/>
      <c r="T189" s="47"/>
      <c r="U189" s="47"/>
      <c r="V189" s="47"/>
      <c r="W189" s="47"/>
      <c r="X189" s="47"/>
      <c r="Y189" s="47"/>
      <c r="Z189" s="47"/>
      <c r="AA189" s="47"/>
      <c r="AB189" s="47"/>
    </row>
    <row r="190" spans="1:28" x14ac:dyDescent="0.25">
      <c r="A190" s="32"/>
      <c r="B190" s="38"/>
      <c r="C190" s="126"/>
      <c r="D190" s="38"/>
      <c r="E190" s="99"/>
      <c r="F190" s="122"/>
      <c r="G190" s="122"/>
      <c r="H190" s="122"/>
      <c r="I190" s="122"/>
      <c r="J190" s="122"/>
      <c r="K190" s="122"/>
      <c r="L190" s="38"/>
      <c r="M190" s="180"/>
      <c r="N190" s="38"/>
      <c r="O190" s="225"/>
      <c r="P190" s="47"/>
      <c r="Q190" s="47"/>
      <c r="R190" s="47"/>
      <c r="S190" s="47"/>
      <c r="T190" s="47"/>
      <c r="U190" s="47"/>
      <c r="V190" s="47"/>
      <c r="W190" s="47"/>
      <c r="X190" s="47"/>
      <c r="Y190" s="47"/>
      <c r="Z190" s="47"/>
      <c r="AA190" s="47"/>
      <c r="AB190" s="47"/>
    </row>
    <row r="191" spans="1:28" x14ac:dyDescent="0.25">
      <c r="A191" s="32"/>
      <c r="B191" s="38"/>
      <c r="C191" s="126"/>
      <c r="D191" s="38"/>
      <c r="E191" s="99"/>
      <c r="F191" s="122"/>
      <c r="G191" s="122"/>
      <c r="H191" s="122"/>
      <c r="I191" s="122"/>
      <c r="J191" s="122"/>
      <c r="K191" s="122"/>
      <c r="L191" s="38"/>
      <c r="M191" s="180"/>
      <c r="N191" s="38"/>
      <c r="O191" s="225"/>
      <c r="P191" s="47"/>
      <c r="Q191" s="47"/>
      <c r="R191" s="47"/>
      <c r="S191" s="47"/>
      <c r="T191" s="47"/>
      <c r="U191" s="47"/>
      <c r="V191" s="47"/>
      <c r="W191" s="47"/>
      <c r="X191" s="47"/>
      <c r="Y191" s="47"/>
      <c r="Z191" s="47"/>
      <c r="AA191" s="47"/>
      <c r="AB191" s="47"/>
    </row>
    <row r="192" spans="1:28" x14ac:dyDescent="0.25">
      <c r="A192" s="32"/>
      <c r="B192" s="38"/>
      <c r="C192" s="126"/>
      <c r="D192" s="38"/>
      <c r="E192" s="99"/>
      <c r="F192" s="122"/>
      <c r="G192" s="122"/>
      <c r="H192" s="122"/>
      <c r="I192" s="122"/>
      <c r="J192" s="122"/>
      <c r="K192" s="122"/>
      <c r="L192" s="38"/>
      <c r="M192" s="180"/>
      <c r="N192" s="38"/>
      <c r="O192" s="225"/>
      <c r="P192" s="47"/>
      <c r="Q192" s="47"/>
      <c r="R192" s="47"/>
      <c r="S192" s="47"/>
      <c r="T192" s="47"/>
      <c r="U192" s="47"/>
      <c r="V192" s="47"/>
      <c r="W192" s="47"/>
      <c r="X192" s="47"/>
      <c r="Y192" s="47"/>
      <c r="Z192" s="47"/>
      <c r="AA192" s="47"/>
      <c r="AB192" s="47"/>
    </row>
    <row r="193" spans="1:28" x14ac:dyDescent="0.25">
      <c r="A193" s="32"/>
      <c r="B193" s="38"/>
      <c r="C193" s="126"/>
      <c r="D193" s="38"/>
      <c r="E193" s="99"/>
      <c r="F193" s="122"/>
      <c r="G193" s="122"/>
      <c r="H193" s="122"/>
      <c r="I193" s="122"/>
      <c r="J193" s="122"/>
      <c r="K193" s="122"/>
      <c r="L193" s="38"/>
      <c r="M193" s="180"/>
      <c r="N193" s="38"/>
      <c r="O193" s="225"/>
      <c r="P193" s="47"/>
      <c r="Q193" s="47"/>
      <c r="R193" s="47"/>
      <c r="S193" s="47"/>
      <c r="T193" s="47"/>
      <c r="U193" s="47"/>
      <c r="V193" s="47"/>
      <c r="W193" s="47"/>
      <c r="X193" s="47"/>
      <c r="Y193" s="47"/>
      <c r="Z193" s="47"/>
      <c r="AA193" s="47"/>
      <c r="AB193" s="47"/>
    </row>
    <row r="194" spans="1:28" x14ac:dyDescent="0.25">
      <c r="A194" s="32"/>
      <c r="B194" s="38"/>
      <c r="C194" s="126"/>
      <c r="D194" s="38"/>
      <c r="E194" s="99"/>
      <c r="F194" s="122"/>
      <c r="G194" s="122"/>
      <c r="H194" s="122"/>
      <c r="I194" s="122"/>
      <c r="J194" s="122"/>
      <c r="K194" s="122"/>
      <c r="L194" s="38"/>
      <c r="M194" s="180"/>
      <c r="N194" s="38"/>
      <c r="O194" s="225"/>
      <c r="P194" s="47"/>
      <c r="Q194" s="47"/>
      <c r="R194" s="47"/>
      <c r="S194" s="47"/>
      <c r="T194" s="47"/>
      <c r="U194" s="47"/>
      <c r="V194" s="47"/>
      <c r="W194" s="47"/>
      <c r="X194" s="47"/>
      <c r="Y194" s="47"/>
      <c r="Z194" s="47"/>
      <c r="AA194" s="47"/>
      <c r="AB194" s="47"/>
    </row>
    <row r="195" spans="1:28" x14ac:dyDescent="0.25">
      <c r="A195" s="32"/>
      <c r="B195" s="38"/>
      <c r="C195" s="126"/>
      <c r="D195" s="38"/>
      <c r="E195" s="99"/>
      <c r="F195" s="122"/>
      <c r="G195" s="122"/>
      <c r="H195" s="122"/>
      <c r="I195" s="122"/>
      <c r="J195" s="122"/>
      <c r="K195" s="122"/>
      <c r="L195" s="38"/>
      <c r="M195" s="180"/>
      <c r="N195" s="38"/>
      <c r="O195" s="225"/>
      <c r="P195" s="47"/>
      <c r="Q195" s="47"/>
      <c r="R195" s="47"/>
      <c r="S195" s="47"/>
      <c r="T195" s="47"/>
      <c r="U195" s="47"/>
      <c r="V195" s="47"/>
      <c r="W195" s="47"/>
      <c r="X195" s="47"/>
      <c r="Y195" s="47"/>
      <c r="Z195" s="47"/>
      <c r="AA195" s="47"/>
      <c r="AB195" s="47"/>
    </row>
    <row r="196" spans="1:28" x14ac:dyDescent="0.25">
      <c r="A196" s="32"/>
      <c r="B196" s="38"/>
      <c r="C196" s="126"/>
      <c r="D196" s="38"/>
      <c r="E196" s="99"/>
      <c r="F196" s="122"/>
      <c r="G196" s="122"/>
      <c r="H196" s="122"/>
      <c r="I196" s="122"/>
      <c r="J196" s="122"/>
      <c r="K196" s="122"/>
      <c r="L196" s="38"/>
      <c r="M196" s="180"/>
      <c r="N196" s="38"/>
      <c r="O196" s="225"/>
      <c r="P196" s="47"/>
      <c r="Q196" s="47"/>
      <c r="R196" s="47"/>
      <c r="S196" s="47"/>
      <c r="T196" s="47"/>
      <c r="U196" s="47"/>
      <c r="V196" s="47"/>
      <c r="W196" s="47"/>
      <c r="X196" s="47"/>
      <c r="Y196" s="47"/>
      <c r="Z196" s="47"/>
      <c r="AA196" s="47"/>
      <c r="AB196" s="47"/>
    </row>
    <row r="197" spans="1:28" x14ac:dyDescent="0.25">
      <c r="A197" s="32"/>
      <c r="B197" s="38"/>
      <c r="C197" s="126"/>
      <c r="D197" s="38"/>
      <c r="E197" s="99"/>
      <c r="F197" s="122"/>
      <c r="G197" s="122"/>
      <c r="H197" s="122"/>
      <c r="I197" s="122"/>
      <c r="J197" s="122"/>
      <c r="K197" s="122"/>
      <c r="L197" s="38"/>
      <c r="M197" s="180"/>
      <c r="N197" s="38"/>
      <c r="O197" s="225"/>
      <c r="P197" s="47"/>
      <c r="Q197" s="47"/>
      <c r="R197" s="47"/>
      <c r="S197" s="47"/>
      <c r="T197" s="47"/>
      <c r="U197" s="47"/>
      <c r="V197" s="47"/>
      <c r="W197" s="47"/>
      <c r="X197" s="47"/>
      <c r="Y197" s="47"/>
      <c r="Z197" s="47"/>
      <c r="AA197" s="47"/>
      <c r="AB197" s="47"/>
    </row>
    <row r="198" spans="1:28" x14ac:dyDescent="0.25">
      <c r="A198" s="32"/>
      <c r="B198" s="38"/>
      <c r="C198" s="126"/>
      <c r="D198" s="38"/>
      <c r="E198" s="99"/>
      <c r="F198" s="122"/>
      <c r="G198" s="122"/>
      <c r="H198" s="122"/>
      <c r="I198" s="122"/>
      <c r="J198" s="122"/>
      <c r="K198" s="122"/>
      <c r="L198" s="38"/>
      <c r="M198" s="180"/>
      <c r="N198" s="38"/>
      <c r="O198" s="225"/>
      <c r="P198" s="47"/>
      <c r="Q198" s="47"/>
      <c r="R198" s="47"/>
      <c r="S198" s="47"/>
      <c r="T198" s="47"/>
      <c r="U198" s="47"/>
      <c r="V198" s="47"/>
      <c r="W198" s="47"/>
      <c r="X198" s="47"/>
      <c r="Y198" s="47"/>
      <c r="Z198" s="47"/>
      <c r="AA198" s="47"/>
      <c r="AB198" s="47"/>
    </row>
    <row r="199" spans="1:28" x14ac:dyDescent="0.25">
      <c r="A199" s="32"/>
      <c r="B199" s="38"/>
      <c r="C199" s="126"/>
      <c r="D199" s="38"/>
      <c r="E199" s="99"/>
      <c r="F199" s="122"/>
      <c r="G199" s="122"/>
      <c r="H199" s="122"/>
      <c r="I199" s="122"/>
      <c r="J199" s="122"/>
      <c r="K199" s="122"/>
      <c r="L199" s="38"/>
      <c r="M199" s="180"/>
      <c r="N199" s="38"/>
      <c r="O199" s="225"/>
      <c r="P199" s="47"/>
      <c r="Q199" s="47"/>
      <c r="R199" s="47"/>
      <c r="S199" s="47"/>
      <c r="T199" s="47"/>
      <c r="U199" s="47"/>
      <c r="V199" s="47"/>
      <c r="W199" s="47"/>
      <c r="X199" s="47"/>
      <c r="Y199" s="47"/>
      <c r="Z199" s="47"/>
      <c r="AA199" s="47"/>
      <c r="AB199" s="47"/>
    </row>
    <row r="200" spans="1:28" x14ac:dyDescent="0.25">
      <c r="A200" s="32"/>
      <c r="B200" s="38"/>
      <c r="C200" s="126"/>
      <c r="D200" s="38"/>
      <c r="E200" s="99"/>
      <c r="F200" s="122"/>
      <c r="G200" s="122"/>
      <c r="H200" s="122"/>
      <c r="I200" s="122"/>
      <c r="J200" s="122"/>
      <c r="K200" s="122"/>
      <c r="L200" s="38"/>
      <c r="M200" s="180"/>
      <c r="N200" s="38"/>
      <c r="O200" s="225"/>
      <c r="P200" s="47"/>
      <c r="Q200" s="47"/>
      <c r="R200" s="47"/>
      <c r="S200" s="47"/>
      <c r="T200" s="47"/>
      <c r="U200" s="47"/>
      <c r="V200" s="47"/>
      <c r="W200" s="47"/>
      <c r="X200" s="47"/>
      <c r="Y200" s="47"/>
      <c r="Z200" s="47"/>
      <c r="AA200" s="47"/>
      <c r="AB200" s="47"/>
    </row>
    <row r="201" spans="1:28" x14ac:dyDescent="0.25">
      <c r="A201" s="32"/>
      <c r="B201" s="38"/>
      <c r="C201" s="126"/>
      <c r="D201" s="38"/>
      <c r="E201" s="99"/>
      <c r="F201" s="122"/>
      <c r="G201" s="122"/>
      <c r="H201" s="122"/>
      <c r="I201" s="122"/>
      <c r="J201" s="122"/>
      <c r="K201" s="122"/>
      <c r="L201" s="38"/>
      <c r="M201" s="180"/>
      <c r="N201" s="38"/>
      <c r="O201" s="225"/>
      <c r="P201" s="47"/>
      <c r="Q201" s="47"/>
      <c r="R201" s="47"/>
      <c r="S201" s="47"/>
      <c r="T201" s="47"/>
      <c r="U201" s="47"/>
      <c r="V201" s="47"/>
      <c r="W201" s="47"/>
      <c r="X201" s="47"/>
      <c r="Y201" s="47"/>
      <c r="Z201" s="47"/>
      <c r="AA201" s="47"/>
      <c r="AB201" s="47"/>
    </row>
    <row r="202" spans="1:28" x14ac:dyDescent="0.25">
      <c r="A202" s="32"/>
      <c r="B202" s="38"/>
      <c r="C202" s="126"/>
      <c r="D202" s="38"/>
      <c r="E202" s="99"/>
      <c r="F202" s="122"/>
      <c r="G202" s="122"/>
      <c r="H202" s="122"/>
      <c r="I202" s="122"/>
      <c r="J202" s="122"/>
      <c r="K202" s="122"/>
      <c r="L202" s="38"/>
      <c r="M202" s="180"/>
      <c r="N202" s="38"/>
      <c r="O202" s="225"/>
      <c r="P202" s="47"/>
      <c r="Q202" s="47"/>
      <c r="R202" s="47"/>
      <c r="S202" s="47"/>
      <c r="T202" s="47"/>
      <c r="U202" s="47"/>
      <c r="V202" s="47"/>
      <c r="W202" s="47"/>
      <c r="X202" s="47"/>
      <c r="Y202" s="47"/>
      <c r="Z202" s="47"/>
      <c r="AA202" s="47"/>
      <c r="AB202" s="47"/>
    </row>
    <row r="203" spans="1:28" x14ac:dyDescent="0.25">
      <c r="A203" s="32"/>
      <c r="B203" s="38"/>
      <c r="C203" s="126"/>
      <c r="D203" s="38"/>
      <c r="E203" s="99"/>
      <c r="F203" s="122"/>
      <c r="G203" s="122"/>
      <c r="H203" s="122"/>
      <c r="I203" s="122"/>
      <c r="J203" s="122"/>
      <c r="K203" s="122"/>
      <c r="L203" s="38"/>
      <c r="M203" s="180"/>
      <c r="N203" s="38"/>
      <c r="O203" s="225"/>
      <c r="P203" s="47"/>
      <c r="Q203" s="47"/>
      <c r="R203" s="47"/>
      <c r="S203" s="47"/>
      <c r="T203" s="47"/>
      <c r="U203" s="47"/>
      <c r="V203" s="47"/>
      <c r="W203" s="47"/>
      <c r="X203" s="47"/>
      <c r="Y203" s="47"/>
      <c r="Z203" s="47"/>
      <c r="AA203" s="47"/>
      <c r="AB203" s="47"/>
    </row>
    <row r="204" spans="1:28" x14ac:dyDescent="0.25">
      <c r="A204" s="32"/>
      <c r="B204" s="38"/>
      <c r="C204" s="126"/>
      <c r="D204" s="38"/>
      <c r="E204" s="99"/>
      <c r="F204" s="122"/>
      <c r="G204" s="122"/>
      <c r="H204" s="122"/>
      <c r="I204" s="122"/>
      <c r="J204" s="122"/>
      <c r="K204" s="122"/>
      <c r="L204" s="38"/>
      <c r="M204" s="180"/>
      <c r="N204" s="38"/>
      <c r="O204" s="225"/>
      <c r="P204" s="47"/>
      <c r="Q204" s="47"/>
      <c r="R204" s="47"/>
      <c r="S204" s="47"/>
      <c r="T204" s="47"/>
      <c r="U204" s="47"/>
      <c r="V204" s="47"/>
      <c r="W204" s="47"/>
      <c r="X204" s="47"/>
      <c r="Y204" s="47"/>
      <c r="Z204" s="47"/>
      <c r="AA204" s="47"/>
      <c r="AB204" s="47"/>
    </row>
    <row r="205" spans="1:28" x14ac:dyDescent="0.25">
      <c r="A205" s="32"/>
      <c r="B205" s="38"/>
      <c r="C205" s="126"/>
      <c r="D205" s="38"/>
      <c r="E205" s="99"/>
      <c r="F205" s="122"/>
      <c r="G205" s="122"/>
      <c r="H205" s="122"/>
      <c r="I205" s="122"/>
      <c r="J205" s="122"/>
      <c r="K205" s="122"/>
      <c r="L205" s="38"/>
      <c r="M205" s="180"/>
      <c r="N205" s="38"/>
      <c r="O205" s="225"/>
      <c r="P205" s="47"/>
      <c r="Q205" s="47"/>
      <c r="R205" s="47"/>
      <c r="S205" s="47"/>
      <c r="T205" s="47"/>
      <c r="U205" s="47"/>
      <c r="V205" s="47"/>
      <c r="W205" s="47"/>
      <c r="X205" s="47"/>
      <c r="Y205" s="47"/>
      <c r="Z205" s="47"/>
      <c r="AA205" s="47"/>
      <c r="AB205" s="47"/>
    </row>
    <row r="206" spans="1:28" x14ac:dyDescent="0.25">
      <c r="A206" s="32"/>
      <c r="B206" s="38"/>
      <c r="C206" s="126"/>
      <c r="D206" s="38"/>
      <c r="E206" s="99"/>
      <c r="F206" s="122"/>
      <c r="G206" s="122"/>
      <c r="H206" s="122"/>
      <c r="I206" s="122"/>
      <c r="J206" s="122"/>
      <c r="K206" s="122"/>
      <c r="L206" s="38"/>
      <c r="M206" s="180"/>
      <c r="N206" s="38"/>
      <c r="O206" s="225"/>
      <c r="P206" s="47"/>
      <c r="Q206" s="47"/>
      <c r="R206" s="47"/>
      <c r="S206" s="47"/>
      <c r="T206" s="47"/>
      <c r="U206" s="47"/>
      <c r="V206" s="47"/>
      <c r="W206" s="47"/>
      <c r="X206" s="47"/>
      <c r="Y206" s="47"/>
      <c r="Z206" s="47"/>
      <c r="AA206" s="47"/>
      <c r="AB206" s="47"/>
    </row>
    <row r="207" spans="1:28" x14ac:dyDescent="0.25">
      <c r="A207" s="32"/>
      <c r="B207" s="38"/>
      <c r="C207" s="126"/>
      <c r="D207" s="38"/>
      <c r="E207" s="99"/>
      <c r="F207" s="122"/>
      <c r="G207" s="122"/>
      <c r="H207" s="122"/>
      <c r="I207" s="122"/>
      <c r="J207" s="122"/>
      <c r="K207" s="122"/>
      <c r="L207" s="38"/>
      <c r="M207" s="180"/>
      <c r="N207" s="38"/>
      <c r="O207" s="225"/>
      <c r="P207" s="47"/>
      <c r="Q207" s="47"/>
      <c r="R207" s="47"/>
      <c r="S207" s="47"/>
      <c r="T207" s="47"/>
      <c r="U207" s="47"/>
      <c r="V207" s="47"/>
      <c r="W207" s="47"/>
      <c r="X207" s="47"/>
      <c r="Y207" s="47"/>
      <c r="Z207" s="47"/>
      <c r="AA207" s="47"/>
      <c r="AB207" s="47"/>
    </row>
    <row r="208" spans="1:28" x14ac:dyDescent="0.25">
      <c r="A208" s="32"/>
      <c r="B208" s="38"/>
      <c r="C208" s="126"/>
      <c r="D208" s="38"/>
      <c r="E208" s="99"/>
      <c r="F208" s="122"/>
      <c r="G208" s="122"/>
      <c r="H208" s="122"/>
      <c r="I208" s="122"/>
      <c r="J208" s="122"/>
      <c r="K208" s="122"/>
      <c r="L208" s="38"/>
      <c r="M208" s="180"/>
      <c r="N208" s="38"/>
      <c r="O208" s="225"/>
      <c r="P208" s="47"/>
      <c r="Q208" s="47"/>
      <c r="R208" s="47"/>
      <c r="S208" s="47"/>
      <c r="T208" s="47"/>
      <c r="U208" s="47"/>
      <c r="V208" s="47"/>
      <c r="W208" s="47"/>
      <c r="X208" s="47"/>
      <c r="Y208" s="47"/>
      <c r="Z208" s="47"/>
      <c r="AA208" s="47"/>
      <c r="AB208" s="47"/>
    </row>
    <row r="209" spans="1:28" x14ac:dyDescent="0.25">
      <c r="A209" s="32"/>
      <c r="B209" s="38"/>
      <c r="C209" s="126"/>
      <c r="D209" s="38"/>
      <c r="E209" s="99"/>
      <c r="F209" s="122"/>
      <c r="G209" s="122"/>
      <c r="H209" s="122"/>
      <c r="I209" s="122"/>
      <c r="J209" s="122"/>
      <c r="K209" s="122"/>
      <c r="L209" s="38"/>
      <c r="M209" s="180"/>
      <c r="N209" s="38"/>
      <c r="O209" s="225"/>
      <c r="P209" s="47"/>
      <c r="Q209" s="47"/>
      <c r="R209" s="47"/>
      <c r="S209" s="47"/>
      <c r="T209" s="47"/>
      <c r="U209" s="47"/>
      <c r="V209" s="47"/>
      <c r="W209" s="47"/>
      <c r="X209" s="47"/>
      <c r="Y209" s="47"/>
      <c r="Z209" s="47"/>
      <c r="AA209" s="47"/>
      <c r="AB209" s="47"/>
    </row>
    <row r="210" spans="1:28" x14ac:dyDescent="0.25">
      <c r="A210" s="32"/>
      <c r="B210" s="38"/>
      <c r="C210" s="126"/>
      <c r="D210" s="38"/>
      <c r="E210" s="99"/>
      <c r="F210" s="122"/>
      <c r="G210" s="122"/>
      <c r="H210" s="122"/>
      <c r="I210" s="122"/>
      <c r="J210" s="122"/>
      <c r="K210" s="122"/>
      <c r="L210" s="38"/>
      <c r="M210" s="180"/>
      <c r="N210" s="38"/>
      <c r="O210" s="225"/>
      <c r="P210" s="47"/>
      <c r="Q210" s="47"/>
      <c r="R210" s="47"/>
      <c r="S210" s="47"/>
      <c r="T210" s="47"/>
      <c r="U210" s="47"/>
      <c r="V210" s="47"/>
      <c r="W210" s="47"/>
      <c r="X210" s="47"/>
      <c r="Y210" s="47"/>
      <c r="Z210" s="47"/>
      <c r="AA210" s="47"/>
      <c r="AB210" s="47"/>
    </row>
    <row r="211" spans="1:28" x14ac:dyDescent="0.25">
      <c r="A211" s="32"/>
      <c r="B211" s="38"/>
      <c r="C211" s="126"/>
      <c r="D211" s="38"/>
      <c r="E211" s="99"/>
      <c r="F211" s="122"/>
      <c r="G211" s="122"/>
      <c r="H211" s="122"/>
      <c r="I211" s="122"/>
      <c r="J211" s="122"/>
      <c r="K211" s="122"/>
      <c r="L211" s="38"/>
      <c r="M211" s="180"/>
      <c r="N211" s="38"/>
      <c r="O211" s="225"/>
      <c r="P211" s="47"/>
      <c r="Q211" s="47"/>
      <c r="R211" s="47"/>
      <c r="S211" s="47"/>
      <c r="T211" s="47"/>
      <c r="U211" s="47"/>
      <c r="V211" s="47"/>
      <c r="W211" s="47"/>
      <c r="X211" s="47"/>
      <c r="Y211" s="47"/>
      <c r="Z211" s="47"/>
      <c r="AA211" s="47"/>
      <c r="AB211" s="47"/>
    </row>
    <row r="212" spans="1:28" x14ac:dyDescent="0.25">
      <c r="A212" s="32"/>
      <c r="B212" s="38"/>
      <c r="C212" s="126"/>
      <c r="D212" s="38"/>
      <c r="E212" s="99"/>
      <c r="F212" s="122"/>
      <c r="G212" s="122"/>
      <c r="H212" s="122"/>
      <c r="I212" s="122"/>
      <c r="J212" s="122"/>
      <c r="K212" s="122"/>
      <c r="L212" s="38"/>
      <c r="M212" s="180"/>
      <c r="N212" s="38"/>
      <c r="O212" s="225"/>
      <c r="P212" s="47"/>
      <c r="Q212" s="47"/>
      <c r="R212" s="47"/>
      <c r="S212" s="47"/>
      <c r="T212" s="47"/>
      <c r="U212" s="47"/>
      <c r="V212" s="47"/>
      <c r="W212" s="47"/>
      <c r="X212" s="47"/>
      <c r="Y212" s="47"/>
      <c r="Z212" s="47"/>
      <c r="AA212" s="47"/>
      <c r="AB212" s="47"/>
    </row>
    <row r="213" spans="1:28" x14ac:dyDescent="0.25">
      <c r="A213" s="32"/>
      <c r="B213" s="38"/>
      <c r="C213" s="126"/>
      <c r="D213" s="38"/>
      <c r="E213" s="99"/>
      <c r="F213" s="122"/>
      <c r="G213" s="122"/>
      <c r="H213" s="122"/>
      <c r="I213" s="122"/>
      <c r="J213" s="122"/>
      <c r="K213" s="122"/>
      <c r="L213" s="38"/>
      <c r="M213" s="180"/>
      <c r="N213" s="38"/>
      <c r="O213" s="225"/>
      <c r="P213" s="47"/>
      <c r="Q213" s="47"/>
      <c r="R213" s="47"/>
      <c r="S213" s="47"/>
      <c r="T213" s="47"/>
      <c r="U213" s="47"/>
      <c r="V213" s="47"/>
      <c r="W213" s="47"/>
      <c r="X213" s="47"/>
      <c r="Y213" s="47"/>
      <c r="Z213" s="47"/>
      <c r="AA213" s="47"/>
      <c r="AB213" s="47"/>
    </row>
    <row r="214" spans="1:28" x14ac:dyDescent="0.25">
      <c r="A214" s="32"/>
      <c r="B214" s="38"/>
      <c r="C214" s="126"/>
      <c r="D214" s="38"/>
      <c r="E214" s="99"/>
      <c r="F214" s="122"/>
      <c r="G214" s="122"/>
      <c r="H214" s="122"/>
      <c r="I214" s="122"/>
      <c r="J214" s="122"/>
      <c r="K214" s="122"/>
      <c r="L214" s="38"/>
      <c r="M214" s="180"/>
      <c r="N214" s="38"/>
      <c r="O214" s="225"/>
      <c r="P214" s="47"/>
      <c r="Q214" s="47"/>
      <c r="R214" s="47"/>
      <c r="S214" s="47"/>
      <c r="T214" s="47"/>
      <c r="U214" s="47"/>
      <c r="V214" s="47"/>
      <c r="W214" s="47"/>
      <c r="X214" s="47"/>
      <c r="Y214" s="47"/>
      <c r="Z214" s="47"/>
      <c r="AA214" s="47"/>
      <c r="AB214" s="47"/>
    </row>
    <row r="215" spans="1:28" x14ac:dyDescent="0.25">
      <c r="A215" s="32"/>
      <c r="B215" s="38"/>
      <c r="C215" s="126"/>
      <c r="D215" s="38"/>
      <c r="E215" s="99"/>
      <c r="F215" s="122"/>
      <c r="G215" s="122"/>
      <c r="H215" s="122"/>
      <c r="I215" s="122"/>
      <c r="J215" s="122"/>
      <c r="K215" s="122"/>
      <c r="L215" s="38"/>
      <c r="M215" s="180"/>
      <c r="N215" s="38"/>
      <c r="O215" s="225"/>
      <c r="P215" s="47"/>
      <c r="Q215" s="47"/>
      <c r="R215" s="47"/>
      <c r="S215" s="47"/>
      <c r="T215" s="47"/>
      <c r="U215" s="47"/>
      <c r="V215" s="47"/>
      <c r="W215" s="47"/>
      <c r="X215" s="47"/>
      <c r="Y215" s="47"/>
      <c r="Z215" s="47"/>
      <c r="AA215" s="47"/>
      <c r="AB215" s="47"/>
    </row>
    <row r="216" spans="1:28" x14ac:dyDescent="0.25">
      <c r="A216" s="32"/>
      <c r="B216" s="38"/>
      <c r="C216" s="126"/>
      <c r="D216" s="38"/>
      <c r="E216" s="99"/>
      <c r="F216" s="122"/>
      <c r="G216" s="122"/>
      <c r="H216" s="122"/>
      <c r="I216" s="122"/>
      <c r="J216" s="122"/>
      <c r="K216" s="122"/>
      <c r="L216" s="38"/>
      <c r="M216" s="180"/>
      <c r="N216" s="38"/>
      <c r="O216" s="225"/>
      <c r="P216" s="47"/>
      <c r="Q216" s="47"/>
      <c r="R216" s="47"/>
      <c r="S216" s="47"/>
      <c r="T216" s="47"/>
      <c r="U216" s="47"/>
      <c r="V216" s="47"/>
      <c r="W216" s="47"/>
      <c r="X216" s="47"/>
      <c r="Y216" s="47"/>
      <c r="Z216" s="47"/>
      <c r="AA216" s="47"/>
      <c r="AB216" s="47"/>
    </row>
    <row r="217" spans="1:28" x14ac:dyDescent="0.25">
      <c r="A217" s="32"/>
      <c r="B217" s="38"/>
      <c r="C217" s="126"/>
      <c r="D217" s="38"/>
      <c r="E217" s="99"/>
      <c r="F217" s="122"/>
      <c r="G217" s="122"/>
      <c r="H217" s="122"/>
      <c r="I217" s="122"/>
      <c r="J217" s="122"/>
      <c r="K217" s="122"/>
      <c r="L217" s="38"/>
      <c r="M217" s="180"/>
      <c r="N217" s="38"/>
      <c r="O217" s="225"/>
      <c r="P217" s="47"/>
      <c r="Q217" s="47"/>
      <c r="R217" s="47"/>
      <c r="S217" s="47"/>
      <c r="T217" s="47"/>
      <c r="U217" s="47"/>
      <c r="V217" s="47"/>
      <c r="W217" s="47"/>
      <c r="X217" s="47"/>
      <c r="Y217" s="47"/>
      <c r="Z217" s="47"/>
      <c r="AA217" s="47"/>
      <c r="AB217" s="47"/>
    </row>
    <row r="218" spans="1:28" x14ac:dyDescent="0.25">
      <c r="A218" s="32"/>
      <c r="B218" s="38"/>
      <c r="C218" s="126"/>
      <c r="D218" s="38"/>
      <c r="E218" s="99"/>
      <c r="F218" s="122"/>
      <c r="G218" s="122"/>
      <c r="H218" s="122"/>
      <c r="I218" s="122"/>
      <c r="J218" s="122"/>
      <c r="K218" s="122"/>
      <c r="L218" s="38"/>
      <c r="M218" s="180"/>
      <c r="N218" s="38"/>
      <c r="O218" s="225"/>
      <c r="P218" s="47"/>
      <c r="Q218" s="47"/>
      <c r="R218" s="47"/>
      <c r="S218" s="47"/>
      <c r="T218" s="47"/>
      <c r="U218" s="47"/>
      <c r="V218" s="47"/>
      <c r="W218" s="47"/>
      <c r="X218" s="47"/>
      <c r="Y218" s="47"/>
      <c r="Z218" s="47"/>
      <c r="AA218" s="47"/>
      <c r="AB218" s="47"/>
    </row>
    <row r="219" spans="1:28" x14ac:dyDescent="0.25">
      <c r="A219" s="32"/>
      <c r="B219" s="38"/>
      <c r="C219" s="126"/>
      <c r="D219" s="38"/>
      <c r="E219" s="99"/>
      <c r="F219" s="122"/>
      <c r="G219" s="122"/>
      <c r="H219" s="122"/>
      <c r="I219" s="122"/>
      <c r="J219" s="122"/>
      <c r="K219" s="122"/>
      <c r="L219" s="38"/>
      <c r="M219" s="180"/>
      <c r="N219" s="38"/>
      <c r="O219" s="225"/>
      <c r="P219" s="47"/>
      <c r="Q219" s="47"/>
      <c r="R219" s="47"/>
      <c r="S219" s="47"/>
      <c r="T219" s="47"/>
      <c r="U219" s="47"/>
      <c r="V219" s="47"/>
      <c r="W219" s="47"/>
      <c r="X219" s="47"/>
      <c r="Y219" s="47"/>
      <c r="Z219" s="47"/>
      <c r="AA219" s="47"/>
      <c r="AB219" s="47"/>
    </row>
    <row r="220" spans="1:28" x14ac:dyDescent="0.25">
      <c r="A220" s="32"/>
      <c r="B220" s="38"/>
      <c r="C220" s="126"/>
      <c r="D220" s="38"/>
      <c r="E220" s="99"/>
      <c r="F220" s="122"/>
      <c r="G220" s="122"/>
      <c r="H220" s="122"/>
      <c r="I220" s="122"/>
      <c r="J220" s="122"/>
      <c r="K220" s="122"/>
      <c r="L220" s="38"/>
      <c r="M220" s="180"/>
      <c r="N220" s="38"/>
      <c r="O220" s="225"/>
      <c r="P220" s="47"/>
      <c r="Q220" s="47"/>
      <c r="R220" s="47"/>
      <c r="S220" s="47"/>
      <c r="T220" s="47"/>
      <c r="U220" s="47"/>
      <c r="V220" s="47"/>
      <c r="W220" s="47"/>
      <c r="X220" s="47"/>
      <c r="Y220" s="47"/>
      <c r="Z220" s="47"/>
      <c r="AA220" s="47"/>
      <c r="AB220" s="47"/>
    </row>
    <row r="221" spans="1:28" x14ac:dyDescent="0.25">
      <c r="A221" s="32"/>
      <c r="B221" s="38"/>
      <c r="C221" s="126"/>
      <c r="D221" s="38"/>
      <c r="E221" s="99"/>
      <c r="F221" s="122"/>
      <c r="G221" s="122"/>
      <c r="H221" s="122"/>
      <c r="I221" s="122"/>
      <c r="J221" s="122"/>
      <c r="K221" s="122"/>
      <c r="L221" s="38"/>
      <c r="M221" s="180"/>
      <c r="N221" s="38"/>
      <c r="O221" s="225"/>
      <c r="P221" s="47"/>
      <c r="Q221" s="47"/>
      <c r="R221" s="47"/>
      <c r="S221" s="47"/>
      <c r="T221" s="47"/>
      <c r="U221" s="47"/>
      <c r="V221" s="47"/>
      <c r="W221" s="47"/>
      <c r="X221" s="47"/>
      <c r="Y221" s="47"/>
      <c r="Z221" s="47"/>
      <c r="AA221" s="47"/>
      <c r="AB221" s="47"/>
    </row>
    <row r="222" spans="1:28" x14ac:dyDescent="0.25">
      <c r="A222" s="32"/>
      <c r="B222" s="38"/>
      <c r="C222" s="126"/>
      <c r="D222" s="38"/>
      <c r="E222" s="99"/>
      <c r="F222" s="122"/>
      <c r="G222" s="122"/>
      <c r="H222" s="122"/>
      <c r="I222" s="122"/>
      <c r="J222" s="122"/>
      <c r="K222" s="122"/>
      <c r="L222" s="38"/>
      <c r="M222" s="180"/>
      <c r="N222" s="38"/>
      <c r="O222" s="225"/>
      <c r="P222" s="47"/>
      <c r="Q222" s="47"/>
      <c r="R222" s="47"/>
      <c r="S222" s="47"/>
      <c r="T222" s="47"/>
      <c r="U222" s="47"/>
      <c r="V222" s="47"/>
      <c r="W222" s="47"/>
      <c r="X222" s="47"/>
      <c r="Y222" s="47"/>
      <c r="Z222" s="47"/>
      <c r="AA222" s="47"/>
      <c r="AB222" s="47"/>
    </row>
    <row r="223" spans="1:28" x14ac:dyDescent="0.25">
      <c r="A223" s="32"/>
      <c r="B223" s="38"/>
      <c r="C223" s="126"/>
      <c r="D223" s="38"/>
      <c r="E223" s="99"/>
      <c r="F223" s="122"/>
      <c r="G223" s="122"/>
      <c r="H223" s="122"/>
      <c r="I223" s="122"/>
      <c r="J223" s="122"/>
      <c r="K223" s="122"/>
      <c r="L223" s="38"/>
      <c r="M223" s="180"/>
      <c r="N223" s="38"/>
      <c r="O223" s="225"/>
      <c r="P223" s="47"/>
      <c r="Q223" s="47"/>
      <c r="R223" s="47"/>
      <c r="S223" s="47"/>
      <c r="T223" s="47"/>
      <c r="U223" s="47"/>
      <c r="V223" s="47"/>
      <c r="W223" s="47"/>
      <c r="X223" s="47"/>
      <c r="Y223" s="47"/>
      <c r="Z223" s="47"/>
      <c r="AA223" s="47"/>
      <c r="AB223" s="47"/>
    </row>
    <row r="224" spans="1:28" x14ac:dyDescent="0.25">
      <c r="A224" s="32"/>
      <c r="B224" s="38"/>
      <c r="C224" s="126"/>
      <c r="D224" s="38"/>
      <c r="E224" s="99"/>
      <c r="F224" s="122"/>
      <c r="G224" s="122"/>
      <c r="H224" s="122"/>
      <c r="I224" s="122"/>
      <c r="J224" s="122"/>
      <c r="K224" s="122"/>
      <c r="L224" s="38"/>
      <c r="M224" s="180"/>
      <c r="N224" s="38"/>
      <c r="O224" s="225"/>
      <c r="P224" s="47"/>
      <c r="Q224" s="47"/>
      <c r="R224" s="47"/>
      <c r="S224" s="47"/>
      <c r="T224" s="47"/>
      <c r="U224" s="47"/>
      <c r="V224" s="47"/>
      <c r="W224" s="47"/>
      <c r="X224" s="47"/>
      <c r="Y224" s="47"/>
      <c r="Z224" s="47"/>
      <c r="AA224" s="47"/>
      <c r="AB224" s="47"/>
    </row>
    <row r="225" spans="1:28" x14ac:dyDescent="0.25">
      <c r="A225" s="32"/>
      <c r="B225" s="38"/>
      <c r="C225" s="126"/>
      <c r="D225" s="38"/>
      <c r="E225" s="99"/>
      <c r="F225" s="122"/>
      <c r="G225" s="122"/>
      <c r="H225" s="122"/>
      <c r="I225" s="122"/>
      <c r="J225" s="122"/>
      <c r="K225" s="122"/>
      <c r="L225" s="38"/>
      <c r="M225" s="180"/>
      <c r="N225" s="38"/>
      <c r="O225" s="225"/>
      <c r="P225" s="47"/>
      <c r="Q225" s="47"/>
      <c r="R225" s="47"/>
      <c r="S225" s="47"/>
      <c r="T225" s="47"/>
      <c r="U225" s="47"/>
      <c r="V225" s="47"/>
      <c r="W225" s="47"/>
      <c r="X225" s="47"/>
      <c r="Y225" s="47"/>
      <c r="Z225" s="47"/>
      <c r="AA225" s="47"/>
      <c r="AB225" s="47"/>
    </row>
    <row r="226" spans="1:28" x14ac:dyDescent="0.25">
      <c r="A226" s="32"/>
      <c r="B226" s="38"/>
      <c r="C226" s="126"/>
      <c r="D226" s="38"/>
      <c r="E226" s="99"/>
      <c r="F226" s="122"/>
      <c r="G226" s="122"/>
      <c r="H226" s="122"/>
      <c r="I226" s="122"/>
      <c r="J226" s="122"/>
      <c r="K226" s="122"/>
      <c r="L226" s="38"/>
      <c r="M226" s="180"/>
      <c r="N226" s="38"/>
      <c r="O226" s="225"/>
      <c r="P226" s="47"/>
      <c r="Q226" s="47"/>
      <c r="R226" s="47"/>
      <c r="S226" s="47"/>
      <c r="T226" s="47"/>
      <c r="U226" s="47"/>
      <c r="V226" s="47"/>
      <c r="W226" s="47"/>
      <c r="X226" s="47"/>
      <c r="Y226" s="47"/>
      <c r="Z226" s="47"/>
      <c r="AA226" s="47"/>
      <c r="AB226" s="47"/>
    </row>
    <row r="227" spans="1:28" x14ac:dyDescent="0.25">
      <c r="A227" s="32"/>
      <c r="B227" s="38"/>
      <c r="C227" s="126"/>
      <c r="D227" s="38"/>
      <c r="E227" s="99"/>
      <c r="F227" s="122"/>
      <c r="G227" s="122"/>
      <c r="H227" s="122"/>
      <c r="I227" s="122"/>
      <c r="J227" s="122"/>
      <c r="K227" s="122"/>
      <c r="L227" s="38"/>
      <c r="M227" s="180"/>
      <c r="N227" s="38"/>
      <c r="O227" s="225"/>
      <c r="P227" s="47"/>
      <c r="Q227" s="47"/>
      <c r="R227" s="47"/>
      <c r="S227" s="47"/>
      <c r="T227" s="47"/>
      <c r="U227" s="47"/>
      <c r="V227" s="47"/>
      <c r="W227" s="47"/>
      <c r="X227" s="47"/>
      <c r="Y227" s="47"/>
      <c r="Z227" s="47"/>
      <c r="AA227" s="47"/>
      <c r="AB227" s="47"/>
    </row>
    <row r="228" spans="1:28" x14ac:dyDescent="0.25">
      <c r="A228" s="32"/>
      <c r="B228" s="38"/>
      <c r="C228" s="126"/>
      <c r="D228" s="38"/>
      <c r="E228" s="99"/>
      <c r="F228" s="122"/>
      <c r="G228" s="122"/>
      <c r="H228" s="122"/>
      <c r="I228" s="122"/>
      <c r="J228" s="122"/>
      <c r="K228" s="122"/>
      <c r="L228" s="38"/>
      <c r="M228" s="180"/>
      <c r="N228" s="38"/>
      <c r="O228" s="225"/>
      <c r="P228" s="47"/>
      <c r="Q228" s="47"/>
      <c r="R228" s="47"/>
      <c r="S228" s="47"/>
      <c r="T228" s="47"/>
      <c r="U228" s="47"/>
      <c r="V228" s="47"/>
      <c r="W228" s="47"/>
      <c r="X228" s="47"/>
      <c r="Y228" s="47"/>
      <c r="Z228" s="47"/>
      <c r="AA228" s="47"/>
      <c r="AB228" s="47"/>
    </row>
    <row r="229" spans="1:28" x14ac:dyDescent="0.25">
      <c r="A229" s="32"/>
      <c r="B229" s="38"/>
      <c r="C229" s="126"/>
      <c r="D229" s="38"/>
      <c r="E229" s="99"/>
      <c r="F229" s="122"/>
      <c r="G229" s="122"/>
      <c r="H229" s="122"/>
      <c r="I229" s="122"/>
      <c r="J229" s="122"/>
      <c r="K229" s="122"/>
      <c r="L229" s="38"/>
      <c r="M229" s="180"/>
      <c r="N229" s="38"/>
      <c r="O229" s="225"/>
      <c r="P229" s="47"/>
      <c r="Q229" s="47"/>
      <c r="R229" s="47"/>
      <c r="S229" s="47"/>
      <c r="T229" s="47"/>
      <c r="U229" s="47"/>
      <c r="V229" s="47"/>
      <c r="W229" s="47"/>
      <c r="X229" s="47"/>
      <c r="Y229" s="47"/>
      <c r="Z229" s="47"/>
      <c r="AA229" s="47"/>
      <c r="AB229" s="47"/>
    </row>
    <row r="230" spans="1:28" x14ac:dyDescent="0.25">
      <c r="A230" s="32"/>
      <c r="B230" s="38"/>
      <c r="C230" s="126"/>
      <c r="D230" s="38"/>
      <c r="E230" s="99"/>
      <c r="F230" s="122"/>
      <c r="G230" s="122"/>
      <c r="H230" s="122"/>
      <c r="I230" s="122"/>
      <c r="J230" s="122"/>
      <c r="K230" s="122"/>
      <c r="L230" s="38"/>
      <c r="M230" s="180"/>
      <c r="N230" s="38"/>
      <c r="O230" s="225"/>
      <c r="P230" s="47"/>
      <c r="Q230" s="47"/>
      <c r="R230" s="47"/>
      <c r="S230" s="47"/>
      <c r="T230" s="47"/>
      <c r="U230" s="47"/>
      <c r="V230" s="47"/>
      <c r="W230" s="47"/>
      <c r="X230" s="47"/>
      <c r="Y230" s="47"/>
      <c r="Z230" s="47"/>
      <c r="AA230" s="47"/>
      <c r="AB230" s="47"/>
    </row>
    <row r="231" spans="1:28" x14ac:dyDescent="0.25">
      <c r="A231" s="32"/>
      <c r="B231" s="38"/>
      <c r="C231" s="126"/>
      <c r="D231" s="38"/>
      <c r="E231" s="99"/>
      <c r="F231" s="122"/>
      <c r="G231" s="122"/>
      <c r="H231" s="122"/>
      <c r="I231" s="122"/>
      <c r="J231" s="122"/>
      <c r="K231" s="122"/>
      <c r="L231" s="38"/>
      <c r="M231" s="180"/>
      <c r="N231" s="38"/>
      <c r="O231" s="225"/>
      <c r="P231" s="47"/>
      <c r="Q231" s="47"/>
      <c r="R231" s="47"/>
      <c r="S231" s="47"/>
      <c r="T231" s="47"/>
      <c r="U231" s="47"/>
      <c r="V231" s="47"/>
      <c r="W231" s="47"/>
      <c r="X231" s="47"/>
      <c r="Y231" s="47"/>
      <c r="Z231" s="47"/>
      <c r="AA231" s="47"/>
      <c r="AB231" s="47"/>
    </row>
    <row r="232" spans="1:28" x14ac:dyDescent="0.25">
      <c r="A232" s="32"/>
      <c r="B232" s="38"/>
      <c r="C232" s="126"/>
      <c r="D232" s="38"/>
      <c r="E232" s="99"/>
      <c r="F232" s="122"/>
      <c r="G232" s="122"/>
      <c r="H232" s="122"/>
      <c r="I232" s="122"/>
      <c r="J232" s="122"/>
      <c r="K232" s="122"/>
      <c r="L232" s="38"/>
      <c r="M232" s="180"/>
      <c r="N232" s="38"/>
      <c r="O232" s="225"/>
      <c r="P232" s="47"/>
      <c r="Q232" s="47"/>
      <c r="R232" s="47"/>
      <c r="S232" s="47"/>
      <c r="T232" s="47"/>
      <c r="U232" s="47"/>
      <c r="V232" s="47"/>
      <c r="W232" s="47"/>
      <c r="X232" s="47"/>
      <c r="Y232" s="47"/>
      <c r="Z232" s="47"/>
      <c r="AA232" s="47"/>
      <c r="AB232" s="47"/>
    </row>
    <row r="233" spans="1:28" x14ac:dyDescent="0.25">
      <c r="A233" s="32"/>
      <c r="B233" s="38"/>
      <c r="C233" s="126"/>
      <c r="D233" s="38"/>
      <c r="E233" s="99"/>
      <c r="F233" s="122"/>
      <c r="G233" s="122"/>
      <c r="H233" s="122"/>
      <c r="I233" s="122"/>
      <c r="J233" s="122"/>
      <c r="K233" s="122"/>
      <c r="L233" s="38"/>
      <c r="M233" s="180"/>
      <c r="N233" s="38"/>
      <c r="O233" s="225"/>
      <c r="P233" s="47"/>
      <c r="Q233" s="47"/>
      <c r="R233" s="47"/>
      <c r="S233" s="47"/>
      <c r="T233" s="47"/>
      <c r="U233" s="47"/>
      <c r="V233" s="47"/>
      <c r="W233" s="47"/>
      <c r="X233" s="47"/>
      <c r="Y233" s="47"/>
      <c r="Z233" s="47"/>
      <c r="AA233" s="47"/>
      <c r="AB233" s="47"/>
    </row>
    <row r="234" spans="1:28" x14ac:dyDescent="0.25">
      <c r="A234" s="32"/>
      <c r="B234" s="38"/>
      <c r="C234" s="126"/>
      <c r="D234" s="38"/>
      <c r="E234" s="99"/>
      <c r="F234" s="122"/>
      <c r="G234" s="122"/>
      <c r="H234" s="122"/>
      <c r="I234" s="122"/>
      <c r="J234" s="122"/>
      <c r="K234" s="122"/>
      <c r="L234" s="38"/>
      <c r="M234" s="180"/>
      <c r="N234" s="38"/>
      <c r="O234" s="225"/>
      <c r="P234" s="47"/>
      <c r="Q234" s="47"/>
      <c r="R234" s="47"/>
      <c r="S234" s="47"/>
      <c r="T234" s="47"/>
      <c r="U234" s="47"/>
      <c r="V234" s="47"/>
      <c r="W234" s="47"/>
      <c r="X234" s="47"/>
      <c r="Y234" s="47"/>
      <c r="Z234" s="47"/>
      <c r="AA234" s="47"/>
      <c r="AB234" s="47"/>
    </row>
    <row r="235" spans="1:28" x14ac:dyDescent="0.25">
      <c r="A235" s="32"/>
      <c r="B235" s="38"/>
      <c r="C235" s="126"/>
      <c r="D235" s="38"/>
      <c r="E235" s="99"/>
      <c r="F235" s="122"/>
      <c r="G235" s="122"/>
      <c r="H235" s="122"/>
      <c r="I235" s="122"/>
      <c r="J235" s="122"/>
      <c r="K235" s="122"/>
      <c r="L235" s="38"/>
      <c r="M235" s="180"/>
      <c r="N235" s="38"/>
      <c r="O235" s="225"/>
      <c r="P235" s="47"/>
      <c r="Q235" s="47"/>
      <c r="R235" s="47"/>
      <c r="S235" s="47"/>
      <c r="T235" s="47"/>
      <c r="U235" s="47"/>
      <c r="V235" s="47"/>
      <c r="W235" s="47"/>
      <c r="X235" s="47"/>
      <c r="Y235" s="47"/>
      <c r="Z235" s="47"/>
      <c r="AA235" s="47"/>
      <c r="AB235" s="47"/>
    </row>
    <row r="236" spans="1:28" x14ac:dyDescent="0.25">
      <c r="A236" s="32"/>
      <c r="B236" s="38"/>
      <c r="C236" s="126"/>
      <c r="D236" s="38"/>
      <c r="E236" s="99"/>
      <c r="F236" s="122"/>
      <c r="G236" s="122"/>
      <c r="H236" s="122"/>
      <c r="I236" s="122"/>
      <c r="J236" s="122"/>
      <c r="K236" s="122"/>
      <c r="L236" s="38"/>
      <c r="M236" s="180"/>
      <c r="N236" s="38"/>
      <c r="O236" s="225"/>
      <c r="P236" s="47"/>
      <c r="Q236" s="47"/>
      <c r="R236" s="47"/>
      <c r="S236" s="47"/>
      <c r="T236" s="47"/>
      <c r="U236" s="47"/>
      <c r="V236" s="47"/>
      <c r="W236" s="47"/>
      <c r="X236" s="47"/>
      <c r="Y236" s="47"/>
      <c r="Z236" s="47"/>
      <c r="AA236" s="47"/>
      <c r="AB236" s="47"/>
    </row>
    <row r="237" spans="1:28" x14ac:dyDescent="0.25">
      <c r="A237" s="32"/>
      <c r="B237" s="38"/>
      <c r="C237" s="126"/>
      <c r="D237" s="38"/>
      <c r="E237" s="99"/>
      <c r="F237" s="122"/>
      <c r="G237" s="122"/>
      <c r="H237" s="122"/>
      <c r="I237" s="122"/>
      <c r="J237" s="122"/>
      <c r="K237" s="122"/>
      <c r="L237" s="38"/>
      <c r="M237" s="180"/>
      <c r="N237" s="38"/>
      <c r="O237" s="225"/>
      <c r="P237" s="47"/>
      <c r="Q237" s="47"/>
      <c r="R237" s="47"/>
      <c r="S237" s="47"/>
      <c r="T237" s="47"/>
      <c r="U237" s="47"/>
      <c r="V237" s="47"/>
      <c r="W237" s="47"/>
      <c r="X237" s="47"/>
      <c r="Y237" s="47"/>
      <c r="Z237" s="47"/>
      <c r="AA237" s="47"/>
      <c r="AB237" s="47"/>
    </row>
    <row r="238" spans="1:28" x14ac:dyDescent="0.25">
      <c r="A238" s="32"/>
      <c r="B238" s="38"/>
      <c r="C238" s="126"/>
      <c r="D238" s="38"/>
      <c r="E238" s="99"/>
      <c r="F238" s="122"/>
      <c r="G238" s="122"/>
      <c r="H238" s="122"/>
      <c r="I238" s="122"/>
      <c r="J238" s="122"/>
      <c r="K238" s="122"/>
      <c r="L238" s="38"/>
      <c r="M238" s="180"/>
      <c r="N238" s="38"/>
      <c r="O238" s="225"/>
      <c r="P238" s="47"/>
      <c r="Q238" s="47"/>
      <c r="R238" s="47"/>
      <c r="S238" s="47"/>
      <c r="T238" s="47"/>
      <c r="U238" s="47"/>
      <c r="V238" s="47"/>
      <c r="W238" s="47"/>
      <c r="X238" s="47"/>
      <c r="Y238" s="47"/>
      <c r="Z238" s="47"/>
      <c r="AA238" s="47"/>
      <c r="AB238" s="47"/>
    </row>
    <row r="239" spans="1:28" x14ac:dyDescent="0.25">
      <c r="A239" s="32"/>
      <c r="B239" s="38"/>
      <c r="C239" s="126"/>
      <c r="D239" s="38"/>
      <c r="E239" s="99"/>
      <c r="F239" s="122"/>
      <c r="G239" s="122"/>
      <c r="H239" s="122"/>
      <c r="I239" s="122"/>
      <c r="J239" s="122"/>
      <c r="K239" s="122"/>
      <c r="L239" s="38"/>
      <c r="M239" s="180"/>
      <c r="N239" s="38"/>
      <c r="O239" s="225"/>
      <c r="P239" s="47"/>
      <c r="Q239" s="47"/>
      <c r="R239" s="47"/>
      <c r="S239" s="47"/>
      <c r="T239" s="47"/>
      <c r="U239" s="47"/>
      <c r="V239" s="47"/>
      <c r="W239" s="47"/>
      <c r="X239" s="47"/>
      <c r="Y239" s="47"/>
      <c r="Z239" s="47"/>
      <c r="AA239" s="47"/>
      <c r="AB239" s="47"/>
    </row>
    <row r="240" spans="1:28" x14ac:dyDescent="0.25">
      <c r="A240" s="32"/>
      <c r="B240" s="38"/>
      <c r="C240" s="126"/>
      <c r="D240" s="38"/>
      <c r="E240" s="99"/>
      <c r="F240" s="122"/>
      <c r="G240" s="122"/>
      <c r="H240" s="122"/>
      <c r="I240" s="122"/>
      <c r="J240" s="122"/>
      <c r="K240" s="122"/>
      <c r="L240" s="38"/>
      <c r="M240" s="180"/>
      <c r="N240" s="38"/>
      <c r="O240" s="225"/>
      <c r="P240" s="47"/>
      <c r="Q240" s="47"/>
      <c r="R240" s="47"/>
      <c r="S240" s="47"/>
      <c r="T240" s="47"/>
      <c r="U240" s="47"/>
      <c r="V240" s="47"/>
      <c r="W240" s="47"/>
      <c r="X240" s="47"/>
      <c r="Y240" s="47"/>
      <c r="Z240" s="47"/>
      <c r="AA240" s="47"/>
      <c r="AB240" s="47"/>
    </row>
    <row r="241" spans="1:28" x14ac:dyDescent="0.25">
      <c r="A241" s="32"/>
      <c r="B241" s="38"/>
      <c r="C241" s="126"/>
      <c r="D241" s="38"/>
      <c r="E241" s="99"/>
      <c r="F241" s="122"/>
      <c r="G241" s="122"/>
      <c r="H241" s="122"/>
      <c r="I241" s="122"/>
      <c r="J241" s="122"/>
      <c r="K241" s="122"/>
      <c r="L241" s="38"/>
      <c r="M241" s="180"/>
      <c r="N241" s="38"/>
      <c r="O241" s="225"/>
      <c r="P241" s="47"/>
      <c r="Q241" s="47"/>
      <c r="R241" s="47"/>
      <c r="S241" s="47"/>
      <c r="T241" s="47"/>
      <c r="U241" s="47"/>
      <c r="V241" s="47"/>
      <c r="W241" s="47"/>
      <c r="X241" s="47"/>
      <c r="Y241" s="47"/>
      <c r="Z241" s="47"/>
      <c r="AA241" s="47"/>
      <c r="AB241" s="47"/>
    </row>
    <row r="242" spans="1:28" x14ac:dyDescent="0.25">
      <c r="A242" s="32"/>
      <c r="B242" s="38"/>
      <c r="C242" s="126"/>
      <c r="D242" s="38"/>
      <c r="E242" s="99"/>
      <c r="F242" s="122"/>
      <c r="G242" s="122"/>
      <c r="H242" s="122"/>
      <c r="I242" s="122"/>
      <c r="J242" s="122"/>
      <c r="K242" s="122"/>
      <c r="L242" s="38"/>
      <c r="M242" s="180"/>
      <c r="N242" s="38"/>
      <c r="O242" s="225"/>
      <c r="P242" s="47"/>
      <c r="Q242" s="47"/>
      <c r="R242" s="47"/>
      <c r="S242" s="47"/>
      <c r="T242" s="47"/>
      <c r="U242" s="47"/>
      <c r="V242" s="47"/>
      <c r="W242" s="47"/>
      <c r="X242" s="47"/>
      <c r="Y242" s="47"/>
      <c r="Z242" s="47"/>
      <c r="AA242" s="47"/>
      <c r="AB242" s="47"/>
    </row>
    <row r="243" spans="1:28" x14ac:dyDescent="0.25">
      <c r="A243" s="32"/>
      <c r="B243" s="38"/>
      <c r="C243" s="126"/>
      <c r="D243" s="38"/>
      <c r="E243" s="99"/>
      <c r="F243" s="122"/>
      <c r="G243" s="122"/>
      <c r="H243" s="122"/>
      <c r="I243" s="122"/>
      <c r="J243" s="122"/>
      <c r="K243" s="122"/>
      <c r="L243" s="38"/>
      <c r="M243" s="180"/>
      <c r="N243" s="38"/>
      <c r="O243" s="225"/>
      <c r="P243" s="47"/>
      <c r="Q243" s="47"/>
      <c r="R243" s="47"/>
      <c r="S243" s="47"/>
      <c r="T243" s="47"/>
      <c r="U243" s="47"/>
      <c r="V243" s="47"/>
      <c r="W243" s="47"/>
      <c r="X243" s="47"/>
      <c r="Y243" s="47"/>
      <c r="Z243" s="47"/>
      <c r="AA243" s="47"/>
      <c r="AB243" s="47"/>
    </row>
    <row r="244" spans="1:28" x14ac:dyDescent="0.25">
      <c r="A244" s="32"/>
      <c r="B244" s="38"/>
      <c r="C244" s="126"/>
      <c r="D244" s="38"/>
      <c r="E244" s="99"/>
      <c r="F244" s="122"/>
      <c r="G244" s="122"/>
      <c r="H244" s="122"/>
      <c r="I244" s="122"/>
      <c r="J244" s="122"/>
      <c r="K244" s="122"/>
      <c r="L244" s="38"/>
      <c r="M244" s="180"/>
      <c r="N244" s="38"/>
      <c r="O244" s="225"/>
      <c r="P244" s="47"/>
      <c r="Q244" s="47"/>
      <c r="R244" s="47"/>
      <c r="S244" s="47"/>
      <c r="T244" s="47"/>
      <c r="U244" s="47"/>
      <c r="V244" s="47"/>
      <c r="W244" s="47"/>
      <c r="X244" s="47"/>
      <c r="Y244" s="47"/>
      <c r="Z244" s="47"/>
      <c r="AA244" s="47"/>
      <c r="AB244" s="47"/>
    </row>
    <row r="245" spans="1:28" x14ac:dyDescent="0.25">
      <c r="A245" s="32"/>
      <c r="B245" s="38"/>
      <c r="C245" s="126"/>
      <c r="D245" s="38"/>
      <c r="E245" s="99"/>
      <c r="F245" s="122"/>
      <c r="G245" s="122"/>
      <c r="H245" s="122"/>
      <c r="I245" s="122"/>
      <c r="J245" s="122"/>
      <c r="K245" s="122"/>
      <c r="L245" s="38"/>
      <c r="M245" s="180"/>
      <c r="N245" s="38"/>
      <c r="O245" s="225"/>
      <c r="P245" s="47"/>
      <c r="Q245" s="47"/>
      <c r="R245" s="47"/>
      <c r="S245" s="47"/>
      <c r="T245" s="47"/>
      <c r="U245" s="47"/>
      <c r="V245" s="47"/>
      <c r="W245" s="47"/>
      <c r="X245" s="47"/>
      <c r="Y245" s="47"/>
      <c r="Z245" s="47"/>
      <c r="AA245" s="47"/>
      <c r="AB245" s="47"/>
    </row>
    <row r="246" spans="1:28" x14ac:dyDescent="0.25">
      <c r="A246" s="32"/>
      <c r="B246" s="38"/>
      <c r="C246" s="126"/>
      <c r="D246" s="38"/>
      <c r="E246" s="99"/>
      <c r="F246" s="122"/>
      <c r="G246" s="122"/>
      <c r="H246" s="122"/>
      <c r="I246" s="122"/>
      <c r="J246" s="122"/>
      <c r="K246" s="122"/>
      <c r="L246" s="38"/>
      <c r="M246" s="180"/>
      <c r="N246" s="38"/>
      <c r="O246" s="225"/>
      <c r="P246" s="47"/>
      <c r="Q246" s="47"/>
      <c r="R246" s="47"/>
      <c r="S246" s="47"/>
      <c r="T246" s="47"/>
      <c r="U246" s="47"/>
      <c r="V246" s="47"/>
      <c r="W246" s="47"/>
      <c r="X246" s="47"/>
      <c r="Y246" s="47"/>
      <c r="Z246" s="47"/>
      <c r="AA246" s="47"/>
      <c r="AB246" s="47"/>
    </row>
    <row r="247" spans="1:28" x14ac:dyDescent="0.25">
      <c r="A247" s="32"/>
      <c r="B247" s="38"/>
      <c r="C247" s="126"/>
      <c r="D247" s="38"/>
      <c r="E247" s="99"/>
      <c r="F247" s="122"/>
      <c r="G247" s="122"/>
      <c r="H247" s="122"/>
      <c r="I247" s="122"/>
      <c r="J247" s="122"/>
      <c r="K247" s="122"/>
      <c r="L247" s="38"/>
      <c r="M247" s="180"/>
      <c r="N247" s="38"/>
      <c r="O247" s="225"/>
      <c r="P247" s="47"/>
      <c r="Q247" s="47"/>
      <c r="R247" s="47"/>
      <c r="S247" s="47"/>
      <c r="T247" s="47"/>
      <c r="U247" s="47"/>
      <c r="V247" s="47"/>
      <c r="W247" s="47"/>
      <c r="X247" s="47"/>
      <c r="Y247" s="47"/>
      <c r="Z247" s="47"/>
      <c r="AA247" s="47"/>
      <c r="AB247" s="47"/>
    </row>
    <row r="248" spans="1:28" x14ac:dyDescent="0.25">
      <c r="A248" s="32"/>
      <c r="B248" s="38"/>
      <c r="C248" s="126"/>
      <c r="D248" s="38"/>
      <c r="E248" s="99"/>
      <c r="F248" s="122"/>
      <c r="G248" s="122"/>
      <c r="H248" s="122"/>
      <c r="I248" s="122"/>
      <c r="J248" s="122"/>
      <c r="K248" s="122"/>
      <c r="L248" s="38"/>
      <c r="M248" s="180"/>
      <c r="N248" s="38"/>
      <c r="O248" s="225"/>
      <c r="P248" s="47"/>
      <c r="Q248" s="47"/>
      <c r="R248" s="47"/>
      <c r="S248" s="47"/>
      <c r="T248" s="47"/>
      <c r="U248" s="47"/>
      <c r="V248" s="47"/>
      <c r="W248" s="47"/>
      <c r="X248" s="47"/>
      <c r="Y248" s="47"/>
      <c r="Z248" s="47"/>
      <c r="AA248" s="47"/>
      <c r="AB248" s="47"/>
    </row>
    <row r="249" spans="1:28" x14ac:dyDescent="0.25">
      <c r="A249" s="32"/>
      <c r="B249" s="38"/>
      <c r="C249" s="126"/>
      <c r="D249" s="38"/>
      <c r="E249" s="99"/>
      <c r="F249" s="122"/>
      <c r="G249" s="122"/>
      <c r="H249" s="122"/>
      <c r="I249" s="122"/>
      <c r="J249" s="122"/>
      <c r="K249" s="122"/>
      <c r="L249" s="38"/>
      <c r="M249" s="180"/>
      <c r="N249" s="38"/>
      <c r="O249" s="225"/>
      <c r="P249" s="47"/>
      <c r="Q249" s="47"/>
      <c r="R249" s="47"/>
      <c r="S249" s="47"/>
      <c r="T249" s="47"/>
      <c r="U249" s="47"/>
      <c r="V249" s="47"/>
      <c r="W249" s="47"/>
      <c r="X249" s="47"/>
      <c r="Y249" s="47"/>
      <c r="Z249" s="47"/>
      <c r="AA249" s="47"/>
      <c r="AB249" s="47"/>
    </row>
    <row r="250" spans="1:28" x14ac:dyDescent="0.25">
      <c r="A250" s="32"/>
      <c r="B250" s="38"/>
      <c r="C250" s="126"/>
      <c r="D250" s="38"/>
      <c r="E250" s="99"/>
      <c r="F250" s="122"/>
      <c r="G250" s="122"/>
      <c r="H250" s="122"/>
      <c r="I250" s="122"/>
      <c r="J250" s="122"/>
      <c r="K250" s="122"/>
      <c r="L250" s="38"/>
      <c r="M250" s="180"/>
      <c r="N250" s="38"/>
      <c r="O250" s="225"/>
      <c r="P250" s="47"/>
      <c r="Q250" s="47"/>
      <c r="R250" s="47"/>
      <c r="S250" s="47"/>
      <c r="T250" s="47"/>
      <c r="U250" s="47"/>
      <c r="V250" s="47"/>
      <c r="W250" s="47"/>
      <c r="X250" s="47"/>
      <c r="Y250" s="47"/>
      <c r="Z250" s="47"/>
      <c r="AA250" s="47"/>
      <c r="AB250" s="47"/>
    </row>
    <row r="251" spans="1:28" x14ac:dyDescent="0.25">
      <c r="A251" s="32"/>
      <c r="B251" s="38"/>
      <c r="C251" s="126"/>
      <c r="D251" s="38"/>
      <c r="E251" s="99"/>
      <c r="F251" s="122"/>
      <c r="G251" s="122"/>
      <c r="H251" s="122"/>
      <c r="I251" s="122"/>
      <c r="J251" s="122"/>
      <c r="K251" s="122"/>
      <c r="L251" s="38"/>
      <c r="M251" s="180"/>
      <c r="N251" s="38"/>
      <c r="O251" s="225"/>
      <c r="P251" s="47"/>
      <c r="Q251" s="47"/>
      <c r="R251" s="47"/>
      <c r="S251" s="47"/>
      <c r="T251" s="47"/>
      <c r="U251" s="47"/>
      <c r="V251" s="47"/>
      <c r="W251" s="47"/>
      <c r="X251" s="47"/>
      <c r="Y251" s="47"/>
      <c r="Z251" s="47"/>
      <c r="AA251" s="47"/>
      <c r="AB251" s="47"/>
    </row>
    <row r="252" spans="1:28" x14ac:dyDescent="0.25">
      <c r="A252" s="32"/>
      <c r="B252" s="38"/>
      <c r="C252" s="126"/>
      <c r="D252" s="38"/>
      <c r="E252" s="99"/>
      <c r="F252" s="122"/>
      <c r="G252" s="122"/>
      <c r="H252" s="122"/>
      <c r="I252" s="122"/>
      <c r="J252" s="122"/>
      <c r="K252" s="122"/>
      <c r="L252" s="38"/>
      <c r="M252" s="180"/>
      <c r="N252" s="38"/>
      <c r="O252" s="225"/>
      <c r="P252" s="47"/>
      <c r="Q252" s="47"/>
      <c r="R252" s="47"/>
      <c r="S252" s="47"/>
      <c r="T252" s="47"/>
      <c r="U252" s="47"/>
      <c r="V252" s="47"/>
      <c r="W252" s="47"/>
      <c r="X252" s="47"/>
      <c r="Y252" s="47"/>
      <c r="Z252" s="47"/>
      <c r="AA252" s="47"/>
      <c r="AB252" s="47"/>
    </row>
    <row r="253" spans="1:28" x14ac:dyDescent="0.25">
      <c r="A253" s="32"/>
      <c r="B253" s="38"/>
      <c r="C253" s="126"/>
      <c r="D253" s="38"/>
      <c r="E253" s="99"/>
      <c r="F253" s="122"/>
      <c r="G253" s="122"/>
      <c r="H253" s="122"/>
      <c r="I253" s="122"/>
      <c r="J253" s="122"/>
      <c r="K253" s="122"/>
      <c r="L253" s="38"/>
      <c r="M253" s="180"/>
      <c r="N253" s="38"/>
      <c r="O253" s="225"/>
      <c r="P253" s="47"/>
      <c r="Q253" s="47"/>
      <c r="R253" s="47"/>
      <c r="S253" s="47"/>
      <c r="T253" s="47"/>
      <c r="U253" s="47"/>
      <c r="V253" s="47"/>
      <c r="W253" s="47"/>
      <c r="X253" s="47"/>
      <c r="Y253" s="47"/>
      <c r="Z253" s="47"/>
      <c r="AA253" s="47"/>
      <c r="AB253" s="47"/>
    </row>
    <row r="254" spans="1:28" x14ac:dyDescent="0.25">
      <c r="A254" s="32"/>
      <c r="B254" s="38"/>
      <c r="C254" s="126"/>
      <c r="D254" s="38"/>
      <c r="E254" s="99"/>
      <c r="F254" s="122"/>
      <c r="G254" s="122"/>
      <c r="H254" s="122"/>
      <c r="I254" s="122"/>
      <c r="J254" s="122"/>
      <c r="K254" s="122"/>
      <c r="L254" s="38"/>
      <c r="M254" s="180"/>
      <c r="N254" s="38"/>
      <c r="O254" s="225"/>
      <c r="P254" s="47"/>
      <c r="Q254" s="47"/>
      <c r="R254" s="47"/>
      <c r="S254" s="47"/>
      <c r="T254" s="47"/>
      <c r="U254" s="47"/>
      <c r="V254" s="47"/>
      <c r="W254" s="47"/>
      <c r="X254" s="47"/>
      <c r="Y254" s="47"/>
      <c r="Z254" s="47"/>
      <c r="AA254" s="47"/>
      <c r="AB254" s="47"/>
    </row>
    <row r="255" spans="1:28" x14ac:dyDescent="0.25">
      <c r="A255" s="32"/>
      <c r="B255" s="38"/>
      <c r="C255" s="126"/>
      <c r="D255" s="38"/>
      <c r="E255" s="99"/>
      <c r="F255" s="122"/>
      <c r="G255" s="122"/>
      <c r="H255" s="122"/>
      <c r="I255" s="122"/>
      <c r="J255" s="122"/>
      <c r="K255" s="122"/>
      <c r="L255" s="38"/>
      <c r="M255" s="180"/>
      <c r="N255" s="38"/>
      <c r="O255" s="225"/>
      <c r="P255" s="47"/>
      <c r="Q255" s="47"/>
      <c r="R255" s="47"/>
      <c r="S255" s="47"/>
      <c r="T255" s="47"/>
      <c r="U255" s="47"/>
      <c r="V255" s="47"/>
      <c r="W255" s="47"/>
      <c r="X255" s="47"/>
      <c r="Y255" s="47"/>
      <c r="Z255" s="47"/>
      <c r="AA255" s="47"/>
      <c r="AB255" s="47"/>
    </row>
    <row r="256" spans="1:28" x14ac:dyDescent="0.25">
      <c r="A256" s="32"/>
      <c r="B256" s="38"/>
      <c r="C256" s="126"/>
      <c r="D256" s="38"/>
      <c r="E256" s="99"/>
      <c r="F256" s="122"/>
      <c r="G256" s="122"/>
      <c r="H256" s="122"/>
      <c r="I256" s="122"/>
      <c r="J256" s="122"/>
      <c r="K256" s="122"/>
      <c r="L256" s="38"/>
      <c r="M256" s="180"/>
      <c r="N256" s="38"/>
      <c r="O256" s="225"/>
      <c r="P256" s="47"/>
      <c r="Q256" s="47"/>
      <c r="R256" s="47"/>
      <c r="S256" s="47"/>
      <c r="T256" s="47"/>
      <c r="U256" s="47"/>
      <c r="V256" s="47"/>
      <c r="W256" s="47"/>
      <c r="X256" s="47"/>
      <c r="Y256" s="47"/>
      <c r="Z256" s="47"/>
      <c r="AA256" s="47"/>
      <c r="AB256" s="47"/>
    </row>
    <row r="257" spans="1:28" x14ac:dyDescent="0.25">
      <c r="A257" s="32"/>
      <c r="B257" s="38"/>
      <c r="C257" s="126"/>
      <c r="D257" s="38"/>
      <c r="E257" s="99"/>
      <c r="F257" s="122"/>
      <c r="G257" s="122"/>
      <c r="H257" s="122"/>
      <c r="I257" s="122"/>
      <c r="J257" s="122"/>
      <c r="K257" s="122"/>
      <c r="L257" s="38"/>
      <c r="M257" s="180"/>
      <c r="N257" s="38"/>
      <c r="O257" s="225"/>
      <c r="P257" s="47"/>
      <c r="Q257" s="47"/>
      <c r="R257" s="47"/>
      <c r="S257" s="47"/>
      <c r="T257" s="47"/>
      <c r="U257" s="47"/>
      <c r="V257" s="47"/>
      <c r="W257" s="47"/>
      <c r="X257" s="47"/>
      <c r="Y257" s="47"/>
      <c r="Z257" s="47"/>
      <c r="AA257" s="47"/>
      <c r="AB257" s="47"/>
    </row>
    <row r="258" spans="1:28" x14ac:dyDescent="0.25">
      <c r="A258" s="32"/>
      <c r="B258" s="38"/>
      <c r="C258" s="126"/>
      <c r="D258" s="38"/>
      <c r="E258" s="99"/>
      <c r="F258" s="122"/>
      <c r="G258" s="122"/>
      <c r="H258" s="122"/>
      <c r="I258" s="122"/>
      <c r="J258" s="122"/>
      <c r="K258" s="122"/>
      <c r="L258" s="38"/>
      <c r="M258" s="180"/>
      <c r="N258" s="38"/>
      <c r="O258" s="225"/>
      <c r="P258" s="47"/>
      <c r="Q258" s="47"/>
      <c r="R258" s="47"/>
      <c r="S258" s="47"/>
      <c r="T258" s="47"/>
      <c r="U258" s="47"/>
      <c r="V258" s="47"/>
      <c r="W258" s="47"/>
      <c r="X258" s="47"/>
      <c r="Y258" s="47"/>
      <c r="Z258" s="47"/>
      <c r="AA258" s="47"/>
      <c r="AB258" s="47"/>
    </row>
    <row r="259" spans="1:28" x14ac:dyDescent="0.25">
      <c r="A259" s="32"/>
      <c r="B259" s="38"/>
      <c r="C259" s="126"/>
      <c r="D259" s="38"/>
      <c r="E259" s="99"/>
      <c r="F259" s="122"/>
      <c r="G259" s="122"/>
      <c r="H259" s="122"/>
      <c r="I259" s="122"/>
      <c r="J259" s="122"/>
      <c r="K259" s="122"/>
      <c r="L259" s="38"/>
      <c r="M259" s="180"/>
      <c r="N259" s="38"/>
      <c r="O259" s="225"/>
      <c r="P259" s="47"/>
      <c r="Q259" s="47"/>
      <c r="R259" s="47"/>
      <c r="S259" s="47"/>
      <c r="T259" s="47"/>
      <c r="U259" s="47"/>
      <c r="V259" s="47"/>
      <c r="W259" s="47"/>
      <c r="X259" s="47"/>
      <c r="Y259" s="47"/>
      <c r="Z259" s="47"/>
      <c r="AA259" s="47"/>
      <c r="AB259" s="47"/>
    </row>
    <row r="260" spans="1:28" x14ac:dyDescent="0.25">
      <c r="A260" s="32"/>
      <c r="B260" s="38"/>
      <c r="C260" s="126"/>
      <c r="D260" s="38"/>
      <c r="E260" s="99"/>
      <c r="F260" s="122"/>
      <c r="G260" s="122"/>
      <c r="H260" s="122"/>
      <c r="I260" s="122"/>
      <c r="J260" s="122"/>
      <c r="K260" s="122"/>
      <c r="L260" s="38"/>
      <c r="M260" s="180"/>
      <c r="N260" s="38"/>
      <c r="O260" s="225"/>
      <c r="P260" s="47"/>
      <c r="Q260" s="47"/>
      <c r="R260" s="47"/>
      <c r="S260" s="47"/>
      <c r="T260" s="47"/>
      <c r="U260" s="47"/>
      <c r="V260" s="47"/>
      <c r="W260" s="47"/>
      <c r="X260" s="47"/>
      <c r="Y260" s="47"/>
      <c r="Z260" s="47"/>
      <c r="AA260" s="47"/>
      <c r="AB260" s="47"/>
    </row>
    <row r="261" spans="1:28" x14ac:dyDescent="0.25">
      <c r="A261" s="32"/>
      <c r="B261" s="38"/>
      <c r="C261" s="126"/>
      <c r="D261" s="38"/>
      <c r="E261" s="99"/>
      <c r="F261" s="122"/>
      <c r="G261" s="122"/>
      <c r="H261" s="122"/>
      <c r="I261" s="122"/>
      <c r="J261" s="122"/>
      <c r="K261" s="122"/>
      <c r="L261" s="38"/>
      <c r="M261" s="180"/>
      <c r="N261" s="38"/>
      <c r="O261" s="225"/>
      <c r="P261" s="47"/>
      <c r="Q261" s="47"/>
      <c r="R261" s="47"/>
      <c r="S261" s="47"/>
      <c r="T261" s="47"/>
      <c r="U261" s="47"/>
      <c r="V261" s="47"/>
      <c r="W261" s="47"/>
      <c r="X261" s="47"/>
      <c r="Y261" s="47"/>
      <c r="Z261" s="47"/>
      <c r="AA261" s="47"/>
      <c r="AB261" s="47"/>
    </row>
    <row r="262" spans="1:28" x14ac:dyDescent="0.25">
      <c r="A262" s="32"/>
      <c r="B262" s="38"/>
      <c r="C262" s="126"/>
      <c r="D262" s="38"/>
      <c r="E262" s="99"/>
      <c r="F262" s="122"/>
      <c r="G262" s="122"/>
      <c r="H262" s="122"/>
      <c r="I262" s="122"/>
      <c r="J262" s="122"/>
      <c r="K262" s="122"/>
      <c r="L262" s="38"/>
      <c r="M262" s="180"/>
      <c r="N262" s="38"/>
      <c r="O262" s="225"/>
      <c r="P262" s="47"/>
      <c r="Q262" s="47"/>
      <c r="R262" s="47"/>
      <c r="S262" s="47"/>
      <c r="T262" s="47"/>
      <c r="U262" s="47"/>
      <c r="V262" s="47"/>
      <c r="W262" s="47"/>
      <c r="X262" s="47"/>
      <c r="Y262" s="47"/>
      <c r="Z262" s="47"/>
      <c r="AA262" s="47"/>
      <c r="AB262" s="47"/>
    </row>
    <row r="263" spans="1:28" x14ac:dyDescent="0.25">
      <c r="A263" s="32"/>
      <c r="B263" s="38"/>
      <c r="C263" s="126"/>
      <c r="D263" s="38"/>
      <c r="E263" s="99"/>
      <c r="F263" s="122"/>
      <c r="G263" s="122"/>
      <c r="H263" s="122"/>
      <c r="I263" s="122"/>
      <c r="J263" s="122"/>
      <c r="K263" s="122"/>
      <c r="L263" s="38"/>
      <c r="M263" s="180"/>
      <c r="N263" s="38"/>
      <c r="O263" s="225"/>
      <c r="P263" s="47"/>
      <c r="Q263" s="47"/>
      <c r="R263" s="47"/>
      <c r="S263" s="47"/>
      <c r="T263" s="47"/>
      <c r="U263" s="47"/>
      <c r="V263" s="47"/>
      <c r="W263" s="47"/>
      <c r="X263" s="47"/>
      <c r="Y263" s="47"/>
      <c r="Z263" s="47"/>
      <c r="AA263" s="47"/>
      <c r="AB263" s="47"/>
    </row>
    <row r="264" spans="1:28" x14ac:dyDescent="0.25">
      <c r="A264" s="32"/>
      <c r="B264" s="38"/>
      <c r="C264" s="126"/>
      <c r="D264" s="38"/>
      <c r="E264" s="99"/>
      <c r="F264" s="122"/>
      <c r="G264" s="122"/>
      <c r="H264" s="122"/>
      <c r="I264" s="122"/>
      <c r="J264" s="122"/>
      <c r="K264" s="122"/>
      <c r="L264" s="38"/>
      <c r="M264" s="180"/>
      <c r="N264" s="38"/>
      <c r="O264" s="225"/>
      <c r="P264" s="47"/>
      <c r="Q264" s="47"/>
      <c r="R264" s="47"/>
      <c r="S264" s="47"/>
      <c r="T264" s="47"/>
      <c r="U264" s="47"/>
      <c r="V264" s="47"/>
      <c r="W264" s="47"/>
      <c r="X264" s="47"/>
      <c r="Y264" s="47"/>
      <c r="Z264" s="47"/>
      <c r="AA264" s="47"/>
      <c r="AB264" s="47"/>
    </row>
    <row r="265" spans="1:28" x14ac:dyDescent="0.25">
      <c r="A265" s="32"/>
      <c r="B265" s="38"/>
      <c r="C265" s="126"/>
      <c r="D265" s="38"/>
      <c r="E265" s="99"/>
      <c r="F265" s="122"/>
      <c r="G265" s="122"/>
      <c r="H265" s="122"/>
      <c r="I265" s="122"/>
      <c r="J265" s="122"/>
      <c r="K265" s="122"/>
      <c r="L265" s="38"/>
      <c r="M265" s="180"/>
      <c r="N265" s="38"/>
      <c r="O265" s="225"/>
      <c r="P265" s="47"/>
      <c r="Q265" s="47"/>
      <c r="R265" s="47"/>
      <c r="S265" s="47"/>
      <c r="T265" s="47"/>
      <c r="U265" s="47"/>
      <c r="V265" s="47"/>
      <c r="W265" s="47"/>
      <c r="X265" s="47"/>
      <c r="Y265" s="47"/>
      <c r="Z265" s="47"/>
      <c r="AA265" s="47"/>
      <c r="AB265" s="47"/>
    </row>
    <row r="266" spans="1:28" x14ac:dyDescent="0.25">
      <c r="A266" s="32"/>
      <c r="B266" s="38"/>
      <c r="C266" s="126"/>
      <c r="D266" s="38"/>
      <c r="E266" s="99"/>
      <c r="F266" s="122"/>
      <c r="G266" s="122"/>
      <c r="H266" s="122"/>
      <c r="I266" s="122"/>
      <c r="J266" s="122"/>
      <c r="K266" s="122"/>
      <c r="L266" s="38"/>
      <c r="M266" s="180"/>
      <c r="N266" s="38"/>
      <c r="O266" s="225"/>
      <c r="P266" s="47"/>
      <c r="Q266" s="47"/>
      <c r="R266" s="47"/>
      <c r="S266" s="47"/>
      <c r="T266" s="47"/>
      <c r="U266" s="47"/>
      <c r="V266" s="47"/>
      <c r="W266" s="47"/>
      <c r="X266" s="47"/>
      <c r="Y266" s="47"/>
      <c r="Z266" s="47"/>
      <c r="AA266" s="47"/>
      <c r="AB266" s="47"/>
    </row>
    <row r="267" spans="1:28" x14ac:dyDescent="0.25">
      <c r="A267" s="32"/>
      <c r="B267" s="38"/>
      <c r="C267" s="126"/>
      <c r="D267" s="38"/>
      <c r="E267" s="99"/>
      <c r="F267" s="122"/>
      <c r="G267" s="122"/>
      <c r="H267" s="122"/>
      <c r="I267" s="122"/>
      <c r="J267" s="122"/>
      <c r="K267" s="122"/>
      <c r="L267" s="38"/>
      <c r="M267" s="180"/>
      <c r="N267" s="38"/>
      <c r="O267" s="225"/>
      <c r="P267" s="47"/>
      <c r="Q267" s="47"/>
      <c r="R267" s="47"/>
      <c r="S267" s="47"/>
      <c r="T267" s="47"/>
      <c r="U267" s="47"/>
      <c r="V267" s="47"/>
      <c r="W267" s="47"/>
      <c r="X267" s="47"/>
      <c r="Y267" s="47"/>
      <c r="Z267" s="47"/>
      <c r="AA267" s="47"/>
      <c r="AB267" s="47"/>
    </row>
    <row r="268" spans="1:28" x14ac:dyDescent="0.25">
      <c r="A268" s="32"/>
      <c r="B268" s="38"/>
      <c r="C268" s="126"/>
      <c r="D268" s="38"/>
      <c r="E268" s="99"/>
      <c r="F268" s="122"/>
      <c r="G268" s="122"/>
      <c r="H268" s="122"/>
      <c r="I268" s="122"/>
      <c r="J268" s="122"/>
      <c r="K268" s="122"/>
      <c r="L268" s="38"/>
      <c r="M268" s="180"/>
      <c r="N268" s="38"/>
      <c r="O268" s="225"/>
      <c r="P268" s="47"/>
      <c r="Q268" s="47"/>
      <c r="R268" s="47"/>
      <c r="S268" s="47"/>
      <c r="T268" s="47"/>
      <c r="U268" s="47"/>
      <c r="V268" s="47"/>
      <c r="W268" s="47"/>
      <c r="X268" s="47"/>
      <c r="Y268" s="47"/>
      <c r="Z268" s="47"/>
      <c r="AA268" s="47"/>
      <c r="AB268" s="47"/>
    </row>
    <row r="269" spans="1:28" x14ac:dyDescent="0.25">
      <c r="A269" s="32"/>
      <c r="B269" s="38"/>
      <c r="C269" s="126"/>
      <c r="D269" s="38"/>
      <c r="E269" s="99"/>
      <c r="F269" s="122"/>
      <c r="G269" s="122"/>
      <c r="H269" s="122"/>
      <c r="I269" s="122"/>
      <c r="J269" s="122"/>
      <c r="K269" s="122"/>
      <c r="L269" s="38"/>
      <c r="M269" s="180"/>
      <c r="N269" s="38"/>
      <c r="O269" s="225"/>
      <c r="P269" s="47"/>
      <c r="Q269" s="47"/>
      <c r="R269" s="47"/>
      <c r="S269" s="47"/>
      <c r="T269" s="47"/>
      <c r="U269" s="47"/>
      <c r="V269" s="47"/>
      <c r="W269" s="47"/>
      <c r="X269" s="47"/>
      <c r="Y269" s="47"/>
      <c r="Z269" s="47"/>
      <c r="AA269" s="47"/>
      <c r="AB269" s="47"/>
    </row>
    <row r="270" spans="1:28" x14ac:dyDescent="0.25">
      <c r="A270" s="32"/>
      <c r="B270" s="38"/>
      <c r="C270" s="126"/>
      <c r="D270" s="38"/>
      <c r="E270" s="99"/>
      <c r="F270" s="122"/>
      <c r="G270" s="122"/>
      <c r="H270" s="122"/>
      <c r="I270" s="122"/>
      <c r="J270" s="122"/>
      <c r="K270" s="122"/>
      <c r="L270" s="38"/>
      <c r="M270" s="180"/>
      <c r="N270" s="38"/>
      <c r="O270" s="225"/>
      <c r="P270" s="47"/>
      <c r="Q270" s="47"/>
      <c r="R270" s="47"/>
      <c r="S270" s="47"/>
      <c r="T270" s="47"/>
      <c r="U270" s="47"/>
      <c r="V270" s="47"/>
      <c r="W270" s="47"/>
      <c r="X270" s="47"/>
      <c r="Y270" s="47"/>
      <c r="Z270" s="47"/>
      <c r="AA270" s="47"/>
      <c r="AB270" s="47"/>
    </row>
    <row r="271" spans="1:28" x14ac:dyDescent="0.25">
      <c r="A271" s="32"/>
      <c r="B271" s="38"/>
      <c r="C271" s="126"/>
      <c r="D271" s="38"/>
      <c r="E271" s="99"/>
      <c r="F271" s="122"/>
      <c r="G271" s="122"/>
      <c r="H271" s="122"/>
      <c r="I271" s="122"/>
      <c r="J271" s="122"/>
      <c r="K271" s="122"/>
      <c r="L271" s="38"/>
      <c r="M271" s="180"/>
      <c r="N271" s="38"/>
      <c r="O271" s="225"/>
      <c r="P271" s="47"/>
      <c r="Q271" s="47"/>
      <c r="R271" s="47"/>
      <c r="S271" s="47"/>
      <c r="T271" s="47"/>
      <c r="U271" s="47"/>
      <c r="V271" s="47"/>
      <c r="W271" s="47"/>
      <c r="X271" s="47"/>
      <c r="Y271" s="47"/>
      <c r="Z271" s="47"/>
      <c r="AA271" s="47"/>
      <c r="AB271" s="47"/>
    </row>
    <row r="272" spans="1:28" x14ac:dyDescent="0.25">
      <c r="A272" s="32"/>
      <c r="B272" s="38"/>
      <c r="C272" s="126"/>
      <c r="D272" s="38"/>
      <c r="E272" s="99"/>
      <c r="F272" s="122"/>
      <c r="G272" s="122"/>
      <c r="H272" s="122"/>
      <c r="I272" s="122"/>
      <c r="J272" s="122"/>
      <c r="K272" s="122"/>
      <c r="L272" s="38"/>
      <c r="M272" s="180"/>
      <c r="N272" s="38"/>
      <c r="O272" s="225"/>
      <c r="P272" s="47"/>
      <c r="Q272" s="47"/>
      <c r="R272" s="47"/>
      <c r="S272" s="47"/>
      <c r="T272" s="47"/>
      <c r="U272" s="47"/>
      <c r="V272" s="47"/>
      <c r="W272" s="47"/>
      <c r="X272" s="47"/>
      <c r="Y272" s="47"/>
      <c r="Z272" s="47"/>
      <c r="AA272" s="47"/>
      <c r="AB272" s="47"/>
    </row>
    <row r="273" spans="1:28" x14ac:dyDescent="0.25">
      <c r="A273" s="32"/>
      <c r="B273" s="38"/>
      <c r="C273" s="126"/>
      <c r="D273" s="38"/>
      <c r="E273" s="99"/>
      <c r="F273" s="122"/>
      <c r="G273" s="122"/>
      <c r="H273" s="122"/>
      <c r="I273" s="122"/>
      <c r="J273" s="122"/>
      <c r="K273" s="122"/>
      <c r="L273" s="38"/>
      <c r="M273" s="180"/>
      <c r="N273" s="38"/>
      <c r="O273" s="225"/>
      <c r="P273" s="47"/>
      <c r="Q273" s="47"/>
      <c r="R273" s="47"/>
      <c r="S273" s="47"/>
      <c r="T273" s="47"/>
      <c r="U273" s="47"/>
      <c r="V273" s="47"/>
      <c r="W273" s="47"/>
      <c r="X273" s="47"/>
      <c r="Y273" s="47"/>
      <c r="Z273" s="47"/>
      <c r="AA273" s="47"/>
      <c r="AB273" s="47"/>
    </row>
    <row r="274" spans="1:28" x14ac:dyDescent="0.25">
      <c r="A274" s="32"/>
      <c r="B274" s="38"/>
      <c r="C274" s="126"/>
      <c r="D274" s="38"/>
      <c r="E274" s="99"/>
      <c r="F274" s="122"/>
      <c r="G274" s="122"/>
      <c r="H274" s="122"/>
      <c r="I274" s="122"/>
      <c r="J274" s="122"/>
      <c r="K274" s="122"/>
      <c r="L274" s="38"/>
      <c r="M274" s="180"/>
      <c r="N274" s="38"/>
      <c r="O274" s="225"/>
      <c r="P274" s="47"/>
      <c r="Q274" s="47"/>
      <c r="R274" s="47"/>
      <c r="S274" s="47"/>
      <c r="T274" s="47"/>
      <c r="U274" s="47"/>
      <c r="V274" s="47"/>
      <c r="W274" s="47"/>
      <c r="X274" s="47"/>
      <c r="Y274" s="47"/>
      <c r="Z274" s="47"/>
      <c r="AA274" s="47"/>
      <c r="AB274" s="47"/>
    </row>
    <row r="275" spans="1:28" x14ac:dyDescent="0.25">
      <c r="A275" s="32"/>
      <c r="B275" s="38"/>
      <c r="C275" s="126"/>
      <c r="D275" s="38"/>
      <c r="E275" s="99"/>
      <c r="F275" s="122"/>
      <c r="G275" s="122"/>
      <c r="H275" s="122"/>
      <c r="I275" s="122"/>
      <c r="J275" s="122"/>
      <c r="K275" s="122"/>
      <c r="L275" s="38"/>
      <c r="M275" s="180"/>
      <c r="N275" s="38"/>
      <c r="O275" s="225"/>
      <c r="P275" s="47"/>
      <c r="Q275" s="47"/>
      <c r="R275" s="47"/>
      <c r="S275" s="47"/>
      <c r="T275" s="47"/>
      <c r="U275" s="47"/>
      <c r="V275" s="47"/>
      <c r="W275" s="47"/>
      <c r="X275" s="47"/>
      <c r="Y275" s="47"/>
      <c r="Z275" s="47"/>
      <c r="AA275" s="47"/>
      <c r="AB275" s="47"/>
    </row>
    <row r="276" spans="1:28" x14ac:dyDescent="0.25">
      <c r="A276" s="32"/>
      <c r="B276" s="38"/>
      <c r="C276" s="126"/>
      <c r="D276" s="38"/>
      <c r="E276" s="99"/>
      <c r="F276" s="122"/>
      <c r="G276" s="122"/>
      <c r="H276" s="122"/>
      <c r="I276" s="122"/>
      <c r="J276" s="122"/>
      <c r="K276" s="122"/>
      <c r="L276" s="38"/>
      <c r="M276" s="180"/>
      <c r="N276" s="38"/>
      <c r="O276" s="225"/>
      <c r="P276" s="47"/>
      <c r="Q276" s="47"/>
      <c r="R276" s="47"/>
      <c r="S276" s="47"/>
      <c r="T276" s="47"/>
      <c r="U276" s="47"/>
      <c r="V276" s="47"/>
      <c r="W276" s="47"/>
      <c r="X276" s="47"/>
      <c r="Y276" s="47"/>
      <c r="Z276" s="47"/>
      <c r="AA276" s="47"/>
      <c r="AB276" s="47"/>
    </row>
    <row r="277" spans="1:28" x14ac:dyDescent="0.25">
      <c r="A277" s="32"/>
      <c r="B277" s="38"/>
      <c r="C277" s="126"/>
      <c r="D277" s="38"/>
      <c r="E277" s="99"/>
      <c r="F277" s="122"/>
      <c r="G277" s="122"/>
      <c r="H277" s="122"/>
      <c r="I277" s="122"/>
      <c r="J277" s="122"/>
      <c r="K277" s="122"/>
      <c r="L277" s="38"/>
      <c r="M277" s="180"/>
      <c r="N277" s="38"/>
      <c r="O277" s="225"/>
      <c r="P277" s="47"/>
      <c r="Q277" s="47"/>
      <c r="R277" s="47"/>
      <c r="S277" s="47"/>
      <c r="T277" s="47"/>
      <c r="U277" s="47"/>
      <c r="V277" s="47"/>
      <c r="W277" s="47"/>
      <c r="X277" s="47"/>
      <c r="Y277" s="47"/>
      <c r="Z277" s="47"/>
      <c r="AA277" s="47"/>
      <c r="AB277" s="47"/>
    </row>
    <row r="278" spans="1:28" x14ac:dyDescent="0.25">
      <c r="A278" s="32"/>
      <c r="B278" s="38"/>
      <c r="C278" s="126"/>
      <c r="D278" s="38"/>
      <c r="E278" s="99"/>
      <c r="F278" s="122"/>
      <c r="G278" s="122"/>
      <c r="H278" s="122"/>
      <c r="I278" s="122"/>
      <c r="J278" s="122"/>
      <c r="K278" s="122"/>
      <c r="L278" s="38"/>
      <c r="M278" s="180"/>
      <c r="N278" s="38"/>
      <c r="O278" s="225"/>
      <c r="P278" s="47"/>
      <c r="Q278" s="47"/>
      <c r="R278" s="47"/>
      <c r="S278" s="47"/>
      <c r="T278" s="47"/>
      <c r="U278" s="47"/>
      <c r="V278" s="47"/>
      <c r="W278" s="47"/>
      <c r="X278" s="47"/>
      <c r="Y278" s="47"/>
      <c r="Z278" s="47"/>
      <c r="AA278" s="47"/>
      <c r="AB278" s="47"/>
    </row>
    <row r="279" spans="1:28" x14ac:dyDescent="0.25">
      <c r="A279" s="32"/>
      <c r="B279" s="38"/>
      <c r="C279" s="126"/>
      <c r="D279" s="38"/>
      <c r="E279" s="99"/>
      <c r="F279" s="122"/>
      <c r="G279" s="122"/>
      <c r="H279" s="122"/>
      <c r="I279" s="122"/>
      <c r="J279" s="122"/>
      <c r="K279" s="122"/>
      <c r="L279" s="38"/>
      <c r="M279" s="180"/>
      <c r="N279" s="38"/>
      <c r="O279" s="225"/>
      <c r="P279" s="47"/>
      <c r="Q279" s="47"/>
      <c r="R279" s="47"/>
      <c r="S279" s="47"/>
      <c r="T279" s="47"/>
      <c r="U279" s="47"/>
      <c r="V279" s="47"/>
      <c r="W279" s="47"/>
      <c r="X279" s="47"/>
      <c r="Y279" s="47"/>
      <c r="Z279" s="47"/>
      <c r="AA279" s="47"/>
      <c r="AB279" s="47"/>
    </row>
    <row r="280" spans="1:28" x14ac:dyDescent="0.25">
      <c r="A280" s="32"/>
      <c r="B280" s="38"/>
      <c r="C280" s="126"/>
      <c r="D280" s="38"/>
      <c r="E280" s="99"/>
      <c r="F280" s="122"/>
      <c r="G280" s="122"/>
      <c r="H280" s="122"/>
      <c r="I280" s="122"/>
      <c r="J280" s="122"/>
      <c r="K280" s="122"/>
      <c r="L280" s="38"/>
      <c r="M280" s="180"/>
      <c r="N280" s="38"/>
      <c r="O280" s="225"/>
      <c r="P280" s="47"/>
      <c r="Q280" s="47"/>
      <c r="R280" s="47"/>
      <c r="S280" s="47"/>
      <c r="T280" s="47"/>
      <c r="U280" s="47"/>
      <c r="V280" s="47"/>
      <c r="W280" s="47"/>
      <c r="X280" s="47"/>
      <c r="Y280" s="47"/>
      <c r="Z280" s="47"/>
      <c r="AA280" s="47"/>
      <c r="AB280" s="47"/>
    </row>
    <row r="281" spans="1:28" x14ac:dyDescent="0.25">
      <c r="A281" s="32"/>
      <c r="B281" s="38"/>
      <c r="C281" s="126"/>
      <c r="D281" s="38"/>
      <c r="E281" s="99"/>
      <c r="F281" s="122"/>
      <c r="G281" s="122"/>
      <c r="H281" s="122"/>
      <c r="I281" s="122"/>
      <c r="J281" s="122"/>
      <c r="K281" s="122"/>
      <c r="L281" s="38"/>
      <c r="M281" s="180"/>
      <c r="N281" s="38"/>
      <c r="O281" s="225"/>
      <c r="P281" s="47"/>
      <c r="Q281" s="47"/>
      <c r="R281" s="47"/>
      <c r="S281" s="47"/>
      <c r="T281" s="47"/>
      <c r="U281" s="47"/>
      <c r="V281" s="47"/>
      <c r="W281" s="47"/>
      <c r="X281" s="47"/>
      <c r="Y281" s="47"/>
      <c r="Z281" s="47"/>
      <c r="AA281" s="47"/>
      <c r="AB281" s="47"/>
    </row>
    <row r="282" spans="1:28" x14ac:dyDescent="0.25">
      <c r="A282" s="32"/>
      <c r="B282" s="38"/>
      <c r="C282" s="126"/>
      <c r="D282" s="38"/>
      <c r="E282" s="99"/>
      <c r="F282" s="122"/>
      <c r="G282" s="122"/>
      <c r="H282" s="122"/>
      <c r="I282" s="122"/>
      <c r="J282" s="122"/>
      <c r="K282" s="122"/>
      <c r="L282" s="38"/>
      <c r="M282" s="180"/>
      <c r="N282" s="38"/>
      <c r="O282" s="225"/>
      <c r="P282" s="47"/>
      <c r="Q282" s="47"/>
      <c r="R282" s="47"/>
      <c r="S282" s="47"/>
      <c r="T282" s="47"/>
      <c r="U282" s="47"/>
      <c r="V282" s="47"/>
      <c r="W282" s="47"/>
      <c r="X282" s="47"/>
      <c r="Y282" s="47"/>
      <c r="Z282" s="47"/>
      <c r="AA282" s="47"/>
      <c r="AB282" s="47"/>
    </row>
    <row r="283" spans="1:28" x14ac:dyDescent="0.25">
      <c r="A283" s="32"/>
      <c r="B283" s="38"/>
      <c r="C283" s="126"/>
      <c r="D283" s="38"/>
      <c r="E283" s="99"/>
      <c r="F283" s="122"/>
      <c r="G283" s="122"/>
      <c r="H283" s="122"/>
      <c r="I283" s="122"/>
      <c r="J283" s="122"/>
      <c r="K283" s="122"/>
      <c r="L283" s="38"/>
      <c r="M283" s="180"/>
      <c r="N283" s="38"/>
      <c r="O283" s="225"/>
      <c r="P283" s="47"/>
      <c r="Q283" s="47"/>
      <c r="R283" s="47"/>
      <c r="S283" s="47"/>
      <c r="T283" s="47"/>
      <c r="U283" s="47"/>
      <c r="V283" s="47"/>
      <c r="W283" s="47"/>
      <c r="X283" s="47"/>
      <c r="Y283" s="47"/>
      <c r="Z283" s="47"/>
      <c r="AA283" s="47"/>
      <c r="AB283" s="47"/>
    </row>
    <row r="284" spans="1:28" x14ac:dyDescent="0.25">
      <c r="A284" s="32"/>
      <c r="B284" s="38"/>
      <c r="C284" s="126"/>
      <c r="D284" s="38"/>
      <c r="E284" s="99"/>
      <c r="F284" s="122"/>
      <c r="G284" s="122"/>
      <c r="H284" s="122"/>
      <c r="I284" s="122"/>
      <c r="J284" s="122"/>
      <c r="K284" s="122"/>
      <c r="L284" s="38"/>
      <c r="M284" s="180"/>
      <c r="N284" s="38"/>
      <c r="O284" s="225"/>
      <c r="P284" s="47"/>
      <c r="Q284" s="47"/>
      <c r="R284" s="47"/>
      <c r="S284" s="47"/>
      <c r="T284" s="47"/>
      <c r="U284" s="47"/>
      <c r="V284" s="47"/>
      <c r="W284" s="47"/>
      <c r="X284" s="47"/>
      <c r="Y284" s="47"/>
      <c r="Z284" s="47"/>
      <c r="AA284" s="47"/>
      <c r="AB284" s="47"/>
    </row>
    <row r="285" spans="1:28" x14ac:dyDescent="0.25">
      <c r="A285" s="32"/>
      <c r="B285" s="38"/>
      <c r="C285" s="126"/>
      <c r="D285" s="38"/>
      <c r="E285" s="99"/>
      <c r="F285" s="122"/>
      <c r="G285" s="122"/>
      <c r="H285" s="122"/>
      <c r="I285" s="122"/>
      <c r="J285" s="122"/>
      <c r="K285" s="122"/>
      <c r="L285" s="38"/>
      <c r="M285" s="180"/>
      <c r="N285" s="38"/>
      <c r="O285" s="225"/>
      <c r="P285" s="47"/>
      <c r="Q285" s="47"/>
      <c r="R285" s="47"/>
      <c r="S285" s="47"/>
      <c r="T285" s="47"/>
      <c r="U285" s="47"/>
      <c r="V285" s="47"/>
      <c r="W285" s="47"/>
      <c r="X285" s="47"/>
      <c r="Y285" s="47"/>
      <c r="Z285" s="47"/>
      <c r="AA285" s="47"/>
      <c r="AB285" s="47"/>
    </row>
    <row r="286" spans="1:28" x14ac:dyDescent="0.25">
      <c r="A286" s="32"/>
      <c r="B286" s="38"/>
      <c r="C286" s="126"/>
      <c r="D286" s="38"/>
      <c r="E286" s="99"/>
      <c r="F286" s="122"/>
      <c r="G286" s="122"/>
      <c r="H286" s="122"/>
      <c r="I286" s="122"/>
      <c r="J286" s="122"/>
      <c r="K286" s="122"/>
      <c r="L286" s="38"/>
      <c r="M286" s="180"/>
      <c r="N286" s="38"/>
      <c r="O286" s="225"/>
      <c r="P286" s="47"/>
      <c r="Q286" s="47"/>
      <c r="R286" s="47"/>
      <c r="S286" s="47"/>
      <c r="T286" s="47"/>
      <c r="U286" s="47"/>
      <c r="V286" s="47"/>
      <c r="W286" s="47"/>
      <c r="X286" s="47"/>
      <c r="Y286" s="47"/>
      <c r="Z286" s="47"/>
      <c r="AA286" s="47"/>
      <c r="AB286" s="47"/>
    </row>
    <row r="287" spans="1:28" x14ac:dyDescent="0.25">
      <c r="A287" s="32"/>
      <c r="B287" s="38"/>
      <c r="C287" s="126"/>
      <c r="D287" s="38"/>
      <c r="E287" s="99"/>
      <c r="F287" s="122"/>
      <c r="G287" s="122"/>
      <c r="H287" s="122"/>
      <c r="I287" s="122"/>
      <c r="J287" s="122"/>
      <c r="K287" s="122"/>
      <c r="L287" s="38"/>
      <c r="M287" s="180"/>
      <c r="N287" s="38"/>
      <c r="O287" s="225"/>
      <c r="P287" s="47"/>
      <c r="Q287" s="47"/>
      <c r="R287" s="47"/>
      <c r="S287" s="47"/>
      <c r="T287" s="47"/>
      <c r="U287" s="47"/>
      <c r="V287" s="47"/>
      <c r="W287" s="47"/>
      <c r="X287" s="47"/>
      <c r="Y287" s="47"/>
      <c r="Z287" s="47"/>
      <c r="AA287" s="47"/>
      <c r="AB287" s="47"/>
    </row>
    <row r="288" spans="1:28" x14ac:dyDescent="0.25">
      <c r="A288" s="32"/>
      <c r="B288" s="38"/>
      <c r="C288" s="126"/>
      <c r="D288" s="38"/>
      <c r="E288" s="99"/>
      <c r="F288" s="122"/>
      <c r="G288" s="122"/>
      <c r="H288" s="122"/>
      <c r="I288" s="122"/>
      <c r="J288" s="122"/>
      <c r="K288" s="122"/>
      <c r="L288" s="38"/>
      <c r="M288" s="180"/>
      <c r="N288" s="38"/>
      <c r="O288" s="225"/>
      <c r="P288" s="47"/>
      <c r="Q288" s="47"/>
      <c r="R288" s="47"/>
      <c r="S288" s="47"/>
      <c r="T288" s="47"/>
      <c r="U288" s="47"/>
      <c r="V288" s="47"/>
      <c r="W288" s="47"/>
      <c r="X288" s="47"/>
      <c r="Y288" s="47"/>
      <c r="Z288" s="47"/>
      <c r="AA288" s="47"/>
      <c r="AB288" s="47"/>
    </row>
    <row r="289" spans="1:28" x14ac:dyDescent="0.25">
      <c r="A289" s="32"/>
      <c r="B289" s="38"/>
      <c r="C289" s="126"/>
      <c r="D289" s="38"/>
      <c r="E289" s="99"/>
      <c r="F289" s="122"/>
      <c r="G289" s="122"/>
      <c r="H289" s="122"/>
      <c r="I289" s="122"/>
      <c r="J289" s="122"/>
      <c r="K289" s="122"/>
      <c r="L289" s="38"/>
      <c r="M289" s="180"/>
      <c r="N289" s="38"/>
      <c r="O289" s="225"/>
      <c r="P289" s="47"/>
      <c r="Q289" s="47"/>
      <c r="R289" s="47"/>
      <c r="S289" s="47"/>
      <c r="T289" s="47"/>
      <c r="U289" s="47"/>
      <c r="V289" s="47"/>
      <c r="W289" s="47"/>
      <c r="X289" s="47"/>
      <c r="Y289" s="47"/>
      <c r="Z289" s="47"/>
      <c r="AA289" s="47"/>
      <c r="AB289" s="47"/>
    </row>
    <row r="290" spans="1:28" x14ac:dyDescent="0.25">
      <c r="A290" s="32"/>
      <c r="B290" s="38"/>
      <c r="C290" s="126"/>
      <c r="D290" s="38"/>
      <c r="E290" s="99"/>
      <c r="F290" s="122"/>
      <c r="G290" s="122"/>
      <c r="H290" s="122"/>
      <c r="I290" s="122"/>
      <c r="J290" s="122"/>
      <c r="K290" s="122"/>
      <c r="L290" s="38"/>
      <c r="M290" s="180"/>
      <c r="N290" s="38"/>
      <c r="O290" s="225"/>
      <c r="P290" s="47"/>
      <c r="Q290" s="47"/>
      <c r="R290" s="47"/>
      <c r="S290" s="47"/>
      <c r="T290" s="47"/>
      <c r="U290" s="47"/>
      <c r="V290" s="47"/>
      <c r="W290" s="47"/>
      <c r="X290" s="47"/>
      <c r="Y290" s="47"/>
      <c r="Z290" s="47"/>
      <c r="AA290" s="47"/>
      <c r="AB290" s="47"/>
    </row>
    <row r="291" spans="1:28" x14ac:dyDescent="0.25">
      <c r="A291" s="32"/>
      <c r="B291" s="38"/>
      <c r="C291" s="126"/>
      <c r="D291" s="38"/>
      <c r="E291" s="99"/>
      <c r="F291" s="122"/>
      <c r="G291" s="122"/>
      <c r="H291" s="122"/>
      <c r="I291" s="122"/>
      <c r="J291" s="122"/>
      <c r="K291" s="122"/>
      <c r="L291" s="38"/>
      <c r="M291" s="180"/>
      <c r="N291" s="38"/>
      <c r="O291" s="225"/>
      <c r="P291" s="47"/>
      <c r="Q291" s="47"/>
      <c r="R291" s="47"/>
      <c r="S291" s="47"/>
      <c r="T291" s="47"/>
      <c r="U291" s="47"/>
      <c r="V291" s="47"/>
      <c r="W291" s="47"/>
      <c r="X291" s="47"/>
      <c r="Y291" s="47"/>
      <c r="Z291" s="47"/>
      <c r="AA291" s="47"/>
      <c r="AB291" s="47"/>
    </row>
    <row r="292" spans="1:28" x14ac:dyDescent="0.25">
      <c r="A292" s="32"/>
      <c r="B292" s="38"/>
      <c r="C292" s="126"/>
      <c r="D292" s="38"/>
      <c r="E292" s="99"/>
      <c r="F292" s="122"/>
      <c r="G292" s="122"/>
      <c r="H292" s="122"/>
      <c r="I292" s="122"/>
      <c r="J292" s="122"/>
      <c r="K292" s="122"/>
      <c r="L292" s="38"/>
      <c r="M292" s="180"/>
      <c r="N292" s="38"/>
      <c r="O292" s="225"/>
      <c r="P292" s="47"/>
      <c r="Q292" s="47"/>
      <c r="R292" s="47"/>
      <c r="S292" s="47"/>
      <c r="T292" s="47"/>
      <c r="U292" s="47"/>
      <c r="V292" s="47"/>
      <c r="W292" s="47"/>
      <c r="X292" s="47"/>
      <c r="Y292" s="47"/>
      <c r="Z292" s="47"/>
      <c r="AA292" s="47"/>
      <c r="AB292" s="47"/>
    </row>
    <row r="293" spans="1:28" x14ac:dyDescent="0.25">
      <c r="A293" s="32"/>
      <c r="B293" s="38"/>
      <c r="C293" s="126"/>
      <c r="D293" s="38"/>
      <c r="E293" s="99"/>
      <c r="F293" s="122"/>
      <c r="G293" s="122"/>
      <c r="H293" s="122"/>
      <c r="I293" s="122"/>
      <c r="J293" s="122"/>
      <c r="K293" s="122"/>
      <c r="L293" s="38"/>
      <c r="M293" s="180"/>
      <c r="N293" s="38"/>
      <c r="O293" s="225"/>
      <c r="P293" s="47"/>
      <c r="Q293" s="47"/>
      <c r="R293" s="47"/>
      <c r="S293" s="47"/>
      <c r="T293" s="47"/>
      <c r="U293" s="47"/>
      <c r="V293" s="47"/>
      <c r="W293" s="47"/>
      <c r="X293" s="47"/>
      <c r="Y293" s="47"/>
      <c r="Z293" s="47"/>
      <c r="AA293" s="47"/>
      <c r="AB293" s="47"/>
    </row>
    <row r="294" spans="1:28" x14ac:dyDescent="0.25">
      <c r="A294" s="32"/>
      <c r="B294" s="38"/>
      <c r="C294" s="126"/>
      <c r="D294" s="38"/>
      <c r="E294" s="99"/>
      <c r="F294" s="122"/>
      <c r="G294" s="122"/>
      <c r="H294" s="122"/>
      <c r="I294" s="122"/>
      <c r="J294" s="122"/>
      <c r="K294" s="122"/>
      <c r="L294" s="38"/>
      <c r="M294" s="180"/>
      <c r="N294" s="38"/>
      <c r="O294" s="225"/>
      <c r="P294" s="47"/>
      <c r="Q294" s="47"/>
      <c r="R294" s="47"/>
      <c r="S294" s="47"/>
      <c r="T294" s="47"/>
      <c r="U294" s="47"/>
      <c r="V294" s="47"/>
      <c r="W294" s="47"/>
      <c r="X294" s="47"/>
      <c r="Y294" s="47"/>
      <c r="Z294" s="47"/>
      <c r="AA294" s="47"/>
      <c r="AB294" s="47"/>
    </row>
    <row r="295" spans="1:28" x14ac:dyDescent="0.25">
      <c r="A295" s="32"/>
      <c r="B295" s="38"/>
      <c r="C295" s="126"/>
      <c r="D295" s="38"/>
      <c r="E295" s="99"/>
      <c r="F295" s="122"/>
      <c r="G295" s="122"/>
      <c r="H295" s="122"/>
      <c r="I295" s="122"/>
      <c r="J295" s="122"/>
      <c r="K295" s="122"/>
      <c r="L295" s="38"/>
      <c r="M295" s="180"/>
      <c r="N295" s="38"/>
      <c r="O295" s="225"/>
      <c r="P295" s="47"/>
      <c r="Q295" s="47"/>
      <c r="R295" s="47"/>
      <c r="S295" s="47"/>
      <c r="T295" s="47"/>
      <c r="U295" s="47"/>
      <c r="V295" s="47"/>
      <c r="W295" s="47"/>
      <c r="X295" s="47"/>
      <c r="Y295" s="47"/>
      <c r="Z295" s="47"/>
      <c r="AA295" s="47"/>
      <c r="AB295" s="47"/>
    </row>
    <row r="296" spans="1:28" x14ac:dyDescent="0.25">
      <c r="A296" s="32"/>
      <c r="B296" s="38"/>
      <c r="C296" s="126"/>
      <c r="D296" s="38"/>
      <c r="E296" s="99"/>
      <c r="F296" s="122"/>
      <c r="G296" s="122"/>
      <c r="H296" s="122"/>
      <c r="I296" s="122"/>
      <c r="J296" s="122"/>
      <c r="K296" s="122"/>
      <c r="L296" s="38"/>
      <c r="M296" s="180"/>
      <c r="N296" s="38"/>
      <c r="O296" s="225"/>
      <c r="P296" s="47"/>
      <c r="Q296" s="47"/>
      <c r="R296" s="47"/>
      <c r="S296" s="47"/>
      <c r="T296" s="47"/>
      <c r="U296" s="47"/>
      <c r="V296" s="47"/>
      <c r="W296" s="47"/>
      <c r="X296" s="47"/>
      <c r="Y296" s="47"/>
      <c r="Z296" s="47"/>
      <c r="AA296" s="47"/>
      <c r="AB296" s="47"/>
    </row>
    <row r="297" spans="1:28" x14ac:dyDescent="0.25">
      <c r="A297" s="32"/>
      <c r="B297" s="38"/>
      <c r="C297" s="126"/>
      <c r="D297" s="38"/>
      <c r="E297" s="99"/>
      <c r="F297" s="122"/>
      <c r="G297" s="122"/>
      <c r="H297" s="122"/>
      <c r="I297" s="122"/>
      <c r="J297" s="122"/>
      <c r="K297" s="122"/>
      <c r="L297" s="38"/>
      <c r="M297" s="180"/>
      <c r="N297" s="38"/>
      <c r="O297" s="225"/>
      <c r="P297" s="47"/>
      <c r="Q297" s="47"/>
      <c r="R297" s="47"/>
      <c r="S297" s="47"/>
      <c r="T297" s="47"/>
      <c r="U297" s="47"/>
      <c r="V297" s="47"/>
      <c r="W297" s="47"/>
      <c r="X297" s="47"/>
      <c r="Y297" s="47"/>
      <c r="Z297" s="47"/>
      <c r="AA297" s="47"/>
      <c r="AB297" s="47"/>
    </row>
    <row r="298" spans="1:28" x14ac:dyDescent="0.25">
      <c r="A298" s="32"/>
      <c r="B298" s="38"/>
      <c r="C298" s="126"/>
      <c r="D298" s="38"/>
      <c r="E298" s="99"/>
      <c r="F298" s="122"/>
      <c r="G298" s="122"/>
      <c r="H298" s="122"/>
      <c r="I298" s="122"/>
      <c r="J298" s="122"/>
      <c r="K298" s="122"/>
      <c r="L298" s="38"/>
      <c r="M298" s="180"/>
      <c r="N298" s="38"/>
      <c r="O298" s="225"/>
      <c r="P298" s="47"/>
      <c r="Q298" s="47"/>
      <c r="R298" s="47"/>
      <c r="S298" s="47"/>
      <c r="T298" s="47"/>
      <c r="U298" s="47"/>
      <c r="V298" s="47"/>
      <c r="W298" s="47"/>
      <c r="X298" s="47"/>
      <c r="Y298" s="47"/>
      <c r="Z298" s="47"/>
      <c r="AA298" s="47"/>
      <c r="AB298" s="47"/>
    </row>
    <row r="299" spans="1:28" x14ac:dyDescent="0.25">
      <c r="A299" s="32"/>
      <c r="B299" s="38"/>
      <c r="C299" s="126"/>
      <c r="D299" s="38"/>
      <c r="E299" s="99"/>
      <c r="F299" s="122"/>
      <c r="G299" s="122"/>
      <c r="H299" s="122"/>
      <c r="I299" s="122"/>
      <c r="J299" s="122"/>
      <c r="K299" s="122"/>
      <c r="L299" s="38"/>
      <c r="M299" s="180"/>
      <c r="N299" s="38"/>
      <c r="O299" s="225"/>
      <c r="P299" s="47"/>
      <c r="Q299" s="47"/>
      <c r="R299" s="47"/>
      <c r="S299" s="47"/>
      <c r="T299" s="47"/>
      <c r="U299" s="47"/>
      <c r="V299" s="47"/>
      <c r="W299" s="47"/>
      <c r="X299" s="47"/>
      <c r="Y299" s="47"/>
      <c r="Z299" s="47"/>
      <c r="AA299" s="47"/>
      <c r="AB299" s="47"/>
    </row>
    <row r="300" spans="1:28" x14ac:dyDescent="0.25">
      <c r="A300" s="32"/>
      <c r="B300" s="38"/>
      <c r="C300" s="126"/>
      <c r="D300" s="38"/>
      <c r="E300" s="99"/>
      <c r="F300" s="122"/>
      <c r="G300" s="122"/>
      <c r="H300" s="122"/>
      <c r="I300" s="122"/>
      <c r="J300" s="122"/>
      <c r="K300" s="122"/>
      <c r="L300" s="38"/>
      <c r="M300" s="180"/>
      <c r="N300" s="38"/>
      <c r="O300" s="225"/>
      <c r="P300" s="47"/>
      <c r="Q300" s="47"/>
      <c r="R300" s="47"/>
      <c r="S300" s="47"/>
      <c r="T300" s="47"/>
      <c r="U300" s="47"/>
      <c r="V300" s="47"/>
      <c r="W300" s="47"/>
      <c r="X300" s="47"/>
      <c r="Y300" s="47"/>
      <c r="Z300" s="47"/>
      <c r="AA300" s="47"/>
      <c r="AB300" s="47"/>
    </row>
    <row r="301" spans="1:28" x14ac:dyDescent="0.25">
      <c r="A301" s="32"/>
      <c r="B301" s="38"/>
      <c r="C301" s="126"/>
      <c r="D301" s="38"/>
      <c r="E301" s="99"/>
      <c r="F301" s="122"/>
      <c r="G301" s="122"/>
      <c r="H301" s="122"/>
      <c r="I301" s="122"/>
      <c r="J301" s="122"/>
      <c r="K301" s="122"/>
      <c r="L301" s="38"/>
      <c r="M301" s="180"/>
      <c r="N301" s="38"/>
      <c r="O301" s="225"/>
      <c r="P301" s="47"/>
      <c r="Q301" s="47"/>
      <c r="R301" s="47"/>
      <c r="S301" s="47"/>
      <c r="T301" s="47"/>
      <c r="U301" s="47"/>
      <c r="V301" s="47"/>
      <c r="W301" s="47"/>
      <c r="X301" s="47"/>
      <c r="Y301" s="47"/>
      <c r="Z301" s="47"/>
      <c r="AA301" s="47"/>
      <c r="AB301" s="47"/>
    </row>
    <row r="302" spans="1:28" x14ac:dyDescent="0.25">
      <c r="A302" s="32"/>
      <c r="B302" s="38"/>
      <c r="C302" s="126"/>
      <c r="D302" s="38"/>
      <c r="E302" s="99"/>
      <c r="F302" s="122"/>
      <c r="G302" s="122"/>
      <c r="H302" s="122"/>
      <c r="I302" s="122"/>
      <c r="J302" s="122"/>
      <c r="K302" s="122"/>
      <c r="L302" s="38"/>
      <c r="M302" s="180"/>
      <c r="N302" s="38"/>
      <c r="O302" s="225"/>
      <c r="P302" s="47"/>
      <c r="Q302" s="47"/>
      <c r="R302" s="47"/>
      <c r="S302" s="47"/>
      <c r="T302" s="47"/>
      <c r="U302" s="47"/>
      <c r="V302" s="47"/>
      <c r="W302" s="47"/>
      <c r="X302" s="47"/>
      <c r="Y302" s="47"/>
      <c r="Z302" s="47"/>
      <c r="AA302" s="47"/>
      <c r="AB302" s="47"/>
    </row>
    <row r="303" spans="1:28" x14ac:dyDescent="0.25">
      <c r="A303" s="32"/>
      <c r="B303" s="38"/>
      <c r="C303" s="126"/>
      <c r="D303" s="38"/>
      <c r="E303" s="99"/>
      <c r="F303" s="122"/>
      <c r="G303" s="122"/>
      <c r="H303" s="122"/>
      <c r="I303" s="122"/>
      <c r="J303" s="122"/>
      <c r="K303" s="122"/>
      <c r="L303" s="38"/>
      <c r="M303" s="180"/>
      <c r="N303" s="38"/>
      <c r="O303" s="225"/>
      <c r="P303" s="47"/>
      <c r="Q303" s="47"/>
      <c r="R303" s="47"/>
      <c r="S303" s="47"/>
      <c r="T303" s="47"/>
      <c r="U303" s="47"/>
      <c r="V303" s="47"/>
      <c r="W303" s="47"/>
      <c r="X303" s="47"/>
      <c r="Y303" s="47"/>
      <c r="Z303" s="47"/>
      <c r="AA303" s="47"/>
      <c r="AB303" s="47"/>
    </row>
    <row r="304" spans="1:28" x14ac:dyDescent="0.25">
      <c r="A304" s="32"/>
      <c r="B304" s="38"/>
      <c r="C304" s="126"/>
      <c r="D304" s="38"/>
      <c r="E304" s="99"/>
      <c r="F304" s="122"/>
      <c r="G304" s="122"/>
      <c r="H304" s="122"/>
      <c r="I304" s="122"/>
      <c r="J304" s="122"/>
      <c r="K304" s="122"/>
      <c r="L304" s="38"/>
      <c r="M304" s="180"/>
      <c r="N304" s="38"/>
      <c r="O304" s="225"/>
      <c r="P304" s="47"/>
      <c r="Q304" s="47"/>
      <c r="R304" s="47"/>
      <c r="S304" s="47"/>
      <c r="T304" s="47"/>
      <c r="U304" s="47"/>
      <c r="V304" s="47"/>
      <c r="W304" s="47"/>
      <c r="X304" s="47"/>
      <c r="Y304" s="47"/>
      <c r="Z304" s="47"/>
      <c r="AA304" s="47"/>
      <c r="AB304" s="47"/>
    </row>
    <row r="305" spans="1:28" x14ac:dyDescent="0.25">
      <c r="A305" s="32"/>
      <c r="B305" s="38"/>
      <c r="C305" s="126"/>
      <c r="D305" s="38"/>
      <c r="E305" s="99"/>
      <c r="F305" s="122"/>
      <c r="G305" s="122"/>
      <c r="H305" s="122"/>
      <c r="I305" s="122"/>
      <c r="J305" s="122"/>
      <c r="K305" s="122"/>
      <c r="L305" s="38"/>
      <c r="M305" s="180"/>
      <c r="N305" s="38"/>
      <c r="O305" s="225"/>
      <c r="P305" s="47"/>
      <c r="Q305" s="47"/>
      <c r="R305" s="47"/>
      <c r="S305" s="47"/>
      <c r="T305" s="47"/>
      <c r="U305" s="47"/>
      <c r="V305" s="47"/>
      <c r="W305" s="47"/>
      <c r="X305" s="47"/>
      <c r="Y305" s="47"/>
      <c r="Z305" s="47"/>
      <c r="AA305" s="47"/>
      <c r="AB305" s="47"/>
    </row>
    <row r="306" spans="1:28" x14ac:dyDescent="0.25">
      <c r="A306" s="32"/>
      <c r="B306" s="38"/>
      <c r="C306" s="126"/>
      <c r="D306" s="38"/>
      <c r="E306" s="99"/>
      <c r="F306" s="122"/>
      <c r="G306" s="122"/>
      <c r="H306" s="122"/>
      <c r="I306" s="122"/>
      <c r="J306" s="122"/>
      <c r="K306" s="122"/>
      <c r="L306" s="38"/>
      <c r="M306" s="180"/>
      <c r="N306" s="38"/>
      <c r="O306" s="225"/>
      <c r="P306" s="47"/>
      <c r="Q306" s="47"/>
      <c r="R306" s="47"/>
      <c r="S306" s="47"/>
      <c r="T306" s="47"/>
      <c r="U306" s="47"/>
      <c r="V306" s="47"/>
      <c r="W306" s="47"/>
      <c r="X306" s="47"/>
      <c r="Y306" s="47"/>
      <c r="Z306" s="47"/>
      <c r="AA306" s="47"/>
      <c r="AB306" s="47"/>
    </row>
    <row r="307" spans="1:28" x14ac:dyDescent="0.25">
      <c r="A307" s="32"/>
      <c r="B307" s="38"/>
      <c r="C307" s="126"/>
      <c r="D307" s="38"/>
      <c r="E307" s="99"/>
      <c r="F307" s="122"/>
      <c r="G307" s="122"/>
      <c r="H307" s="122"/>
      <c r="I307" s="122"/>
      <c r="J307" s="122"/>
      <c r="K307" s="122"/>
      <c r="L307" s="38"/>
      <c r="M307" s="180"/>
      <c r="N307" s="38"/>
      <c r="O307" s="225"/>
      <c r="P307" s="47"/>
      <c r="Q307" s="47"/>
      <c r="R307" s="47"/>
      <c r="S307" s="47"/>
      <c r="T307" s="47"/>
      <c r="U307" s="47"/>
      <c r="V307" s="47"/>
      <c r="W307" s="47"/>
      <c r="X307" s="47"/>
      <c r="Y307" s="47"/>
      <c r="Z307" s="47"/>
      <c r="AA307" s="47"/>
      <c r="AB307" s="47"/>
    </row>
    <row r="308" spans="1:28" x14ac:dyDescent="0.25">
      <c r="A308" s="32"/>
      <c r="B308" s="38"/>
      <c r="C308" s="126"/>
      <c r="D308" s="38"/>
      <c r="E308" s="99"/>
      <c r="F308" s="122"/>
      <c r="G308" s="122"/>
      <c r="H308" s="122"/>
      <c r="I308" s="122"/>
      <c r="J308" s="122"/>
      <c r="K308" s="122"/>
      <c r="L308" s="38"/>
      <c r="M308" s="180"/>
      <c r="N308" s="38"/>
      <c r="O308" s="225"/>
      <c r="P308" s="47"/>
      <c r="Q308" s="47"/>
      <c r="R308" s="47"/>
      <c r="S308" s="47"/>
      <c r="T308" s="47"/>
      <c r="U308" s="47"/>
      <c r="V308" s="47"/>
      <c r="W308" s="47"/>
      <c r="X308" s="47"/>
      <c r="Y308" s="47"/>
      <c r="Z308" s="47"/>
      <c r="AA308" s="47"/>
      <c r="AB308" s="47"/>
    </row>
    <row r="309" spans="1:28" x14ac:dyDescent="0.25">
      <c r="A309" s="32"/>
      <c r="B309" s="38"/>
      <c r="C309" s="126"/>
      <c r="D309" s="38"/>
      <c r="E309" s="99"/>
      <c r="F309" s="122"/>
      <c r="G309" s="122"/>
      <c r="H309" s="122"/>
      <c r="I309" s="122"/>
      <c r="J309" s="122"/>
      <c r="K309" s="122"/>
      <c r="L309" s="38"/>
      <c r="M309" s="180"/>
      <c r="N309" s="38"/>
      <c r="O309" s="225"/>
      <c r="P309" s="47"/>
      <c r="Q309" s="47"/>
      <c r="R309" s="47"/>
      <c r="S309" s="47"/>
      <c r="T309" s="47"/>
      <c r="U309" s="47"/>
      <c r="V309" s="47"/>
      <c r="W309" s="47"/>
      <c r="X309" s="47"/>
      <c r="Y309" s="47"/>
      <c r="Z309" s="47"/>
      <c r="AA309" s="47"/>
      <c r="AB309" s="47"/>
    </row>
    <row r="310" spans="1:28" x14ac:dyDescent="0.25">
      <c r="A310" s="32"/>
      <c r="B310" s="38"/>
      <c r="C310" s="126"/>
      <c r="D310" s="38"/>
      <c r="E310" s="99"/>
      <c r="F310" s="122"/>
      <c r="G310" s="122"/>
      <c r="H310" s="122"/>
      <c r="I310" s="122"/>
      <c r="J310" s="122"/>
      <c r="K310" s="122"/>
      <c r="L310" s="38"/>
      <c r="M310" s="180"/>
      <c r="N310" s="38"/>
      <c r="O310" s="225"/>
      <c r="P310" s="47"/>
      <c r="Q310" s="47"/>
      <c r="R310" s="47"/>
      <c r="S310" s="47"/>
      <c r="T310" s="47"/>
      <c r="U310" s="47"/>
      <c r="V310" s="47"/>
      <c r="W310" s="47"/>
      <c r="X310" s="47"/>
      <c r="Y310" s="47"/>
      <c r="Z310" s="47"/>
      <c r="AA310" s="47"/>
      <c r="AB310" s="47"/>
    </row>
    <row r="311" spans="1:28" x14ac:dyDescent="0.25">
      <c r="A311" s="32"/>
      <c r="B311" s="38"/>
      <c r="C311" s="126"/>
      <c r="D311" s="38"/>
      <c r="E311" s="99"/>
      <c r="F311" s="122"/>
      <c r="G311" s="122"/>
      <c r="H311" s="122"/>
      <c r="I311" s="122"/>
      <c r="J311" s="122"/>
      <c r="K311" s="122"/>
      <c r="L311" s="38"/>
      <c r="M311" s="180"/>
      <c r="N311" s="38"/>
      <c r="O311" s="225"/>
      <c r="P311" s="47"/>
      <c r="Q311" s="47"/>
      <c r="R311" s="47"/>
      <c r="S311" s="47"/>
      <c r="T311" s="47"/>
      <c r="U311" s="47"/>
      <c r="V311" s="47"/>
      <c r="W311" s="47"/>
      <c r="X311" s="47"/>
      <c r="Y311" s="47"/>
      <c r="Z311" s="47"/>
      <c r="AA311" s="47"/>
      <c r="AB311" s="47"/>
    </row>
    <row r="312" spans="1:28" x14ac:dyDescent="0.25">
      <c r="A312" s="32"/>
      <c r="B312" s="38"/>
      <c r="C312" s="126"/>
      <c r="D312" s="38"/>
      <c r="E312" s="99"/>
      <c r="F312" s="122"/>
      <c r="G312" s="122"/>
      <c r="H312" s="122"/>
      <c r="I312" s="122"/>
      <c r="J312" s="122"/>
      <c r="K312" s="122"/>
      <c r="L312" s="38"/>
      <c r="M312" s="180"/>
      <c r="N312" s="38"/>
      <c r="O312" s="225"/>
      <c r="P312" s="47"/>
      <c r="Q312" s="47"/>
      <c r="R312" s="47"/>
      <c r="S312" s="47"/>
      <c r="T312" s="47"/>
      <c r="U312" s="47"/>
      <c r="V312" s="47"/>
      <c r="W312" s="47"/>
      <c r="X312" s="47"/>
      <c r="Y312" s="47"/>
      <c r="Z312" s="47"/>
      <c r="AA312" s="47"/>
      <c r="AB312" s="47"/>
    </row>
    <row r="313" spans="1:28" x14ac:dyDescent="0.25">
      <c r="A313" s="32"/>
      <c r="B313" s="38"/>
      <c r="C313" s="126"/>
      <c r="D313" s="38"/>
      <c r="E313" s="99"/>
      <c r="F313" s="122"/>
      <c r="G313" s="122"/>
      <c r="H313" s="122"/>
      <c r="I313" s="122"/>
      <c r="J313" s="122"/>
      <c r="K313" s="122"/>
      <c r="L313" s="38"/>
      <c r="M313" s="180"/>
      <c r="N313" s="38"/>
      <c r="O313" s="225"/>
      <c r="P313" s="47"/>
      <c r="Q313" s="47"/>
      <c r="R313" s="47"/>
      <c r="S313" s="47"/>
      <c r="T313" s="47"/>
      <c r="U313" s="47"/>
      <c r="V313" s="47"/>
      <c r="W313" s="47"/>
      <c r="X313" s="47"/>
      <c r="Y313" s="47"/>
      <c r="Z313" s="47"/>
      <c r="AA313" s="47"/>
      <c r="AB313" s="47"/>
    </row>
    <row r="314" spans="1:28" x14ac:dyDescent="0.25">
      <c r="A314" s="32"/>
      <c r="B314" s="38"/>
      <c r="C314" s="126"/>
      <c r="D314" s="38"/>
      <c r="E314" s="99"/>
      <c r="F314" s="122"/>
      <c r="G314" s="122"/>
      <c r="H314" s="122"/>
      <c r="I314" s="122"/>
      <c r="J314" s="122"/>
      <c r="K314" s="122"/>
      <c r="L314" s="38"/>
      <c r="M314" s="180"/>
      <c r="N314" s="38"/>
      <c r="O314" s="225"/>
      <c r="P314" s="47"/>
      <c r="Q314" s="47"/>
      <c r="R314" s="47"/>
      <c r="S314" s="47"/>
      <c r="T314" s="47"/>
      <c r="U314" s="47"/>
      <c r="V314" s="47"/>
      <c r="W314" s="47"/>
      <c r="X314" s="47"/>
      <c r="Y314" s="47"/>
      <c r="Z314" s="47"/>
      <c r="AA314" s="47"/>
      <c r="AB314" s="47"/>
    </row>
    <row r="315" spans="1:28" x14ac:dyDescent="0.25">
      <c r="A315" s="32"/>
      <c r="B315" s="38"/>
      <c r="C315" s="126"/>
      <c r="D315" s="38"/>
      <c r="E315" s="99"/>
      <c r="F315" s="122"/>
      <c r="G315" s="122"/>
      <c r="H315" s="122"/>
      <c r="I315" s="122"/>
      <c r="J315" s="122"/>
      <c r="K315" s="122"/>
      <c r="L315" s="38"/>
      <c r="M315" s="180"/>
      <c r="N315" s="38"/>
      <c r="O315" s="225"/>
      <c r="P315" s="47"/>
      <c r="Q315" s="47"/>
      <c r="R315" s="47"/>
      <c r="S315" s="47"/>
      <c r="T315" s="47"/>
      <c r="U315" s="47"/>
      <c r="V315" s="47"/>
      <c r="W315" s="47"/>
      <c r="X315" s="47"/>
      <c r="Y315" s="47"/>
      <c r="Z315" s="47"/>
      <c r="AA315" s="47"/>
      <c r="AB315" s="47"/>
    </row>
    <row r="316" spans="1:28" x14ac:dyDescent="0.25">
      <c r="A316" s="32"/>
      <c r="B316" s="38"/>
      <c r="C316" s="126"/>
      <c r="D316" s="38"/>
      <c r="E316" s="99"/>
      <c r="F316" s="122"/>
      <c r="G316" s="122"/>
      <c r="H316" s="122"/>
      <c r="I316" s="122"/>
      <c r="J316" s="122"/>
      <c r="K316" s="122"/>
      <c r="L316" s="38"/>
      <c r="M316" s="180"/>
      <c r="N316" s="38"/>
      <c r="O316" s="225"/>
      <c r="P316" s="47"/>
      <c r="Q316" s="47"/>
      <c r="R316" s="47"/>
      <c r="S316" s="47"/>
      <c r="T316" s="47"/>
      <c r="U316" s="47"/>
      <c r="V316" s="47"/>
      <c r="W316" s="47"/>
      <c r="X316" s="47"/>
      <c r="Y316" s="47"/>
      <c r="Z316" s="47"/>
      <c r="AA316" s="47"/>
      <c r="AB316" s="47"/>
    </row>
    <row r="317" spans="1:28" x14ac:dyDescent="0.25">
      <c r="A317" s="32"/>
      <c r="B317" s="38"/>
      <c r="C317" s="126"/>
      <c r="D317" s="38"/>
      <c r="E317" s="99"/>
      <c r="F317" s="122"/>
      <c r="G317" s="122"/>
      <c r="H317" s="122"/>
      <c r="I317" s="122"/>
      <c r="J317" s="122"/>
      <c r="K317" s="122"/>
      <c r="L317" s="38"/>
      <c r="M317" s="180"/>
      <c r="N317" s="38"/>
      <c r="O317" s="225"/>
      <c r="P317" s="47"/>
      <c r="Q317" s="47"/>
      <c r="R317" s="47"/>
      <c r="S317" s="47"/>
      <c r="T317" s="47"/>
      <c r="U317" s="47"/>
      <c r="V317" s="47"/>
      <c r="W317" s="47"/>
      <c r="X317" s="47"/>
      <c r="Y317" s="47"/>
      <c r="Z317" s="47"/>
      <c r="AA317" s="47"/>
      <c r="AB317" s="47"/>
    </row>
    <row r="318" spans="1:28" x14ac:dyDescent="0.25">
      <c r="A318" s="32"/>
      <c r="B318" s="38"/>
      <c r="C318" s="126"/>
      <c r="D318" s="38"/>
      <c r="E318" s="99"/>
      <c r="F318" s="122"/>
      <c r="G318" s="122"/>
      <c r="H318" s="122"/>
      <c r="I318" s="122"/>
      <c r="J318" s="122"/>
      <c r="K318" s="122"/>
      <c r="L318" s="38"/>
      <c r="M318" s="180"/>
      <c r="N318" s="38"/>
      <c r="O318" s="225"/>
      <c r="P318" s="47"/>
      <c r="Q318" s="47"/>
      <c r="R318" s="47"/>
      <c r="S318" s="47"/>
      <c r="T318" s="47"/>
      <c r="U318" s="47"/>
      <c r="V318" s="47"/>
      <c r="W318" s="47"/>
      <c r="X318" s="47"/>
      <c r="Y318" s="47"/>
      <c r="Z318" s="47"/>
      <c r="AA318" s="47"/>
      <c r="AB318" s="47"/>
    </row>
    <row r="319" spans="1:28" x14ac:dyDescent="0.25">
      <c r="A319" s="32"/>
      <c r="B319" s="38"/>
      <c r="C319" s="126"/>
      <c r="D319" s="38"/>
      <c r="E319" s="99"/>
      <c r="F319" s="122"/>
      <c r="G319" s="122"/>
      <c r="H319" s="122"/>
      <c r="I319" s="122"/>
      <c r="J319" s="122"/>
      <c r="K319" s="122"/>
      <c r="L319" s="38"/>
      <c r="M319" s="180"/>
      <c r="N319" s="38"/>
      <c r="O319" s="225"/>
      <c r="P319" s="47"/>
      <c r="Q319" s="47"/>
      <c r="R319" s="47"/>
      <c r="S319" s="47"/>
      <c r="T319" s="47"/>
      <c r="U319" s="47"/>
      <c r="V319" s="47"/>
      <c r="W319" s="47"/>
      <c r="X319" s="47"/>
      <c r="Y319" s="47"/>
      <c r="Z319" s="47"/>
      <c r="AA319" s="47"/>
      <c r="AB319" s="47"/>
    </row>
    <row r="320" spans="1:28" x14ac:dyDescent="0.25">
      <c r="A320" s="32"/>
      <c r="B320" s="38"/>
      <c r="C320" s="126"/>
      <c r="D320" s="38"/>
      <c r="E320" s="99"/>
      <c r="F320" s="122"/>
      <c r="G320" s="122"/>
      <c r="H320" s="122"/>
      <c r="I320" s="122"/>
      <c r="J320" s="122"/>
      <c r="K320" s="122"/>
      <c r="L320" s="38"/>
      <c r="M320" s="180"/>
      <c r="N320" s="38"/>
      <c r="O320" s="225"/>
      <c r="P320" s="47"/>
      <c r="Q320" s="47"/>
      <c r="R320" s="47"/>
      <c r="S320" s="47"/>
      <c r="T320" s="47"/>
      <c r="U320" s="47"/>
      <c r="V320" s="47"/>
      <c r="W320" s="47"/>
      <c r="X320" s="47"/>
      <c r="Y320" s="47"/>
      <c r="Z320" s="47"/>
      <c r="AA320" s="47"/>
      <c r="AB320" s="47"/>
    </row>
    <row r="321" spans="1:28" x14ac:dyDescent="0.25">
      <c r="A321" s="32"/>
      <c r="B321" s="38"/>
      <c r="C321" s="126"/>
      <c r="D321" s="38"/>
      <c r="E321" s="99"/>
      <c r="F321" s="122"/>
      <c r="G321" s="122"/>
      <c r="H321" s="122"/>
      <c r="I321" s="122"/>
      <c r="J321" s="122"/>
      <c r="K321" s="122"/>
      <c r="L321" s="38"/>
      <c r="M321" s="180"/>
      <c r="N321" s="38"/>
      <c r="O321" s="225"/>
      <c r="P321" s="47"/>
      <c r="Q321" s="47"/>
      <c r="R321" s="47"/>
      <c r="S321" s="47"/>
      <c r="T321" s="47"/>
      <c r="U321" s="47"/>
      <c r="V321" s="47"/>
      <c r="W321" s="47"/>
      <c r="X321" s="47"/>
      <c r="Y321" s="47"/>
      <c r="Z321" s="47"/>
      <c r="AA321" s="47"/>
      <c r="AB321" s="47"/>
    </row>
    <row r="322" spans="1:28" x14ac:dyDescent="0.25">
      <c r="A322" s="32"/>
      <c r="B322" s="38"/>
      <c r="C322" s="126"/>
      <c r="D322" s="38"/>
      <c r="E322" s="99"/>
      <c r="F322" s="122"/>
      <c r="G322" s="122"/>
      <c r="H322" s="122"/>
      <c r="I322" s="122"/>
      <c r="J322" s="122"/>
      <c r="K322" s="122"/>
      <c r="L322" s="38"/>
      <c r="M322" s="180"/>
      <c r="N322" s="38"/>
      <c r="O322" s="225"/>
      <c r="P322" s="47"/>
      <c r="Q322" s="47"/>
      <c r="R322" s="47"/>
      <c r="S322" s="47"/>
      <c r="T322" s="47"/>
      <c r="U322" s="47"/>
      <c r="V322" s="47"/>
      <c r="W322" s="47"/>
      <c r="X322" s="47"/>
      <c r="Y322" s="47"/>
      <c r="Z322" s="47"/>
      <c r="AA322" s="47"/>
      <c r="AB322" s="47"/>
    </row>
    <row r="323" spans="1:28" x14ac:dyDescent="0.25">
      <c r="A323" s="32"/>
      <c r="B323" s="38"/>
      <c r="C323" s="126"/>
      <c r="D323" s="38"/>
      <c r="E323" s="99"/>
      <c r="F323" s="122"/>
      <c r="G323" s="122"/>
      <c r="H323" s="122"/>
      <c r="I323" s="122"/>
      <c r="J323" s="122"/>
      <c r="K323" s="122"/>
      <c r="L323" s="38"/>
      <c r="M323" s="180"/>
      <c r="N323" s="38"/>
      <c r="O323" s="225"/>
      <c r="P323" s="47"/>
      <c r="Q323" s="47"/>
      <c r="R323" s="47"/>
      <c r="S323" s="47"/>
      <c r="T323" s="47"/>
      <c r="U323" s="47"/>
      <c r="V323" s="47"/>
      <c r="W323" s="47"/>
      <c r="X323" s="47"/>
      <c r="Y323" s="47"/>
      <c r="Z323" s="47"/>
      <c r="AA323" s="47"/>
      <c r="AB323" s="47"/>
    </row>
    <row r="324" spans="1:28" x14ac:dyDescent="0.25">
      <c r="A324" s="32"/>
      <c r="B324" s="38"/>
      <c r="C324" s="126"/>
      <c r="D324" s="38"/>
      <c r="E324" s="99"/>
      <c r="F324" s="122"/>
      <c r="G324" s="122"/>
      <c r="H324" s="122"/>
      <c r="I324" s="122"/>
      <c r="J324" s="122"/>
      <c r="K324" s="122"/>
      <c r="L324" s="38"/>
      <c r="M324" s="180"/>
      <c r="N324" s="38"/>
      <c r="O324" s="225"/>
      <c r="P324" s="47"/>
      <c r="Q324" s="47"/>
      <c r="R324" s="47"/>
      <c r="S324" s="47"/>
      <c r="T324" s="47"/>
      <c r="U324" s="47"/>
      <c r="V324" s="47"/>
      <c r="W324" s="47"/>
      <c r="X324" s="47"/>
      <c r="Y324" s="47"/>
      <c r="Z324" s="47"/>
      <c r="AA324" s="47"/>
      <c r="AB324" s="47"/>
    </row>
    <row r="325" spans="1:28" x14ac:dyDescent="0.25">
      <c r="A325" s="32"/>
      <c r="B325" s="38"/>
      <c r="C325" s="126"/>
      <c r="D325" s="38"/>
      <c r="E325" s="99"/>
      <c r="F325" s="122"/>
      <c r="G325" s="122"/>
      <c r="H325" s="122"/>
      <c r="I325" s="122"/>
      <c r="J325" s="122"/>
      <c r="K325" s="122"/>
      <c r="L325" s="38"/>
      <c r="M325" s="180"/>
      <c r="N325" s="38"/>
      <c r="O325" s="225"/>
      <c r="P325" s="47"/>
      <c r="Q325" s="47"/>
      <c r="R325" s="47"/>
      <c r="S325" s="47"/>
      <c r="T325" s="47"/>
      <c r="U325" s="47"/>
      <c r="V325" s="47"/>
      <c r="W325" s="47"/>
      <c r="X325" s="47"/>
      <c r="Y325" s="47"/>
      <c r="Z325" s="47"/>
      <c r="AA325" s="47"/>
      <c r="AB325" s="47"/>
    </row>
    <row r="326" spans="1:28" x14ac:dyDescent="0.25">
      <c r="A326" s="32"/>
      <c r="B326" s="38"/>
      <c r="C326" s="126"/>
      <c r="D326" s="38"/>
      <c r="E326" s="99"/>
      <c r="F326" s="122"/>
      <c r="G326" s="122"/>
      <c r="H326" s="122"/>
      <c r="I326" s="122"/>
      <c r="J326" s="122"/>
      <c r="K326" s="122"/>
      <c r="L326" s="38"/>
      <c r="M326" s="180"/>
      <c r="N326" s="38"/>
      <c r="O326" s="225"/>
      <c r="P326" s="47"/>
      <c r="Q326" s="47"/>
      <c r="R326" s="47"/>
      <c r="S326" s="47"/>
      <c r="T326" s="47"/>
      <c r="U326" s="47"/>
      <c r="V326" s="47"/>
      <c r="W326" s="47"/>
      <c r="X326" s="47"/>
      <c r="Y326" s="47"/>
      <c r="Z326" s="47"/>
      <c r="AA326" s="47"/>
      <c r="AB326" s="47"/>
    </row>
    <row r="327" spans="1:28" x14ac:dyDescent="0.25">
      <c r="A327" s="32"/>
      <c r="B327" s="38"/>
      <c r="C327" s="126"/>
      <c r="D327" s="38"/>
      <c r="E327" s="99"/>
      <c r="F327" s="122"/>
      <c r="G327" s="122"/>
      <c r="H327" s="122"/>
      <c r="I327" s="122"/>
      <c r="J327" s="122"/>
      <c r="K327" s="122"/>
      <c r="L327" s="38"/>
      <c r="M327" s="180"/>
      <c r="N327" s="38"/>
      <c r="O327" s="225"/>
      <c r="P327" s="47"/>
      <c r="Q327" s="47"/>
      <c r="R327" s="47"/>
      <c r="S327" s="47"/>
      <c r="T327" s="47"/>
      <c r="U327" s="47"/>
      <c r="V327" s="47"/>
      <c r="W327" s="47"/>
      <c r="X327" s="47"/>
      <c r="Y327" s="47"/>
      <c r="Z327" s="47"/>
      <c r="AA327" s="47"/>
      <c r="AB327" s="47"/>
    </row>
    <row r="328" spans="1:28" x14ac:dyDescent="0.25">
      <c r="A328" s="32"/>
      <c r="B328" s="38"/>
      <c r="C328" s="126"/>
      <c r="D328" s="38"/>
      <c r="E328" s="99"/>
      <c r="F328" s="122"/>
      <c r="G328" s="122"/>
      <c r="H328" s="122"/>
      <c r="I328" s="122"/>
      <c r="J328" s="122"/>
      <c r="K328" s="122"/>
      <c r="L328" s="38"/>
      <c r="M328" s="180"/>
      <c r="N328" s="38"/>
      <c r="O328" s="225"/>
      <c r="P328" s="47"/>
      <c r="Q328" s="47"/>
      <c r="R328" s="47"/>
      <c r="S328" s="47"/>
      <c r="T328" s="47"/>
      <c r="U328" s="47"/>
      <c r="V328" s="47"/>
      <c r="W328" s="47"/>
      <c r="X328" s="47"/>
      <c r="Y328" s="47"/>
      <c r="Z328" s="47"/>
      <c r="AA328" s="47"/>
      <c r="AB328" s="47"/>
    </row>
    <row r="329" spans="1:28" x14ac:dyDescent="0.25">
      <c r="A329" s="32"/>
      <c r="B329" s="38"/>
      <c r="C329" s="126"/>
      <c r="D329" s="38"/>
      <c r="E329" s="99"/>
      <c r="F329" s="122"/>
      <c r="G329" s="122"/>
      <c r="H329" s="122"/>
      <c r="I329" s="122"/>
      <c r="J329" s="122"/>
      <c r="K329" s="122"/>
      <c r="L329" s="38"/>
      <c r="M329" s="180"/>
      <c r="N329" s="38"/>
      <c r="O329" s="225"/>
      <c r="P329" s="47"/>
      <c r="Q329" s="47"/>
      <c r="R329" s="47"/>
      <c r="S329" s="47"/>
      <c r="T329" s="47"/>
      <c r="U329" s="47"/>
      <c r="V329" s="47"/>
      <c r="W329" s="47"/>
      <c r="X329" s="47"/>
      <c r="Y329" s="47"/>
      <c r="Z329" s="47"/>
      <c r="AA329" s="47"/>
      <c r="AB329" s="47"/>
    </row>
    <row r="330" spans="1:28" x14ac:dyDescent="0.25">
      <c r="A330" s="32"/>
      <c r="B330" s="38"/>
      <c r="C330" s="126"/>
      <c r="D330" s="38"/>
      <c r="E330" s="99"/>
      <c r="F330" s="122"/>
      <c r="G330" s="122"/>
      <c r="H330" s="122"/>
      <c r="I330" s="122"/>
      <c r="J330" s="122"/>
      <c r="K330" s="122"/>
      <c r="L330" s="38"/>
      <c r="M330" s="180"/>
      <c r="N330" s="38"/>
      <c r="O330" s="225"/>
      <c r="P330" s="47"/>
      <c r="Q330" s="47"/>
      <c r="R330" s="47"/>
      <c r="S330" s="47"/>
      <c r="T330" s="47"/>
      <c r="U330" s="47"/>
      <c r="V330" s="47"/>
      <c r="W330" s="47"/>
      <c r="X330" s="47"/>
      <c r="Y330" s="47"/>
      <c r="Z330" s="47"/>
      <c r="AA330" s="47"/>
      <c r="AB330" s="47"/>
    </row>
    <row r="331" spans="1:28" x14ac:dyDescent="0.25">
      <c r="A331" s="32"/>
      <c r="B331" s="38"/>
      <c r="C331" s="126"/>
      <c r="D331" s="38"/>
      <c r="E331" s="99"/>
      <c r="F331" s="122"/>
      <c r="G331" s="122"/>
      <c r="H331" s="122"/>
      <c r="I331" s="122"/>
      <c r="J331" s="122"/>
      <c r="K331" s="122"/>
      <c r="L331" s="38"/>
      <c r="M331" s="180"/>
      <c r="N331" s="38"/>
      <c r="O331" s="225"/>
      <c r="P331" s="47"/>
      <c r="Q331" s="47"/>
      <c r="R331" s="47"/>
      <c r="S331" s="47"/>
      <c r="T331" s="47"/>
      <c r="U331" s="47"/>
      <c r="V331" s="47"/>
      <c r="W331" s="47"/>
      <c r="X331" s="47"/>
      <c r="Y331" s="47"/>
      <c r="Z331" s="47"/>
      <c r="AA331" s="47"/>
      <c r="AB331" s="47"/>
    </row>
    <row r="332" spans="1:28" x14ac:dyDescent="0.25">
      <c r="A332" s="32"/>
      <c r="B332" s="38"/>
      <c r="C332" s="126"/>
      <c r="D332" s="38"/>
      <c r="E332" s="99"/>
      <c r="F332" s="122"/>
      <c r="G332" s="122"/>
      <c r="H332" s="122"/>
      <c r="I332" s="122"/>
      <c r="J332" s="122"/>
      <c r="K332" s="122"/>
      <c r="L332" s="38"/>
      <c r="M332" s="180"/>
      <c r="N332" s="38"/>
      <c r="O332" s="225"/>
      <c r="P332" s="47"/>
      <c r="Q332" s="47"/>
      <c r="R332" s="47"/>
      <c r="S332" s="47"/>
      <c r="T332" s="47"/>
      <c r="U332" s="47"/>
      <c r="V332" s="47"/>
      <c r="W332" s="47"/>
      <c r="X332" s="47"/>
      <c r="Y332" s="47"/>
      <c r="Z332" s="47"/>
      <c r="AA332" s="47"/>
      <c r="AB332" s="47"/>
    </row>
    <row r="333" spans="1:28" x14ac:dyDescent="0.25">
      <c r="A333" s="32"/>
      <c r="B333" s="38"/>
      <c r="C333" s="126"/>
      <c r="D333" s="38"/>
      <c r="E333" s="99"/>
      <c r="F333" s="122"/>
      <c r="G333" s="122"/>
      <c r="H333" s="122"/>
      <c r="I333" s="122"/>
      <c r="J333" s="122"/>
      <c r="K333" s="122"/>
      <c r="L333" s="38"/>
      <c r="M333" s="180"/>
      <c r="N333" s="38"/>
      <c r="O333" s="225"/>
      <c r="P333" s="47"/>
      <c r="Q333" s="47"/>
      <c r="R333" s="47"/>
      <c r="S333" s="47"/>
      <c r="T333" s="47"/>
      <c r="U333" s="47"/>
      <c r="V333" s="47"/>
      <c r="W333" s="47"/>
      <c r="X333" s="47"/>
      <c r="Y333" s="47"/>
      <c r="Z333" s="47"/>
      <c r="AA333" s="47"/>
      <c r="AB333" s="47"/>
    </row>
    <row r="334" spans="1:28" x14ac:dyDescent="0.25">
      <c r="A334" s="32"/>
      <c r="B334" s="38"/>
      <c r="C334" s="126"/>
      <c r="D334" s="38"/>
      <c r="E334" s="99"/>
      <c r="F334" s="122"/>
      <c r="G334" s="122"/>
      <c r="H334" s="122"/>
      <c r="I334" s="122"/>
      <c r="J334" s="122"/>
      <c r="K334" s="122"/>
      <c r="L334" s="38"/>
      <c r="M334" s="180"/>
      <c r="N334" s="38"/>
      <c r="O334" s="225"/>
      <c r="P334" s="47"/>
      <c r="Q334" s="47"/>
      <c r="R334" s="47"/>
      <c r="S334" s="47"/>
      <c r="T334" s="47"/>
      <c r="U334" s="47"/>
      <c r="V334" s="47"/>
      <c r="W334" s="47"/>
      <c r="X334" s="47"/>
      <c r="Y334" s="47"/>
      <c r="Z334" s="47"/>
      <c r="AA334" s="47"/>
      <c r="AB334" s="47"/>
    </row>
    <row r="335" spans="1:28" x14ac:dyDescent="0.25">
      <c r="A335" s="32"/>
      <c r="B335" s="38"/>
      <c r="C335" s="126"/>
      <c r="D335" s="38"/>
      <c r="E335" s="99"/>
      <c r="F335" s="122"/>
      <c r="G335" s="122"/>
      <c r="H335" s="122"/>
      <c r="I335" s="122"/>
      <c r="J335" s="122"/>
      <c r="K335" s="122"/>
      <c r="L335" s="38"/>
      <c r="M335" s="180"/>
      <c r="N335" s="38"/>
      <c r="O335" s="225"/>
      <c r="P335" s="47"/>
      <c r="Q335" s="47"/>
      <c r="R335" s="47"/>
      <c r="S335" s="47"/>
      <c r="T335" s="47"/>
      <c r="U335" s="47"/>
      <c r="V335" s="47"/>
      <c r="W335" s="47"/>
      <c r="X335" s="47"/>
      <c r="Y335" s="47"/>
      <c r="Z335" s="47"/>
      <c r="AA335" s="47"/>
      <c r="AB335" s="47"/>
    </row>
    <row r="336" spans="1:28" x14ac:dyDescent="0.25">
      <c r="A336" s="32"/>
      <c r="B336" s="38"/>
      <c r="C336" s="126"/>
      <c r="D336" s="38"/>
      <c r="E336" s="99"/>
      <c r="F336" s="122"/>
      <c r="G336" s="122"/>
      <c r="H336" s="122"/>
      <c r="I336" s="122"/>
      <c r="J336" s="122"/>
      <c r="K336" s="122"/>
      <c r="L336" s="38"/>
      <c r="M336" s="180"/>
      <c r="N336" s="38"/>
      <c r="O336" s="225"/>
      <c r="P336" s="47"/>
      <c r="Q336" s="47"/>
      <c r="R336" s="47"/>
      <c r="S336" s="47"/>
      <c r="T336" s="47"/>
      <c r="U336" s="47"/>
      <c r="V336" s="47"/>
      <c r="W336" s="47"/>
      <c r="X336" s="47"/>
      <c r="Y336" s="47"/>
      <c r="Z336" s="47"/>
      <c r="AA336" s="47"/>
      <c r="AB336" s="47"/>
    </row>
    <row r="337" spans="1:28" x14ac:dyDescent="0.25">
      <c r="A337" s="32"/>
      <c r="B337" s="38"/>
      <c r="C337" s="126"/>
      <c r="D337" s="38"/>
      <c r="E337" s="99"/>
      <c r="F337" s="122"/>
      <c r="G337" s="122"/>
      <c r="H337" s="122"/>
      <c r="I337" s="122"/>
      <c r="J337" s="122"/>
      <c r="K337" s="122"/>
      <c r="L337" s="38"/>
      <c r="M337" s="180"/>
      <c r="N337" s="38"/>
      <c r="O337" s="225"/>
      <c r="P337" s="47"/>
      <c r="Q337" s="47"/>
      <c r="R337" s="47"/>
      <c r="S337" s="47"/>
      <c r="T337" s="47"/>
      <c r="U337" s="47"/>
      <c r="V337" s="47"/>
      <c r="W337" s="47"/>
      <c r="X337" s="47"/>
      <c r="Y337" s="47"/>
      <c r="Z337" s="47"/>
      <c r="AA337" s="47"/>
      <c r="AB337" s="47"/>
    </row>
    <row r="338" spans="1:28" x14ac:dyDescent="0.25">
      <c r="A338" s="32"/>
      <c r="B338" s="38"/>
      <c r="C338" s="126"/>
      <c r="D338" s="38"/>
      <c r="E338" s="99"/>
      <c r="F338" s="122"/>
      <c r="G338" s="122"/>
      <c r="H338" s="122"/>
      <c r="I338" s="122"/>
      <c r="J338" s="122"/>
      <c r="K338" s="122"/>
      <c r="L338" s="38"/>
      <c r="M338" s="180"/>
      <c r="N338" s="38"/>
      <c r="O338" s="225"/>
      <c r="P338" s="47"/>
      <c r="Q338" s="47"/>
      <c r="R338" s="47"/>
      <c r="S338" s="47"/>
      <c r="T338" s="47"/>
      <c r="U338" s="47"/>
      <c r="V338" s="47"/>
      <c r="W338" s="47"/>
      <c r="X338" s="47"/>
      <c r="Y338" s="47"/>
      <c r="Z338" s="47"/>
      <c r="AA338" s="47"/>
      <c r="AB338" s="47"/>
    </row>
    <row r="339" spans="1:28" x14ac:dyDescent="0.25">
      <c r="A339" s="32"/>
      <c r="B339" s="38"/>
      <c r="C339" s="126"/>
      <c r="D339" s="38"/>
      <c r="E339" s="99"/>
      <c r="F339" s="122"/>
      <c r="G339" s="122"/>
      <c r="H339" s="122"/>
      <c r="I339" s="122"/>
      <c r="J339" s="122"/>
      <c r="K339" s="122"/>
      <c r="L339" s="38"/>
      <c r="M339" s="180"/>
      <c r="N339" s="38"/>
      <c r="O339" s="225"/>
      <c r="P339" s="47"/>
      <c r="Q339" s="47"/>
      <c r="R339" s="47"/>
      <c r="S339" s="47"/>
      <c r="T339" s="47"/>
      <c r="U339" s="47"/>
      <c r="V339" s="47"/>
      <c r="W339" s="47"/>
      <c r="X339" s="47"/>
      <c r="Y339" s="47"/>
      <c r="Z339" s="47"/>
      <c r="AA339" s="47"/>
      <c r="AB339" s="47"/>
    </row>
    <row r="340" spans="1:28" x14ac:dyDescent="0.25">
      <c r="A340" s="32"/>
      <c r="B340" s="38"/>
      <c r="C340" s="126"/>
      <c r="D340" s="38"/>
      <c r="E340" s="99"/>
      <c r="F340" s="122"/>
      <c r="G340" s="122"/>
      <c r="H340" s="122"/>
      <c r="I340" s="122"/>
      <c r="J340" s="122"/>
      <c r="K340" s="122"/>
      <c r="L340" s="38"/>
      <c r="M340" s="180"/>
      <c r="N340" s="38"/>
      <c r="O340" s="225"/>
      <c r="P340" s="47"/>
      <c r="Q340" s="47"/>
      <c r="R340" s="47"/>
      <c r="S340" s="47"/>
      <c r="T340" s="47"/>
      <c r="U340" s="47"/>
      <c r="V340" s="47"/>
      <c r="W340" s="47"/>
      <c r="X340" s="47"/>
      <c r="Y340" s="47"/>
      <c r="Z340" s="47"/>
      <c r="AA340" s="47"/>
      <c r="AB340" s="47"/>
    </row>
    <row r="341" spans="1:28" x14ac:dyDescent="0.25">
      <c r="A341" s="32"/>
      <c r="B341" s="38"/>
      <c r="C341" s="126"/>
      <c r="D341" s="38"/>
      <c r="E341" s="99"/>
      <c r="F341" s="122"/>
      <c r="G341" s="122"/>
      <c r="H341" s="122"/>
      <c r="I341" s="122"/>
      <c r="J341" s="122"/>
      <c r="K341" s="122"/>
      <c r="L341" s="38"/>
      <c r="M341" s="180"/>
      <c r="N341" s="38"/>
      <c r="O341" s="225"/>
      <c r="P341" s="47"/>
      <c r="Q341" s="47"/>
      <c r="R341" s="47"/>
      <c r="S341" s="47"/>
      <c r="T341" s="47"/>
      <c r="U341" s="47"/>
      <c r="V341" s="47"/>
      <c r="W341" s="47"/>
      <c r="X341" s="47"/>
      <c r="Y341" s="47"/>
      <c r="Z341" s="47"/>
      <c r="AA341" s="47"/>
      <c r="AB341" s="47"/>
    </row>
    <row r="342" spans="1:28" x14ac:dyDescent="0.25">
      <c r="A342" s="32"/>
      <c r="B342" s="38"/>
      <c r="C342" s="126"/>
      <c r="D342" s="38"/>
      <c r="E342" s="99"/>
      <c r="F342" s="122"/>
      <c r="G342" s="122"/>
      <c r="H342" s="122"/>
      <c r="I342" s="122"/>
      <c r="J342" s="122"/>
      <c r="K342" s="122"/>
      <c r="L342" s="38"/>
      <c r="M342" s="180"/>
      <c r="N342" s="38"/>
      <c r="O342" s="225"/>
      <c r="P342" s="47"/>
      <c r="Q342" s="47"/>
      <c r="R342" s="47"/>
      <c r="S342" s="47"/>
      <c r="T342" s="47"/>
      <c r="U342" s="47"/>
      <c r="V342" s="47"/>
      <c r="W342" s="47"/>
      <c r="X342" s="47"/>
      <c r="Y342" s="47"/>
      <c r="Z342" s="47"/>
      <c r="AA342" s="47"/>
      <c r="AB342" s="47"/>
    </row>
    <row r="343" spans="1:28" x14ac:dyDescent="0.25">
      <c r="A343" s="32"/>
      <c r="B343" s="38"/>
      <c r="C343" s="126"/>
      <c r="D343" s="38"/>
      <c r="E343" s="99"/>
      <c r="F343" s="122"/>
      <c r="G343" s="122"/>
      <c r="H343" s="122"/>
      <c r="I343" s="122"/>
      <c r="J343" s="122"/>
      <c r="K343" s="122"/>
      <c r="L343" s="38"/>
      <c r="M343" s="180"/>
      <c r="N343" s="38"/>
      <c r="O343" s="225"/>
      <c r="P343" s="47"/>
      <c r="Q343" s="47"/>
      <c r="R343" s="47"/>
      <c r="S343" s="47"/>
      <c r="T343" s="47"/>
      <c r="U343" s="47"/>
      <c r="V343" s="47"/>
      <c r="W343" s="47"/>
      <c r="X343" s="47"/>
      <c r="Y343" s="47"/>
      <c r="Z343" s="47"/>
      <c r="AA343" s="47"/>
      <c r="AB343" s="47"/>
    </row>
    <row r="344" spans="1:28" x14ac:dyDescent="0.25">
      <c r="A344" s="32"/>
      <c r="B344" s="38"/>
      <c r="C344" s="126"/>
      <c r="D344" s="38"/>
      <c r="E344" s="99"/>
      <c r="F344" s="122"/>
      <c r="G344" s="122"/>
      <c r="H344" s="122"/>
      <c r="I344" s="122"/>
      <c r="J344" s="122"/>
      <c r="K344" s="122"/>
      <c r="L344" s="38"/>
      <c r="M344" s="180"/>
      <c r="N344" s="38"/>
      <c r="O344" s="225"/>
      <c r="P344" s="47"/>
      <c r="Q344" s="47"/>
      <c r="R344" s="47"/>
      <c r="S344" s="47"/>
      <c r="T344" s="47"/>
      <c r="U344" s="47"/>
      <c r="V344" s="47"/>
      <c r="W344" s="47"/>
      <c r="X344" s="47"/>
      <c r="Y344" s="47"/>
      <c r="Z344" s="47"/>
      <c r="AA344" s="47"/>
      <c r="AB344" s="47"/>
    </row>
    <row r="345" spans="1:28" x14ac:dyDescent="0.25">
      <c r="A345" s="32"/>
      <c r="B345" s="38"/>
      <c r="C345" s="126"/>
      <c r="D345" s="38"/>
      <c r="E345" s="99"/>
      <c r="F345" s="122"/>
      <c r="G345" s="122"/>
      <c r="H345" s="122"/>
      <c r="I345" s="122"/>
      <c r="J345" s="122"/>
      <c r="K345" s="122"/>
      <c r="L345" s="38"/>
      <c r="M345" s="180"/>
      <c r="N345" s="38"/>
      <c r="O345" s="225"/>
      <c r="P345" s="47"/>
      <c r="Q345" s="47"/>
      <c r="R345" s="47"/>
      <c r="S345" s="47"/>
      <c r="T345" s="47"/>
      <c r="U345" s="47"/>
      <c r="V345" s="47"/>
      <c r="W345" s="47"/>
      <c r="X345" s="47"/>
      <c r="Y345" s="47"/>
      <c r="Z345" s="47"/>
      <c r="AA345" s="47"/>
      <c r="AB345" s="47"/>
    </row>
    <row r="346" spans="1:28" x14ac:dyDescent="0.25">
      <c r="A346" s="32"/>
      <c r="B346" s="38"/>
      <c r="C346" s="126"/>
      <c r="D346" s="38"/>
      <c r="E346" s="99"/>
      <c r="F346" s="122"/>
      <c r="G346" s="122"/>
      <c r="H346" s="122"/>
      <c r="I346" s="122"/>
      <c r="J346" s="122"/>
      <c r="K346" s="122"/>
      <c r="L346" s="38"/>
      <c r="M346" s="180"/>
      <c r="N346" s="38"/>
      <c r="O346" s="225"/>
      <c r="P346" s="47"/>
      <c r="Q346" s="47"/>
      <c r="R346" s="47"/>
      <c r="S346" s="47"/>
      <c r="T346" s="47"/>
      <c r="U346" s="47"/>
      <c r="V346" s="47"/>
      <c r="W346" s="47"/>
      <c r="X346" s="47"/>
      <c r="Y346" s="47"/>
      <c r="Z346" s="47"/>
      <c r="AA346" s="47"/>
      <c r="AB346" s="47"/>
    </row>
    <row r="347" spans="1:28" x14ac:dyDescent="0.25">
      <c r="A347" s="32"/>
      <c r="B347" s="38"/>
      <c r="C347" s="126"/>
      <c r="D347" s="38"/>
      <c r="E347" s="99"/>
      <c r="F347" s="122"/>
      <c r="G347" s="122"/>
      <c r="H347" s="122"/>
      <c r="I347" s="122"/>
      <c r="J347" s="122"/>
      <c r="K347" s="122"/>
      <c r="L347" s="38"/>
      <c r="M347" s="180"/>
      <c r="N347" s="38"/>
      <c r="O347" s="225"/>
      <c r="P347" s="47"/>
      <c r="Q347" s="47"/>
      <c r="R347" s="47"/>
      <c r="S347" s="47"/>
      <c r="T347" s="47"/>
      <c r="U347" s="47"/>
      <c r="V347" s="47"/>
      <c r="W347" s="47"/>
      <c r="X347" s="47"/>
      <c r="Y347" s="47"/>
      <c r="Z347" s="47"/>
      <c r="AA347" s="47"/>
      <c r="AB347" s="47"/>
    </row>
    <row r="348" spans="1:28" x14ac:dyDescent="0.25">
      <c r="A348" s="32"/>
      <c r="B348" s="38"/>
      <c r="C348" s="126"/>
      <c r="D348" s="38"/>
      <c r="E348" s="99"/>
      <c r="F348" s="122"/>
      <c r="G348" s="122"/>
      <c r="H348" s="122"/>
      <c r="I348" s="122"/>
      <c r="J348" s="122"/>
      <c r="K348" s="122"/>
      <c r="L348" s="38"/>
      <c r="M348" s="180"/>
      <c r="N348" s="38"/>
      <c r="O348" s="225"/>
      <c r="P348" s="47"/>
      <c r="Q348" s="47"/>
      <c r="R348" s="47"/>
      <c r="S348" s="47"/>
      <c r="T348" s="47"/>
      <c r="U348" s="47"/>
      <c r="V348" s="47"/>
      <c r="W348" s="47"/>
      <c r="X348" s="47"/>
      <c r="Y348" s="47"/>
      <c r="Z348" s="47"/>
      <c r="AA348" s="47"/>
      <c r="AB348" s="47"/>
    </row>
    <row r="349" spans="1:28" x14ac:dyDescent="0.25">
      <c r="A349" s="32"/>
      <c r="B349" s="38"/>
      <c r="C349" s="126"/>
      <c r="D349" s="38"/>
      <c r="E349" s="99"/>
      <c r="F349" s="122"/>
      <c r="G349" s="122"/>
      <c r="H349" s="122"/>
      <c r="I349" s="122"/>
      <c r="J349" s="122"/>
      <c r="K349" s="122"/>
      <c r="L349" s="38"/>
      <c r="M349" s="180"/>
      <c r="N349" s="38"/>
      <c r="O349" s="225"/>
      <c r="P349" s="47"/>
      <c r="Q349" s="47"/>
      <c r="R349" s="47"/>
      <c r="S349" s="47"/>
      <c r="T349" s="47"/>
      <c r="U349" s="47"/>
      <c r="V349" s="47"/>
      <c r="W349" s="47"/>
      <c r="X349" s="47"/>
      <c r="Y349" s="47"/>
      <c r="Z349" s="47"/>
      <c r="AA349" s="47"/>
      <c r="AB349" s="47"/>
    </row>
    <row r="350" spans="1:28" x14ac:dyDescent="0.25">
      <c r="A350" s="32"/>
      <c r="B350" s="38"/>
      <c r="C350" s="126"/>
      <c r="D350" s="38"/>
      <c r="E350" s="99"/>
      <c r="F350" s="122"/>
      <c r="G350" s="122"/>
      <c r="H350" s="122"/>
      <c r="I350" s="122"/>
      <c r="J350" s="122"/>
      <c r="K350" s="122"/>
      <c r="L350" s="38"/>
      <c r="M350" s="180"/>
      <c r="N350" s="38"/>
      <c r="O350" s="225"/>
      <c r="P350" s="47"/>
      <c r="Q350" s="47"/>
      <c r="R350" s="47"/>
      <c r="S350" s="47"/>
      <c r="T350" s="47"/>
      <c r="U350" s="47"/>
      <c r="V350" s="47"/>
      <c r="W350" s="47"/>
      <c r="X350" s="47"/>
      <c r="Y350" s="47"/>
      <c r="Z350" s="47"/>
      <c r="AA350" s="47"/>
      <c r="AB350" s="47"/>
    </row>
    <row r="351" spans="1:28" x14ac:dyDescent="0.25">
      <c r="A351" s="32"/>
      <c r="B351" s="38"/>
      <c r="C351" s="126"/>
      <c r="D351" s="38"/>
      <c r="E351" s="99"/>
      <c r="F351" s="122"/>
      <c r="G351" s="122"/>
      <c r="H351" s="122"/>
      <c r="I351" s="122"/>
      <c r="J351" s="122"/>
      <c r="K351" s="122"/>
      <c r="L351" s="38"/>
      <c r="M351" s="180"/>
      <c r="N351" s="38"/>
      <c r="O351" s="225"/>
      <c r="P351" s="47"/>
      <c r="Q351" s="47"/>
      <c r="R351" s="47"/>
      <c r="S351" s="47"/>
      <c r="T351" s="47"/>
      <c r="U351" s="47"/>
      <c r="V351" s="47"/>
      <c r="W351" s="47"/>
      <c r="X351" s="47"/>
      <c r="Y351" s="47"/>
      <c r="Z351" s="47"/>
      <c r="AA351" s="47"/>
      <c r="AB351" s="47"/>
    </row>
    <row r="352" spans="1:28" x14ac:dyDescent="0.25">
      <c r="A352" s="32"/>
      <c r="B352" s="38"/>
      <c r="C352" s="126"/>
      <c r="D352" s="38"/>
      <c r="E352" s="99"/>
      <c r="F352" s="122"/>
      <c r="G352" s="122"/>
      <c r="H352" s="122"/>
      <c r="I352" s="122"/>
      <c r="J352" s="122"/>
      <c r="K352" s="122"/>
      <c r="L352" s="38"/>
      <c r="M352" s="180"/>
      <c r="N352" s="38"/>
      <c r="O352" s="225"/>
      <c r="P352" s="47"/>
      <c r="Q352" s="47"/>
      <c r="R352" s="47"/>
      <c r="S352" s="47"/>
      <c r="T352" s="47"/>
      <c r="U352" s="47"/>
      <c r="V352" s="47"/>
      <c r="W352" s="47"/>
      <c r="X352" s="47"/>
      <c r="Y352" s="47"/>
      <c r="Z352" s="47"/>
      <c r="AA352" s="47"/>
      <c r="AB352" s="47"/>
    </row>
    <row r="353" spans="1:28" x14ac:dyDescent="0.25">
      <c r="A353" s="32"/>
      <c r="B353" s="38"/>
      <c r="C353" s="126"/>
      <c r="D353" s="38"/>
      <c r="E353" s="99"/>
      <c r="F353" s="122"/>
      <c r="G353" s="122"/>
      <c r="H353" s="122"/>
      <c r="I353" s="122"/>
      <c r="J353" s="122"/>
      <c r="K353" s="122"/>
      <c r="L353" s="38"/>
      <c r="M353" s="180"/>
      <c r="N353" s="38"/>
      <c r="O353" s="225"/>
      <c r="P353" s="47"/>
      <c r="Q353" s="47"/>
      <c r="R353" s="47"/>
      <c r="S353" s="47"/>
      <c r="T353" s="47"/>
      <c r="U353" s="47"/>
      <c r="V353" s="47"/>
      <c r="W353" s="47"/>
      <c r="X353" s="47"/>
      <c r="Y353" s="47"/>
      <c r="Z353" s="47"/>
      <c r="AA353" s="47"/>
      <c r="AB353" s="47"/>
    </row>
    <row r="354" spans="1:28" x14ac:dyDescent="0.25">
      <c r="A354" s="32"/>
      <c r="B354" s="38"/>
      <c r="C354" s="126"/>
      <c r="D354" s="38"/>
      <c r="E354" s="99"/>
      <c r="F354" s="122"/>
      <c r="G354" s="122"/>
      <c r="H354" s="122"/>
      <c r="I354" s="122"/>
      <c r="J354" s="122"/>
      <c r="K354" s="122"/>
      <c r="L354" s="38"/>
      <c r="M354" s="180"/>
      <c r="N354" s="38"/>
      <c r="O354" s="225"/>
      <c r="P354" s="47"/>
      <c r="Q354" s="47"/>
      <c r="R354" s="47"/>
      <c r="S354" s="47"/>
      <c r="T354" s="47"/>
      <c r="U354" s="47"/>
      <c r="V354" s="47"/>
      <c r="W354" s="47"/>
      <c r="X354" s="47"/>
      <c r="Y354" s="47"/>
      <c r="Z354" s="47"/>
      <c r="AA354" s="47"/>
      <c r="AB354" s="47"/>
    </row>
    <row r="355" spans="1:28" x14ac:dyDescent="0.25">
      <c r="A355" s="32"/>
      <c r="B355" s="38"/>
      <c r="C355" s="126"/>
      <c r="D355" s="38"/>
      <c r="E355" s="99"/>
      <c r="F355" s="122"/>
      <c r="G355" s="122"/>
      <c r="H355" s="122"/>
      <c r="I355" s="122"/>
      <c r="J355" s="122"/>
      <c r="K355" s="122"/>
      <c r="L355" s="38"/>
      <c r="M355" s="180"/>
      <c r="N355" s="38"/>
      <c r="O355" s="225"/>
      <c r="P355" s="47"/>
      <c r="Q355" s="47"/>
      <c r="R355" s="47"/>
      <c r="S355" s="47"/>
      <c r="T355" s="47"/>
      <c r="U355" s="47"/>
      <c r="V355" s="47"/>
      <c r="W355" s="47"/>
      <c r="X355" s="47"/>
      <c r="Y355" s="47"/>
      <c r="Z355" s="47"/>
      <c r="AA355" s="47"/>
      <c r="AB355" s="47"/>
    </row>
    <row r="356" spans="1:28" x14ac:dyDescent="0.25">
      <c r="A356" s="32"/>
      <c r="B356" s="38"/>
      <c r="C356" s="126"/>
      <c r="D356" s="38"/>
      <c r="E356" s="99"/>
      <c r="F356" s="122"/>
      <c r="G356" s="122"/>
      <c r="H356" s="122"/>
      <c r="I356" s="122"/>
      <c r="J356" s="122"/>
      <c r="K356" s="122"/>
      <c r="L356" s="38"/>
      <c r="M356" s="180"/>
      <c r="N356" s="38"/>
      <c r="O356" s="225"/>
      <c r="P356" s="47"/>
      <c r="Q356" s="47"/>
      <c r="R356" s="47"/>
      <c r="S356" s="47"/>
      <c r="T356" s="47"/>
      <c r="U356" s="47"/>
      <c r="V356" s="47"/>
      <c r="W356" s="47"/>
      <c r="X356" s="47"/>
      <c r="Y356" s="47"/>
      <c r="Z356" s="47"/>
      <c r="AA356" s="47"/>
      <c r="AB356" s="47"/>
    </row>
    <row r="357" spans="1:28" x14ac:dyDescent="0.25">
      <c r="A357" s="32"/>
      <c r="B357" s="38"/>
      <c r="C357" s="126"/>
      <c r="D357" s="38"/>
      <c r="E357" s="99"/>
      <c r="F357" s="122"/>
      <c r="G357" s="122"/>
      <c r="H357" s="122"/>
      <c r="I357" s="122"/>
      <c r="J357" s="122"/>
      <c r="K357" s="122"/>
      <c r="L357" s="38"/>
      <c r="M357" s="180"/>
      <c r="N357" s="38"/>
      <c r="O357" s="225"/>
      <c r="P357" s="47"/>
      <c r="Q357" s="47"/>
      <c r="R357" s="47"/>
      <c r="S357" s="47"/>
      <c r="T357" s="47"/>
      <c r="U357" s="47"/>
      <c r="V357" s="47"/>
      <c r="W357" s="47"/>
      <c r="X357" s="47"/>
      <c r="Y357" s="47"/>
      <c r="Z357" s="47"/>
      <c r="AA357" s="47"/>
      <c r="AB357" s="47"/>
    </row>
    <row r="358" spans="1:28" x14ac:dyDescent="0.25">
      <c r="A358" s="32"/>
      <c r="B358" s="38"/>
      <c r="C358" s="126"/>
      <c r="D358" s="38"/>
      <c r="E358" s="99"/>
      <c r="F358" s="122"/>
      <c r="G358" s="122"/>
      <c r="H358" s="122"/>
      <c r="I358" s="122"/>
      <c r="J358" s="122"/>
      <c r="K358" s="122"/>
      <c r="L358" s="38"/>
      <c r="M358" s="180"/>
      <c r="N358" s="38"/>
      <c r="O358" s="225"/>
      <c r="P358" s="47"/>
      <c r="Q358" s="47"/>
      <c r="R358" s="47"/>
      <c r="S358" s="47"/>
      <c r="T358" s="47"/>
      <c r="U358" s="47"/>
      <c r="V358" s="47"/>
      <c r="W358" s="47"/>
      <c r="X358" s="47"/>
      <c r="Y358" s="47"/>
      <c r="Z358" s="47"/>
      <c r="AA358" s="47"/>
      <c r="AB358" s="47"/>
    </row>
    <row r="359" spans="1:28" x14ac:dyDescent="0.25">
      <c r="A359" s="32"/>
      <c r="B359" s="38"/>
      <c r="C359" s="126"/>
      <c r="D359" s="38"/>
      <c r="E359" s="99"/>
      <c r="F359" s="122"/>
      <c r="G359" s="122"/>
      <c r="H359" s="122"/>
      <c r="I359" s="122"/>
      <c r="J359" s="122"/>
      <c r="K359" s="122"/>
      <c r="L359" s="38"/>
      <c r="M359" s="180"/>
      <c r="N359" s="38"/>
      <c r="O359" s="225"/>
      <c r="P359" s="47"/>
      <c r="Q359" s="47"/>
      <c r="R359" s="47"/>
      <c r="S359" s="47"/>
      <c r="T359" s="47"/>
      <c r="U359" s="47"/>
      <c r="V359" s="47"/>
      <c r="W359" s="47"/>
      <c r="X359" s="47"/>
      <c r="Y359" s="47"/>
      <c r="Z359" s="47"/>
      <c r="AA359" s="47"/>
      <c r="AB359" s="47"/>
    </row>
    <row r="360" spans="1:28" x14ac:dyDescent="0.25">
      <c r="A360" s="32"/>
      <c r="B360" s="38"/>
      <c r="C360" s="126"/>
      <c r="D360" s="38"/>
      <c r="E360" s="99"/>
      <c r="F360" s="122"/>
      <c r="G360" s="122"/>
      <c r="H360" s="122"/>
      <c r="I360" s="122"/>
      <c r="J360" s="122"/>
      <c r="K360" s="122"/>
      <c r="L360" s="38"/>
      <c r="M360" s="180"/>
      <c r="N360" s="38"/>
      <c r="O360" s="225"/>
      <c r="P360" s="47"/>
      <c r="Q360" s="47"/>
      <c r="R360" s="47"/>
      <c r="S360" s="47"/>
      <c r="T360" s="47"/>
      <c r="U360" s="47"/>
      <c r="V360" s="47"/>
      <c r="W360" s="47"/>
      <c r="X360" s="47"/>
      <c r="Y360" s="47"/>
      <c r="Z360" s="47"/>
      <c r="AA360" s="47"/>
      <c r="AB360" s="47"/>
    </row>
    <row r="361" spans="1:28" x14ac:dyDescent="0.25">
      <c r="A361" s="32"/>
      <c r="B361" s="38"/>
      <c r="C361" s="126"/>
      <c r="D361" s="38"/>
      <c r="E361" s="99"/>
      <c r="F361" s="122"/>
      <c r="G361" s="122"/>
      <c r="H361" s="122"/>
      <c r="I361" s="122"/>
      <c r="J361" s="122"/>
      <c r="K361" s="122"/>
      <c r="L361" s="38"/>
      <c r="M361" s="180"/>
      <c r="N361" s="38"/>
      <c r="O361" s="225"/>
      <c r="P361" s="47"/>
      <c r="Q361" s="47"/>
      <c r="R361" s="47"/>
      <c r="S361" s="47"/>
      <c r="T361" s="47"/>
      <c r="U361" s="47"/>
      <c r="V361" s="47"/>
      <c r="W361" s="47"/>
      <c r="X361" s="47"/>
      <c r="Y361" s="47"/>
      <c r="Z361" s="47"/>
      <c r="AA361" s="47"/>
      <c r="AB361" s="47"/>
    </row>
    <row r="362" spans="1:28" x14ac:dyDescent="0.25">
      <c r="A362" s="32"/>
      <c r="B362" s="38"/>
      <c r="C362" s="126"/>
      <c r="D362" s="38"/>
      <c r="E362" s="99"/>
      <c r="F362" s="122"/>
      <c r="G362" s="122"/>
      <c r="H362" s="122"/>
      <c r="I362" s="122"/>
      <c r="J362" s="122"/>
      <c r="K362" s="122"/>
      <c r="L362" s="38"/>
      <c r="M362" s="180"/>
      <c r="N362" s="38"/>
      <c r="O362" s="225"/>
      <c r="P362" s="47"/>
      <c r="Q362" s="47"/>
      <c r="R362" s="47"/>
      <c r="S362" s="47"/>
      <c r="T362" s="47"/>
      <c r="U362" s="47"/>
      <c r="V362" s="47"/>
      <c r="W362" s="47"/>
      <c r="X362" s="47"/>
      <c r="Y362" s="47"/>
      <c r="Z362" s="47"/>
      <c r="AA362" s="47"/>
      <c r="AB362" s="47"/>
    </row>
    <row r="363" spans="1:28" x14ac:dyDescent="0.25">
      <c r="A363" s="32"/>
      <c r="B363" s="38"/>
      <c r="C363" s="126"/>
      <c r="D363" s="38"/>
      <c r="E363" s="99"/>
      <c r="F363" s="122"/>
      <c r="G363" s="122"/>
      <c r="H363" s="122"/>
      <c r="I363" s="122"/>
      <c r="J363" s="122"/>
      <c r="K363" s="122"/>
      <c r="L363" s="38"/>
      <c r="M363" s="180"/>
      <c r="N363" s="38"/>
      <c r="O363" s="225"/>
      <c r="P363" s="47"/>
      <c r="Q363" s="47"/>
      <c r="R363" s="47"/>
      <c r="S363" s="47"/>
      <c r="T363" s="47"/>
      <c r="U363" s="47"/>
      <c r="V363" s="47"/>
      <c r="W363" s="47"/>
      <c r="X363" s="47"/>
      <c r="Y363" s="47"/>
      <c r="Z363" s="47"/>
      <c r="AA363" s="47"/>
      <c r="AB363" s="47"/>
    </row>
    <row r="364" spans="1:28" x14ac:dyDescent="0.25">
      <c r="A364" s="32"/>
      <c r="B364" s="38"/>
      <c r="C364" s="126"/>
      <c r="D364" s="38"/>
      <c r="E364" s="99"/>
      <c r="F364" s="122"/>
      <c r="G364" s="122"/>
      <c r="H364" s="122"/>
      <c r="I364" s="122"/>
      <c r="J364" s="122"/>
      <c r="K364" s="122"/>
      <c r="L364" s="38"/>
      <c r="M364" s="180"/>
      <c r="N364" s="38"/>
      <c r="O364" s="225"/>
      <c r="P364" s="47"/>
      <c r="Q364" s="47"/>
      <c r="R364" s="47"/>
      <c r="S364" s="47"/>
      <c r="T364" s="47"/>
      <c r="U364" s="47"/>
      <c r="V364" s="47"/>
      <c r="W364" s="47"/>
      <c r="X364" s="47"/>
      <c r="Y364" s="47"/>
      <c r="Z364" s="47"/>
      <c r="AA364" s="47"/>
      <c r="AB364" s="47"/>
    </row>
    <row r="365" spans="1:28" x14ac:dyDescent="0.25">
      <c r="A365" s="32"/>
      <c r="B365" s="38"/>
      <c r="C365" s="126"/>
      <c r="D365" s="38"/>
      <c r="E365" s="99"/>
      <c r="F365" s="122"/>
      <c r="G365" s="122"/>
      <c r="H365" s="122"/>
      <c r="I365" s="122"/>
      <c r="J365" s="122"/>
      <c r="K365" s="122"/>
      <c r="L365" s="38"/>
      <c r="M365" s="180"/>
      <c r="N365" s="38"/>
      <c r="O365" s="225"/>
      <c r="P365" s="47"/>
      <c r="Q365" s="47"/>
      <c r="R365" s="47"/>
      <c r="S365" s="47"/>
      <c r="T365" s="47"/>
      <c r="U365" s="47"/>
      <c r="V365" s="47"/>
      <c r="W365" s="47"/>
      <c r="X365" s="47"/>
      <c r="Y365" s="47"/>
      <c r="Z365" s="47"/>
      <c r="AA365" s="47"/>
      <c r="AB365" s="47"/>
    </row>
    <row r="366" spans="1:28" x14ac:dyDescent="0.25">
      <c r="A366" s="32"/>
      <c r="B366" s="38"/>
      <c r="C366" s="126"/>
      <c r="D366" s="38"/>
      <c r="E366" s="99"/>
      <c r="F366" s="122"/>
      <c r="G366" s="122"/>
      <c r="H366" s="122"/>
      <c r="I366" s="122"/>
      <c r="J366" s="122"/>
      <c r="K366" s="122"/>
      <c r="L366" s="38"/>
      <c r="M366" s="180"/>
      <c r="N366" s="38"/>
      <c r="O366" s="225"/>
      <c r="P366" s="47"/>
      <c r="Q366" s="47"/>
      <c r="R366" s="47"/>
      <c r="S366" s="47"/>
      <c r="T366" s="47"/>
      <c r="U366" s="47"/>
      <c r="V366" s="47"/>
      <c r="W366" s="47"/>
      <c r="X366" s="47"/>
      <c r="Y366" s="47"/>
      <c r="Z366" s="47"/>
      <c r="AA366" s="47"/>
      <c r="AB366" s="47"/>
    </row>
    <row r="367" spans="1:28" x14ac:dyDescent="0.25">
      <c r="A367" s="32"/>
      <c r="B367" s="38"/>
      <c r="C367" s="126"/>
      <c r="D367" s="38"/>
      <c r="E367" s="99"/>
      <c r="F367" s="122"/>
      <c r="G367" s="122"/>
      <c r="H367" s="122"/>
      <c r="I367" s="122"/>
      <c r="J367" s="122"/>
      <c r="K367" s="122"/>
      <c r="L367" s="38"/>
      <c r="M367" s="180"/>
      <c r="N367" s="38"/>
      <c r="O367" s="225"/>
      <c r="P367" s="47"/>
      <c r="Q367" s="47"/>
      <c r="R367" s="47"/>
      <c r="S367" s="47"/>
      <c r="T367" s="47"/>
      <c r="U367" s="47"/>
      <c r="V367" s="47"/>
      <c r="W367" s="47"/>
      <c r="X367" s="47"/>
      <c r="Y367" s="47"/>
      <c r="Z367" s="47"/>
      <c r="AA367" s="47"/>
      <c r="AB367" s="47"/>
    </row>
    <row r="368" spans="1:28" x14ac:dyDescent="0.25">
      <c r="A368" s="32"/>
      <c r="B368" s="38"/>
      <c r="C368" s="126"/>
      <c r="D368" s="38"/>
      <c r="E368" s="99"/>
      <c r="F368" s="122"/>
      <c r="G368" s="122"/>
      <c r="H368" s="122"/>
      <c r="I368" s="122"/>
      <c r="J368" s="122"/>
      <c r="K368" s="122"/>
      <c r="L368" s="38"/>
      <c r="M368" s="180"/>
      <c r="N368" s="38"/>
      <c r="O368" s="225"/>
      <c r="P368" s="47"/>
      <c r="Q368" s="47"/>
      <c r="R368" s="47"/>
      <c r="S368" s="47"/>
      <c r="T368" s="47"/>
      <c r="U368" s="47"/>
      <c r="V368" s="47"/>
      <c r="W368" s="47"/>
      <c r="X368" s="47"/>
      <c r="Y368" s="47"/>
      <c r="Z368" s="47"/>
      <c r="AA368" s="47"/>
      <c r="AB368" s="47"/>
    </row>
    <row r="369" spans="1:28" x14ac:dyDescent="0.25">
      <c r="A369" s="32"/>
      <c r="B369" s="38"/>
      <c r="C369" s="126"/>
      <c r="D369" s="38"/>
      <c r="E369" s="99"/>
      <c r="F369" s="122"/>
      <c r="G369" s="122"/>
      <c r="H369" s="122"/>
      <c r="I369" s="122"/>
      <c r="J369" s="122"/>
      <c r="K369" s="122"/>
      <c r="L369" s="38"/>
      <c r="M369" s="180"/>
      <c r="N369" s="38"/>
      <c r="O369" s="225"/>
      <c r="P369" s="47"/>
      <c r="Q369" s="47"/>
      <c r="R369" s="47"/>
      <c r="S369" s="47"/>
      <c r="T369" s="47"/>
      <c r="U369" s="47"/>
      <c r="V369" s="47"/>
      <c r="W369" s="47"/>
      <c r="X369" s="47"/>
      <c r="Y369" s="47"/>
      <c r="Z369" s="47"/>
      <c r="AA369" s="47"/>
      <c r="AB369" s="47"/>
    </row>
    <row r="370" spans="1:28" x14ac:dyDescent="0.25">
      <c r="A370" s="32"/>
      <c r="B370" s="38"/>
      <c r="C370" s="126"/>
      <c r="D370" s="38"/>
      <c r="E370" s="99"/>
      <c r="F370" s="122"/>
      <c r="G370" s="122"/>
      <c r="H370" s="122"/>
      <c r="I370" s="122"/>
      <c r="J370" s="122"/>
      <c r="K370" s="122"/>
      <c r="L370" s="38"/>
      <c r="M370" s="180"/>
      <c r="N370" s="38"/>
      <c r="O370" s="225"/>
      <c r="P370" s="47"/>
      <c r="Q370" s="47"/>
      <c r="R370" s="47"/>
      <c r="S370" s="47"/>
      <c r="T370" s="47"/>
      <c r="U370" s="47"/>
      <c r="V370" s="47"/>
      <c r="W370" s="47"/>
      <c r="X370" s="47"/>
      <c r="Y370" s="47"/>
      <c r="Z370" s="47"/>
      <c r="AA370" s="47"/>
      <c r="AB370" s="47"/>
    </row>
    <row r="371" spans="1:28" x14ac:dyDescent="0.25">
      <c r="A371" s="32"/>
      <c r="B371" s="38"/>
      <c r="C371" s="126"/>
      <c r="D371" s="38"/>
      <c r="E371" s="99"/>
      <c r="F371" s="122"/>
      <c r="G371" s="122"/>
      <c r="H371" s="122"/>
      <c r="I371" s="122"/>
      <c r="J371" s="122"/>
      <c r="K371" s="122"/>
      <c r="L371" s="38"/>
      <c r="M371" s="180"/>
      <c r="N371" s="38"/>
      <c r="O371" s="225"/>
      <c r="P371" s="47"/>
      <c r="Q371" s="47"/>
      <c r="R371" s="47"/>
      <c r="S371" s="47"/>
      <c r="T371" s="47"/>
      <c r="U371" s="47"/>
      <c r="V371" s="47"/>
      <c r="W371" s="47"/>
      <c r="X371" s="47"/>
      <c r="Y371" s="47"/>
      <c r="Z371" s="47"/>
      <c r="AA371" s="47"/>
      <c r="AB371" s="47"/>
    </row>
    <row r="372" spans="1:28" x14ac:dyDescent="0.25">
      <c r="A372" s="32"/>
      <c r="B372" s="38"/>
      <c r="C372" s="126"/>
      <c r="D372" s="38"/>
      <c r="E372" s="99"/>
      <c r="F372" s="122"/>
      <c r="G372" s="122"/>
      <c r="H372" s="122"/>
      <c r="I372" s="122"/>
      <c r="J372" s="122"/>
      <c r="K372" s="122"/>
      <c r="L372" s="38"/>
      <c r="M372" s="180"/>
      <c r="N372" s="38"/>
      <c r="O372" s="225"/>
      <c r="P372" s="47"/>
      <c r="Q372" s="47"/>
      <c r="R372" s="47"/>
      <c r="S372" s="47"/>
      <c r="T372" s="47"/>
      <c r="U372" s="47"/>
      <c r="V372" s="47"/>
      <c r="W372" s="47"/>
      <c r="X372" s="47"/>
      <c r="Y372" s="47"/>
      <c r="Z372" s="47"/>
      <c r="AA372" s="47"/>
      <c r="AB372" s="47"/>
    </row>
    <row r="373" spans="1:28" x14ac:dyDescent="0.25">
      <c r="A373" s="32"/>
      <c r="B373" s="38"/>
      <c r="C373" s="126"/>
      <c r="D373" s="38"/>
      <c r="E373" s="99"/>
      <c r="F373" s="122"/>
      <c r="G373" s="122"/>
      <c r="H373" s="122"/>
      <c r="I373" s="122"/>
      <c r="J373" s="122"/>
      <c r="K373" s="122"/>
      <c r="L373" s="38"/>
      <c r="M373" s="180"/>
      <c r="N373" s="38"/>
      <c r="O373" s="225"/>
      <c r="P373" s="47"/>
      <c r="Q373" s="47"/>
      <c r="R373" s="47"/>
      <c r="S373" s="47"/>
      <c r="T373" s="47"/>
      <c r="U373" s="47"/>
      <c r="V373" s="47"/>
      <c r="W373" s="47"/>
      <c r="X373" s="47"/>
      <c r="Y373" s="47"/>
      <c r="Z373" s="47"/>
      <c r="AA373" s="47"/>
      <c r="AB373" s="47"/>
    </row>
    <row r="374" spans="1:28" x14ac:dyDescent="0.25">
      <c r="A374" s="32"/>
      <c r="B374" s="38"/>
      <c r="C374" s="126"/>
      <c r="D374" s="38"/>
      <c r="E374" s="99"/>
      <c r="F374" s="122"/>
      <c r="G374" s="122"/>
      <c r="H374" s="122"/>
      <c r="I374" s="122"/>
      <c r="J374" s="122"/>
      <c r="K374" s="122"/>
      <c r="L374" s="38"/>
      <c r="M374" s="180"/>
      <c r="N374" s="38"/>
      <c r="O374" s="225"/>
      <c r="P374" s="47"/>
      <c r="Q374" s="47"/>
      <c r="R374" s="47"/>
      <c r="S374" s="47"/>
      <c r="T374" s="47"/>
      <c r="U374" s="47"/>
      <c r="V374" s="47"/>
      <c r="W374" s="47"/>
      <c r="X374" s="47"/>
      <c r="Y374" s="47"/>
      <c r="Z374" s="47"/>
      <c r="AA374" s="47"/>
      <c r="AB374" s="47"/>
    </row>
    <row r="375" spans="1:28" x14ac:dyDescent="0.25">
      <c r="A375" s="32"/>
      <c r="B375" s="38"/>
      <c r="C375" s="126"/>
      <c r="D375" s="38"/>
      <c r="E375" s="99"/>
      <c r="F375" s="122"/>
      <c r="G375" s="122"/>
      <c r="H375" s="122"/>
      <c r="I375" s="122"/>
      <c r="J375" s="122"/>
      <c r="K375" s="122"/>
      <c r="L375" s="38"/>
      <c r="M375" s="180"/>
      <c r="N375" s="38"/>
      <c r="O375" s="225"/>
      <c r="P375" s="47"/>
      <c r="Q375" s="47"/>
      <c r="R375" s="47"/>
      <c r="S375" s="47"/>
      <c r="T375" s="47"/>
      <c r="U375" s="47"/>
      <c r="V375" s="47"/>
      <c r="W375" s="47"/>
      <c r="X375" s="47"/>
      <c r="Y375" s="47"/>
      <c r="Z375" s="47"/>
      <c r="AA375" s="47"/>
      <c r="AB375" s="47"/>
    </row>
    <row r="376" spans="1:28" x14ac:dyDescent="0.25">
      <c r="A376" s="32"/>
      <c r="B376" s="38"/>
      <c r="C376" s="126"/>
      <c r="D376" s="38"/>
      <c r="E376" s="99"/>
      <c r="F376" s="122"/>
      <c r="G376" s="122"/>
      <c r="H376" s="122"/>
      <c r="I376" s="122"/>
      <c r="J376" s="122"/>
      <c r="K376" s="122"/>
      <c r="L376" s="38"/>
      <c r="M376" s="180"/>
      <c r="N376" s="38"/>
      <c r="O376" s="225"/>
      <c r="P376" s="47"/>
      <c r="Q376" s="47"/>
      <c r="R376" s="47"/>
      <c r="S376" s="47"/>
      <c r="T376" s="47"/>
      <c r="U376" s="47"/>
      <c r="V376" s="47"/>
      <c r="W376" s="47"/>
      <c r="X376" s="47"/>
      <c r="Y376" s="47"/>
      <c r="Z376" s="47"/>
      <c r="AA376" s="47"/>
      <c r="AB376" s="47"/>
    </row>
    <row r="377" spans="1:28" x14ac:dyDescent="0.25">
      <c r="A377" s="32"/>
      <c r="B377" s="38"/>
      <c r="C377" s="126"/>
      <c r="D377" s="38"/>
      <c r="E377" s="99"/>
      <c r="F377" s="122"/>
      <c r="G377" s="122"/>
      <c r="H377" s="122"/>
      <c r="I377" s="122"/>
      <c r="J377" s="122"/>
      <c r="K377" s="122"/>
      <c r="L377" s="38"/>
      <c r="M377" s="180"/>
      <c r="N377" s="38"/>
      <c r="O377" s="225"/>
      <c r="P377" s="47"/>
      <c r="Q377" s="47"/>
      <c r="R377" s="47"/>
      <c r="S377" s="47"/>
      <c r="T377" s="47"/>
      <c r="U377" s="47"/>
      <c r="V377" s="47"/>
      <c r="W377" s="47"/>
      <c r="X377" s="47"/>
      <c r="Y377" s="47"/>
      <c r="Z377" s="47"/>
      <c r="AA377" s="47"/>
      <c r="AB377" s="47"/>
    </row>
    <row r="378" spans="1:28" x14ac:dyDescent="0.25">
      <c r="A378" s="32"/>
      <c r="B378" s="38"/>
      <c r="C378" s="126"/>
      <c r="D378" s="38"/>
      <c r="E378" s="99"/>
      <c r="F378" s="122"/>
      <c r="G378" s="122"/>
      <c r="H378" s="122"/>
      <c r="I378" s="122"/>
      <c r="J378" s="122"/>
      <c r="K378" s="122"/>
      <c r="L378" s="38"/>
      <c r="M378" s="180"/>
      <c r="N378" s="38"/>
      <c r="O378" s="225"/>
      <c r="P378" s="47"/>
      <c r="Q378" s="47"/>
      <c r="R378" s="47"/>
      <c r="S378" s="47"/>
      <c r="T378" s="47"/>
      <c r="U378" s="47"/>
      <c r="V378" s="47"/>
      <c r="W378" s="47"/>
      <c r="X378" s="47"/>
      <c r="Y378" s="47"/>
      <c r="Z378" s="47"/>
      <c r="AA378" s="47"/>
      <c r="AB378" s="47"/>
    </row>
    <row r="379" spans="1:28" x14ac:dyDescent="0.25">
      <c r="A379" s="32"/>
      <c r="B379" s="38"/>
      <c r="C379" s="126"/>
      <c r="D379" s="38"/>
      <c r="E379" s="99"/>
      <c r="F379" s="122"/>
      <c r="G379" s="122"/>
      <c r="H379" s="122"/>
      <c r="I379" s="122"/>
      <c r="J379" s="122"/>
      <c r="K379" s="122"/>
      <c r="L379" s="38"/>
      <c r="M379" s="180"/>
      <c r="N379" s="38"/>
      <c r="O379" s="225"/>
      <c r="P379" s="47"/>
      <c r="Q379" s="47"/>
      <c r="R379" s="47"/>
      <c r="S379" s="47"/>
      <c r="T379" s="47"/>
      <c r="U379" s="47"/>
      <c r="V379" s="47"/>
      <c r="W379" s="47"/>
      <c r="X379" s="47"/>
      <c r="Y379" s="47"/>
      <c r="Z379" s="47"/>
      <c r="AA379" s="47"/>
      <c r="AB379" s="47"/>
    </row>
    <row r="380" spans="1:28" x14ac:dyDescent="0.25">
      <c r="A380" s="32"/>
      <c r="B380" s="38"/>
      <c r="C380" s="126"/>
      <c r="D380" s="38"/>
      <c r="E380" s="99"/>
      <c r="F380" s="122"/>
      <c r="G380" s="122"/>
      <c r="H380" s="122"/>
      <c r="I380" s="122"/>
      <c r="J380" s="122"/>
      <c r="K380" s="122"/>
      <c r="L380" s="38"/>
      <c r="M380" s="180"/>
      <c r="N380" s="38"/>
      <c r="O380" s="225"/>
      <c r="P380" s="47"/>
      <c r="Q380" s="47"/>
      <c r="R380" s="47"/>
      <c r="S380" s="47"/>
      <c r="T380" s="47"/>
      <c r="U380" s="47"/>
      <c r="V380" s="47"/>
      <c r="W380" s="47"/>
      <c r="X380" s="47"/>
      <c r="Y380" s="47"/>
      <c r="Z380" s="47"/>
      <c r="AA380" s="47"/>
      <c r="AB380" s="47"/>
    </row>
    <row r="381" spans="1:28" x14ac:dyDescent="0.25">
      <c r="A381" s="32"/>
      <c r="B381" s="38"/>
      <c r="C381" s="126"/>
      <c r="D381" s="38"/>
      <c r="E381" s="99"/>
      <c r="F381" s="122"/>
      <c r="G381" s="122"/>
      <c r="H381" s="122"/>
      <c r="I381" s="122"/>
      <c r="J381" s="122"/>
      <c r="K381" s="122"/>
      <c r="L381" s="38"/>
      <c r="M381" s="180"/>
      <c r="N381" s="38"/>
      <c r="O381" s="225"/>
      <c r="P381" s="47"/>
      <c r="Q381" s="47"/>
      <c r="R381" s="47"/>
      <c r="S381" s="47"/>
      <c r="T381" s="47"/>
      <c r="U381" s="47"/>
      <c r="V381" s="47"/>
      <c r="W381" s="47"/>
      <c r="X381" s="47"/>
      <c r="Y381" s="47"/>
      <c r="Z381" s="47"/>
      <c r="AA381" s="47"/>
      <c r="AB381" s="47"/>
    </row>
    <row r="382" spans="1:28" x14ac:dyDescent="0.25">
      <c r="A382" s="32"/>
      <c r="B382" s="38"/>
      <c r="C382" s="126"/>
      <c r="D382" s="38"/>
      <c r="E382" s="99"/>
      <c r="F382" s="122"/>
      <c r="G382" s="122"/>
      <c r="H382" s="122"/>
      <c r="I382" s="122"/>
      <c r="J382" s="122"/>
      <c r="K382" s="122"/>
      <c r="L382" s="38"/>
      <c r="M382" s="180"/>
      <c r="N382" s="38"/>
      <c r="O382" s="225"/>
      <c r="P382" s="47"/>
      <c r="Q382" s="47"/>
      <c r="R382" s="47"/>
      <c r="S382" s="47"/>
      <c r="T382" s="47"/>
      <c r="U382" s="47"/>
      <c r="V382" s="47"/>
      <c r="W382" s="47"/>
      <c r="X382" s="47"/>
      <c r="Y382" s="47"/>
      <c r="Z382" s="47"/>
      <c r="AA382" s="47"/>
      <c r="AB382" s="47"/>
    </row>
    <row r="383" spans="1:28" x14ac:dyDescent="0.25">
      <c r="A383" s="32"/>
      <c r="B383" s="38"/>
      <c r="C383" s="126"/>
      <c r="D383" s="38"/>
      <c r="E383" s="99"/>
      <c r="F383" s="122"/>
      <c r="G383" s="122"/>
      <c r="H383" s="122"/>
      <c r="I383" s="122"/>
      <c r="J383" s="122"/>
      <c r="K383" s="122"/>
      <c r="L383" s="38"/>
      <c r="M383" s="180"/>
      <c r="N383" s="38"/>
      <c r="O383" s="225"/>
      <c r="P383" s="47"/>
      <c r="Q383" s="47"/>
      <c r="R383" s="47"/>
      <c r="S383" s="47"/>
      <c r="T383" s="47"/>
      <c r="U383" s="47"/>
      <c r="V383" s="47"/>
      <c r="W383" s="47"/>
      <c r="X383" s="47"/>
      <c r="Y383" s="47"/>
      <c r="Z383" s="47"/>
      <c r="AA383" s="47"/>
      <c r="AB383" s="47"/>
    </row>
    <row r="384" spans="1:28" x14ac:dyDescent="0.25">
      <c r="A384" s="32"/>
      <c r="B384" s="38"/>
      <c r="C384" s="126"/>
      <c r="D384" s="38"/>
      <c r="E384" s="99"/>
      <c r="F384" s="122"/>
      <c r="G384" s="122"/>
      <c r="H384" s="122"/>
      <c r="I384" s="122"/>
      <c r="J384" s="122"/>
      <c r="K384" s="122"/>
      <c r="L384" s="38"/>
      <c r="M384" s="180"/>
      <c r="N384" s="38"/>
      <c r="O384" s="225"/>
      <c r="P384" s="47"/>
      <c r="Q384" s="47"/>
      <c r="R384" s="47"/>
      <c r="S384" s="47"/>
      <c r="T384" s="47"/>
      <c r="U384" s="47"/>
      <c r="V384" s="47"/>
      <c r="W384" s="47"/>
      <c r="X384" s="47"/>
      <c r="Y384" s="47"/>
      <c r="Z384" s="47"/>
      <c r="AA384" s="47"/>
      <c r="AB384" s="47"/>
    </row>
    <row r="385" spans="1:28" x14ac:dyDescent="0.25">
      <c r="A385" s="32"/>
      <c r="B385" s="38"/>
      <c r="C385" s="126"/>
      <c r="D385" s="38"/>
      <c r="E385" s="99"/>
      <c r="F385" s="122"/>
      <c r="G385" s="122"/>
      <c r="H385" s="122"/>
      <c r="I385" s="122"/>
      <c r="J385" s="122"/>
      <c r="K385" s="122"/>
      <c r="L385" s="38"/>
      <c r="M385" s="180"/>
      <c r="N385" s="38"/>
      <c r="O385" s="225"/>
      <c r="P385" s="47"/>
      <c r="Q385" s="47"/>
      <c r="R385" s="47"/>
      <c r="S385" s="47"/>
      <c r="T385" s="47"/>
      <c r="U385" s="47"/>
      <c r="V385" s="47"/>
      <c r="W385" s="47"/>
      <c r="X385" s="47"/>
      <c r="Y385" s="47"/>
      <c r="Z385" s="47"/>
      <c r="AA385" s="47"/>
      <c r="AB385" s="47"/>
    </row>
    <row r="386" spans="1:28" x14ac:dyDescent="0.25">
      <c r="A386" s="32"/>
      <c r="B386" s="38"/>
      <c r="C386" s="126"/>
      <c r="D386" s="38"/>
      <c r="E386" s="99"/>
      <c r="F386" s="122"/>
      <c r="G386" s="122"/>
      <c r="H386" s="122"/>
      <c r="I386" s="122"/>
      <c r="J386" s="122"/>
      <c r="K386" s="122"/>
      <c r="L386" s="38"/>
      <c r="M386" s="180"/>
      <c r="N386" s="38"/>
      <c r="O386" s="225"/>
      <c r="P386" s="47"/>
      <c r="Q386" s="47"/>
      <c r="R386" s="47"/>
      <c r="S386" s="47"/>
      <c r="T386" s="47"/>
      <c r="U386" s="47"/>
      <c r="V386" s="47"/>
      <c r="W386" s="47"/>
      <c r="X386" s="47"/>
      <c r="Y386" s="47"/>
      <c r="Z386" s="47"/>
      <c r="AA386" s="47"/>
      <c r="AB386" s="47"/>
    </row>
    <row r="387" spans="1:28" x14ac:dyDescent="0.25">
      <c r="A387" s="32"/>
      <c r="B387" s="38"/>
      <c r="C387" s="126"/>
      <c r="D387" s="38"/>
      <c r="E387" s="99"/>
      <c r="F387" s="122"/>
      <c r="G387" s="122"/>
      <c r="H387" s="122"/>
      <c r="I387" s="122"/>
      <c r="J387" s="122"/>
      <c r="K387" s="122"/>
      <c r="L387" s="38"/>
      <c r="M387" s="180"/>
      <c r="N387" s="38"/>
      <c r="O387" s="225"/>
      <c r="P387" s="47"/>
      <c r="Q387" s="47"/>
      <c r="R387" s="47"/>
      <c r="S387" s="47"/>
      <c r="T387" s="47"/>
      <c r="U387" s="47"/>
      <c r="V387" s="47"/>
      <c r="W387" s="47"/>
      <c r="X387" s="47"/>
      <c r="Y387" s="47"/>
      <c r="Z387" s="47"/>
      <c r="AA387" s="47"/>
      <c r="AB387" s="47"/>
    </row>
    <row r="388" spans="1:28" x14ac:dyDescent="0.25">
      <c r="A388" s="32"/>
      <c r="B388" s="38"/>
      <c r="C388" s="126"/>
      <c r="D388" s="38"/>
      <c r="E388" s="99"/>
      <c r="F388" s="122"/>
      <c r="G388" s="122"/>
      <c r="H388" s="122"/>
      <c r="I388" s="122"/>
      <c r="J388" s="122"/>
      <c r="K388" s="122"/>
      <c r="L388" s="38"/>
      <c r="M388" s="180"/>
      <c r="N388" s="38"/>
      <c r="O388" s="225"/>
      <c r="P388" s="47"/>
      <c r="Q388" s="47"/>
      <c r="R388" s="47"/>
      <c r="S388" s="47"/>
      <c r="T388" s="47"/>
      <c r="U388" s="47"/>
      <c r="V388" s="47"/>
      <c r="W388" s="47"/>
      <c r="X388" s="47"/>
      <c r="Y388" s="47"/>
      <c r="Z388" s="47"/>
      <c r="AA388" s="47"/>
      <c r="AB388" s="47"/>
    </row>
    <row r="389" spans="1:28" x14ac:dyDescent="0.25">
      <c r="A389" s="32"/>
      <c r="B389" s="38"/>
      <c r="C389" s="126"/>
      <c r="D389" s="38"/>
      <c r="E389" s="99"/>
      <c r="F389" s="122"/>
      <c r="G389" s="122"/>
      <c r="H389" s="122"/>
      <c r="I389" s="122"/>
      <c r="J389" s="122"/>
      <c r="K389" s="122"/>
      <c r="L389" s="38"/>
      <c r="M389" s="180"/>
      <c r="N389" s="38"/>
      <c r="O389" s="225"/>
      <c r="P389" s="47"/>
      <c r="Q389" s="47"/>
      <c r="R389" s="47"/>
      <c r="S389" s="47"/>
      <c r="T389" s="47"/>
      <c r="U389" s="47"/>
      <c r="V389" s="47"/>
      <c r="W389" s="47"/>
      <c r="X389" s="47"/>
      <c r="Y389" s="47"/>
      <c r="Z389" s="47"/>
      <c r="AA389" s="47"/>
      <c r="AB389" s="47"/>
    </row>
    <row r="390" spans="1:28" x14ac:dyDescent="0.25">
      <c r="A390" s="32"/>
      <c r="B390" s="38"/>
      <c r="C390" s="126"/>
      <c r="D390" s="38"/>
      <c r="E390" s="99"/>
      <c r="F390" s="122"/>
      <c r="G390" s="122"/>
      <c r="H390" s="122"/>
      <c r="I390" s="122"/>
      <c r="J390" s="122"/>
      <c r="K390" s="122"/>
      <c r="L390" s="38"/>
      <c r="M390" s="180"/>
      <c r="N390" s="38"/>
      <c r="O390" s="225"/>
      <c r="P390" s="47"/>
      <c r="Q390" s="47"/>
      <c r="R390" s="47"/>
      <c r="S390" s="47"/>
      <c r="T390" s="47"/>
      <c r="U390" s="47"/>
      <c r="V390" s="47"/>
      <c r="W390" s="47"/>
      <c r="X390" s="47"/>
      <c r="Y390" s="47"/>
      <c r="Z390" s="47"/>
      <c r="AA390" s="47"/>
      <c r="AB390" s="47"/>
    </row>
    <row r="391" spans="1:28" x14ac:dyDescent="0.25">
      <c r="A391" s="32"/>
      <c r="B391" s="38"/>
      <c r="C391" s="126"/>
      <c r="D391" s="38"/>
      <c r="E391" s="99"/>
      <c r="F391" s="122"/>
      <c r="G391" s="122"/>
      <c r="H391" s="122"/>
      <c r="I391" s="122"/>
      <c r="J391" s="122"/>
      <c r="K391" s="122"/>
      <c r="L391" s="38"/>
      <c r="M391" s="180"/>
      <c r="N391" s="38"/>
      <c r="O391" s="225"/>
      <c r="P391" s="47"/>
      <c r="Q391" s="47"/>
      <c r="R391" s="47"/>
      <c r="S391" s="47"/>
      <c r="T391" s="47"/>
      <c r="U391" s="47"/>
      <c r="V391" s="47"/>
      <c r="W391" s="47"/>
      <c r="X391" s="47"/>
      <c r="Y391" s="47"/>
      <c r="Z391" s="47"/>
      <c r="AA391" s="47"/>
      <c r="AB391" s="47"/>
    </row>
    <row r="392" spans="1:28" x14ac:dyDescent="0.25">
      <c r="A392" s="32"/>
      <c r="B392" s="38"/>
      <c r="C392" s="126"/>
      <c r="D392" s="38"/>
      <c r="E392" s="99"/>
      <c r="F392" s="122"/>
      <c r="G392" s="122"/>
      <c r="H392" s="122"/>
      <c r="I392" s="122"/>
      <c r="J392" s="122"/>
      <c r="K392" s="122"/>
      <c r="L392" s="38"/>
      <c r="M392" s="180"/>
      <c r="N392" s="38"/>
      <c r="O392" s="225"/>
      <c r="P392" s="47"/>
      <c r="Q392" s="47"/>
      <c r="R392" s="47"/>
      <c r="S392" s="47"/>
      <c r="T392" s="47"/>
      <c r="U392" s="47"/>
      <c r="V392" s="47"/>
      <c r="W392" s="47"/>
      <c r="X392" s="47"/>
      <c r="Y392" s="47"/>
      <c r="Z392" s="47"/>
      <c r="AA392" s="47"/>
      <c r="AB392" s="47"/>
    </row>
    <row r="393" spans="1:28" x14ac:dyDescent="0.25">
      <c r="A393" s="32"/>
      <c r="B393" s="38"/>
      <c r="C393" s="126"/>
      <c r="D393" s="38"/>
      <c r="E393" s="99"/>
      <c r="F393" s="122"/>
      <c r="G393" s="122"/>
      <c r="H393" s="122"/>
      <c r="I393" s="122"/>
      <c r="J393" s="122"/>
      <c r="K393" s="122"/>
      <c r="L393" s="38"/>
      <c r="M393" s="180"/>
      <c r="N393" s="38"/>
      <c r="O393" s="225"/>
      <c r="P393" s="47"/>
      <c r="Q393" s="47"/>
      <c r="R393" s="47"/>
      <c r="S393" s="47"/>
      <c r="T393" s="47"/>
      <c r="U393" s="47"/>
      <c r="V393" s="47"/>
      <c r="W393" s="47"/>
      <c r="X393" s="47"/>
      <c r="Y393" s="47"/>
      <c r="Z393" s="47"/>
      <c r="AA393" s="47"/>
      <c r="AB393" s="47"/>
    </row>
    <row r="394" spans="1:28" x14ac:dyDescent="0.25">
      <c r="A394" s="32"/>
      <c r="B394" s="38"/>
      <c r="C394" s="126"/>
      <c r="D394" s="38"/>
      <c r="E394" s="99"/>
      <c r="F394" s="122"/>
      <c r="G394" s="122"/>
      <c r="H394" s="122"/>
      <c r="I394" s="122"/>
      <c r="J394" s="122"/>
      <c r="K394" s="122"/>
      <c r="L394" s="38"/>
      <c r="M394" s="180"/>
      <c r="N394" s="38"/>
      <c r="O394" s="225"/>
      <c r="P394" s="47"/>
      <c r="Q394" s="47"/>
      <c r="R394" s="47"/>
      <c r="S394" s="47"/>
      <c r="T394" s="47"/>
      <c r="U394" s="47"/>
      <c r="V394" s="47"/>
      <c r="W394" s="47"/>
      <c r="X394" s="47"/>
      <c r="Y394" s="47"/>
      <c r="Z394" s="47"/>
      <c r="AA394" s="47"/>
      <c r="AB394" s="47"/>
    </row>
    <row r="395" spans="1:28" x14ac:dyDescent="0.25">
      <c r="A395" s="32"/>
      <c r="B395" s="38"/>
      <c r="C395" s="126"/>
      <c r="D395" s="38"/>
      <c r="E395" s="99"/>
      <c r="F395" s="122"/>
      <c r="G395" s="122"/>
      <c r="H395" s="122"/>
      <c r="I395" s="122"/>
      <c r="J395" s="122"/>
      <c r="K395" s="122"/>
      <c r="L395" s="38"/>
      <c r="M395" s="180"/>
      <c r="N395" s="38"/>
      <c r="O395" s="225"/>
      <c r="P395" s="47"/>
      <c r="Q395" s="47"/>
      <c r="R395" s="47"/>
      <c r="S395" s="47"/>
      <c r="T395" s="47"/>
      <c r="U395" s="47"/>
      <c r="V395" s="47"/>
      <c r="W395" s="47"/>
      <c r="X395" s="47"/>
      <c r="Y395" s="47"/>
      <c r="Z395" s="47"/>
      <c r="AA395" s="47"/>
      <c r="AB395" s="47"/>
    </row>
    <row r="396" spans="1:28" x14ac:dyDescent="0.25">
      <c r="A396" s="32"/>
      <c r="B396" s="38"/>
      <c r="C396" s="126"/>
      <c r="D396" s="38"/>
      <c r="E396" s="99"/>
      <c r="F396" s="122"/>
      <c r="G396" s="122"/>
      <c r="H396" s="122"/>
      <c r="I396" s="122"/>
      <c r="J396" s="122"/>
      <c r="K396" s="122"/>
      <c r="L396" s="38"/>
      <c r="M396" s="180"/>
      <c r="N396" s="38"/>
      <c r="O396" s="225"/>
      <c r="P396" s="47"/>
      <c r="Q396" s="47"/>
      <c r="R396" s="47"/>
      <c r="S396" s="47"/>
      <c r="T396" s="47"/>
      <c r="U396" s="47"/>
      <c r="V396" s="47"/>
      <c r="W396" s="47"/>
      <c r="X396" s="47"/>
      <c r="Y396" s="47"/>
      <c r="Z396" s="47"/>
      <c r="AA396" s="47"/>
      <c r="AB396" s="47"/>
    </row>
    <row r="397" spans="1:28" x14ac:dyDescent="0.25">
      <c r="A397" s="32"/>
      <c r="B397" s="38"/>
      <c r="C397" s="126"/>
      <c r="D397" s="38"/>
      <c r="E397" s="99"/>
      <c r="F397" s="122"/>
      <c r="G397" s="122"/>
      <c r="H397" s="122"/>
      <c r="I397" s="122"/>
      <c r="J397" s="122"/>
      <c r="K397" s="122"/>
      <c r="L397" s="38"/>
      <c r="M397" s="180"/>
      <c r="N397" s="38"/>
      <c r="O397" s="225"/>
      <c r="P397" s="47"/>
      <c r="Q397" s="47"/>
      <c r="R397" s="47"/>
      <c r="S397" s="47"/>
      <c r="T397" s="47"/>
      <c r="U397" s="47"/>
      <c r="V397" s="47"/>
      <c r="W397" s="47"/>
      <c r="X397" s="47"/>
      <c r="Y397" s="47"/>
      <c r="Z397" s="47"/>
      <c r="AA397" s="47"/>
      <c r="AB397" s="47"/>
    </row>
    <row r="398" spans="1:28" x14ac:dyDescent="0.25">
      <c r="A398" s="32"/>
      <c r="B398" s="38"/>
      <c r="C398" s="126"/>
      <c r="D398" s="38"/>
      <c r="E398" s="99"/>
      <c r="F398" s="122"/>
      <c r="G398" s="122"/>
      <c r="H398" s="122"/>
      <c r="I398" s="122"/>
      <c r="J398" s="122"/>
      <c r="K398" s="122"/>
      <c r="L398" s="38"/>
      <c r="M398" s="180"/>
      <c r="N398" s="38"/>
      <c r="O398" s="225"/>
      <c r="P398" s="47"/>
      <c r="Q398" s="47"/>
      <c r="R398" s="47"/>
      <c r="S398" s="47"/>
      <c r="T398" s="47"/>
      <c r="U398" s="47"/>
      <c r="V398" s="47"/>
      <c r="W398" s="47"/>
      <c r="X398" s="47"/>
      <c r="Y398" s="47"/>
      <c r="Z398" s="47"/>
      <c r="AA398" s="47"/>
      <c r="AB398" s="47"/>
    </row>
    <row r="399" spans="1:28" x14ac:dyDescent="0.25">
      <c r="A399" s="32"/>
      <c r="B399" s="38"/>
      <c r="C399" s="126"/>
      <c r="D399" s="38"/>
      <c r="E399" s="99"/>
      <c r="F399" s="122"/>
      <c r="G399" s="122"/>
      <c r="H399" s="122"/>
      <c r="I399" s="122"/>
      <c r="J399" s="122"/>
      <c r="K399" s="122"/>
      <c r="L399" s="38"/>
      <c r="M399" s="180"/>
      <c r="N399" s="38"/>
      <c r="O399" s="225"/>
      <c r="P399" s="47"/>
      <c r="Q399" s="47"/>
      <c r="R399" s="47"/>
      <c r="S399" s="47"/>
      <c r="T399" s="47"/>
      <c r="U399" s="47"/>
      <c r="V399" s="47"/>
      <c r="W399" s="47"/>
      <c r="X399" s="47"/>
      <c r="Y399" s="47"/>
      <c r="Z399" s="47"/>
      <c r="AA399" s="47"/>
      <c r="AB399" s="47"/>
    </row>
    <row r="400" spans="1:28" x14ac:dyDescent="0.25">
      <c r="A400" s="32"/>
      <c r="B400" s="38"/>
      <c r="C400" s="126"/>
      <c r="D400" s="38"/>
      <c r="E400" s="99"/>
      <c r="F400" s="122"/>
      <c r="G400" s="122"/>
      <c r="H400" s="122"/>
      <c r="I400" s="122"/>
      <c r="J400" s="122"/>
      <c r="K400" s="122"/>
      <c r="L400" s="38"/>
      <c r="M400" s="180"/>
      <c r="N400" s="38"/>
      <c r="O400" s="225"/>
      <c r="P400" s="47"/>
      <c r="Q400" s="47"/>
      <c r="R400" s="47"/>
      <c r="S400" s="47"/>
      <c r="T400" s="47"/>
      <c r="U400" s="47"/>
      <c r="V400" s="47"/>
      <c r="W400" s="47"/>
      <c r="X400" s="47"/>
      <c r="Y400" s="47"/>
      <c r="Z400" s="47"/>
      <c r="AA400" s="47"/>
      <c r="AB400" s="47"/>
    </row>
    <row r="401" spans="1:28" x14ac:dyDescent="0.25">
      <c r="A401" s="32"/>
      <c r="B401" s="38"/>
      <c r="C401" s="126"/>
      <c r="D401" s="38"/>
      <c r="E401" s="99"/>
      <c r="F401" s="122"/>
      <c r="G401" s="122"/>
      <c r="H401" s="122"/>
      <c r="I401" s="122"/>
      <c r="J401" s="122"/>
      <c r="K401" s="122"/>
      <c r="L401" s="38"/>
      <c r="M401" s="180"/>
      <c r="N401" s="38"/>
      <c r="O401" s="225"/>
      <c r="P401" s="47"/>
      <c r="Q401" s="47"/>
      <c r="R401" s="47"/>
      <c r="S401" s="47"/>
      <c r="T401" s="47"/>
      <c r="U401" s="47"/>
      <c r="V401" s="47"/>
      <c r="W401" s="47"/>
      <c r="X401" s="47"/>
      <c r="Y401" s="47"/>
      <c r="Z401" s="47"/>
      <c r="AA401" s="47"/>
      <c r="AB401" s="47"/>
    </row>
    <row r="402" spans="1:28" x14ac:dyDescent="0.25">
      <c r="A402" s="32"/>
      <c r="B402" s="38"/>
      <c r="C402" s="126"/>
      <c r="D402" s="38"/>
      <c r="E402" s="99"/>
      <c r="F402" s="122"/>
      <c r="G402" s="122"/>
      <c r="H402" s="122"/>
      <c r="I402" s="122"/>
      <c r="J402" s="122"/>
      <c r="K402" s="122"/>
      <c r="L402" s="38"/>
      <c r="M402" s="180"/>
      <c r="N402" s="38"/>
      <c r="O402" s="225"/>
      <c r="P402" s="47"/>
      <c r="Q402" s="47"/>
      <c r="R402" s="47"/>
      <c r="S402" s="47"/>
      <c r="T402" s="47"/>
      <c r="U402" s="47"/>
      <c r="V402" s="47"/>
      <c r="W402" s="47"/>
      <c r="X402" s="47"/>
      <c r="Y402" s="47"/>
      <c r="Z402" s="47"/>
      <c r="AA402" s="47"/>
      <c r="AB402" s="47"/>
    </row>
    <row r="403" spans="1:28" x14ac:dyDescent="0.25">
      <c r="A403" s="32"/>
      <c r="B403" s="38"/>
      <c r="C403" s="126"/>
      <c r="D403" s="38"/>
      <c r="E403" s="99"/>
      <c r="F403" s="122"/>
      <c r="G403" s="122"/>
      <c r="H403" s="122"/>
      <c r="I403" s="122"/>
      <c r="J403" s="122"/>
      <c r="K403" s="122"/>
      <c r="L403" s="38"/>
      <c r="M403" s="180"/>
      <c r="N403" s="38"/>
      <c r="O403" s="225"/>
      <c r="P403" s="47"/>
      <c r="Q403" s="47"/>
      <c r="R403" s="47"/>
      <c r="S403" s="47"/>
      <c r="T403" s="47"/>
      <c r="U403" s="47"/>
      <c r="V403" s="47"/>
      <c r="W403" s="47"/>
      <c r="X403" s="47"/>
      <c r="Y403" s="47"/>
      <c r="Z403" s="47"/>
      <c r="AA403" s="47"/>
      <c r="AB403" s="47"/>
    </row>
    <row r="404" spans="1:28" x14ac:dyDescent="0.25">
      <c r="A404" s="32"/>
      <c r="B404" s="38"/>
      <c r="C404" s="126"/>
      <c r="D404" s="38"/>
      <c r="E404" s="99"/>
      <c r="F404" s="122"/>
      <c r="G404" s="122"/>
      <c r="H404" s="122"/>
      <c r="I404" s="122"/>
      <c r="J404" s="122"/>
      <c r="K404" s="122"/>
      <c r="L404" s="38"/>
      <c r="M404" s="180"/>
      <c r="N404" s="38"/>
      <c r="O404" s="225"/>
      <c r="P404" s="47"/>
      <c r="Q404" s="47"/>
      <c r="R404" s="47"/>
      <c r="S404" s="47"/>
      <c r="T404" s="47"/>
      <c r="U404" s="47"/>
      <c r="V404" s="47"/>
      <c r="W404" s="47"/>
      <c r="X404" s="47"/>
      <c r="Y404" s="47"/>
      <c r="Z404" s="47"/>
      <c r="AA404" s="47"/>
      <c r="AB404" s="47"/>
    </row>
    <row r="405" spans="1:28" x14ac:dyDescent="0.25">
      <c r="A405" s="32"/>
      <c r="B405" s="38"/>
      <c r="C405" s="126"/>
      <c r="D405" s="38"/>
      <c r="E405" s="99"/>
      <c r="F405" s="122"/>
      <c r="G405" s="122"/>
      <c r="H405" s="122"/>
      <c r="I405" s="122"/>
      <c r="J405" s="122"/>
      <c r="K405" s="122"/>
      <c r="L405" s="38"/>
      <c r="M405" s="180"/>
      <c r="N405" s="38"/>
      <c r="O405" s="225"/>
      <c r="P405" s="47"/>
      <c r="Q405" s="47"/>
      <c r="R405" s="47"/>
      <c r="S405" s="47"/>
      <c r="T405" s="47"/>
      <c r="U405" s="47"/>
      <c r="V405" s="47"/>
      <c r="W405" s="47"/>
      <c r="X405" s="47"/>
      <c r="Y405" s="47"/>
      <c r="Z405" s="47"/>
      <c r="AA405" s="47"/>
      <c r="AB405" s="47"/>
    </row>
    <row r="406" spans="1:28" x14ac:dyDescent="0.25">
      <c r="A406" s="32"/>
      <c r="B406" s="38"/>
      <c r="C406" s="126"/>
      <c r="D406" s="38"/>
      <c r="E406" s="99"/>
      <c r="F406" s="122"/>
      <c r="G406" s="122"/>
      <c r="H406" s="122"/>
      <c r="I406" s="122"/>
      <c r="J406" s="122"/>
      <c r="K406" s="122"/>
      <c r="L406" s="38"/>
      <c r="M406" s="180"/>
      <c r="N406" s="38"/>
      <c r="O406" s="225"/>
      <c r="P406" s="47"/>
      <c r="Q406" s="47"/>
      <c r="R406" s="47"/>
      <c r="S406" s="47"/>
      <c r="T406" s="47"/>
      <c r="U406" s="47"/>
      <c r="V406" s="47"/>
      <c r="W406" s="47"/>
      <c r="X406" s="47"/>
      <c r="Y406" s="47"/>
      <c r="Z406" s="47"/>
      <c r="AA406" s="47"/>
      <c r="AB406" s="47"/>
    </row>
    <row r="407" spans="1:28" x14ac:dyDescent="0.25">
      <c r="A407" s="32"/>
      <c r="B407" s="38"/>
      <c r="C407" s="126"/>
      <c r="D407" s="38"/>
      <c r="E407" s="99"/>
      <c r="F407" s="122"/>
      <c r="G407" s="122"/>
      <c r="H407" s="122"/>
      <c r="I407" s="122"/>
      <c r="J407" s="122"/>
      <c r="K407" s="122"/>
      <c r="L407" s="38"/>
      <c r="M407" s="180"/>
      <c r="N407" s="38"/>
      <c r="O407" s="225"/>
      <c r="P407" s="47"/>
      <c r="Q407" s="47"/>
      <c r="R407" s="47"/>
      <c r="S407" s="47"/>
      <c r="T407" s="47"/>
      <c r="U407" s="47"/>
      <c r="V407" s="47"/>
      <c r="W407" s="47"/>
      <c r="X407" s="47"/>
      <c r="Y407" s="47"/>
      <c r="Z407" s="47"/>
      <c r="AA407" s="47"/>
      <c r="AB407" s="47"/>
    </row>
    <row r="408" spans="1:28" x14ac:dyDescent="0.25">
      <c r="A408" s="32"/>
      <c r="B408" s="38"/>
      <c r="C408" s="126"/>
      <c r="D408" s="38"/>
      <c r="E408" s="99"/>
      <c r="F408" s="122"/>
      <c r="G408" s="122"/>
      <c r="H408" s="122"/>
      <c r="I408" s="122"/>
      <c r="J408" s="122"/>
      <c r="K408" s="122"/>
      <c r="L408" s="38"/>
      <c r="M408" s="180"/>
      <c r="N408" s="38"/>
      <c r="O408" s="225"/>
      <c r="P408" s="47"/>
      <c r="Q408" s="47"/>
      <c r="R408" s="47"/>
      <c r="S408" s="47"/>
      <c r="T408" s="47"/>
      <c r="U408" s="47"/>
      <c r="V408" s="47"/>
      <c r="W408" s="47"/>
      <c r="X408" s="47"/>
      <c r="Y408" s="47"/>
      <c r="Z408" s="47"/>
      <c r="AA408" s="47"/>
      <c r="AB408" s="47"/>
    </row>
    <row r="409" spans="1:28" x14ac:dyDescent="0.25">
      <c r="A409" s="32"/>
      <c r="B409" s="38"/>
      <c r="C409" s="126"/>
      <c r="D409" s="38"/>
      <c r="E409" s="99"/>
      <c r="F409" s="122"/>
      <c r="G409" s="122"/>
      <c r="H409" s="122"/>
      <c r="I409" s="122"/>
      <c r="J409" s="122"/>
      <c r="K409" s="122"/>
      <c r="L409" s="38"/>
      <c r="M409" s="180"/>
      <c r="N409" s="38"/>
      <c r="O409" s="225"/>
      <c r="P409" s="47"/>
      <c r="Q409" s="47"/>
      <c r="R409" s="47"/>
      <c r="S409" s="47"/>
      <c r="T409" s="47"/>
      <c r="U409" s="47"/>
      <c r="V409" s="47"/>
      <c r="W409" s="47"/>
      <c r="X409" s="47"/>
      <c r="Y409" s="47"/>
      <c r="Z409" s="47"/>
      <c r="AA409" s="47"/>
      <c r="AB409" s="47"/>
    </row>
    <row r="410" spans="1:28" x14ac:dyDescent="0.25">
      <c r="A410" s="32"/>
      <c r="B410" s="38"/>
      <c r="C410" s="126"/>
      <c r="D410" s="38"/>
      <c r="E410" s="99"/>
      <c r="F410" s="122"/>
      <c r="G410" s="122"/>
      <c r="H410" s="122"/>
      <c r="I410" s="122"/>
      <c r="J410" s="122"/>
      <c r="K410" s="122"/>
      <c r="L410" s="38"/>
      <c r="M410" s="180"/>
      <c r="N410" s="38"/>
      <c r="O410" s="225"/>
      <c r="P410" s="47"/>
      <c r="Q410" s="47"/>
      <c r="R410" s="47"/>
      <c r="S410" s="47"/>
      <c r="T410" s="47"/>
      <c r="U410" s="47"/>
      <c r="V410" s="47"/>
      <c r="W410" s="47"/>
      <c r="X410" s="47"/>
      <c r="Y410" s="47"/>
      <c r="Z410" s="47"/>
      <c r="AA410" s="47"/>
      <c r="AB410" s="47"/>
    </row>
    <row r="411" spans="1:28" x14ac:dyDescent="0.25">
      <c r="A411" s="32"/>
      <c r="B411" s="38"/>
      <c r="C411" s="126"/>
      <c r="D411" s="38"/>
      <c r="E411" s="99"/>
      <c r="F411" s="122"/>
      <c r="G411" s="122"/>
      <c r="H411" s="122"/>
      <c r="I411" s="122"/>
      <c r="J411" s="122"/>
      <c r="K411" s="122"/>
      <c r="L411" s="38"/>
      <c r="M411" s="180"/>
      <c r="N411" s="38"/>
      <c r="O411" s="225"/>
      <c r="P411" s="47"/>
      <c r="Q411" s="47"/>
      <c r="R411" s="47"/>
      <c r="S411" s="47"/>
      <c r="T411" s="47"/>
      <c r="U411" s="47"/>
      <c r="V411" s="47"/>
      <c r="W411" s="47"/>
      <c r="X411" s="47"/>
      <c r="Y411" s="47"/>
      <c r="Z411" s="47"/>
      <c r="AA411" s="47"/>
      <c r="AB411" s="47"/>
    </row>
    <row r="412" spans="1:28" x14ac:dyDescent="0.25">
      <c r="A412" s="32"/>
      <c r="B412" s="38"/>
      <c r="C412" s="126"/>
      <c r="D412" s="38"/>
      <c r="E412" s="99"/>
      <c r="F412" s="122"/>
      <c r="G412" s="122"/>
      <c r="H412" s="122"/>
      <c r="I412" s="122"/>
      <c r="J412" s="122"/>
      <c r="K412" s="122"/>
      <c r="L412" s="38"/>
      <c r="M412" s="180"/>
      <c r="N412" s="38"/>
      <c r="O412" s="225"/>
      <c r="P412" s="47"/>
      <c r="Q412" s="47"/>
      <c r="R412" s="47"/>
      <c r="S412" s="47"/>
      <c r="T412" s="47"/>
      <c r="U412" s="47"/>
      <c r="V412" s="47"/>
      <c r="W412" s="47"/>
      <c r="X412" s="47"/>
      <c r="Y412" s="47"/>
      <c r="Z412" s="47"/>
      <c r="AA412" s="47"/>
      <c r="AB412" s="47"/>
    </row>
    <row r="413" spans="1:28" x14ac:dyDescent="0.25">
      <c r="A413" s="32"/>
      <c r="B413" s="38"/>
      <c r="C413" s="126"/>
      <c r="D413" s="38"/>
      <c r="E413" s="99"/>
      <c r="F413" s="122"/>
      <c r="G413" s="122"/>
      <c r="H413" s="122"/>
      <c r="I413" s="122"/>
      <c r="J413" s="122"/>
      <c r="K413" s="122"/>
      <c r="L413" s="38"/>
      <c r="M413" s="180"/>
      <c r="N413" s="38"/>
      <c r="O413" s="225"/>
      <c r="P413" s="47"/>
      <c r="Q413" s="47"/>
      <c r="R413" s="47"/>
      <c r="S413" s="47"/>
      <c r="T413" s="47"/>
      <c r="U413" s="47"/>
      <c r="V413" s="47"/>
      <c r="W413" s="47"/>
      <c r="X413" s="47"/>
      <c r="Y413" s="47"/>
      <c r="Z413" s="47"/>
      <c r="AA413" s="47"/>
      <c r="AB413" s="47"/>
    </row>
    <row r="414" spans="1:28" x14ac:dyDescent="0.25">
      <c r="A414" s="32"/>
      <c r="B414" s="38"/>
      <c r="C414" s="126"/>
      <c r="D414" s="38"/>
      <c r="E414" s="99"/>
      <c r="F414" s="122"/>
      <c r="G414" s="122"/>
      <c r="H414" s="122"/>
      <c r="I414" s="122"/>
      <c r="J414" s="122"/>
      <c r="K414" s="122"/>
      <c r="L414" s="38"/>
      <c r="M414" s="180"/>
      <c r="N414" s="38"/>
      <c r="O414" s="225"/>
      <c r="P414" s="47"/>
      <c r="Q414" s="47"/>
      <c r="R414" s="47"/>
      <c r="S414" s="47"/>
      <c r="T414" s="47"/>
      <c r="U414" s="47"/>
      <c r="V414" s="47"/>
      <c r="W414" s="47"/>
      <c r="X414" s="47"/>
      <c r="Y414" s="47"/>
      <c r="Z414" s="47"/>
      <c r="AA414" s="47"/>
      <c r="AB414" s="47"/>
    </row>
    <row r="415" spans="1:28" x14ac:dyDescent="0.25">
      <c r="A415" s="32"/>
      <c r="B415" s="38"/>
      <c r="C415" s="126"/>
      <c r="D415" s="38"/>
      <c r="E415" s="99"/>
      <c r="F415" s="122"/>
      <c r="G415" s="122"/>
      <c r="H415" s="122"/>
      <c r="I415" s="122"/>
      <c r="J415" s="122"/>
      <c r="K415" s="122"/>
      <c r="L415" s="38"/>
      <c r="M415" s="180"/>
      <c r="N415" s="38"/>
      <c r="O415" s="225"/>
      <c r="P415" s="47"/>
      <c r="Q415" s="47"/>
      <c r="R415" s="47"/>
      <c r="S415" s="47"/>
      <c r="T415" s="47"/>
      <c r="U415" s="47"/>
      <c r="V415" s="47"/>
      <c r="W415" s="47"/>
      <c r="X415" s="47"/>
      <c r="Y415" s="47"/>
      <c r="Z415" s="47"/>
      <c r="AA415" s="47"/>
      <c r="AB415" s="47"/>
    </row>
    <row r="416" spans="1:28" x14ac:dyDescent="0.25">
      <c r="A416" s="32"/>
      <c r="B416" s="38"/>
      <c r="C416" s="126"/>
      <c r="D416" s="38"/>
      <c r="E416" s="99"/>
      <c r="F416" s="122"/>
      <c r="G416" s="122"/>
      <c r="H416" s="122"/>
      <c r="I416" s="122"/>
      <c r="J416" s="122"/>
      <c r="K416" s="122"/>
      <c r="L416" s="38"/>
      <c r="M416" s="180"/>
      <c r="N416" s="38"/>
      <c r="O416" s="225"/>
      <c r="P416" s="47"/>
      <c r="Q416" s="47"/>
      <c r="R416" s="47"/>
      <c r="S416" s="47"/>
      <c r="T416" s="47"/>
      <c r="U416" s="47"/>
      <c r="V416" s="47"/>
      <c r="W416" s="47"/>
      <c r="X416" s="47"/>
      <c r="Y416" s="47"/>
      <c r="Z416" s="47"/>
      <c r="AA416" s="47"/>
      <c r="AB416" s="47"/>
    </row>
    <row r="417" spans="1:28" x14ac:dyDescent="0.25">
      <c r="A417" s="32"/>
      <c r="B417" s="38"/>
      <c r="C417" s="126"/>
      <c r="D417" s="38"/>
      <c r="E417" s="99"/>
      <c r="F417" s="122"/>
      <c r="G417" s="122"/>
      <c r="H417" s="122"/>
      <c r="I417" s="122"/>
      <c r="J417" s="122"/>
      <c r="K417" s="122"/>
      <c r="L417" s="38"/>
      <c r="M417" s="180"/>
      <c r="N417" s="38"/>
      <c r="O417" s="225"/>
      <c r="P417" s="47"/>
      <c r="Q417" s="47"/>
      <c r="R417" s="47"/>
      <c r="S417" s="47"/>
      <c r="T417" s="47"/>
      <c r="U417" s="47"/>
      <c r="V417" s="47"/>
      <c r="W417" s="47"/>
      <c r="X417" s="47"/>
      <c r="Y417" s="47"/>
      <c r="Z417" s="47"/>
      <c r="AA417" s="47"/>
      <c r="AB417" s="47"/>
    </row>
    <row r="418" spans="1:28" x14ac:dyDescent="0.25">
      <c r="A418" s="32"/>
      <c r="B418" s="38"/>
      <c r="C418" s="126"/>
      <c r="D418" s="38"/>
      <c r="E418" s="99"/>
      <c r="F418" s="122"/>
      <c r="G418" s="122"/>
      <c r="H418" s="122"/>
      <c r="I418" s="122"/>
      <c r="J418" s="122"/>
      <c r="K418" s="122"/>
      <c r="L418" s="38"/>
      <c r="M418" s="180"/>
      <c r="N418" s="38"/>
      <c r="O418" s="225"/>
      <c r="P418" s="47"/>
      <c r="Q418" s="47"/>
      <c r="R418" s="47"/>
      <c r="S418" s="47"/>
      <c r="T418" s="47"/>
      <c r="U418" s="47"/>
      <c r="V418" s="47"/>
      <c r="W418" s="47"/>
      <c r="X418" s="47"/>
      <c r="Y418" s="47"/>
      <c r="Z418" s="47"/>
      <c r="AA418" s="47"/>
      <c r="AB418" s="47"/>
    </row>
    <row r="419" spans="1:28" x14ac:dyDescent="0.25">
      <c r="A419" s="32"/>
      <c r="B419" s="38"/>
      <c r="C419" s="126"/>
      <c r="D419" s="38"/>
      <c r="E419" s="99"/>
      <c r="F419" s="122"/>
      <c r="G419" s="122"/>
      <c r="H419" s="122"/>
      <c r="I419" s="122"/>
      <c r="J419" s="122"/>
      <c r="K419" s="122"/>
      <c r="L419" s="38"/>
      <c r="M419" s="180"/>
      <c r="N419" s="38"/>
      <c r="O419" s="225"/>
      <c r="P419" s="47"/>
      <c r="Q419" s="47"/>
      <c r="R419" s="47"/>
      <c r="S419" s="47"/>
      <c r="T419" s="47"/>
      <c r="U419" s="47"/>
      <c r="V419" s="47"/>
      <c r="W419" s="47"/>
      <c r="X419" s="47"/>
      <c r="Y419" s="47"/>
      <c r="Z419" s="47"/>
      <c r="AA419" s="47"/>
      <c r="AB419" s="47"/>
    </row>
    <row r="420" spans="1:28" x14ac:dyDescent="0.25">
      <c r="A420" s="32"/>
      <c r="B420" s="38"/>
      <c r="C420" s="126"/>
      <c r="D420" s="38"/>
      <c r="E420" s="99"/>
      <c r="F420" s="122"/>
      <c r="G420" s="122"/>
      <c r="H420" s="122"/>
      <c r="I420" s="122"/>
      <c r="J420" s="122"/>
      <c r="K420" s="122"/>
      <c r="L420" s="38"/>
      <c r="M420" s="180"/>
      <c r="N420" s="38"/>
      <c r="O420" s="225"/>
      <c r="P420" s="47"/>
      <c r="Q420" s="47"/>
      <c r="R420" s="47"/>
      <c r="S420" s="47"/>
      <c r="T420" s="47"/>
      <c r="U420" s="47"/>
      <c r="V420" s="47"/>
      <c r="W420" s="47"/>
      <c r="X420" s="47"/>
      <c r="Y420" s="47"/>
      <c r="Z420" s="47"/>
      <c r="AA420" s="47"/>
      <c r="AB420" s="47"/>
    </row>
    <row r="421" spans="1:28" x14ac:dyDescent="0.25">
      <c r="A421" s="32"/>
      <c r="B421" s="38"/>
      <c r="C421" s="126"/>
      <c r="D421" s="38"/>
      <c r="E421" s="99"/>
      <c r="F421" s="122"/>
      <c r="G421" s="122"/>
      <c r="H421" s="122"/>
      <c r="I421" s="122"/>
      <c r="J421" s="122"/>
      <c r="K421" s="122"/>
      <c r="L421" s="38"/>
      <c r="M421" s="180"/>
      <c r="N421" s="38"/>
      <c r="O421" s="225"/>
      <c r="P421" s="47"/>
      <c r="Q421" s="47"/>
      <c r="R421" s="47"/>
      <c r="S421" s="47"/>
      <c r="T421" s="47"/>
      <c r="U421" s="47"/>
      <c r="V421" s="47"/>
      <c r="W421" s="47"/>
      <c r="X421" s="47"/>
      <c r="Y421" s="47"/>
      <c r="Z421" s="47"/>
      <c r="AA421" s="47"/>
      <c r="AB421" s="47"/>
    </row>
    <row r="422" spans="1:28" x14ac:dyDescent="0.25">
      <c r="A422" s="32"/>
      <c r="B422" s="38"/>
      <c r="C422" s="126"/>
      <c r="D422" s="38"/>
      <c r="E422" s="99"/>
      <c r="F422" s="122"/>
      <c r="G422" s="122"/>
      <c r="H422" s="122"/>
      <c r="I422" s="122"/>
      <c r="J422" s="122"/>
      <c r="K422" s="122"/>
      <c r="L422" s="38"/>
      <c r="M422" s="180"/>
      <c r="N422" s="38"/>
      <c r="O422" s="225"/>
      <c r="P422" s="47"/>
      <c r="Q422" s="47"/>
      <c r="R422" s="47"/>
      <c r="S422" s="47"/>
      <c r="T422" s="47"/>
      <c r="U422" s="47"/>
      <c r="V422" s="47"/>
      <c r="W422" s="47"/>
      <c r="X422" s="47"/>
      <c r="Y422" s="47"/>
      <c r="Z422" s="47"/>
      <c r="AA422" s="47"/>
      <c r="AB422" s="47"/>
    </row>
    <row r="423" spans="1:28" x14ac:dyDescent="0.25">
      <c r="A423" s="32"/>
      <c r="B423" s="38"/>
      <c r="C423" s="126"/>
      <c r="D423" s="38"/>
      <c r="E423" s="99"/>
      <c r="F423" s="122"/>
      <c r="G423" s="122"/>
      <c r="H423" s="122"/>
      <c r="I423" s="122"/>
      <c r="J423" s="122"/>
      <c r="K423" s="122"/>
      <c r="L423" s="38"/>
      <c r="M423" s="180"/>
      <c r="N423" s="38"/>
      <c r="O423" s="225"/>
      <c r="P423" s="47"/>
      <c r="Q423" s="47"/>
      <c r="R423" s="47"/>
      <c r="S423" s="47"/>
      <c r="T423" s="47"/>
      <c r="U423" s="47"/>
      <c r="V423" s="47"/>
      <c r="W423" s="47"/>
      <c r="X423" s="47"/>
      <c r="Y423" s="47"/>
      <c r="Z423" s="47"/>
      <c r="AA423" s="47"/>
      <c r="AB423" s="47"/>
    </row>
    <row r="424" spans="1:28" x14ac:dyDescent="0.25">
      <c r="A424" s="32"/>
      <c r="B424" s="38"/>
      <c r="C424" s="126"/>
      <c r="D424" s="38"/>
      <c r="E424" s="99"/>
      <c r="F424" s="122"/>
      <c r="G424" s="122"/>
      <c r="H424" s="122"/>
      <c r="I424" s="122"/>
      <c r="J424" s="122"/>
      <c r="K424" s="122"/>
      <c r="L424" s="38"/>
      <c r="M424" s="180"/>
      <c r="N424" s="38"/>
      <c r="O424" s="225"/>
      <c r="P424" s="47"/>
      <c r="Q424" s="47"/>
      <c r="R424" s="47"/>
      <c r="S424" s="47"/>
      <c r="T424" s="47"/>
      <c r="U424" s="47"/>
      <c r="V424" s="47"/>
      <c r="W424" s="47"/>
      <c r="X424" s="47"/>
      <c r="Y424" s="47"/>
      <c r="Z424" s="47"/>
      <c r="AA424" s="47"/>
      <c r="AB424" s="47"/>
    </row>
    <row r="425" spans="1:28" x14ac:dyDescent="0.25">
      <c r="A425" s="32"/>
      <c r="B425" s="38"/>
      <c r="C425" s="126"/>
      <c r="D425" s="38"/>
      <c r="E425" s="99"/>
      <c r="F425" s="122"/>
      <c r="G425" s="122"/>
      <c r="H425" s="122"/>
      <c r="I425" s="122"/>
      <c r="J425" s="122"/>
      <c r="K425" s="122"/>
      <c r="L425" s="38"/>
      <c r="M425" s="180"/>
      <c r="N425" s="38"/>
      <c r="O425" s="225"/>
      <c r="P425" s="47"/>
      <c r="Q425" s="47"/>
      <c r="R425" s="47"/>
      <c r="S425" s="47"/>
      <c r="T425" s="47"/>
      <c r="U425" s="47"/>
      <c r="V425" s="47"/>
      <c r="W425" s="47"/>
      <c r="X425" s="47"/>
      <c r="Y425" s="47"/>
      <c r="Z425" s="47"/>
      <c r="AA425" s="47"/>
      <c r="AB425" s="47"/>
    </row>
    <row r="426" spans="1:28" x14ac:dyDescent="0.25">
      <c r="A426" s="32"/>
      <c r="B426" s="38"/>
      <c r="C426" s="126"/>
      <c r="D426" s="38"/>
      <c r="E426" s="99"/>
      <c r="F426" s="122"/>
      <c r="G426" s="122"/>
      <c r="H426" s="122"/>
      <c r="I426" s="122"/>
      <c r="J426" s="122"/>
      <c r="K426" s="122"/>
      <c r="L426" s="38"/>
      <c r="M426" s="180"/>
      <c r="N426" s="38"/>
      <c r="O426" s="225"/>
      <c r="P426" s="47"/>
      <c r="Q426" s="47"/>
      <c r="R426" s="47"/>
      <c r="S426" s="47"/>
      <c r="T426" s="47"/>
      <c r="U426" s="47"/>
      <c r="V426" s="47"/>
      <c r="W426" s="47"/>
      <c r="X426" s="47"/>
      <c r="Y426" s="47"/>
      <c r="Z426" s="47"/>
      <c r="AA426" s="47"/>
      <c r="AB426" s="47"/>
    </row>
    <row r="427" spans="1:28" x14ac:dyDescent="0.25">
      <c r="A427" s="32"/>
      <c r="B427" s="38"/>
      <c r="C427" s="126"/>
      <c r="D427" s="38"/>
      <c r="E427" s="99"/>
      <c r="F427" s="122"/>
      <c r="G427" s="122"/>
      <c r="H427" s="122"/>
      <c r="I427" s="122"/>
      <c r="J427" s="122"/>
      <c r="K427" s="122"/>
      <c r="L427" s="38"/>
      <c r="M427" s="180"/>
      <c r="N427" s="38"/>
      <c r="O427" s="225"/>
      <c r="P427" s="47"/>
      <c r="Q427" s="47"/>
      <c r="R427" s="47"/>
      <c r="S427" s="47"/>
      <c r="T427" s="47"/>
      <c r="U427" s="47"/>
      <c r="V427" s="47"/>
      <c r="W427" s="47"/>
      <c r="X427" s="47"/>
      <c r="Y427" s="47"/>
      <c r="Z427" s="47"/>
      <c r="AA427" s="47"/>
      <c r="AB427" s="47"/>
    </row>
    <row r="428" spans="1:28" x14ac:dyDescent="0.25">
      <c r="A428" s="32"/>
      <c r="B428" s="38"/>
      <c r="C428" s="126"/>
      <c r="D428" s="38"/>
      <c r="E428" s="99"/>
      <c r="F428" s="122"/>
      <c r="G428" s="122"/>
      <c r="H428" s="122"/>
      <c r="I428" s="122"/>
      <c r="J428" s="122"/>
      <c r="K428" s="122"/>
      <c r="L428" s="38"/>
      <c r="M428" s="180"/>
      <c r="N428" s="38"/>
      <c r="O428" s="225"/>
      <c r="P428" s="47"/>
      <c r="Q428" s="47"/>
      <c r="R428" s="47"/>
      <c r="S428" s="47"/>
      <c r="T428" s="47"/>
      <c r="U428" s="47"/>
      <c r="V428" s="47"/>
      <c r="W428" s="47"/>
      <c r="X428" s="47"/>
      <c r="Y428" s="47"/>
      <c r="Z428" s="47"/>
      <c r="AA428" s="47"/>
      <c r="AB428" s="47"/>
    </row>
    <row r="429" spans="1:28" x14ac:dyDescent="0.25">
      <c r="A429" s="32"/>
      <c r="B429" s="38"/>
      <c r="C429" s="126"/>
      <c r="D429" s="38"/>
      <c r="E429" s="99"/>
      <c r="F429" s="122"/>
      <c r="G429" s="122"/>
      <c r="H429" s="122"/>
      <c r="I429" s="122"/>
      <c r="J429" s="122"/>
      <c r="K429" s="122"/>
      <c r="L429" s="38"/>
      <c r="M429" s="180"/>
      <c r="N429" s="38"/>
      <c r="O429" s="225"/>
      <c r="P429" s="47"/>
      <c r="Q429" s="47"/>
      <c r="R429" s="47"/>
      <c r="S429" s="47"/>
      <c r="T429" s="47"/>
      <c r="U429" s="47"/>
      <c r="V429" s="47"/>
      <c r="W429" s="47"/>
      <c r="X429" s="47"/>
      <c r="Y429" s="47"/>
      <c r="Z429" s="47"/>
      <c r="AA429" s="47"/>
      <c r="AB429" s="47"/>
    </row>
    <row r="430" spans="1:28" x14ac:dyDescent="0.25">
      <c r="A430" s="32"/>
      <c r="B430" s="38"/>
      <c r="C430" s="126"/>
      <c r="D430" s="38"/>
      <c r="E430" s="99"/>
      <c r="F430" s="122"/>
      <c r="G430" s="122"/>
      <c r="H430" s="122"/>
      <c r="I430" s="122"/>
      <c r="J430" s="122"/>
      <c r="K430" s="122"/>
      <c r="L430" s="38"/>
      <c r="M430" s="180"/>
      <c r="N430" s="38"/>
      <c r="O430" s="225"/>
      <c r="P430" s="47"/>
      <c r="Q430" s="47"/>
      <c r="R430" s="47"/>
      <c r="S430" s="47"/>
      <c r="T430" s="47"/>
      <c r="U430" s="47"/>
      <c r="V430" s="47"/>
      <c r="W430" s="47"/>
      <c r="X430" s="47"/>
      <c r="Y430" s="47"/>
      <c r="Z430" s="47"/>
      <c r="AA430" s="47"/>
      <c r="AB430" s="47"/>
    </row>
    <row r="431" spans="1:28" x14ac:dyDescent="0.25">
      <c r="A431" s="32"/>
      <c r="B431" s="38"/>
      <c r="C431" s="126"/>
      <c r="D431" s="38"/>
      <c r="E431" s="99"/>
      <c r="F431" s="122"/>
      <c r="G431" s="122"/>
      <c r="H431" s="122"/>
      <c r="I431" s="122"/>
      <c r="J431" s="122"/>
      <c r="K431" s="122"/>
      <c r="L431" s="38"/>
      <c r="M431" s="180"/>
      <c r="N431" s="38"/>
      <c r="O431" s="225"/>
      <c r="P431" s="47"/>
      <c r="Q431" s="47"/>
      <c r="R431" s="47"/>
      <c r="S431" s="47"/>
      <c r="T431" s="47"/>
      <c r="U431" s="47"/>
      <c r="V431" s="47"/>
      <c r="W431" s="47"/>
      <c r="X431" s="47"/>
      <c r="Y431" s="47"/>
      <c r="Z431" s="47"/>
      <c r="AA431" s="47"/>
      <c r="AB431" s="47"/>
    </row>
    <row r="432" spans="1:28" x14ac:dyDescent="0.25">
      <c r="A432" s="32"/>
      <c r="B432" s="38"/>
      <c r="C432" s="126"/>
      <c r="D432" s="38"/>
      <c r="E432" s="99"/>
      <c r="F432" s="122"/>
      <c r="G432" s="122"/>
      <c r="H432" s="122"/>
      <c r="I432" s="122"/>
      <c r="J432" s="122"/>
      <c r="K432" s="122"/>
      <c r="L432" s="38"/>
      <c r="M432" s="180"/>
      <c r="N432" s="38"/>
      <c r="O432" s="225"/>
      <c r="P432" s="47"/>
      <c r="Q432" s="47"/>
      <c r="R432" s="47"/>
      <c r="S432" s="47"/>
      <c r="T432" s="47"/>
      <c r="U432" s="47"/>
      <c r="V432" s="47"/>
      <c r="W432" s="47"/>
      <c r="X432" s="47"/>
      <c r="Y432" s="47"/>
      <c r="Z432" s="47"/>
      <c r="AA432" s="47"/>
      <c r="AB432" s="47"/>
    </row>
    <row r="433" spans="1:28" x14ac:dyDescent="0.25">
      <c r="A433" s="32"/>
      <c r="B433" s="38"/>
      <c r="C433" s="126"/>
      <c r="D433" s="38"/>
      <c r="E433" s="99"/>
      <c r="F433" s="122"/>
      <c r="G433" s="122"/>
      <c r="H433" s="122"/>
      <c r="I433" s="122"/>
      <c r="J433" s="122"/>
      <c r="K433" s="122"/>
      <c r="L433" s="38"/>
      <c r="M433" s="180"/>
      <c r="N433" s="38"/>
      <c r="O433" s="225"/>
      <c r="P433" s="47"/>
      <c r="Q433" s="47"/>
      <c r="R433" s="47"/>
      <c r="S433" s="47"/>
      <c r="T433" s="47"/>
      <c r="U433" s="47"/>
      <c r="V433" s="47"/>
      <c r="W433" s="47"/>
      <c r="X433" s="47"/>
      <c r="Y433" s="47"/>
      <c r="Z433" s="47"/>
      <c r="AA433" s="47"/>
      <c r="AB433" s="47"/>
    </row>
    <row r="434" spans="1:28" x14ac:dyDescent="0.25">
      <c r="A434" s="32"/>
      <c r="B434" s="38"/>
      <c r="C434" s="126"/>
      <c r="D434" s="38"/>
      <c r="E434" s="99"/>
      <c r="F434" s="122"/>
      <c r="G434" s="122"/>
      <c r="H434" s="122"/>
      <c r="I434" s="122"/>
      <c r="J434" s="122"/>
      <c r="K434" s="122"/>
      <c r="L434" s="38"/>
      <c r="M434" s="180"/>
      <c r="N434" s="38"/>
      <c r="O434" s="225"/>
      <c r="P434" s="47"/>
      <c r="Q434" s="47"/>
      <c r="R434" s="47"/>
      <c r="S434" s="47"/>
      <c r="T434" s="47"/>
      <c r="U434" s="47"/>
      <c r="V434" s="47"/>
      <c r="W434" s="47"/>
      <c r="X434" s="47"/>
      <c r="Y434" s="47"/>
      <c r="Z434" s="47"/>
      <c r="AA434" s="47"/>
      <c r="AB434" s="47"/>
    </row>
    <row r="435" spans="1:28" x14ac:dyDescent="0.25">
      <c r="A435" s="32"/>
      <c r="B435" s="38"/>
      <c r="C435" s="126"/>
      <c r="D435" s="38"/>
      <c r="E435" s="99"/>
      <c r="F435" s="122"/>
      <c r="G435" s="122"/>
      <c r="H435" s="122"/>
      <c r="I435" s="122"/>
      <c r="J435" s="122"/>
      <c r="K435" s="122"/>
      <c r="L435" s="38"/>
      <c r="M435" s="180"/>
      <c r="N435" s="38"/>
      <c r="O435" s="225"/>
      <c r="P435" s="47"/>
      <c r="Q435" s="47"/>
      <c r="R435" s="47"/>
      <c r="S435" s="47"/>
      <c r="T435" s="47"/>
      <c r="U435" s="47"/>
      <c r="V435" s="47"/>
      <c r="W435" s="47"/>
      <c r="X435" s="47"/>
      <c r="Y435" s="47"/>
      <c r="Z435" s="47"/>
      <c r="AA435" s="47"/>
      <c r="AB435" s="47"/>
    </row>
    <row r="436" spans="1:28" x14ac:dyDescent="0.25">
      <c r="A436" s="32"/>
      <c r="B436" s="38"/>
      <c r="C436" s="126"/>
      <c r="D436" s="38"/>
      <c r="E436" s="99"/>
      <c r="F436" s="122"/>
      <c r="G436" s="122"/>
      <c r="H436" s="122"/>
      <c r="I436" s="122"/>
      <c r="J436" s="122"/>
      <c r="K436" s="122"/>
      <c r="L436" s="38"/>
      <c r="M436" s="180"/>
      <c r="N436" s="38"/>
      <c r="O436" s="225"/>
      <c r="P436" s="47"/>
      <c r="Q436" s="47"/>
      <c r="R436" s="47"/>
      <c r="S436" s="47"/>
      <c r="T436" s="47"/>
      <c r="U436" s="47"/>
      <c r="V436" s="47"/>
      <c r="W436" s="47"/>
      <c r="X436" s="47"/>
      <c r="Y436" s="47"/>
      <c r="Z436" s="47"/>
      <c r="AA436" s="47"/>
      <c r="AB436" s="47"/>
    </row>
    <row r="437" spans="1:28" x14ac:dyDescent="0.25">
      <c r="A437" s="32"/>
      <c r="B437" s="38"/>
      <c r="C437" s="126"/>
      <c r="D437" s="38"/>
      <c r="E437" s="99"/>
      <c r="F437" s="122"/>
      <c r="G437" s="122"/>
      <c r="H437" s="122"/>
      <c r="I437" s="122"/>
      <c r="J437" s="122"/>
      <c r="K437" s="122"/>
      <c r="L437" s="38"/>
      <c r="M437" s="180"/>
      <c r="N437" s="38"/>
      <c r="O437" s="225"/>
      <c r="P437" s="47"/>
      <c r="Q437" s="47"/>
      <c r="R437" s="47"/>
      <c r="S437" s="47"/>
      <c r="T437" s="47"/>
      <c r="U437" s="47"/>
      <c r="V437" s="47"/>
      <c r="W437" s="47"/>
      <c r="X437" s="47"/>
      <c r="Y437" s="47"/>
      <c r="Z437" s="47"/>
      <c r="AA437" s="47"/>
      <c r="AB437" s="47"/>
    </row>
    <row r="438" spans="1:28" x14ac:dyDescent="0.25">
      <c r="A438" s="32"/>
      <c r="B438" s="38"/>
      <c r="C438" s="126"/>
      <c r="D438" s="38"/>
      <c r="E438" s="99"/>
      <c r="F438" s="122"/>
      <c r="G438" s="122"/>
      <c r="H438" s="122"/>
      <c r="I438" s="122"/>
      <c r="J438" s="122"/>
      <c r="K438" s="122"/>
      <c r="L438" s="38"/>
      <c r="M438" s="180"/>
      <c r="N438" s="38"/>
      <c r="O438" s="225"/>
      <c r="P438" s="47"/>
      <c r="Q438" s="47"/>
      <c r="R438" s="47"/>
      <c r="S438" s="47"/>
      <c r="T438" s="47"/>
      <c r="U438" s="47"/>
      <c r="V438" s="47"/>
      <c r="W438" s="47"/>
      <c r="X438" s="47"/>
      <c r="Y438" s="47"/>
      <c r="Z438" s="47"/>
      <c r="AA438" s="47"/>
      <c r="AB438" s="47"/>
    </row>
    <row r="439" spans="1:28" x14ac:dyDescent="0.25">
      <c r="A439" s="32"/>
      <c r="B439" s="38"/>
      <c r="C439" s="126"/>
      <c r="D439" s="38"/>
      <c r="E439" s="99"/>
      <c r="F439" s="122"/>
      <c r="G439" s="122"/>
      <c r="H439" s="122"/>
      <c r="I439" s="122"/>
      <c r="J439" s="122"/>
      <c r="K439" s="122"/>
      <c r="L439" s="38"/>
      <c r="M439" s="180"/>
      <c r="N439" s="38"/>
      <c r="O439" s="225"/>
      <c r="P439" s="47"/>
      <c r="Q439" s="47"/>
      <c r="R439" s="47"/>
      <c r="S439" s="47"/>
      <c r="T439" s="47"/>
      <c r="U439" s="47"/>
      <c r="V439" s="47"/>
      <c r="W439" s="47"/>
      <c r="X439" s="47"/>
      <c r="Y439" s="47"/>
      <c r="Z439" s="47"/>
      <c r="AA439" s="47"/>
      <c r="AB439" s="47"/>
    </row>
    <row r="440" spans="1:28" x14ac:dyDescent="0.25">
      <c r="A440" s="32"/>
      <c r="B440" s="38"/>
      <c r="C440" s="126"/>
      <c r="D440" s="38"/>
      <c r="E440" s="99"/>
      <c r="F440" s="122"/>
      <c r="G440" s="122"/>
      <c r="H440" s="122"/>
      <c r="I440" s="122"/>
      <c r="J440" s="122"/>
      <c r="K440" s="122"/>
      <c r="L440" s="38"/>
      <c r="M440" s="180"/>
      <c r="N440" s="38"/>
      <c r="O440" s="225"/>
      <c r="P440" s="47"/>
      <c r="Q440" s="47"/>
      <c r="R440" s="47"/>
      <c r="S440" s="47"/>
      <c r="T440" s="47"/>
      <c r="U440" s="47"/>
      <c r="V440" s="47"/>
      <c r="W440" s="47"/>
      <c r="X440" s="47"/>
      <c r="Y440" s="47"/>
      <c r="Z440" s="47"/>
      <c r="AA440" s="47"/>
      <c r="AB440" s="47"/>
    </row>
    <row r="441" spans="1:28" x14ac:dyDescent="0.25">
      <c r="A441" s="32"/>
      <c r="B441" s="38"/>
      <c r="C441" s="126"/>
      <c r="D441" s="38"/>
      <c r="E441" s="99"/>
      <c r="F441" s="122"/>
      <c r="G441" s="122"/>
      <c r="H441" s="122"/>
      <c r="I441" s="122"/>
      <c r="J441" s="122"/>
      <c r="K441" s="122"/>
      <c r="L441" s="38"/>
      <c r="M441" s="180"/>
      <c r="N441" s="38"/>
      <c r="O441" s="225"/>
      <c r="P441" s="47"/>
      <c r="Q441" s="47"/>
      <c r="R441" s="47"/>
      <c r="S441" s="47"/>
      <c r="T441" s="47"/>
      <c r="U441" s="47"/>
      <c r="V441" s="47"/>
      <c r="W441" s="47"/>
      <c r="X441" s="47"/>
      <c r="Y441" s="47"/>
      <c r="Z441" s="47"/>
      <c r="AA441" s="47"/>
      <c r="AB441" s="47"/>
    </row>
    <row r="442" spans="1:28" x14ac:dyDescent="0.25">
      <c r="A442" s="32"/>
      <c r="B442" s="38"/>
      <c r="C442" s="126"/>
      <c r="D442" s="38"/>
      <c r="E442" s="99"/>
      <c r="F442" s="122"/>
      <c r="G442" s="122"/>
      <c r="H442" s="122"/>
      <c r="I442" s="122"/>
      <c r="J442" s="122"/>
      <c r="K442" s="122"/>
      <c r="L442" s="38"/>
      <c r="M442" s="180"/>
      <c r="N442" s="38"/>
      <c r="O442" s="225"/>
      <c r="P442" s="47"/>
      <c r="Q442" s="47"/>
      <c r="R442" s="47"/>
      <c r="S442" s="47"/>
      <c r="T442" s="47"/>
      <c r="U442" s="47"/>
      <c r="V442" s="47"/>
      <c r="W442" s="47"/>
      <c r="X442" s="47"/>
      <c r="Y442" s="47"/>
      <c r="Z442" s="47"/>
      <c r="AA442" s="47"/>
      <c r="AB442" s="47"/>
    </row>
    <row r="443" spans="1:28" x14ac:dyDescent="0.25">
      <c r="A443" s="32"/>
      <c r="B443" s="38"/>
      <c r="C443" s="126"/>
      <c r="D443" s="38"/>
      <c r="E443" s="99"/>
      <c r="F443" s="122"/>
      <c r="G443" s="122"/>
      <c r="H443" s="122"/>
      <c r="I443" s="122"/>
      <c r="J443" s="122"/>
      <c r="K443" s="122"/>
      <c r="L443" s="38"/>
      <c r="M443" s="180"/>
      <c r="N443" s="38"/>
      <c r="O443" s="225"/>
      <c r="P443" s="47"/>
      <c r="Q443" s="47"/>
      <c r="R443" s="47"/>
      <c r="S443" s="47"/>
      <c r="T443" s="47"/>
      <c r="U443" s="47"/>
      <c r="V443" s="47"/>
      <c r="W443" s="47"/>
      <c r="X443" s="47"/>
      <c r="Y443" s="47"/>
      <c r="Z443" s="47"/>
      <c r="AA443" s="47"/>
      <c r="AB443" s="47"/>
    </row>
    <row r="444" spans="1:28" x14ac:dyDescent="0.25">
      <c r="A444" s="32"/>
      <c r="B444" s="38"/>
      <c r="C444" s="126"/>
      <c r="D444" s="38"/>
      <c r="E444" s="99"/>
      <c r="F444" s="122"/>
      <c r="G444" s="122"/>
      <c r="H444" s="122"/>
      <c r="I444" s="122"/>
      <c r="J444" s="122"/>
      <c r="K444" s="122"/>
      <c r="L444" s="38"/>
      <c r="M444" s="180"/>
      <c r="N444" s="38"/>
      <c r="O444" s="225"/>
      <c r="P444" s="47"/>
      <c r="Q444" s="47"/>
      <c r="R444" s="47"/>
      <c r="S444" s="47"/>
      <c r="T444" s="47"/>
      <c r="U444" s="47"/>
      <c r="V444" s="47"/>
      <c r="W444" s="47"/>
      <c r="X444" s="47"/>
      <c r="Y444" s="47"/>
      <c r="Z444" s="47"/>
      <c r="AA444" s="47"/>
      <c r="AB444" s="47"/>
    </row>
    <row r="445" spans="1:28" x14ac:dyDescent="0.25">
      <c r="A445" s="32"/>
      <c r="B445" s="38"/>
      <c r="C445" s="126"/>
      <c r="D445" s="38"/>
      <c r="E445" s="99"/>
      <c r="F445" s="122"/>
      <c r="G445" s="122"/>
      <c r="H445" s="122"/>
      <c r="I445" s="122"/>
      <c r="J445" s="122"/>
      <c r="K445" s="122"/>
      <c r="L445" s="38"/>
      <c r="M445" s="180"/>
      <c r="N445" s="38"/>
      <c r="O445" s="225"/>
      <c r="P445" s="47"/>
      <c r="Q445" s="47"/>
      <c r="R445" s="47"/>
      <c r="S445" s="47"/>
      <c r="T445" s="47"/>
      <c r="U445" s="47"/>
      <c r="V445" s="47"/>
      <c r="W445" s="47"/>
      <c r="X445" s="47"/>
      <c r="Y445" s="47"/>
      <c r="Z445" s="47"/>
      <c r="AA445" s="47"/>
      <c r="AB445" s="47"/>
    </row>
    <row r="446" spans="1:28" x14ac:dyDescent="0.25">
      <c r="A446" s="32"/>
      <c r="B446" s="38"/>
      <c r="C446" s="126"/>
      <c r="D446" s="38"/>
      <c r="E446" s="99"/>
      <c r="F446" s="122"/>
      <c r="G446" s="122"/>
      <c r="H446" s="122"/>
      <c r="I446" s="122"/>
      <c r="J446" s="122"/>
      <c r="K446" s="122"/>
      <c r="L446" s="38"/>
      <c r="M446" s="180"/>
      <c r="N446" s="38"/>
      <c r="O446" s="225"/>
      <c r="P446" s="47"/>
      <c r="Q446" s="47"/>
      <c r="R446" s="47"/>
      <c r="S446" s="47"/>
      <c r="T446" s="47"/>
      <c r="U446" s="47"/>
      <c r="V446" s="47"/>
      <c r="W446" s="47"/>
      <c r="X446" s="47"/>
      <c r="Y446" s="47"/>
      <c r="Z446" s="47"/>
      <c r="AA446" s="47"/>
      <c r="AB446" s="47"/>
    </row>
    <row r="447" spans="1:28" x14ac:dyDescent="0.25">
      <c r="A447" s="32"/>
      <c r="B447" s="38"/>
      <c r="C447" s="126"/>
      <c r="D447" s="38"/>
      <c r="E447" s="99"/>
      <c r="F447" s="122"/>
      <c r="G447" s="122"/>
      <c r="H447" s="122"/>
      <c r="I447" s="122"/>
      <c r="J447" s="122"/>
      <c r="K447" s="122"/>
      <c r="L447" s="38"/>
      <c r="M447" s="180"/>
      <c r="N447" s="38"/>
      <c r="O447" s="225"/>
      <c r="P447" s="47"/>
      <c r="Q447" s="47"/>
      <c r="R447" s="47"/>
      <c r="S447" s="47"/>
      <c r="T447" s="47"/>
      <c r="U447" s="47"/>
      <c r="V447" s="47"/>
      <c r="W447" s="47"/>
      <c r="X447" s="47"/>
      <c r="Y447" s="47"/>
      <c r="Z447" s="47"/>
      <c r="AA447" s="47"/>
      <c r="AB447" s="47"/>
    </row>
    <row r="448" spans="1:28" x14ac:dyDescent="0.25">
      <c r="A448" s="32"/>
      <c r="B448" s="38"/>
      <c r="C448" s="126"/>
      <c r="D448" s="38"/>
      <c r="E448" s="99"/>
      <c r="F448" s="122"/>
      <c r="G448" s="122"/>
      <c r="H448" s="122"/>
      <c r="I448" s="122"/>
      <c r="J448" s="122"/>
      <c r="K448" s="122"/>
      <c r="L448" s="38"/>
      <c r="M448" s="180"/>
      <c r="N448" s="38"/>
      <c r="O448" s="225"/>
      <c r="P448" s="47"/>
      <c r="Q448" s="47"/>
      <c r="R448" s="47"/>
      <c r="S448" s="47"/>
      <c r="T448" s="47"/>
      <c r="U448" s="47"/>
      <c r="V448" s="47"/>
      <c r="W448" s="47"/>
      <c r="X448" s="47"/>
      <c r="Y448" s="47"/>
      <c r="Z448" s="47"/>
      <c r="AA448" s="47"/>
      <c r="AB448" s="47"/>
    </row>
    <row r="449" spans="1:28" x14ac:dyDescent="0.25">
      <c r="A449" s="32"/>
      <c r="B449" s="38"/>
      <c r="C449" s="126"/>
      <c r="D449" s="38"/>
      <c r="E449" s="99"/>
      <c r="F449" s="122"/>
      <c r="G449" s="122"/>
      <c r="H449" s="122"/>
      <c r="I449" s="122"/>
      <c r="J449" s="122"/>
      <c r="K449" s="122"/>
      <c r="L449" s="38"/>
      <c r="M449" s="180"/>
      <c r="N449" s="38"/>
      <c r="O449" s="225"/>
      <c r="P449" s="47"/>
      <c r="Q449" s="47"/>
      <c r="R449" s="47"/>
      <c r="S449" s="47"/>
      <c r="T449" s="47"/>
      <c r="U449" s="47"/>
      <c r="V449" s="47"/>
      <c r="W449" s="47"/>
      <c r="X449" s="47"/>
      <c r="Y449" s="47"/>
      <c r="Z449" s="47"/>
      <c r="AA449" s="47"/>
      <c r="AB449" s="47"/>
    </row>
    <row r="450" spans="1:28" x14ac:dyDescent="0.25">
      <c r="A450" s="32"/>
      <c r="B450" s="38"/>
      <c r="C450" s="126"/>
      <c r="D450" s="38"/>
      <c r="E450" s="99"/>
      <c r="F450" s="122"/>
      <c r="G450" s="122"/>
      <c r="H450" s="122"/>
      <c r="I450" s="122"/>
      <c r="J450" s="122"/>
      <c r="K450" s="122"/>
      <c r="L450" s="38"/>
      <c r="M450" s="180"/>
      <c r="N450" s="38"/>
      <c r="O450" s="225"/>
      <c r="P450" s="47"/>
      <c r="Q450" s="47"/>
      <c r="R450" s="47"/>
      <c r="S450" s="47"/>
      <c r="T450" s="47"/>
      <c r="U450" s="47"/>
      <c r="V450" s="47"/>
      <c r="W450" s="47"/>
      <c r="X450" s="47"/>
      <c r="Y450" s="47"/>
      <c r="Z450" s="47"/>
      <c r="AA450" s="47"/>
      <c r="AB450" s="47"/>
    </row>
    <row r="451" spans="1:28" x14ac:dyDescent="0.25">
      <c r="A451" s="32"/>
      <c r="B451" s="38"/>
      <c r="C451" s="126"/>
      <c r="D451" s="38"/>
      <c r="E451" s="99"/>
      <c r="F451" s="122"/>
      <c r="G451" s="122"/>
      <c r="H451" s="122"/>
      <c r="I451" s="122"/>
      <c r="J451" s="122"/>
      <c r="K451" s="122"/>
      <c r="L451" s="38"/>
      <c r="M451" s="180"/>
      <c r="N451" s="38"/>
      <c r="O451" s="225"/>
      <c r="P451" s="47"/>
      <c r="Q451" s="47"/>
      <c r="R451" s="47"/>
      <c r="S451" s="47"/>
      <c r="T451" s="47"/>
      <c r="U451" s="47"/>
      <c r="V451" s="47"/>
      <c r="W451" s="47"/>
      <c r="X451" s="47"/>
      <c r="Y451" s="47"/>
      <c r="Z451" s="47"/>
      <c r="AA451" s="47"/>
      <c r="AB451" s="47"/>
    </row>
    <row r="452" spans="1:28" x14ac:dyDescent="0.25">
      <c r="A452" s="32"/>
      <c r="B452" s="38"/>
      <c r="C452" s="126"/>
      <c r="D452" s="38"/>
      <c r="E452" s="99"/>
      <c r="F452" s="122"/>
      <c r="G452" s="122"/>
      <c r="H452" s="122"/>
      <c r="I452" s="122"/>
      <c r="J452" s="122"/>
      <c r="K452" s="122"/>
      <c r="L452" s="38"/>
      <c r="M452" s="180"/>
      <c r="N452" s="38"/>
      <c r="O452" s="225"/>
      <c r="P452" s="47"/>
      <c r="Q452" s="47"/>
      <c r="R452" s="47"/>
      <c r="S452" s="47"/>
      <c r="T452" s="47"/>
      <c r="U452" s="47"/>
      <c r="V452" s="47"/>
      <c r="W452" s="47"/>
      <c r="X452" s="47"/>
      <c r="Y452" s="47"/>
      <c r="Z452" s="47"/>
      <c r="AA452" s="47"/>
      <c r="AB452" s="47"/>
    </row>
    <row r="453" spans="1:28" x14ac:dyDescent="0.25">
      <c r="A453" s="32"/>
      <c r="B453" s="38"/>
      <c r="C453" s="126"/>
      <c r="D453" s="38"/>
      <c r="E453" s="99"/>
      <c r="F453" s="122"/>
      <c r="G453" s="122"/>
      <c r="H453" s="122"/>
      <c r="I453" s="122"/>
      <c r="J453" s="122"/>
      <c r="K453" s="122"/>
      <c r="L453" s="38"/>
      <c r="M453" s="180"/>
      <c r="N453" s="38"/>
      <c r="O453" s="225"/>
      <c r="P453" s="47"/>
      <c r="Q453" s="47"/>
      <c r="R453" s="47"/>
      <c r="S453" s="47"/>
      <c r="T453" s="47"/>
      <c r="U453" s="47"/>
      <c r="V453" s="47"/>
      <c r="W453" s="47"/>
      <c r="X453" s="47"/>
      <c r="Y453" s="47"/>
      <c r="Z453" s="47"/>
      <c r="AA453" s="47"/>
      <c r="AB453" s="47"/>
    </row>
    <row r="454" spans="1:28" x14ac:dyDescent="0.25">
      <c r="A454" s="32"/>
      <c r="B454" s="38"/>
      <c r="C454" s="126"/>
      <c r="D454" s="38"/>
      <c r="E454" s="99"/>
      <c r="F454" s="122"/>
      <c r="G454" s="122"/>
      <c r="H454" s="122"/>
      <c r="I454" s="122"/>
      <c r="J454" s="122"/>
      <c r="K454" s="122"/>
      <c r="L454" s="38"/>
      <c r="M454" s="180"/>
      <c r="N454" s="38"/>
      <c r="O454" s="225"/>
      <c r="P454" s="47"/>
      <c r="Q454" s="47"/>
      <c r="R454" s="47"/>
      <c r="S454" s="47"/>
      <c r="T454" s="47"/>
      <c r="U454" s="47"/>
      <c r="V454" s="47"/>
      <c r="W454" s="47"/>
      <c r="X454" s="47"/>
      <c r="Y454" s="47"/>
      <c r="Z454" s="47"/>
      <c r="AA454" s="47"/>
      <c r="AB454" s="47"/>
    </row>
    <row r="455" spans="1:28" x14ac:dyDescent="0.25">
      <c r="A455" s="32"/>
      <c r="B455" s="38"/>
      <c r="C455" s="126"/>
      <c r="D455" s="38"/>
      <c r="E455" s="99"/>
      <c r="F455" s="122"/>
      <c r="G455" s="122"/>
      <c r="H455" s="122"/>
      <c r="I455" s="122"/>
      <c r="J455" s="122"/>
      <c r="K455" s="122"/>
      <c r="L455" s="38"/>
      <c r="M455" s="180"/>
      <c r="N455" s="38"/>
      <c r="O455" s="225"/>
      <c r="P455" s="47"/>
      <c r="Q455" s="47"/>
      <c r="R455" s="47"/>
      <c r="S455" s="47"/>
      <c r="T455" s="47"/>
      <c r="U455" s="47"/>
      <c r="V455" s="47"/>
      <c r="W455" s="47"/>
      <c r="X455" s="47"/>
      <c r="Y455" s="47"/>
      <c r="Z455" s="47"/>
      <c r="AA455" s="47"/>
      <c r="AB455" s="47"/>
    </row>
    <row r="456" spans="1:28" x14ac:dyDescent="0.25">
      <c r="A456" s="32"/>
      <c r="B456" s="38"/>
      <c r="C456" s="126"/>
      <c r="D456" s="38"/>
      <c r="E456" s="99"/>
      <c r="F456" s="122"/>
      <c r="G456" s="122"/>
      <c r="H456" s="122"/>
      <c r="I456" s="122"/>
      <c r="J456" s="122"/>
      <c r="K456" s="122"/>
      <c r="L456" s="38"/>
      <c r="M456" s="180"/>
      <c r="N456" s="38"/>
      <c r="O456" s="225"/>
      <c r="P456" s="47"/>
      <c r="Q456" s="47"/>
      <c r="R456" s="47"/>
      <c r="S456" s="47"/>
      <c r="T456" s="47"/>
      <c r="U456" s="47"/>
      <c r="V456" s="47"/>
      <c r="W456" s="47"/>
      <c r="X456" s="47"/>
      <c r="Y456" s="47"/>
      <c r="Z456" s="47"/>
      <c r="AA456" s="47"/>
      <c r="AB456" s="47"/>
    </row>
    <row r="457" spans="1:28" x14ac:dyDescent="0.25">
      <c r="A457" s="32"/>
      <c r="B457" s="38"/>
      <c r="C457" s="126"/>
      <c r="D457" s="38"/>
      <c r="E457" s="99"/>
      <c r="F457" s="122"/>
      <c r="G457" s="122"/>
      <c r="H457" s="122"/>
      <c r="I457" s="122"/>
      <c r="J457" s="122"/>
      <c r="K457" s="122"/>
      <c r="L457" s="38"/>
      <c r="M457" s="180"/>
      <c r="N457" s="38"/>
      <c r="O457" s="225"/>
      <c r="P457" s="47"/>
      <c r="Q457" s="47"/>
      <c r="R457" s="47"/>
      <c r="S457" s="47"/>
      <c r="T457" s="47"/>
      <c r="U457" s="47"/>
      <c r="V457" s="47"/>
      <c r="W457" s="47"/>
      <c r="X457" s="47"/>
      <c r="Y457" s="47"/>
      <c r="Z457" s="47"/>
      <c r="AA457" s="47"/>
      <c r="AB457" s="47"/>
    </row>
    <row r="458" spans="1:28" x14ac:dyDescent="0.25">
      <c r="A458" s="32"/>
      <c r="B458" s="38"/>
      <c r="C458" s="126"/>
      <c r="D458" s="38"/>
      <c r="E458" s="99"/>
      <c r="F458" s="122"/>
      <c r="G458" s="122"/>
      <c r="H458" s="122"/>
      <c r="I458" s="122"/>
      <c r="J458" s="122"/>
      <c r="K458" s="122"/>
      <c r="L458" s="38"/>
      <c r="M458" s="180"/>
      <c r="N458" s="38"/>
      <c r="O458" s="225"/>
      <c r="P458" s="47"/>
      <c r="Q458" s="47"/>
      <c r="R458" s="47"/>
      <c r="S458" s="47"/>
      <c r="T458" s="47"/>
      <c r="U458" s="47"/>
      <c r="V458" s="47"/>
      <c r="W458" s="47"/>
      <c r="X458" s="47"/>
      <c r="Y458" s="47"/>
      <c r="Z458" s="47"/>
      <c r="AA458" s="47"/>
      <c r="AB458" s="47"/>
    </row>
    <row r="459" spans="1:28" x14ac:dyDescent="0.25">
      <c r="A459" s="32"/>
      <c r="B459" s="38"/>
      <c r="C459" s="126"/>
      <c r="D459" s="38"/>
      <c r="E459" s="99"/>
      <c r="F459" s="122"/>
      <c r="G459" s="122"/>
      <c r="H459" s="122"/>
      <c r="I459" s="122"/>
      <c r="J459" s="122"/>
      <c r="K459" s="122"/>
      <c r="L459" s="38"/>
      <c r="M459" s="180"/>
      <c r="N459" s="38"/>
      <c r="O459" s="225"/>
      <c r="P459" s="47"/>
      <c r="Q459" s="47"/>
      <c r="R459" s="47"/>
      <c r="S459" s="47"/>
      <c r="T459" s="47"/>
      <c r="U459" s="47"/>
      <c r="V459" s="47"/>
      <c r="W459" s="47"/>
      <c r="X459" s="47"/>
      <c r="Y459" s="47"/>
      <c r="Z459" s="47"/>
      <c r="AA459" s="47"/>
      <c r="AB459" s="47"/>
    </row>
    <row r="460" spans="1:28" x14ac:dyDescent="0.25">
      <c r="A460" s="32"/>
      <c r="B460" s="38"/>
      <c r="C460" s="126"/>
      <c r="D460" s="38"/>
      <c r="E460" s="99"/>
      <c r="F460" s="122"/>
      <c r="G460" s="122"/>
      <c r="H460" s="122"/>
      <c r="I460" s="122"/>
      <c r="J460" s="122"/>
      <c r="K460" s="122"/>
      <c r="L460" s="38"/>
      <c r="M460" s="180"/>
      <c r="N460" s="38"/>
      <c r="O460" s="225"/>
      <c r="P460" s="47"/>
      <c r="Q460" s="47"/>
      <c r="R460" s="47"/>
      <c r="S460" s="47"/>
      <c r="T460" s="47"/>
      <c r="U460" s="47"/>
      <c r="V460" s="47"/>
      <c r="W460" s="47"/>
      <c r="X460" s="47"/>
      <c r="Y460" s="47"/>
      <c r="Z460" s="47"/>
      <c r="AA460" s="47"/>
      <c r="AB460" s="47"/>
    </row>
    <row r="461" spans="1:28" x14ac:dyDescent="0.25">
      <c r="A461" s="32"/>
      <c r="B461" s="38"/>
      <c r="C461" s="126"/>
      <c r="D461" s="38"/>
      <c r="E461" s="99"/>
      <c r="F461" s="122"/>
      <c r="G461" s="122"/>
      <c r="H461" s="122"/>
      <c r="I461" s="122"/>
      <c r="J461" s="122"/>
      <c r="K461" s="122"/>
      <c r="L461" s="38"/>
      <c r="M461" s="180"/>
      <c r="N461" s="38"/>
      <c r="O461" s="225"/>
      <c r="P461" s="47"/>
      <c r="Q461" s="47"/>
      <c r="R461" s="47"/>
      <c r="S461" s="47"/>
      <c r="T461" s="47"/>
      <c r="U461" s="47"/>
      <c r="V461" s="47"/>
      <c r="W461" s="47"/>
      <c r="X461" s="47"/>
      <c r="Y461" s="47"/>
      <c r="Z461" s="47"/>
      <c r="AA461" s="47"/>
      <c r="AB461" s="47"/>
    </row>
    <row r="462" spans="1:28" x14ac:dyDescent="0.25">
      <c r="A462" s="32"/>
      <c r="B462" s="38"/>
      <c r="C462" s="126"/>
      <c r="D462" s="38"/>
      <c r="E462" s="99"/>
      <c r="F462" s="122"/>
      <c r="G462" s="122"/>
      <c r="H462" s="122"/>
      <c r="I462" s="122"/>
      <c r="J462" s="122"/>
      <c r="K462" s="122"/>
      <c r="L462" s="38"/>
      <c r="M462" s="180"/>
      <c r="N462" s="38"/>
      <c r="O462" s="225"/>
      <c r="P462" s="47"/>
      <c r="Q462" s="47"/>
      <c r="R462" s="47"/>
      <c r="S462" s="47"/>
      <c r="T462" s="47"/>
      <c r="U462" s="47"/>
      <c r="V462" s="47"/>
      <c r="W462" s="47"/>
      <c r="X462" s="47"/>
      <c r="Y462" s="47"/>
      <c r="Z462" s="47"/>
      <c r="AA462" s="47"/>
      <c r="AB462" s="47"/>
    </row>
    <row r="463" spans="1:28" x14ac:dyDescent="0.25">
      <c r="A463" s="32"/>
      <c r="B463" s="38"/>
      <c r="C463" s="126"/>
      <c r="D463" s="38"/>
      <c r="E463" s="99"/>
      <c r="F463" s="122"/>
      <c r="G463" s="122"/>
      <c r="H463" s="122"/>
      <c r="I463" s="122"/>
      <c r="J463" s="122"/>
      <c r="K463" s="122"/>
      <c r="L463" s="38"/>
      <c r="M463" s="180"/>
      <c r="N463" s="38"/>
      <c r="O463" s="225"/>
      <c r="P463" s="47"/>
      <c r="Q463" s="47"/>
      <c r="R463" s="47"/>
      <c r="S463" s="47"/>
      <c r="T463" s="47"/>
      <c r="U463" s="47"/>
      <c r="V463" s="47"/>
      <c r="W463" s="47"/>
      <c r="X463" s="47"/>
      <c r="Y463" s="47"/>
      <c r="Z463" s="47"/>
      <c r="AA463" s="47"/>
      <c r="AB463" s="47"/>
    </row>
    <row r="464" spans="1:28" x14ac:dyDescent="0.25">
      <c r="A464" s="32"/>
      <c r="B464" s="38"/>
      <c r="C464" s="126"/>
      <c r="D464" s="38"/>
      <c r="E464" s="99"/>
      <c r="F464" s="122"/>
      <c r="G464" s="122"/>
      <c r="H464" s="122"/>
      <c r="I464" s="122"/>
      <c r="J464" s="122"/>
      <c r="K464" s="122"/>
      <c r="L464" s="38"/>
      <c r="M464" s="180"/>
      <c r="N464" s="38"/>
      <c r="O464" s="225"/>
      <c r="P464" s="47"/>
      <c r="Q464" s="47"/>
      <c r="R464" s="47"/>
      <c r="S464" s="47"/>
      <c r="T464" s="47"/>
      <c r="U464" s="47"/>
      <c r="V464" s="47"/>
      <c r="W464" s="47"/>
      <c r="X464" s="47"/>
      <c r="Y464" s="47"/>
      <c r="Z464" s="47"/>
      <c r="AA464" s="47"/>
      <c r="AB464" s="47"/>
    </row>
    <row r="465" spans="1:28" x14ac:dyDescent="0.25">
      <c r="A465" s="32"/>
      <c r="B465" s="38"/>
      <c r="C465" s="126"/>
      <c r="D465" s="38"/>
      <c r="E465" s="99"/>
      <c r="F465" s="122"/>
      <c r="G465" s="122"/>
      <c r="H465" s="122"/>
      <c r="I465" s="122"/>
      <c r="J465" s="122"/>
      <c r="K465" s="122"/>
      <c r="L465" s="38"/>
      <c r="M465" s="180"/>
      <c r="N465" s="38"/>
      <c r="O465" s="225"/>
      <c r="P465" s="47"/>
      <c r="Q465" s="47"/>
      <c r="R465" s="47"/>
      <c r="S465" s="47"/>
      <c r="T465" s="47"/>
      <c r="U465" s="47"/>
      <c r="V465" s="47"/>
      <c r="W465" s="47"/>
      <c r="X465" s="47"/>
      <c r="Y465" s="47"/>
      <c r="Z465" s="47"/>
      <c r="AA465" s="47"/>
      <c r="AB465" s="47"/>
    </row>
    <row r="466" spans="1:28" x14ac:dyDescent="0.25">
      <c r="A466" s="32"/>
      <c r="B466" s="38"/>
      <c r="C466" s="126"/>
      <c r="D466" s="38"/>
      <c r="E466" s="99"/>
      <c r="F466" s="122"/>
      <c r="G466" s="122"/>
      <c r="H466" s="122"/>
      <c r="I466" s="122"/>
      <c r="J466" s="122"/>
      <c r="K466" s="122"/>
      <c r="L466" s="38"/>
      <c r="M466" s="180"/>
      <c r="N466" s="38"/>
      <c r="O466" s="225"/>
      <c r="P466" s="47"/>
      <c r="Q466" s="47"/>
      <c r="R466" s="47"/>
      <c r="S466" s="47"/>
      <c r="T466" s="47"/>
      <c r="U466" s="47"/>
      <c r="V466" s="47"/>
      <c r="W466" s="47"/>
      <c r="X466" s="47"/>
      <c r="Y466" s="47"/>
      <c r="Z466" s="47"/>
      <c r="AA466" s="47"/>
      <c r="AB466" s="47"/>
    </row>
    <row r="467" spans="1:28" x14ac:dyDescent="0.25">
      <c r="A467" s="32"/>
      <c r="B467" s="38"/>
      <c r="C467" s="126"/>
      <c r="D467" s="38"/>
      <c r="E467" s="99"/>
      <c r="F467" s="122"/>
      <c r="G467" s="122"/>
      <c r="H467" s="122"/>
      <c r="I467" s="122"/>
      <c r="J467" s="122"/>
      <c r="K467" s="122"/>
      <c r="L467" s="38"/>
      <c r="M467" s="180"/>
      <c r="N467" s="38"/>
      <c r="O467" s="225"/>
      <c r="P467" s="47"/>
      <c r="Q467" s="47"/>
      <c r="R467" s="47"/>
      <c r="S467" s="47"/>
      <c r="T467" s="47"/>
      <c r="U467" s="47"/>
      <c r="V467" s="47"/>
      <c r="W467" s="47"/>
      <c r="X467" s="47"/>
      <c r="Y467" s="47"/>
      <c r="Z467" s="47"/>
      <c r="AA467" s="47"/>
      <c r="AB467" s="47"/>
    </row>
    <row r="468" spans="1:28" x14ac:dyDescent="0.25">
      <c r="A468" s="32"/>
      <c r="B468" s="38"/>
      <c r="C468" s="126"/>
      <c r="D468" s="38"/>
      <c r="E468" s="99"/>
      <c r="F468" s="122"/>
      <c r="G468" s="122"/>
      <c r="H468" s="122"/>
      <c r="I468" s="122"/>
      <c r="J468" s="122"/>
      <c r="K468" s="122"/>
      <c r="L468" s="38"/>
      <c r="M468" s="180"/>
      <c r="N468" s="38"/>
      <c r="O468" s="225"/>
      <c r="P468" s="47"/>
      <c r="Q468" s="47"/>
      <c r="R468" s="47"/>
      <c r="S468" s="47"/>
      <c r="T468" s="47"/>
      <c r="U468" s="47"/>
      <c r="V468" s="47"/>
      <c r="W468" s="47"/>
      <c r="X468" s="47"/>
      <c r="Y468" s="47"/>
      <c r="Z468" s="47"/>
      <c r="AA468" s="47"/>
      <c r="AB468" s="47"/>
    </row>
    <row r="469" spans="1:28" x14ac:dyDescent="0.25">
      <c r="A469" s="32"/>
      <c r="B469" s="38"/>
      <c r="C469" s="126"/>
      <c r="D469" s="38"/>
      <c r="E469" s="99"/>
      <c r="F469" s="122"/>
      <c r="G469" s="122"/>
      <c r="H469" s="122"/>
      <c r="I469" s="122"/>
      <c r="J469" s="122"/>
      <c r="K469" s="122"/>
      <c r="L469" s="38"/>
      <c r="M469" s="180"/>
      <c r="N469" s="38"/>
      <c r="O469" s="225"/>
      <c r="P469" s="47"/>
      <c r="Q469" s="47"/>
      <c r="R469" s="47"/>
      <c r="S469" s="47"/>
      <c r="T469" s="47"/>
      <c r="U469" s="47"/>
      <c r="V469" s="47"/>
      <c r="W469" s="47"/>
      <c r="X469" s="47"/>
      <c r="Y469" s="47"/>
      <c r="Z469" s="47"/>
      <c r="AA469" s="47"/>
      <c r="AB469" s="47"/>
    </row>
    <row r="470" spans="1:28" x14ac:dyDescent="0.25">
      <c r="A470" s="32"/>
      <c r="B470" s="38"/>
      <c r="C470" s="126"/>
      <c r="D470" s="38"/>
      <c r="E470" s="99"/>
      <c r="F470" s="122"/>
      <c r="G470" s="122"/>
      <c r="H470" s="122"/>
      <c r="I470" s="122"/>
      <c r="J470" s="122"/>
      <c r="K470" s="122"/>
      <c r="L470" s="38"/>
      <c r="M470" s="180"/>
      <c r="N470" s="38"/>
      <c r="O470" s="225"/>
      <c r="P470" s="47"/>
      <c r="Q470" s="47"/>
      <c r="R470" s="47"/>
      <c r="S470" s="47"/>
      <c r="T470" s="47"/>
      <c r="U470" s="47"/>
      <c r="V470" s="47"/>
      <c r="W470" s="47"/>
      <c r="X470" s="47"/>
      <c r="Y470" s="47"/>
      <c r="Z470" s="47"/>
      <c r="AA470" s="47"/>
      <c r="AB470" s="47"/>
    </row>
    <row r="471" spans="1:28" x14ac:dyDescent="0.25">
      <c r="A471" s="32"/>
      <c r="B471" s="38"/>
      <c r="C471" s="126"/>
      <c r="D471" s="38"/>
      <c r="E471" s="99"/>
      <c r="F471" s="122"/>
      <c r="G471" s="122"/>
      <c r="H471" s="122"/>
      <c r="I471" s="122"/>
      <c r="J471" s="122"/>
      <c r="K471" s="122"/>
      <c r="L471" s="38"/>
      <c r="M471" s="180"/>
      <c r="N471" s="38"/>
      <c r="O471" s="225"/>
      <c r="P471" s="47"/>
      <c r="Q471" s="47"/>
      <c r="R471" s="47"/>
      <c r="S471" s="47"/>
      <c r="T471" s="47"/>
      <c r="U471" s="47"/>
      <c r="V471" s="47"/>
      <c r="W471" s="47"/>
      <c r="X471" s="47"/>
      <c r="Y471" s="47"/>
      <c r="Z471" s="47"/>
      <c r="AA471" s="47"/>
      <c r="AB471" s="47"/>
    </row>
    <row r="472" spans="1:28" x14ac:dyDescent="0.25">
      <c r="A472" s="32"/>
      <c r="B472" s="38"/>
      <c r="C472" s="126"/>
      <c r="D472" s="38"/>
      <c r="E472" s="99"/>
      <c r="F472" s="122"/>
      <c r="G472" s="122"/>
      <c r="H472" s="122"/>
      <c r="I472" s="122"/>
      <c r="J472" s="122"/>
      <c r="K472" s="122"/>
      <c r="L472" s="38"/>
      <c r="M472" s="180"/>
      <c r="N472" s="38"/>
      <c r="O472" s="225"/>
      <c r="P472" s="47"/>
      <c r="Q472" s="47"/>
      <c r="R472" s="47"/>
      <c r="S472" s="47"/>
      <c r="T472" s="47"/>
      <c r="U472" s="47"/>
      <c r="V472" s="47"/>
      <c r="W472" s="47"/>
      <c r="X472" s="47"/>
      <c r="Y472" s="47"/>
      <c r="Z472" s="47"/>
      <c r="AA472" s="47"/>
      <c r="AB472" s="47"/>
    </row>
    <row r="473" spans="1:28" x14ac:dyDescent="0.25">
      <c r="A473" s="32"/>
      <c r="B473" s="38"/>
      <c r="C473" s="126"/>
      <c r="D473" s="38"/>
      <c r="E473" s="99"/>
      <c r="F473" s="122"/>
      <c r="G473" s="122"/>
      <c r="H473" s="122"/>
      <c r="I473" s="122"/>
      <c r="J473" s="122"/>
      <c r="K473" s="122"/>
      <c r="L473" s="38"/>
      <c r="M473" s="180"/>
      <c r="N473" s="38"/>
      <c r="O473" s="225"/>
      <c r="P473" s="47"/>
      <c r="Q473" s="47"/>
      <c r="R473" s="47"/>
      <c r="S473" s="47"/>
      <c r="T473" s="47"/>
      <c r="U473" s="47"/>
      <c r="V473" s="47"/>
      <c r="W473" s="47"/>
      <c r="X473" s="47"/>
      <c r="Y473" s="47"/>
      <c r="Z473" s="47"/>
      <c r="AA473" s="47"/>
      <c r="AB473" s="47"/>
    </row>
    <row r="474" spans="1:28" x14ac:dyDescent="0.25">
      <c r="A474" s="32"/>
      <c r="B474" s="38"/>
      <c r="C474" s="126"/>
      <c r="D474" s="38"/>
      <c r="E474" s="99"/>
      <c r="F474" s="122"/>
      <c r="G474" s="122"/>
      <c r="H474" s="122"/>
      <c r="I474" s="122"/>
      <c r="J474" s="122"/>
      <c r="K474" s="122"/>
      <c r="L474" s="38"/>
      <c r="M474" s="180"/>
      <c r="N474" s="38"/>
      <c r="O474" s="225"/>
      <c r="P474" s="47"/>
      <c r="Q474" s="47"/>
      <c r="R474" s="47"/>
      <c r="S474" s="47"/>
      <c r="T474" s="47"/>
      <c r="U474" s="47"/>
      <c r="V474" s="47"/>
      <c r="W474" s="47"/>
      <c r="X474" s="47"/>
      <c r="Y474" s="47"/>
      <c r="Z474" s="47"/>
      <c r="AA474" s="47"/>
      <c r="AB474" s="47"/>
    </row>
    <row r="475" spans="1:28" x14ac:dyDescent="0.25">
      <c r="A475" s="32"/>
      <c r="B475" s="38"/>
      <c r="C475" s="126"/>
      <c r="D475" s="38"/>
      <c r="E475" s="99"/>
      <c r="F475" s="122"/>
      <c r="G475" s="122"/>
      <c r="H475" s="122"/>
      <c r="I475" s="122"/>
      <c r="J475" s="122"/>
      <c r="K475" s="122"/>
      <c r="L475" s="38"/>
      <c r="M475" s="180"/>
      <c r="N475" s="38"/>
      <c r="O475" s="225"/>
      <c r="P475" s="47"/>
      <c r="Q475" s="47"/>
      <c r="R475" s="47"/>
      <c r="S475" s="47"/>
      <c r="T475" s="47"/>
      <c r="U475" s="47"/>
      <c r="V475" s="47"/>
      <c r="W475" s="47"/>
      <c r="X475" s="47"/>
      <c r="Y475" s="47"/>
      <c r="Z475" s="47"/>
      <c r="AA475" s="47"/>
      <c r="AB475" s="47"/>
    </row>
    <row r="476" spans="1:28" x14ac:dyDescent="0.25">
      <c r="A476" s="32"/>
      <c r="B476" s="38"/>
      <c r="C476" s="126"/>
      <c r="D476" s="38"/>
      <c r="E476" s="99"/>
      <c r="F476" s="122"/>
      <c r="G476" s="122"/>
      <c r="H476" s="122"/>
      <c r="I476" s="122"/>
      <c r="J476" s="122"/>
      <c r="K476" s="122"/>
      <c r="L476" s="38"/>
      <c r="M476" s="180"/>
      <c r="N476" s="38"/>
      <c r="O476" s="225"/>
      <c r="P476" s="47"/>
      <c r="Q476" s="47"/>
      <c r="R476" s="47"/>
      <c r="S476" s="47"/>
      <c r="T476" s="47"/>
      <c r="U476" s="47"/>
      <c r="V476" s="47"/>
      <c r="W476" s="47"/>
      <c r="X476" s="47"/>
      <c r="Y476" s="47"/>
      <c r="Z476" s="47"/>
      <c r="AA476" s="47"/>
      <c r="AB476" s="47"/>
    </row>
    <row r="477" spans="1:28" x14ac:dyDescent="0.25">
      <c r="A477" s="32"/>
      <c r="B477" s="38"/>
      <c r="C477" s="126"/>
      <c r="D477" s="38"/>
      <c r="E477" s="99"/>
      <c r="F477" s="122"/>
      <c r="G477" s="122"/>
      <c r="H477" s="122"/>
      <c r="I477" s="122"/>
      <c r="J477" s="122"/>
      <c r="K477" s="122"/>
      <c r="L477" s="38"/>
      <c r="M477" s="180"/>
      <c r="N477" s="38"/>
      <c r="O477" s="225"/>
      <c r="P477" s="47"/>
      <c r="Q477" s="47"/>
      <c r="R477" s="47"/>
      <c r="S477" s="47"/>
      <c r="T477" s="47"/>
      <c r="U477" s="47"/>
      <c r="V477" s="47"/>
      <c r="W477" s="47"/>
      <c r="X477" s="47"/>
      <c r="Y477" s="47"/>
      <c r="Z477" s="47"/>
      <c r="AA477" s="47"/>
      <c r="AB477" s="47"/>
    </row>
    <row r="478" spans="1:28" x14ac:dyDescent="0.25">
      <c r="A478" s="32"/>
      <c r="B478" s="38"/>
      <c r="C478" s="126"/>
      <c r="D478" s="38"/>
      <c r="E478" s="99"/>
      <c r="F478" s="122"/>
      <c r="G478" s="122"/>
      <c r="H478" s="122"/>
      <c r="I478" s="122"/>
      <c r="J478" s="122"/>
      <c r="K478" s="122"/>
      <c r="L478" s="38"/>
      <c r="M478" s="180"/>
      <c r="N478" s="38"/>
      <c r="O478" s="225"/>
      <c r="P478" s="47"/>
      <c r="Q478" s="47"/>
      <c r="R478" s="47"/>
      <c r="S478" s="47"/>
      <c r="T478" s="47"/>
      <c r="U478" s="47"/>
      <c r="V478" s="47"/>
      <c r="W478" s="47"/>
      <c r="X478" s="47"/>
      <c r="Y478" s="47"/>
      <c r="Z478" s="47"/>
      <c r="AA478" s="47"/>
      <c r="AB478" s="47"/>
    </row>
    <row r="479" spans="1:28" x14ac:dyDescent="0.25">
      <c r="A479" s="32"/>
      <c r="B479" s="38"/>
      <c r="C479" s="126"/>
      <c r="D479" s="38"/>
      <c r="E479" s="99"/>
      <c r="F479" s="122"/>
      <c r="G479" s="122"/>
      <c r="H479" s="122"/>
      <c r="I479" s="122"/>
      <c r="J479" s="122"/>
      <c r="K479" s="122"/>
      <c r="L479" s="38"/>
      <c r="M479" s="180"/>
      <c r="N479" s="38"/>
      <c r="O479" s="225"/>
      <c r="P479" s="47"/>
      <c r="Q479" s="47"/>
      <c r="R479" s="47"/>
      <c r="S479" s="47"/>
      <c r="T479" s="47"/>
      <c r="U479" s="47"/>
      <c r="V479" s="47"/>
      <c r="W479" s="47"/>
      <c r="X479" s="47"/>
      <c r="Y479" s="47"/>
      <c r="Z479" s="47"/>
      <c r="AA479" s="47"/>
      <c r="AB479" s="47"/>
    </row>
    <row r="480" spans="1:28" x14ac:dyDescent="0.25">
      <c r="A480" s="32"/>
      <c r="B480" s="38"/>
      <c r="C480" s="126"/>
      <c r="D480" s="38"/>
      <c r="E480" s="99"/>
      <c r="F480" s="122"/>
      <c r="G480" s="122"/>
      <c r="H480" s="122"/>
      <c r="I480" s="122"/>
      <c r="J480" s="122"/>
      <c r="K480" s="122"/>
      <c r="L480" s="38"/>
      <c r="M480" s="180"/>
      <c r="N480" s="38"/>
      <c r="O480" s="225"/>
      <c r="P480" s="47"/>
      <c r="Q480" s="47"/>
      <c r="R480" s="47"/>
      <c r="S480" s="47"/>
      <c r="T480" s="47"/>
      <c r="U480" s="47"/>
      <c r="V480" s="47"/>
      <c r="W480" s="47"/>
      <c r="X480" s="47"/>
      <c r="Y480" s="47"/>
      <c r="Z480" s="47"/>
      <c r="AA480" s="47"/>
      <c r="AB480" s="47"/>
    </row>
    <row r="481" spans="1:28" x14ac:dyDescent="0.25">
      <c r="A481" s="32"/>
      <c r="B481" s="38"/>
      <c r="C481" s="126"/>
      <c r="D481" s="38"/>
      <c r="E481" s="99"/>
      <c r="F481" s="122"/>
      <c r="G481" s="122"/>
      <c r="H481" s="122"/>
      <c r="I481" s="122"/>
      <c r="J481" s="122"/>
      <c r="K481" s="122"/>
      <c r="L481" s="38"/>
      <c r="M481" s="180"/>
      <c r="N481" s="38"/>
      <c r="O481" s="225"/>
      <c r="P481" s="47"/>
      <c r="Q481" s="47"/>
      <c r="R481" s="47"/>
      <c r="S481" s="47"/>
      <c r="T481" s="47"/>
      <c r="U481" s="47"/>
      <c r="V481" s="47"/>
      <c r="W481" s="47"/>
      <c r="X481" s="47"/>
      <c r="Y481" s="47"/>
      <c r="Z481" s="47"/>
      <c r="AA481" s="47"/>
      <c r="AB481" s="47"/>
    </row>
    <row r="482" spans="1:28" x14ac:dyDescent="0.25">
      <c r="A482" s="32"/>
      <c r="B482" s="38"/>
      <c r="C482" s="126"/>
      <c r="D482" s="38"/>
      <c r="E482" s="99"/>
      <c r="F482" s="122"/>
      <c r="G482" s="122"/>
      <c r="H482" s="122"/>
      <c r="I482" s="122"/>
      <c r="J482" s="122"/>
      <c r="K482" s="122"/>
      <c r="L482" s="38"/>
      <c r="M482" s="180"/>
      <c r="N482" s="38"/>
      <c r="O482" s="225"/>
      <c r="P482" s="47"/>
      <c r="Q482" s="47"/>
      <c r="R482" s="47"/>
      <c r="S482" s="47"/>
      <c r="T482" s="47"/>
      <c r="U482" s="47"/>
      <c r="V482" s="47"/>
      <c r="W482" s="47"/>
      <c r="X482" s="47"/>
      <c r="Y482" s="47"/>
      <c r="Z482" s="47"/>
      <c r="AA482" s="47"/>
      <c r="AB482" s="47"/>
    </row>
    <row r="483" spans="1:28" x14ac:dyDescent="0.25">
      <c r="A483" s="32"/>
      <c r="B483" s="38"/>
      <c r="C483" s="126"/>
      <c r="D483" s="38"/>
      <c r="E483" s="99"/>
      <c r="F483" s="122"/>
      <c r="G483" s="122"/>
      <c r="H483" s="122"/>
      <c r="I483" s="122"/>
      <c r="J483" s="122"/>
      <c r="K483" s="122"/>
      <c r="L483" s="38"/>
      <c r="M483" s="180"/>
      <c r="N483" s="38"/>
      <c r="O483" s="225"/>
      <c r="P483" s="47"/>
      <c r="Q483" s="47"/>
      <c r="R483" s="47"/>
      <c r="S483" s="47"/>
      <c r="T483" s="47"/>
      <c r="U483" s="47"/>
      <c r="V483" s="47"/>
      <c r="W483" s="47"/>
      <c r="X483" s="47"/>
      <c r="Y483" s="47"/>
      <c r="Z483" s="47"/>
      <c r="AA483" s="47"/>
      <c r="AB483" s="47"/>
    </row>
    <row r="484" spans="1:28" x14ac:dyDescent="0.25">
      <c r="A484" s="32"/>
      <c r="B484" s="38"/>
      <c r="C484" s="126"/>
      <c r="D484" s="38"/>
      <c r="E484" s="99"/>
      <c r="F484" s="122"/>
      <c r="G484" s="122"/>
      <c r="H484" s="122"/>
      <c r="I484" s="122"/>
      <c r="J484" s="122"/>
      <c r="K484" s="122"/>
      <c r="L484" s="38"/>
      <c r="M484" s="180"/>
      <c r="N484" s="38"/>
      <c r="O484" s="225"/>
      <c r="P484" s="47"/>
      <c r="Q484" s="47"/>
      <c r="R484" s="47"/>
      <c r="S484" s="47"/>
      <c r="T484" s="47"/>
      <c r="U484" s="47"/>
      <c r="V484" s="47"/>
      <c r="W484" s="47"/>
      <c r="X484" s="47"/>
      <c r="Y484" s="47"/>
      <c r="Z484" s="47"/>
      <c r="AA484" s="47"/>
      <c r="AB484" s="47"/>
    </row>
    <row r="485" spans="1:28" x14ac:dyDescent="0.25">
      <c r="A485" s="32"/>
      <c r="B485" s="38"/>
      <c r="C485" s="126"/>
      <c r="D485" s="38"/>
      <c r="E485" s="99"/>
      <c r="F485" s="122"/>
      <c r="G485" s="122"/>
      <c r="H485" s="122"/>
      <c r="I485" s="122"/>
      <c r="J485" s="122"/>
      <c r="K485" s="122"/>
      <c r="L485" s="38"/>
      <c r="M485" s="180"/>
      <c r="N485" s="38"/>
      <c r="O485" s="225"/>
      <c r="P485" s="47"/>
      <c r="Q485" s="47"/>
      <c r="R485" s="47"/>
      <c r="S485" s="47"/>
      <c r="T485" s="47"/>
      <c r="U485" s="47"/>
      <c r="V485" s="47"/>
      <c r="W485" s="47"/>
      <c r="X485" s="47"/>
      <c r="Y485" s="47"/>
      <c r="Z485" s="47"/>
      <c r="AA485" s="47"/>
      <c r="AB485" s="47"/>
    </row>
    <row r="486" spans="1:28" x14ac:dyDescent="0.25">
      <c r="A486" s="32"/>
      <c r="B486" s="38"/>
      <c r="C486" s="126"/>
      <c r="D486" s="38"/>
      <c r="E486" s="99"/>
      <c r="F486" s="122"/>
      <c r="G486" s="122"/>
      <c r="H486" s="122"/>
      <c r="I486" s="122"/>
      <c r="J486" s="122"/>
      <c r="K486" s="122"/>
      <c r="L486" s="38"/>
      <c r="M486" s="180"/>
      <c r="N486" s="38"/>
      <c r="O486" s="225"/>
      <c r="P486" s="47"/>
      <c r="Q486" s="47"/>
      <c r="R486" s="47"/>
      <c r="S486" s="47"/>
      <c r="T486" s="47"/>
      <c r="U486" s="47"/>
      <c r="V486" s="47"/>
      <c r="W486" s="47"/>
      <c r="X486" s="47"/>
      <c r="Y486" s="47"/>
      <c r="Z486" s="47"/>
      <c r="AA486" s="47"/>
      <c r="AB486" s="47"/>
    </row>
    <row r="487" spans="1:28" x14ac:dyDescent="0.25">
      <c r="A487" s="32"/>
      <c r="B487" s="38"/>
      <c r="C487" s="126"/>
      <c r="D487" s="38"/>
      <c r="E487" s="99"/>
      <c r="F487" s="122"/>
      <c r="G487" s="122"/>
      <c r="H487" s="122"/>
      <c r="I487" s="122"/>
      <c r="J487" s="122"/>
      <c r="K487" s="122"/>
      <c r="L487" s="38"/>
      <c r="M487" s="180"/>
      <c r="N487" s="38"/>
      <c r="O487" s="225"/>
      <c r="P487" s="47"/>
      <c r="Q487" s="47"/>
      <c r="R487" s="47"/>
      <c r="S487" s="47"/>
      <c r="T487" s="47"/>
      <c r="U487" s="47"/>
      <c r="V487" s="47"/>
      <c r="W487" s="47"/>
      <c r="X487" s="47"/>
      <c r="Y487" s="47"/>
      <c r="Z487" s="47"/>
      <c r="AA487" s="47"/>
      <c r="AB487" s="47"/>
    </row>
    <row r="488" spans="1:28" x14ac:dyDescent="0.25">
      <c r="A488" s="32"/>
      <c r="B488" s="38"/>
      <c r="C488" s="126"/>
      <c r="D488" s="38"/>
      <c r="E488" s="99"/>
      <c r="F488" s="122"/>
      <c r="G488" s="122"/>
      <c r="H488" s="122"/>
      <c r="I488" s="122"/>
      <c r="J488" s="122"/>
      <c r="K488" s="122"/>
      <c r="L488" s="38"/>
      <c r="M488" s="180"/>
      <c r="N488" s="38"/>
      <c r="O488" s="225"/>
      <c r="P488" s="47"/>
      <c r="Q488" s="47"/>
      <c r="R488" s="47"/>
      <c r="S488" s="47"/>
      <c r="T488" s="47"/>
      <c r="U488" s="47"/>
      <c r="V488" s="47"/>
      <c r="W488" s="47"/>
      <c r="X488" s="47"/>
      <c r="Y488" s="47"/>
      <c r="Z488" s="47"/>
      <c r="AA488" s="47"/>
      <c r="AB488" s="47"/>
    </row>
    <row r="489" spans="1:28" x14ac:dyDescent="0.25">
      <c r="A489" s="32"/>
      <c r="B489" s="38"/>
      <c r="C489" s="126"/>
      <c r="D489" s="38"/>
      <c r="E489" s="99"/>
      <c r="F489" s="122"/>
      <c r="G489" s="122"/>
      <c r="H489" s="122"/>
      <c r="I489" s="122"/>
      <c r="J489" s="122"/>
      <c r="K489" s="122"/>
      <c r="L489" s="38"/>
      <c r="M489" s="180"/>
      <c r="N489" s="38"/>
      <c r="O489" s="225"/>
      <c r="P489" s="47"/>
      <c r="Q489" s="47"/>
      <c r="R489" s="47"/>
      <c r="S489" s="47"/>
      <c r="T489" s="47"/>
      <c r="U489" s="47"/>
      <c r="V489" s="47"/>
      <c r="W489" s="47"/>
      <c r="X489" s="47"/>
      <c r="Y489" s="47"/>
      <c r="Z489" s="47"/>
      <c r="AA489" s="47"/>
      <c r="AB489" s="47"/>
    </row>
    <row r="490" spans="1:28" x14ac:dyDescent="0.25">
      <c r="A490" s="32"/>
      <c r="B490" s="38"/>
      <c r="C490" s="126"/>
      <c r="D490" s="38"/>
      <c r="E490" s="99"/>
      <c r="F490" s="122"/>
      <c r="G490" s="122"/>
      <c r="H490" s="122"/>
      <c r="I490" s="122"/>
      <c r="J490" s="122"/>
      <c r="K490" s="122"/>
      <c r="L490" s="38"/>
      <c r="M490" s="180"/>
      <c r="N490" s="38"/>
      <c r="O490" s="225"/>
      <c r="P490" s="47"/>
      <c r="Q490" s="47"/>
      <c r="R490" s="47"/>
      <c r="S490" s="47"/>
      <c r="T490" s="47"/>
      <c r="U490" s="47"/>
      <c r="V490" s="47"/>
      <c r="W490" s="47"/>
      <c r="X490" s="47"/>
      <c r="Y490" s="47"/>
      <c r="Z490" s="47"/>
      <c r="AA490" s="47"/>
      <c r="AB490" s="47"/>
    </row>
    <row r="491" spans="1:28" x14ac:dyDescent="0.25">
      <c r="A491" s="32"/>
      <c r="B491" s="38"/>
      <c r="C491" s="126"/>
      <c r="D491" s="38"/>
      <c r="E491" s="99"/>
      <c r="F491" s="122"/>
      <c r="G491" s="122"/>
      <c r="H491" s="122"/>
      <c r="I491" s="122"/>
      <c r="J491" s="122"/>
      <c r="K491" s="122"/>
      <c r="L491" s="38"/>
      <c r="M491" s="180"/>
      <c r="N491" s="38"/>
      <c r="O491" s="225"/>
      <c r="P491" s="47"/>
      <c r="Q491" s="47"/>
      <c r="R491" s="47"/>
      <c r="S491" s="47"/>
      <c r="T491" s="47"/>
      <c r="U491" s="47"/>
      <c r="V491" s="47"/>
      <c r="W491" s="47"/>
      <c r="X491" s="47"/>
      <c r="Y491" s="47"/>
      <c r="Z491" s="47"/>
      <c r="AA491" s="47"/>
      <c r="AB491" s="47"/>
    </row>
    <row r="492" spans="1:28" x14ac:dyDescent="0.25">
      <c r="A492" s="32"/>
      <c r="B492" s="38"/>
      <c r="C492" s="126"/>
      <c r="D492" s="38"/>
      <c r="E492" s="99"/>
      <c r="F492" s="122"/>
      <c r="G492" s="122"/>
      <c r="H492" s="122"/>
      <c r="I492" s="122"/>
      <c r="J492" s="122"/>
      <c r="K492" s="122"/>
      <c r="L492" s="38"/>
      <c r="M492" s="180"/>
      <c r="N492" s="38"/>
      <c r="O492" s="225"/>
      <c r="P492" s="47"/>
      <c r="Q492" s="47"/>
      <c r="R492" s="47"/>
      <c r="S492" s="47"/>
      <c r="T492" s="47"/>
      <c r="U492" s="47"/>
      <c r="V492" s="47"/>
      <c r="W492" s="47"/>
      <c r="X492" s="47"/>
      <c r="Y492" s="47"/>
      <c r="Z492" s="47"/>
      <c r="AA492" s="47"/>
      <c r="AB492" s="47"/>
    </row>
    <row r="493" spans="1:28" x14ac:dyDescent="0.25">
      <c r="A493" s="32"/>
      <c r="B493" s="38"/>
      <c r="C493" s="126"/>
      <c r="D493" s="38"/>
      <c r="E493" s="99"/>
      <c r="F493" s="122"/>
      <c r="G493" s="122"/>
      <c r="H493" s="122"/>
      <c r="I493" s="122"/>
      <c r="J493" s="122"/>
      <c r="K493" s="122"/>
      <c r="L493" s="38"/>
      <c r="M493" s="180"/>
      <c r="N493" s="38"/>
      <c r="O493" s="225"/>
      <c r="P493" s="47"/>
      <c r="Q493" s="47"/>
      <c r="R493" s="47"/>
      <c r="S493" s="47"/>
      <c r="T493" s="47"/>
      <c r="U493" s="47"/>
      <c r="V493" s="47"/>
      <c r="W493" s="47"/>
      <c r="X493" s="47"/>
      <c r="Y493" s="47"/>
      <c r="Z493" s="47"/>
      <c r="AA493" s="47"/>
      <c r="AB493" s="47"/>
    </row>
    <row r="494" spans="1:28" x14ac:dyDescent="0.25">
      <c r="A494" s="32"/>
      <c r="B494" s="38"/>
      <c r="C494" s="126"/>
      <c r="D494" s="38"/>
      <c r="E494" s="99"/>
      <c r="F494" s="122"/>
      <c r="G494" s="122"/>
      <c r="H494" s="122"/>
      <c r="I494" s="122"/>
      <c r="J494" s="122"/>
      <c r="K494" s="122"/>
      <c r="L494" s="38"/>
      <c r="M494" s="180"/>
      <c r="N494" s="38"/>
      <c r="O494" s="225"/>
      <c r="P494" s="47"/>
      <c r="Q494" s="47"/>
      <c r="R494" s="47"/>
      <c r="S494" s="47"/>
      <c r="T494" s="47"/>
      <c r="U494" s="47"/>
      <c r="V494" s="47"/>
      <c r="W494" s="47"/>
      <c r="X494" s="47"/>
      <c r="Y494" s="47"/>
      <c r="Z494" s="47"/>
      <c r="AA494" s="47"/>
      <c r="AB494" s="47"/>
    </row>
    <row r="495" spans="1:28" x14ac:dyDescent="0.25">
      <c r="A495" s="32"/>
      <c r="B495" s="38"/>
      <c r="C495" s="126"/>
      <c r="D495" s="38"/>
      <c r="E495" s="99"/>
      <c r="F495" s="122"/>
      <c r="G495" s="122"/>
      <c r="H495" s="122"/>
      <c r="I495" s="122"/>
      <c r="J495" s="122"/>
      <c r="K495" s="122"/>
      <c r="L495" s="38"/>
      <c r="M495" s="180"/>
      <c r="N495" s="38"/>
      <c r="O495" s="225"/>
      <c r="P495" s="47"/>
      <c r="Q495" s="47"/>
      <c r="R495" s="47"/>
      <c r="S495" s="47"/>
      <c r="T495" s="47"/>
      <c r="U495" s="47"/>
      <c r="V495" s="47"/>
      <c r="W495" s="47"/>
      <c r="X495" s="47"/>
      <c r="Y495" s="47"/>
      <c r="Z495" s="47"/>
      <c r="AA495" s="47"/>
      <c r="AB495" s="47"/>
    </row>
    <row r="496" spans="1:28" x14ac:dyDescent="0.25">
      <c r="A496" s="32"/>
      <c r="B496" s="38"/>
      <c r="C496" s="126"/>
      <c r="D496" s="38"/>
      <c r="E496" s="99"/>
      <c r="F496" s="122"/>
      <c r="G496" s="122"/>
      <c r="H496" s="122"/>
      <c r="I496" s="122"/>
      <c r="J496" s="122"/>
      <c r="K496" s="122"/>
      <c r="L496" s="38"/>
      <c r="M496" s="180"/>
      <c r="N496" s="38"/>
      <c r="O496" s="225"/>
      <c r="P496" s="47"/>
      <c r="Q496" s="47"/>
      <c r="R496" s="47"/>
      <c r="S496" s="47"/>
      <c r="T496" s="47"/>
      <c r="U496" s="47"/>
      <c r="V496" s="47"/>
      <c r="W496" s="47"/>
      <c r="X496" s="47"/>
      <c r="Y496" s="47"/>
      <c r="Z496" s="47"/>
      <c r="AA496" s="47"/>
      <c r="AB496" s="47"/>
    </row>
    <row r="497" spans="1:28" x14ac:dyDescent="0.25">
      <c r="A497" s="32"/>
      <c r="B497" s="38"/>
      <c r="C497" s="126"/>
      <c r="D497" s="38"/>
      <c r="E497" s="99"/>
      <c r="F497" s="122"/>
      <c r="G497" s="122"/>
      <c r="H497" s="122"/>
      <c r="I497" s="122"/>
      <c r="J497" s="122"/>
      <c r="K497" s="122"/>
      <c r="L497" s="38"/>
      <c r="M497" s="180"/>
      <c r="N497" s="38"/>
      <c r="O497" s="225"/>
      <c r="P497" s="47"/>
      <c r="Q497" s="47"/>
      <c r="R497" s="47"/>
      <c r="S497" s="47"/>
      <c r="T497" s="47"/>
      <c r="U497" s="47"/>
      <c r="V497" s="47"/>
      <c r="W497" s="47"/>
      <c r="X497" s="47"/>
      <c r="Y497" s="47"/>
      <c r="Z497" s="47"/>
      <c r="AA497" s="47"/>
      <c r="AB497" s="47"/>
    </row>
    <row r="498" spans="1:28" x14ac:dyDescent="0.25">
      <c r="A498" s="32"/>
      <c r="B498" s="38"/>
      <c r="C498" s="126"/>
      <c r="D498" s="38"/>
      <c r="E498" s="99"/>
      <c r="F498" s="122"/>
      <c r="G498" s="122"/>
      <c r="H498" s="122"/>
      <c r="I498" s="122"/>
      <c r="J498" s="122"/>
      <c r="K498" s="122"/>
      <c r="L498" s="38"/>
      <c r="M498" s="180"/>
      <c r="N498" s="38"/>
      <c r="O498" s="225"/>
      <c r="P498" s="47"/>
      <c r="Q498" s="47"/>
      <c r="R498" s="47"/>
      <c r="S498" s="47"/>
      <c r="T498" s="47"/>
      <c r="U498" s="47"/>
      <c r="V498" s="47"/>
      <c r="W498" s="47"/>
      <c r="X498" s="47"/>
      <c r="Y498" s="47"/>
      <c r="Z498" s="47"/>
      <c r="AA498" s="47"/>
      <c r="AB498" s="47"/>
    </row>
    <row r="499" spans="1:28" x14ac:dyDescent="0.25">
      <c r="A499" s="32"/>
      <c r="B499" s="38"/>
      <c r="C499" s="126"/>
      <c r="D499" s="38"/>
      <c r="E499" s="99"/>
      <c r="F499" s="122"/>
      <c r="G499" s="122"/>
      <c r="H499" s="122"/>
      <c r="I499" s="122"/>
      <c r="J499" s="122"/>
      <c r="K499" s="122"/>
      <c r="L499" s="38"/>
      <c r="M499" s="180"/>
      <c r="N499" s="38"/>
      <c r="O499" s="225"/>
      <c r="P499" s="47"/>
      <c r="Q499" s="47"/>
      <c r="R499" s="47"/>
      <c r="S499" s="47"/>
      <c r="T499" s="47"/>
      <c r="U499" s="47"/>
      <c r="V499" s="47"/>
      <c r="W499" s="47"/>
      <c r="X499" s="47"/>
      <c r="Y499" s="47"/>
      <c r="Z499" s="47"/>
      <c r="AA499" s="47"/>
      <c r="AB499" s="47"/>
    </row>
    <row r="500" spans="1:28" x14ac:dyDescent="0.25">
      <c r="A500" s="32"/>
      <c r="B500" s="38"/>
      <c r="C500" s="126"/>
      <c r="D500" s="38"/>
      <c r="E500" s="99"/>
      <c r="F500" s="122"/>
      <c r="G500" s="122"/>
      <c r="H500" s="122"/>
      <c r="I500" s="122"/>
      <c r="J500" s="122"/>
      <c r="K500" s="122"/>
      <c r="L500" s="38"/>
      <c r="M500" s="180"/>
      <c r="N500" s="38"/>
      <c r="O500" s="225"/>
      <c r="P500" s="47"/>
      <c r="Q500" s="47"/>
      <c r="R500" s="47"/>
      <c r="S500" s="47"/>
      <c r="T500" s="47"/>
      <c r="U500" s="47"/>
      <c r="V500" s="47"/>
      <c r="W500" s="47"/>
      <c r="X500" s="47"/>
      <c r="Y500" s="47"/>
      <c r="Z500" s="47"/>
      <c r="AA500" s="47"/>
      <c r="AB500" s="47"/>
    </row>
    <row r="501" spans="1:28" x14ac:dyDescent="0.25">
      <c r="A501" s="32"/>
      <c r="B501" s="38"/>
      <c r="C501" s="126"/>
      <c r="D501" s="38"/>
      <c r="E501" s="99"/>
      <c r="F501" s="122"/>
      <c r="G501" s="122"/>
      <c r="H501" s="122"/>
      <c r="I501" s="122"/>
      <c r="J501" s="122"/>
      <c r="K501" s="122"/>
      <c r="L501" s="38"/>
      <c r="M501" s="180"/>
      <c r="N501" s="38"/>
      <c r="O501" s="225"/>
      <c r="P501" s="47"/>
      <c r="Q501" s="47"/>
      <c r="R501" s="47"/>
      <c r="S501" s="47"/>
      <c r="T501" s="47"/>
      <c r="U501" s="47"/>
      <c r="V501" s="47"/>
      <c r="W501" s="47"/>
      <c r="X501" s="47"/>
      <c r="Y501" s="47"/>
      <c r="Z501" s="47"/>
      <c r="AA501" s="47"/>
      <c r="AB501" s="47"/>
    </row>
    <row r="502" spans="1:28" x14ac:dyDescent="0.25">
      <c r="A502" s="32"/>
      <c r="B502" s="38"/>
      <c r="C502" s="126"/>
      <c r="D502" s="38"/>
      <c r="E502" s="99"/>
      <c r="F502" s="122"/>
      <c r="G502" s="122"/>
      <c r="H502" s="122"/>
      <c r="I502" s="122"/>
      <c r="J502" s="122"/>
      <c r="K502" s="122"/>
      <c r="L502" s="38"/>
      <c r="M502" s="180"/>
      <c r="N502" s="38"/>
      <c r="O502" s="225"/>
      <c r="P502" s="47"/>
      <c r="Q502" s="47"/>
      <c r="R502" s="47"/>
      <c r="S502" s="47"/>
      <c r="T502" s="47"/>
      <c r="U502" s="47"/>
      <c r="V502" s="47"/>
      <c r="W502" s="47"/>
      <c r="X502" s="47"/>
      <c r="Y502" s="47"/>
      <c r="Z502" s="47"/>
      <c r="AA502" s="47"/>
      <c r="AB502" s="47"/>
    </row>
    <row r="503" spans="1:28" x14ac:dyDescent="0.25">
      <c r="A503" s="32"/>
      <c r="B503" s="38"/>
      <c r="C503" s="126"/>
      <c r="D503" s="38"/>
      <c r="E503" s="99"/>
      <c r="F503" s="122"/>
      <c r="G503" s="122"/>
      <c r="H503" s="122"/>
      <c r="I503" s="122"/>
      <c r="J503" s="122"/>
      <c r="K503" s="122"/>
      <c r="L503" s="38"/>
      <c r="M503" s="180"/>
      <c r="N503" s="38"/>
      <c r="O503" s="225"/>
      <c r="P503" s="47"/>
      <c r="Q503" s="47"/>
      <c r="R503" s="47"/>
      <c r="S503" s="47"/>
      <c r="T503" s="47"/>
      <c r="U503" s="47"/>
      <c r="V503" s="47"/>
      <c r="W503" s="47"/>
      <c r="X503" s="47"/>
      <c r="Y503" s="47"/>
      <c r="Z503" s="47"/>
      <c r="AA503" s="47"/>
      <c r="AB503" s="47"/>
    </row>
    <row r="504" spans="1:28" x14ac:dyDescent="0.25">
      <c r="A504" s="32"/>
      <c r="B504" s="38"/>
      <c r="C504" s="126"/>
      <c r="D504" s="38"/>
      <c r="E504" s="99"/>
      <c r="F504" s="122"/>
      <c r="G504" s="122"/>
      <c r="H504" s="122"/>
      <c r="I504" s="122"/>
      <c r="J504" s="122"/>
      <c r="K504" s="122"/>
      <c r="L504" s="38"/>
      <c r="M504" s="180"/>
      <c r="N504" s="38"/>
      <c r="O504" s="225"/>
      <c r="P504" s="47"/>
      <c r="Q504" s="47"/>
      <c r="R504" s="47"/>
      <c r="S504" s="47"/>
      <c r="T504" s="47"/>
      <c r="U504" s="47"/>
      <c r="V504" s="47"/>
      <c r="W504" s="47"/>
      <c r="X504" s="47"/>
      <c r="Y504" s="47"/>
      <c r="Z504" s="47"/>
      <c r="AA504" s="47"/>
      <c r="AB504" s="47"/>
    </row>
    <row r="505" spans="1:28" x14ac:dyDescent="0.25">
      <c r="A505" s="32"/>
      <c r="B505" s="38"/>
      <c r="C505" s="126"/>
      <c r="D505" s="38"/>
      <c r="E505" s="99"/>
      <c r="F505" s="122"/>
      <c r="G505" s="122"/>
      <c r="H505" s="122"/>
      <c r="I505" s="122"/>
      <c r="J505" s="122"/>
      <c r="K505" s="122"/>
      <c r="L505" s="38"/>
      <c r="M505" s="180"/>
      <c r="N505" s="38"/>
      <c r="O505" s="225"/>
      <c r="P505" s="47"/>
      <c r="Q505" s="47"/>
      <c r="R505" s="47"/>
      <c r="S505" s="47"/>
      <c r="T505" s="47"/>
      <c r="U505" s="47"/>
      <c r="V505" s="47"/>
      <c r="W505" s="47"/>
      <c r="X505" s="47"/>
      <c r="Y505" s="47"/>
      <c r="Z505" s="47"/>
      <c r="AA505" s="47"/>
      <c r="AB505" s="47"/>
    </row>
    <row r="506" spans="1:28" x14ac:dyDescent="0.25">
      <c r="A506" s="32"/>
      <c r="B506" s="38"/>
      <c r="C506" s="126"/>
      <c r="D506" s="38"/>
      <c r="E506" s="99"/>
      <c r="F506" s="122"/>
      <c r="G506" s="122"/>
      <c r="H506" s="122"/>
      <c r="I506" s="122"/>
      <c r="J506" s="122"/>
      <c r="K506" s="122"/>
      <c r="L506" s="38"/>
      <c r="M506" s="180"/>
      <c r="N506" s="38"/>
      <c r="O506" s="225"/>
      <c r="P506" s="47"/>
      <c r="Q506" s="47"/>
      <c r="R506" s="47"/>
      <c r="S506" s="47"/>
      <c r="T506" s="47"/>
      <c r="U506" s="47"/>
      <c r="V506" s="47"/>
      <c r="W506" s="47"/>
      <c r="X506" s="47"/>
      <c r="Y506" s="47"/>
      <c r="Z506" s="47"/>
      <c r="AA506" s="47"/>
      <c r="AB506" s="47"/>
    </row>
    <row r="507" spans="1:28" x14ac:dyDescent="0.25">
      <c r="A507" s="32"/>
      <c r="B507" s="38"/>
      <c r="C507" s="126"/>
      <c r="D507" s="38"/>
      <c r="E507" s="99"/>
      <c r="F507" s="122"/>
      <c r="G507" s="122"/>
      <c r="H507" s="122"/>
      <c r="I507" s="122"/>
      <c r="J507" s="122"/>
      <c r="K507" s="122"/>
      <c r="L507" s="38"/>
      <c r="M507" s="180"/>
      <c r="N507" s="38"/>
      <c r="O507" s="225"/>
      <c r="P507" s="47"/>
      <c r="Q507" s="47"/>
      <c r="R507" s="47"/>
      <c r="S507" s="47"/>
      <c r="T507" s="47"/>
      <c r="U507" s="47"/>
      <c r="V507" s="47"/>
      <c r="W507" s="47"/>
      <c r="X507" s="47"/>
      <c r="Y507" s="47"/>
      <c r="Z507" s="47"/>
      <c r="AA507" s="47"/>
      <c r="AB507" s="47"/>
    </row>
    <row r="508" spans="1:28" x14ac:dyDescent="0.25">
      <c r="A508" s="32"/>
      <c r="B508" s="38"/>
      <c r="C508" s="126"/>
      <c r="D508" s="38"/>
      <c r="E508" s="99"/>
      <c r="F508" s="122"/>
      <c r="G508" s="122"/>
      <c r="H508" s="122"/>
      <c r="I508" s="122"/>
      <c r="J508" s="122"/>
      <c r="K508" s="122"/>
      <c r="L508" s="38"/>
      <c r="M508" s="180"/>
      <c r="N508" s="38"/>
      <c r="O508" s="225"/>
      <c r="P508" s="47"/>
      <c r="Q508" s="47"/>
      <c r="R508" s="47"/>
      <c r="S508" s="47"/>
      <c r="T508" s="47"/>
      <c r="U508" s="47"/>
      <c r="V508" s="47"/>
      <c r="W508" s="47"/>
      <c r="X508" s="47"/>
      <c r="Y508" s="47"/>
      <c r="Z508" s="47"/>
      <c r="AA508" s="47"/>
      <c r="AB508" s="47"/>
    </row>
    <row r="509" spans="1:28" x14ac:dyDescent="0.25">
      <c r="A509" s="32"/>
      <c r="B509" s="38"/>
      <c r="C509" s="126"/>
      <c r="D509" s="38"/>
      <c r="E509" s="99"/>
      <c r="F509" s="122"/>
      <c r="G509" s="122"/>
      <c r="H509" s="122"/>
      <c r="I509" s="122"/>
      <c r="J509" s="122"/>
      <c r="K509" s="122"/>
      <c r="L509" s="38"/>
      <c r="M509" s="180"/>
      <c r="N509" s="38"/>
      <c r="O509" s="225"/>
      <c r="P509" s="47"/>
      <c r="Q509" s="47"/>
      <c r="R509" s="47"/>
      <c r="S509" s="47"/>
      <c r="T509" s="47"/>
      <c r="U509" s="47"/>
      <c r="V509" s="47"/>
      <c r="W509" s="47"/>
      <c r="X509" s="47"/>
      <c r="Y509" s="47"/>
      <c r="Z509" s="47"/>
      <c r="AA509" s="47"/>
      <c r="AB509" s="47"/>
    </row>
    <row r="510" spans="1:28" x14ac:dyDescent="0.25">
      <c r="A510" s="32"/>
      <c r="B510" s="38"/>
      <c r="C510" s="126"/>
      <c r="D510" s="38"/>
      <c r="E510" s="99"/>
      <c r="F510" s="122"/>
      <c r="G510" s="122"/>
      <c r="H510" s="122"/>
      <c r="I510" s="122"/>
      <c r="J510" s="122"/>
      <c r="K510" s="122"/>
      <c r="L510" s="38"/>
      <c r="M510" s="180"/>
      <c r="N510" s="38"/>
      <c r="O510" s="225"/>
      <c r="P510" s="47"/>
      <c r="Q510" s="47"/>
      <c r="R510" s="47"/>
      <c r="S510" s="47"/>
      <c r="T510" s="47"/>
      <c r="U510" s="47"/>
      <c r="V510" s="47"/>
      <c r="W510" s="47"/>
      <c r="X510" s="47"/>
      <c r="Y510" s="47"/>
      <c r="Z510" s="47"/>
      <c r="AA510" s="47"/>
      <c r="AB510" s="47"/>
    </row>
    <row r="511" spans="1:28" x14ac:dyDescent="0.25">
      <c r="A511" s="32"/>
      <c r="B511" s="38"/>
      <c r="C511" s="126"/>
      <c r="D511" s="38"/>
      <c r="E511" s="99"/>
      <c r="F511" s="122"/>
      <c r="G511" s="122"/>
      <c r="H511" s="122"/>
      <c r="I511" s="122"/>
      <c r="J511" s="122"/>
      <c r="K511" s="122"/>
      <c r="L511" s="38"/>
      <c r="M511" s="180"/>
      <c r="N511" s="38"/>
      <c r="O511" s="225"/>
      <c r="P511" s="47"/>
      <c r="Q511" s="47"/>
      <c r="R511" s="47"/>
      <c r="S511" s="47"/>
      <c r="T511" s="47"/>
      <c r="U511" s="47"/>
      <c r="V511" s="47"/>
      <c r="W511" s="47"/>
      <c r="X511" s="47"/>
      <c r="Y511" s="47"/>
      <c r="Z511" s="47"/>
      <c r="AA511" s="47"/>
      <c r="AB511" s="47"/>
    </row>
    <row r="512" spans="1:28" x14ac:dyDescent="0.25">
      <c r="A512" s="32"/>
      <c r="B512" s="38"/>
      <c r="C512" s="126"/>
      <c r="D512" s="38"/>
      <c r="E512" s="99"/>
      <c r="F512" s="122"/>
      <c r="G512" s="122"/>
      <c r="H512" s="122"/>
      <c r="I512" s="122"/>
      <c r="J512" s="122"/>
      <c r="K512" s="122"/>
      <c r="L512" s="38"/>
      <c r="M512" s="180"/>
      <c r="N512" s="38"/>
      <c r="O512" s="225"/>
      <c r="P512" s="47"/>
      <c r="Q512" s="47"/>
      <c r="R512" s="47"/>
      <c r="S512" s="47"/>
      <c r="T512" s="47"/>
      <c r="U512" s="47"/>
      <c r="V512" s="47"/>
      <c r="W512" s="47"/>
      <c r="X512" s="47"/>
      <c r="Y512" s="47"/>
      <c r="Z512" s="47"/>
      <c r="AA512" s="47"/>
      <c r="AB512" s="47"/>
    </row>
    <row r="513" spans="1:28" x14ac:dyDescent="0.25">
      <c r="A513" s="32"/>
      <c r="B513" s="38"/>
      <c r="C513" s="126"/>
      <c r="D513" s="38"/>
      <c r="E513" s="99"/>
      <c r="F513" s="122"/>
      <c r="G513" s="122"/>
      <c r="H513" s="122"/>
      <c r="I513" s="122"/>
      <c r="J513" s="122"/>
      <c r="K513" s="122"/>
      <c r="L513" s="38"/>
      <c r="M513" s="180"/>
      <c r="N513" s="38"/>
      <c r="O513" s="225"/>
      <c r="P513" s="47"/>
      <c r="Q513" s="47"/>
      <c r="R513" s="47"/>
      <c r="S513" s="47"/>
      <c r="T513" s="47"/>
      <c r="U513" s="47"/>
      <c r="V513" s="47"/>
      <c r="W513" s="47"/>
      <c r="X513" s="47"/>
      <c r="Y513" s="47"/>
      <c r="Z513" s="47"/>
      <c r="AA513" s="47"/>
      <c r="AB513" s="47"/>
    </row>
    <row r="514" spans="1:28" x14ac:dyDescent="0.25">
      <c r="A514" s="32"/>
      <c r="B514" s="38"/>
      <c r="C514" s="126"/>
      <c r="D514" s="38"/>
      <c r="E514" s="99"/>
      <c r="F514" s="122"/>
      <c r="G514" s="122"/>
      <c r="H514" s="122"/>
      <c r="I514" s="122"/>
      <c r="J514" s="122"/>
      <c r="K514" s="122"/>
      <c r="L514" s="38"/>
      <c r="M514" s="180"/>
      <c r="N514" s="38"/>
      <c r="O514" s="225"/>
      <c r="P514" s="47"/>
      <c r="Q514" s="47"/>
      <c r="R514" s="47"/>
      <c r="S514" s="47"/>
      <c r="T514" s="47"/>
      <c r="U514" s="47"/>
      <c r="V514" s="47"/>
      <c r="W514" s="47"/>
      <c r="X514" s="47"/>
      <c r="Y514" s="47"/>
      <c r="Z514" s="47"/>
      <c r="AA514" s="47"/>
      <c r="AB514" s="47"/>
    </row>
    <row r="515" spans="1:28" x14ac:dyDescent="0.25">
      <c r="A515" s="32"/>
      <c r="B515" s="38"/>
      <c r="C515" s="126"/>
      <c r="D515" s="38"/>
      <c r="E515" s="99"/>
      <c r="F515" s="122"/>
      <c r="G515" s="122"/>
      <c r="H515" s="122"/>
      <c r="I515" s="122"/>
      <c r="J515" s="122"/>
      <c r="K515" s="122"/>
      <c r="L515" s="38"/>
      <c r="M515" s="180"/>
      <c r="N515" s="38"/>
      <c r="O515" s="225"/>
      <c r="P515" s="47"/>
      <c r="Q515" s="47"/>
      <c r="R515" s="47"/>
      <c r="S515" s="47"/>
      <c r="T515" s="47"/>
      <c r="U515" s="47"/>
      <c r="V515" s="47"/>
      <c r="W515" s="47"/>
      <c r="X515" s="47"/>
      <c r="Y515" s="47"/>
      <c r="Z515" s="47"/>
      <c r="AA515" s="47"/>
      <c r="AB515" s="47"/>
    </row>
    <row r="516" spans="1:28" x14ac:dyDescent="0.25">
      <c r="A516" s="32"/>
      <c r="B516" s="38"/>
      <c r="C516" s="126"/>
      <c r="D516" s="38"/>
      <c r="E516" s="99"/>
      <c r="F516" s="122"/>
      <c r="G516" s="122"/>
      <c r="H516" s="122"/>
      <c r="I516" s="122"/>
      <c r="J516" s="122"/>
      <c r="K516" s="122"/>
      <c r="L516" s="38"/>
      <c r="M516" s="180"/>
      <c r="N516" s="38"/>
      <c r="O516" s="225"/>
      <c r="P516" s="47"/>
      <c r="Q516" s="47"/>
      <c r="R516" s="47"/>
      <c r="S516" s="47"/>
      <c r="T516" s="47"/>
      <c r="U516" s="47"/>
      <c r="V516" s="47"/>
      <c r="W516" s="47"/>
      <c r="X516" s="47"/>
      <c r="Y516" s="47"/>
      <c r="Z516" s="47"/>
      <c r="AA516" s="47"/>
      <c r="AB516" s="47"/>
    </row>
    <row r="517" spans="1:28" x14ac:dyDescent="0.25">
      <c r="A517" s="32"/>
      <c r="B517" s="38"/>
      <c r="C517" s="126"/>
      <c r="D517" s="38"/>
      <c r="E517" s="99"/>
      <c r="F517" s="122"/>
      <c r="G517" s="122"/>
      <c r="H517" s="122"/>
      <c r="I517" s="122"/>
      <c r="J517" s="122"/>
      <c r="K517" s="122"/>
      <c r="L517" s="38"/>
      <c r="M517" s="180"/>
      <c r="N517" s="38"/>
      <c r="O517" s="225"/>
      <c r="P517" s="47"/>
      <c r="Q517" s="47"/>
      <c r="R517" s="47"/>
      <c r="S517" s="47"/>
      <c r="T517" s="47"/>
      <c r="U517" s="47"/>
      <c r="V517" s="47"/>
      <c r="W517" s="47"/>
      <c r="X517" s="47"/>
      <c r="Y517" s="47"/>
      <c r="Z517" s="47"/>
      <c r="AA517" s="47"/>
      <c r="AB517" s="47"/>
    </row>
    <row r="518" spans="1:28" x14ac:dyDescent="0.25">
      <c r="A518" s="32"/>
      <c r="B518" s="38"/>
      <c r="C518" s="126"/>
      <c r="D518" s="38"/>
      <c r="E518" s="99"/>
      <c r="F518" s="122"/>
      <c r="G518" s="122"/>
      <c r="H518" s="122"/>
      <c r="I518" s="122"/>
      <c r="J518" s="122"/>
      <c r="K518" s="122"/>
      <c r="L518" s="38"/>
      <c r="M518" s="180"/>
      <c r="N518" s="38"/>
      <c r="O518" s="225"/>
      <c r="P518" s="47"/>
      <c r="Q518" s="47"/>
      <c r="R518" s="47"/>
      <c r="S518" s="47"/>
      <c r="T518" s="47"/>
      <c r="U518" s="47"/>
      <c r="V518" s="47"/>
      <c r="W518" s="47"/>
      <c r="X518" s="47"/>
      <c r="Y518" s="47"/>
      <c r="Z518" s="47"/>
      <c r="AA518" s="47"/>
      <c r="AB518" s="47"/>
    </row>
    <row r="519" spans="1:28" x14ac:dyDescent="0.25">
      <c r="A519" s="32"/>
      <c r="B519" s="38"/>
      <c r="C519" s="126"/>
      <c r="D519" s="38"/>
      <c r="E519" s="99"/>
      <c r="F519" s="122"/>
      <c r="G519" s="122"/>
      <c r="H519" s="122"/>
      <c r="I519" s="122"/>
      <c r="J519" s="122"/>
      <c r="K519" s="122"/>
      <c r="L519" s="38"/>
      <c r="M519" s="180"/>
      <c r="N519" s="38"/>
      <c r="O519" s="225"/>
      <c r="P519" s="47"/>
      <c r="Q519" s="47"/>
      <c r="R519" s="47"/>
      <c r="S519" s="47"/>
      <c r="T519" s="47"/>
      <c r="U519" s="47"/>
      <c r="V519" s="47"/>
      <c r="W519" s="47"/>
      <c r="X519" s="47"/>
      <c r="Y519" s="47"/>
      <c r="Z519" s="47"/>
      <c r="AA519" s="47"/>
      <c r="AB519" s="47"/>
    </row>
    <row r="520" spans="1:28" x14ac:dyDescent="0.25">
      <c r="A520" s="32"/>
      <c r="B520" s="38"/>
      <c r="C520" s="126"/>
      <c r="D520" s="38"/>
      <c r="E520" s="99"/>
      <c r="F520" s="122"/>
      <c r="G520" s="122"/>
      <c r="H520" s="122"/>
      <c r="I520" s="122"/>
      <c r="J520" s="122"/>
      <c r="K520" s="122"/>
      <c r="L520" s="38"/>
      <c r="M520" s="180"/>
      <c r="N520" s="38"/>
      <c r="O520" s="225"/>
      <c r="P520" s="47"/>
      <c r="Q520" s="47"/>
      <c r="R520" s="47"/>
      <c r="S520" s="47"/>
      <c r="T520" s="47"/>
      <c r="U520" s="47"/>
      <c r="V520" s="47"/>
      <c r="W520" s="47"/>
      <c r="X520" s="47"/>
      <c r="Y520" s="47"/>
      <c r="Z520" s="47"/>
      <c r="AA520" s="47"/>
      <c r="AB520" s="47"/>
    </row>
    <row r="521" spans="1:28" x14ac:dyDescent="0.25">
      <c r="A521" s="32"/>
      <c r="B521" s="38"/>
      <c r="C521" s="126"/>
      <c r="D521" s="38"/>
      <c r="E521" s="99"/>
      <c r="F521" s="122"/>
      <c r="G521" s="122"/>
      <c r="H521" s="122"/>
      <c r="I521" s="122"/>
      <c r="J521" s="122"/>
      <c r="K521" s="122"/>
      <c r="L521" s="38"/>
      <c r="M521" s="180"/>
      <c r="N521" s="38"/>
      <c r="O521" s="225"/>
      <c r="P521" s="47"/>
      <c r="Q521" s="47"/>
      <c r="R521" s="47"/>
      <c r="S521" s="47"/>
      <c r="T521" s="47"/>
      <c r="U521" s="47"/>
      <c r="V521" s="47"/>
      <c r="W521" s="47"/>
      <c r="X521" s="47"/>
      <c r="Y521" s="47"/>
      <c r="Z521" s="47"/>
      <c r="AA521" s="47"/>
      <c r="AB521" s="47"/>
    </row>
    <row r="522" spans="1:28" x14ac:dyDescent="0.25">
      <c r="A522" s="32"/>
      <c r="B522" s="38"/>
      <c r="C522" s="126"/>
      <c r="D522" s="38"/>
      <c r="E522" s="99"/>
      <c r="F522" s="122"/>
      <c r="G522" s="122"/>
      <c r="H522" s="122"/>
      <c r="I522" s="122"/>
      <c r="J522" s="122"/>
      <c r="K522" s="122"/>
      <c r="L522" s="38"/>
      <c r="M522" s="180"/>
      <c r="N522" s="38"/>
      <c r="O522" s="225"/>
      <c r="P522" s="47"/>
      <c r="Q522" s="47"/>
      <c r="R522" s="47"/>
      <c r="S522" s="47"/>
      <c r="T522" s="47"/>
      <c r="U522" s="47"/>
      <c r="V522" s="47"/>
      <c r="W522" s="47"/>
      <c r="X522" s="47"/>
      <c r="Y522" s="47"/>
      <c r="Z522" s="47"/>
      <c r="AA522" s="47"/>
      <c r="AB522" s="47"/>
    </row>
    <row r="523" spans="1:28" x14ac:dyDescent="0.25">
      <c r="A523" s="32"/>
      <c r="B523" s="38"/>
      <c r="C523" s="126"/>
      <c r="D523" s="38"/>
      <c r="E523" s="99"/>
      <c r="F523" s="122"/>
      <c r="G523" s="122"/>
      <c r="H523" s="122"/>
      <c r="I523" s="122"/>
      <c r="J523" s="122"/>
      <c r="K523" s="122"/>
      <c r="L523" s="38"/>
      <c r="M523" s="180"/>
      <c r="N523" s="38"/>
      <c r="O523" s="225"/>
      <c r="P523" s="47"/>
      <c r="Q523" s="47"/>
      <c r="R523" s="47"/>
      <c r="S523" s="47"/>
      <c r="T523" s="47"/>
      <c r="U523" s="47"/>
      <c r="V523" s="47"/>
      <c r="W523" s="47"/>
      <c r="X523" s="47"/>
      <c r="Y523" s="47"/>
      <c r="Z523" s="47"/>
      <c r="AA523" s="47"/>
      <c r="AB523" s="47"/>
    </row>
    <row r="524" spans="1:28" x14ac:dyDescent="0.25">
      <c r="A524" s="32"/>
      <c r="B524" s="38"/>
      <c r="C524" s="126"/>
      <c r="D524" s="38"/>
      <c r="E524" s="99"/>
      <c r="F524" s="122"/>
      <c r="G524" s="122"/>
      <c r="H524" s="122"/>
      <c r="I524" s="122"/>
      <c r="J524" s="122"/>
      <c r="K524" s="122"/>
      <c r="L524" s="38"/>
      <c r="M524" s="180"/>
      <c r="N524" s="38"/>
      <c r="O524" s="225"/>
      <c r="P524" s="47"/>
      <c r="Q524" s="47"/>
      <c r="R524" s="47"/>
      <c r="S524" s="47"/>
      <c r="T524" s="47"/>
      <c r="U524" s="47"/>
      <c r="V524" s="47"/>
      <c r="W524" s="47"/>
      <c r="X524" s="47"/>
      <c r="Y524" s="47"/>
      <c r="Z524" s="47"/>
      <c r="AA524" s="47"/>
      <c r="AB524" s="47"/>
    </row>
    <row r="525" spans="1:28" x14ac:dyDescent="0.25">
      <c r="A525" s="32"/>
      <c r="B525" s="38"/>
      <c r="C525" s="126"/>
      <c r="D525" s="38"/>
      <c r="E525" s="99"/>
      <c r="F525" s="122"/>
      <c r="G525" s="122"/>
      <c r="H525" s="122"/>
      <c r="I525" s="122"/>
      <c r="J525" s="122"/>
      <c r="K525" s="122"/>
      <c r="L525" s="38"/>
      <c r="M525" s="180"/>
      <c r="N525" s="38"/>
      <c r="O525" s="225"/>
      <c r="P525" s="47"/>
      <c r="Q525" s="47"/>
      <c r="R525" s="47"/>
      <c r="S525" s="47"/>
      <c r="T525" s="47"/>
      <c r="U525" s="47"/>
      <c r="V525" s="47"/>
      <c r="W525" s="47"/>
      <c r="X525" s="47"/>
      <c r="Y525" s="47"/>
      <c r="Z525" s="47"/>
      <c r="AA525" s="47"/>
      <c r="AB525" s="47"/>
    </row>
    <row r="526" spans="1:28" x14ac:dyDescent="0.25">
      <c r="A526" s="32"/>
      <c r="B526" s="38"/>
      <c r="C526" s="126"/>
      <c r="D526" s="38"/>
      <c r="E526" s="99"/>
      <c r="F526" s="122"/>
      <c r="G526" s="122"/>
      <c r="H526" s="122"/>
      <c r="I526" s="122"/>
      <c r="J526" s="122"/>
      <c r="K526" s="122"/>
      <c r="L526" s="38"/>
      <c r="M526" s="180"/>
      <c r="N526" s="38"/>
      <c r="O526" s="225"/>
      <c r="P526" s="47"/>
      <c r="Q526" s="47"/>
      <c r="R526" s="47"/>
      <c r="S526" s="47"/>
      <c r="T526" s="47"/>
      <c r="U526" s="47"/>
      <c r="V526" s="47"/>
      <c r="W526" s="47"/>
      <c r="X526" s="47"/>
      <c r="Y526" s="47"/>
      <c r="Z526" s="47"/>
      <c r="AA526" s="47"/>
      <c r="AB526" s="47"/>
    </row>
    <row r="527" spans="1:28" x14ac:dyDescent="0.25">
      <c r="A527" s="32"/>
      <c r="B527" s="38"/>
      <c r="C527" s="126"/>
      <c r="D527" s="38"/>
      <c r="E527" s="99"/>
      <c r="F527" s="122"/>
      <c r="G527" s="122"/>
      <c r="H527" s="122"/>
      <c r="I527" s="122"/>
      <c r="J527" s="122"/>
      <c r="K527" s="122"/>
      <c r="L527" s="38"/>
      <c r="M527" s="180"/>
      <c r="N527" s="38"/>
      <c r="O527" s="225"/>
      <c r="P527" s="47"/>
      <c r="Q527" s="47"/>
      <c r="R527" s="47"/>
      <c r="S527" s="47"/>
      <c r="T527" s="47"/>
      <c r="U527" s="47"/>
      <c r="V527" s="47"/>
      <c r="W527" s="47"/>
      <c r="X527" s="47"/>
      <c r="Y527" s="47"/>
      <c r="Z527" s="47"/>
      <c r="AA527" s="47"/>
      <c r="AB527" s="47"/>
    </row>
    <row r="528" spans="1:28" x14ac:dyDescent="0.25">
      <c r="A528" s="32"/>
      <c r="B528" s="38"/>
      <c r="C528" s="126"/>
      <c r="D528" s="38"/>
      <c r="E528" s="99"/>
      <c r="F528" s="122"/>
      <c r="G528" s="122"/>
      <c r="H528" s="122"/>
      <c r="I528" s="122"/>
      <c r="J528" s="122"/>
      <c r="K528" s="122"/>
      <c r="L528" s="38"/>
      <c r="M528" s="180"/>
      <c r="N528" s="38"/>
      <c r="O528" s="225"/>
      <c r="P528" s="47"/>
      <c r="Q528" s="47"/>
      <c r="R528" s="47"/>
      <c r="S528" s="47"/>
      <c r="T528" s="47"/>
      <c r="U528" s="47"/>
      <c r="V528" s="47"/>
      <c r="W528" s="47"/>
      <c r="X528" s="47"/>
      <c r="Y528" s="47"/>
      <c r="Z528" s="47"/>
      <c r="AA528" s="47"/>
      <c r="AB528" s="47"/>
    </row>
    <row r="529" spans="1:28" x14ac:dyDescent="0.25">
      <c r="A529" s="32"/>
      <c r="B529" s="38"/>
      <c r="C529" s="126"/>
      <c r="D529" s="38"/>
      <c r="E529" s="99"/>
      <c r="F529" s="122"/>
      <c r="G529" s="122"/>
      <c r="H529" s="122"/>
      <c r="I529" s="122"/>
      <c r="J529" s="122"/>
      <c r="K529" s="122"/>
      <c r="L529" s="38"/>
      <c r="M529" s="180"/>
      <c r="N529" s="38"/>
      <c r="O529" s="225"/>
      <c r="P529" s="47"/>
      <c r="Q529" s="47"/>
      <c r="R529" s="47"/>
      <c r="S529" s="47"/>
      <c r="T529" s="47"/>
      <c r="U529" s="47"/>
      <c r="V529" s="47"/>
      <c r="W529" s="47"/>
      <c r="X529" s="47"/>
      <c r="Y529" s="47"/>
      <c r="Z529" s="47"/>
      <c r="AA529" s="47"/>
      <c r="AB529" s="47"/>
    </row>
    <row r="530" spans="1:28" x14ac:dyDescent="0.25">
      <c r="A530" s="32"/>
      <c r="B530" s="38"/>
      <c r="C530" s="126"/>
      <c r="D530" s="38"/>
      <c r="E530" s="99"/>
      <c r="F530" s="122"/>
      <c r="G530" s="122"/>
      <c r="H530" s="122"/>
      <c r="I530" s="122"/>
      <c r="J530" s="122"/>
      <c r="K530" s="122"/>
      <c r="L530" s="38"/>
      <c r="M530" s="180"/>
      <c r="N530" s="38"/>
      <c r="O530" s="225"/>
      <c r="P530" s="47"/>
      <c r="Q530" s="47"/>
      <c r="R530" s="47"/>
      <c r="S530" s="47"/>
      <c r="T530" s="47"/>
      <c r="U530" s="47"/>
      <c r="V530" s="47"/>
      <c r="W530" s="47"/>
      <c r="X530" s="47"/>
      <c r="Y530" s="47"/>
      <c r="Z530" s="47"/>
      <c r="AA530" s="47"/>
      <c r="AB530" s="47"/>
    </row>
    <row r="531" spans="1:28" x14ac:dyDescent="0.25">
      <c r="A531" s="32"/>
      <c r="B531" s="38"/>
      <c r="C531" s="126"/>
      <c r="D531" s="38"/>
      <c r="E531" s="99"/>
      <c r="F531" s="122"/>
      <c r="G531" s="122"/>
      <c r="H531" s="122"/>
      <c r="I531" s="122"/>
      <c r="J531" s="122"/>
      <c r="K531" s="122"/>
      <c r="L531" s="38"/>
      <c r="M531" s="180"/>
      <c r="N531" s="38"/>
      <c r="O531" s="225"/>
      <c r="P531" s="47"/>
      <c r="Q531" s="47"/>
      <c r="R531" s="47"/>
      <c r="S531" s="47"/>
      <c r="T531" s="47"/>
      <c r="U531" s="47"/>
      <c r="V531" s="47"/>
      <c r="W531" s="47"/>
      <c r="X531" s="47"/>
      <c r="Y531" s="47"/>
      <c r="Z531" s="47"/>
      <c r="AA531" s="47"/>
      <c r="AB531" s="47"/>
    </row>
    <row r="532" spans="1:28" x14ac:dyDescent="0.25">
      <c r="A532" s="32"/>
      <c r="B532" s="38"/>
      <c r="C532" s="126"/>
      <c r="D532" s="38"/>
      <c r="E532" s="99"/>
      <c r="F532" s="122"/>
      <c r="G532" s="122"/>
      <c r="H532" s="122"/>
      <c r="I532" s="122"/>
      <c r="J532" s="122"/>
      <c r="K532" s="122"/>
      <c r="L532" s="38"/>
      <c r="M532" s="180"/>
      <c r="N532" s="38"/>
      <c r="O532" s="225"/>
      <c r="P532" s="47"/>
      <c r="Q532" s="47"/>
      <c r="R532" s="47"/>
      <c r="S532" s="47"/>
      <c r="T532" s="47"/>
      <c r="U532" s="47"/>
      <c r="V532" s="47"/>
      <c r="W532" s="47"/>
      <c r="X532" s="47"/>
      <c r="Y532" s="47"/>
      <c r="Z532" s="47"/>
      <c r="AA532" s="47"/>
      <c r="AB532" s="47"/>
    </row>
    <row r="533" spans="1:28" x14ac:dyDescent="0.25">
      <c r="A533" s="32"/>
      <c r="B533" s="38"/>
      <c r="C533" s="126"/>
      <c r="D533" s="38"/>
      <c r="E533" s="99"/>
      <c r="F533" s="122"/>
      <c r="G533" s="122"/>
      <c r="H533" s="122"/>
      <c r="I533" s="122"/>
      <c r="J533" s="122"/>
      <c r="K533" s="122"/>
      <c r="L533" s="38"/>
      <c r="M533" s="180"/>
      <c r="N533" s="38"/>
      <c r="O533" s="225"/>
      <c r="P533" s="47"/>
      <c r="Q533" s="47"/>
      <c r="R533" s="47"/>
      <c r="S533" s="47"/>
      <c r="T533" s="47"/>
      <c r="U533" s="47"/>
      <c r="V533" s="47"/>
      <c r="W533" s="47"/>
      <c r="X533" s="47"/>
      <c r="Y533" s="47"/>
      <c r="Z533" s="47"/>
      <c r="AA533" s="47"/>
      <c r="AB533" s="47"/>
    </row>
    <row r="534" spans="1:28" x14ac:dyDescent="0.25">
      <c r="A534" s="32"/>
      <c r="B534" s="38"/>
      <c r="C534" s="126"/>
      <c r="D534" s="38"/>
      <c r="E534" s="99"/>
      <c r="F534" s="122"/>
      <c r="G534" s="122"/>
      <c r="H534" s="122"/>
      <c r="I534" s="122"/>
      <c r="J534" s="122"/>
      <c r="K534" s="122"/>
      <c r="L534" s="38"/>
      <c r="M534" s="180"/>
      <c r="N534" s="38"/>
      <c r="O534" s="225"/>
      <c r="P534" s="47"/>
      <c r="Q534" s="47"/>
      <c r="R534" s="47"/>
      <c r="S534" s="47"/>
      <c r="T534" s="47"/>
      <c r="U534" s="47"/>
      <c r="V534" s="47"/>
      <c r="W534" s="47"/>
      <c r="X534" s="47"/>
      <c r="Y534" s="47"/>
      <c r="Z534" s="47"/>
      <c r="AA534" s="47"/>
      <c r="AB534" s="47"/>
    </row>
    <row r="535" spans="1:28" x14ac:dyDescent="0.25">
      <c r="A535" s="32"/>
      <c r="B535" s="38"/>
      <c r="C535" s="126"/>
      <c r="D535" s="38"/>
      <c r="E535" s="99"/>
      <c r="F535" s="122"/>
      <c r="G535" s="122"/>
      <c r="H535" s="122"/>
      <c r="I535" s="122"/>
      <c r="J535" s="122"/>
      <c r="K535" s="122"/>
      <c r="L535" s="38"/>
      <c r="M535" s="180"/>
      <c r="N535" s="38"/>
      <c r="O535" s="225"/>
      <c r="P535" s="47"/>
      <c r="Q535" s="47"/>
      <c r="R535" s="47"/>
      <c r="S535" s="47"/>
      <c r="T535" s="47"/>
      <c r="U535" s="47"/>
      <c r="V535" s="47"/>
      <c r="W535" s="47"/>
      <c r="X535" s="47"/>
      <c r="Y535" s="47"/>
      <c r="Z535" s="47"/>
      <c r="AA535" s="47"/>
      <c r="AB535" s="47"/>
    </row>
    <row r="536" spans="1:28" x14ac:dyDescent="0.25">
      <c r="A536" s="32"/>
      <c r="B536" s="38"/>
      <c r="C536" s="126"/>
      <c r="D536" s="38"/>
      <c r="E536" s="99"/>
      <c r="F536" s="122"/>
      <c r="G536" s="122"/>
      <c r="H536" s="122"/>
      <c r="I536" s="122"/>
      <c r="J536" s="122"/>
      <c r="K536" s="122"/>
      <c r="L536" s="38"/>
      <c r="M536" s="180"/>
      <c r="N536" s="38"/>
      <c r="O536" s="225"/>
      <c r="P536" s="47"/>
      <c r="Q536" s="47"/>
      <c r="R536" s="47"/>
      <c r="S536" s="47"/>
      <c r="T536" s="47"/>
      <c r="U536" s="47"/>
      <c r="V536" s="47"/>
      <c r="W536" s="47"/>
      <c r="X536" s="47"/>
      <c r="Y536" s="47"/>
      <c r="Z536" s="47"/>
      <c r="AA536" s="47"/>
      <c r="AB536" s="47"/>
    </row>
    <row r="537" spans="1:28" x14ac:dyDescent="0.25">
      <c r="A537" s="32"/>
      <c r="B537" s="38"/>
      <c r="C537" s="126"/>
      <c r="D537" s="38"/>
      <c r="E537" s="99"/>
      <c r="F537" s="122"/>
      <c r="G537" s="122"/>
      <c r="H537" s="122"/>
      <c r="I537" s="122"/>
      <c r="J537" s="122"/>
      <c r="K537" s="122"/>
      <c r="L537" s="38"/>
      <c r="M537" s="180"/>
      <c r="N537" s="38"/>
      <c r="O537" s="225"/>
      <c r="P537" s="47"/>
      <c r="Q537" s="47"/>
      <c r="R537" s="47"/>
      <c r="S537" s="47"/>
      <c r="T537" s="47"/>
      <c r="U537" s="47"/>
      <c r="V537" s="47"/>
      <c r="W537" s="47"/>
      <c r="X537" s="47"/>
      <c r="Y537" s="47"/>
      <c r="Z537" s="47"/>
      <c r="AA537" s="47"/>
      <c r="AB537" s="47"/>
    </row>
    <row r="538" spans="1:28" x14ac:dyDescent="0.25">
      <c r="A538" s="32"/>
      <c r="B538" s="38"/>
      <c r="C538" s="126"/>
      <c r="D538" s="38"/>
      <c r="E538" s="99"/>
      <c r="F538" s="122"/>
      <c r="G538" s="122"/>
      <c r="H538" s="122"/>
      <c r="I538" s="122"/>
      <c r="J538" s="122"/>
      <c r="K538" s="122"/>
      <c r="L538" s="38"/>
      <c r="M538" s="180"/>
      <c r="N538" s="38"/>
      <c r="O538" s="225"/>
      <c r="P538" s="47"/>
      <c r="Q538" s="47"/>
      <c r="R538" s="47"/>
      <c r="S538" s="47"/>
      <c r="T538" s="47"/>
      <c r="U538" s="47"/>
      <c r="V538" s="47"/>
      <c r="W538" s="47"/>
      <c r="X538" s="47"/>
      <c r="Y538" s="47"/>
      <c r="Z538" s="47"/>
      <c r="AA538" s="47"/>
      <c r="AB538" s="47"/>
    </row>
    <row r="539" spans="1:28" x14ac:dyDescent="0.25">
      <c r="A539" s="32"/>
      <c r="B539" s="38"/>
      <c r="C539" s="126"/>
      <c r="D539" s="38"/>
      <c r="E539" s="99"/>
      <c r="F539" s="122"/>
      <c r="G539" s="122"/>
      <c r="H539" s="122"/>
      <c r="I539" s="122"/>
      <c r="J539" s="122"/>
      <c r="K539" s="122"/>
      <c r="L539" s="38"/>
      <c r="M539" s="180"/>
      <c r="N539" s="38"/>
      <c r="O539" s="225"/>
      <c r="P539" s="47"/>
      <c r="Q539" s="47"/>
      <c r="R539" s="47"/>
      <c r="S539" s="47"/>
      <c r="T539" s="47"/>
      <c r="U539" s="47"/>
      <c r="V539" s="47"/>
      <c r="W539" s="47"/>
      <c r="X539" s="47"/>
      <c r="Y539" s="47"/>
      <c r="Z539" s="47"/>
      <c r="AA539" s="47"/>
      <c r="AB539" s="47"/>
    </row>
    <row r="540" spans="1:28" x14ac:dyDescent="0.25">
      <c r="A540" s="32"/>
      <c r="B540" s="38"/>
      <c r="C540" s="126"/>
      <c r="D540" s="38"/>
      <c r="E540" s="99"/>
      <c r="F540" s="122"/>
      <c r="G540" s="122"/>
      <c r="H540" s="122"/>
      <c r="I540" s="122"/>
      <c r="J540" s="122"/>
      <c r="K540" s="122"/>
      <c r="L540" s="38"/>
      <c r="M540" s="180"/>
      <c r="N540" s="38"/>
      <c r="O540" s="225"/>
      <c r="P540" s="47"/>
      <c r="Q540" s="47"/>
      <c r="R540" s="47"/>
      <c r="S540" s="47"/>
      <c r="T540" s="47"/>
      <c r="U540" s="47"/>
      <c r="V540" s="47"/>
      <c r="W540" s="47"/>
      <c r="X540" s="47"/>
      <c r="Y540" s="47"/>
      <c r="Z540" s="47"/>
      <c r="AA540" s="47"/>
      <c r="AB540" s="47"/>
    </row>
    <row r="541" spans="1:28" x14ac:dyDescent="0.25">
      <c r="A541" s="32"/>
      <c r="B541" s="38"/>
      <c r="C541" s="126"/>
      <c r="D541" s="38"/>
      <c r="E541" s="99"/>
      <c r="F541" s="122"/>
      <c r="G541" s="122"/>
      <c r="H541" s="122"/>
      <c r="I541" s="122"/>
      <c r="J541" s="122"/>
      <c r="K541" s="122"/>
      <c r="L541" s="38"/>
      <c r="M541" s="180"/>
      <c r="N541" s="38"/>
      <c r="O541" s="225"/>
      <c r="P541" s="47"/>
      <c r="Q541" s="47"/>
      <c r="R541" s="47"/>
      <c r="S541" s="47"/>
      <c r="T541" s="47"/>
      <c r="U541" s="47"/>
      <c r="V541" s="47"/>
      <c r="W541" s="47"/>
      <c r="X541" s="47"/>
      <c r="Y541" s="47"/>
      <c r="Z541" s="47"/>
      <c r="AA541" s="47"/>
      <c r="AB541" s="47"/>
    </row>
    <row r="542" spans="1:28" x14ac:dyDescent="0.25">
      <c r="A542" s="32"/>
      <c r="B542" s="38"/>
      <c r="C542" s="126"/>
      <c r="D542" s="38"/>
      <c r="E542" s="99"/>
      <c r="F542" s="122"/>
      <c r="G542" s="122"/>
      <c r="H542" s="122"/>
      <c r="I542" s="122"/>
      <c r="J542" s="122"/>
      <c r="K542" s="122"/>
      <c r="L542" s="38"/>
      <c r="M542" s="180"/>
      <c r="N542" s="38"/>
      <c r="O542" s="225"/>
      <c r="P542" s="47"/>
      <c r="Q542" s="47"/>
      <c r="R542" s="47"/>
      <c r="S542" s="47"/>
      <c r="T542" s="47"/>
      <c r="U542" s="47"/>
      <c r="V542" s="47"/>
      <c r="W542" s="47"/>
      <c r="X542" s="47"/>
      <c r="Y542" s="47"/>
      <c r="Z542" s="47"/>
      <c r="AA542" s="47"/>
      <c r="AB542" s="47"/>
    </row>
    <row r="543" spans="1:28" x14ac:dyDescent="0.25">
      <c r="A543" s="32"/>
      <c r="B543" s="38"/>
      <c r="C543" s="126"/>
      <c r="D543" s="38"/>
      <c r="E543" s="99"/>
      <c r="F543" s="122"/>
      <c r="G543" s="122"/>
      <c r="H543" s="122"/>
      <c r="I543" s="122"/>
      <c r="J543" s="122"/>
      <c r="K543" s="122"/>
      <c r="L543" s="38"/>
      <c r="M543" s="180"/>
      <c r="N543" s="38"/>
      <c r="O543" s="225"/>
      <c r="P543" s="47"/>
      <c r="Q543" s="47"/>
      <c r="R543" s="47"/>
      <c r="S543" s="47"/>
      <c r="T543" s="47"/>
      <c r="U543" s="47"/>
      <c r="V543" s="47"/>
      <c r="W543" s="47"/>
      <c r="X543" s="47"/>
      <c r="Y543" s="47"/>
      <c r="Z543" s="47"/>
      <c r="AA543" s="47"/>
      <c r="AB543" s="47"/>
    </row>
    <row r="544" spans="1:28" x14ac:dyDescent="0.25">
      <c r="A544" s="32"/>
      <c r="B544" s="38"/>
      <c r="C544" s="126"/>
      <c r="D544" s="38"/>
      <c r="E544" s="99"/>
      <c r="F544" s="122"/>
      <c r="G544" s="122"/>
      <c r="H544" s="122"/>
      <c r="I544" s="122"/>
      <c r="J544" s="122"/>
      <c r="K544" s="122"/>
      <c r="L544" s="38"/>
      <c r="M544" s="180"/>
      <c r="N544" s="38"/>
      <c r="O544" s="225"/>
      <c r="P544" s="47"/>
      <c r="Q544" s="47"/>
      <c r="R544" s="47"/>
      <c r="S544" s="47"/>
      <c r="T544" s="47"/>
      <c r="U544" s="47"/>
      <c r="V544" s="47"/>
      <c r="W544" s="47"/>
      <c r="X544" s="47"/>
      <c r="Y544" s="47"/>
      <c r="Z544" s="47"/>
      <c r="AA544" s="47"/>
      <c r="AB544" s="47"/>
    </row>
    <row r="545" spans="1:28" x14ac:dyDescent="0.25">
      <c r="A545" s="32"/>
      <c r="B545" s="38"/>
      <c r="C545" s="126"/>
      <c r="D545" s="38"/>
      <c r="E545" s="99"/>
      <c r="F545" s="122"/>
      <c r="G545" s="122"/>
      <c r="H545" s="122"/>
      <c r="I545" s="122"/>
      <c r="J545" s="122"/>
      <c r="K545" s="122"/>
      <c r="L545" s="38"/>
      <c r="M545" s="180"/>
      <c r="N545" s="38"/>
      <c r="O545" s="225"/>
      <c r="P545" s="47"/>
      <c r="Q545" s="47"/>
      <c r="R545" s="47"/>
      <c r="S545" s="47"/>
      <c r="T545" s="47"/>
      <c r="U545" s="47"/>
      <c r="V545" s="47"/>
      <c r="W545" s="47"/>
      <c r="X545" s="47"/>
      <c r="Y545" s="47"/>
      <c r="Z545" s="47"/>
      <c r="AA545" s="47"/>
      <c r="AB545" s="47"/>
    </row>
    <row r="546" spans="1:28" x14ac:dyDescent="0.25">
      <c r="A546" s="32"/>
      <c r="B546" s="38"/>
      <c r="C546" s="126"/>
      <c r="D546" s="38"/>
      <c r="E546" s="99"/>
      <c r="F546" s="122"/>
      <c r="G546" s="122"/>
      <c r="H546" s="122"/>
      <c r="I546" s="122"/>
      <c r="J546" s="122"/>
      <c r="K546" s="122"/>
      <c r="L546" s="38"/>
      <c r="M546" s="180"/>
      <c r="N546" s="38"/>
      <c r="O546" s="225"/>
      <c r="P546" s="47"/>
      <c r="Q546" s="47"/>
      <c r="R546" s="47"/>
      <c r="S546" s="47"/>
      <c r="T546" s="47"/>
      <c r="U546" s="47"/>
      <c r="V546" s="47"/>
      <c r="W546" s="47"/>
      <c r="X546" s="47"/>
      <c r="Y546" s="47"/>
      <c r="Z546" s="47"/>
      <c r="AA546" s="47"/>
      <c r="AB546" s="47"/>
    </row>
    <row r="547" spans="1:28" x14ac:dyDescent="0.25">
      <c r="A547" s="32"/>
      <c r="B547" s="38"/>
      <c r="C547" s="126"/>
      <c r="D547" s="38"/>
      <c r="E547" s="99"/>
      <c r="F547" s="122"/>
      <c r="G547" s="122"/>
      <c r="H547" s="122"/>
      <c r="I547" s="122"/>
      <c r="J547" s="122"/>
      <c r="K547" s="122"/>
      <c r="L547" s="38"/>
      <c r="M547" s="180"/>
      <c r="N547" s="38"/>
      <c r="O547" s="225"/>
      <c r="P547" s="47"/>
      <c r="Q547" s="47"/>
      <c r="R547" s="47"/>
      <c r="S547" s="47"/>
      <c r="T547" s="47"/>
      <c r="U547" s="47"/>
      <c r="V547" s="47"/>
      <c r="W547" s="47"/>
      <c r="X547" s="47"/>
      <c r="Y547" s="47"/>
      <c r="Z547" s="47"/>
      <c r="AA547" s="47"/>
      <c r="AB547" s="47"/>
    </row>
    <row r="548" spans="1:28" x14ac:dyDescent="0.25">
      <c r="A548" s="32"/>
      <c r="B548" s="38"/>
      <c r="C548" s="126"/>
      <c r="D548" s="38"/>
      <c r="E548" s="99"/>
      <c r="F548" s="122"/>
      <c r="G548" s="122"/>
      <c r="H548" s="122"/>
      <c r="I548" s="122"/>
      <c r="J548" s="122"/>
      <c r="K548" s="122"/>
      <c r="L548" s="38"/>
      <c r="M548" s="180"/>
      <c r="N548" s="38"/>
      <c r="O548" s="225"/>
      <c r="P548" s="47"/>
      <c r="Q548" s="47"/>
      <c r="R548" s="47"/>
      <c r="S548" s="47"/>
      <c r="T548" s="47"/>
      <c r="U548" s="47"/>
      <c r="V548" s="47"/>
      <c r="W548" s="47"/>
      <c r="X548" s="47"/>
      <c r="Y548" s="47"/>
      <c r="Z548" s="47"/>
      <c r="AA548" s="47"/>
      <c r="AB548" s="47"/>
    </row>
    <row r="549" spans="1:28" x14ac:dyDescent="0.25">
      <c r="A549" s="32"/>
      <c r="B549" s="38"/>
      <c r="C549" s="126"/>
      <c r="D549" s="38"/>
      <c r="E549" s="99"/>
      <c r="F549" s="122"/>
      <c r="G549" s="122"/>
      <c r="H549" s="122"/>
      <c r="I549" s="122"/>
      <c r="J549" s="122"/>
      <c r="K549" s="122"/>
      <c r="L549" s="38"/>
      <c r="M549" s="180"/>
      <c r="N549" s="38"/>
      <c r="O549" s="225"/>
      <c r="P549" s="47"/>
      <c r="Q549" s="47"/>
      <c r="R549" s="47"/>
      <c r="S549" s="47"/>
      <c r="T549" s="47"/>
      <c r="U549" s="47"/>
      <c r="V549" s="47"/>
      <c r="W549" s="47"/>
      <c r="X549" s="47"/>
      <c r="Y549" s="47"/>
      <c r="Z549" s="47"/>
      <c r="AA549" s="47"/>
      <c r="AB549" s="47"/>
    </row>
    <row r="550" spans="1:28" x14ac:dyDescent="0.25">
      <c r="A550" s="32"/>
      <c r="B550" s="38"/>
      <c r="C550" s="126"/>
      <c r="D550" s="38"/>
      <c r="E550" s="99"/>
      <c r="F550" s="122"/>
      <c r="G550" s="122"/>
      <c r="H550" s="122"/>
      <c r="I550" s="122"/>
      <c r="J550" s="122"/>
      <c r="K550" s="122"/>
      <c r="L550" s="38"/>
      <c r="M550" s="180"/>
      <c r="N550" s="38"/>
      <c r="O550" s="225"/>
      <c r="P550" s="47"/>
      <c r="Q550" s="47"/>
      <c r="R550" s="47"/>
      <c r="S550" s="47"/>
      <c r="T550" s="47"/>
      <c r="U550" s="47"/>
      <c r="V550" s="47"/>
      <c r="W550" s="47"/>
      <c r="X550" s="47"/>
      <c r="Y550" s="47"/>
      <c r="Z550" s="47"/>
      <c r="AA550" s="47"/>
      <c r="AB550" s="47"/>
    </row>
    <row r="551" spans="1:28" x14ac:dyDescent="0.25">
      <c r="A551" s="32"/>
      <c r="B551" s="38"/>
      <c r="C551" s="126"/>
      <c r="D551" s="38"/>
      <c r="E551" s="99"/>
      <c r="F551" s="122"/>
      <c r="G551" s="122"/>
      <c r="H551" s="122"/>
      <c r="I551" s="122"/>
      <c r="J551" s="122"/>
      <c r="K551" s="122"/>
      <c r="L551" s="38"/>
      <c r="M551" s="180"/>
      <c r="N551" s="38"/>
      <c r="O551" s="225"/>
      <c r="P551" s="47"/>
      <c r="Q551" s="47"/>
      <c r="R551" s="47"/>
      <c r="S551" s="47"/>
      <c r="T551" s="47"/>
      <c r="U551" s="47"/>
      <c r="V551" s="47"/>
      <c r="W551" s="47"/>
      <c r="X551" s="47"/>
      <c r="Y551" s="47"/>
      <c r="Z551" s="47"/>
      <c r="AA551" s="47"/>
      <c r="AB551" s="47"/>
    </row>
    <row r="552" spans="1:28" x14ac:dyDescent="0.25">
      <c r="A552" s="32"/>
      <c r="B552" s="38"/>
      <c r="C552" s="126"/>
      <c r="D552" s="38"/>
      <c r="E552" s="99"/>
      <c r="F552" s="122"/>
      <c r="G552" s="122"/>
      <c r="H552" s="122"/>
      <c r="I552" s="122"/>
      <c r="J552" s="122"/>
      <c r="K552" s="122"/>
      <c r="L552" s="38"/>
      <c r="M552" s="180"/>
      <c r="N552" s="38"/>
      <c r="O552" s="225"/>
      <c r="P552" s="47"/>
      <c r="Q552" s="47"/>
      <c r="R552" s="47"/>
      <c r="S552" s="47"/>
      <c r="T552" s="47"/>
      <c r="U552" s="47"/>
      <c r="V552" s="47"/>
      <c r="W552" s="47"/>
      <c r="X552" s="47"/>
      <c r="Y552" s="47"/>
      <c r="Z552" s="47"/>
      <c r="AA552" s="47"/>
      <c r="AB552" s="47"/>
    </row>
    <row r="553" spans="1:28" x14ac:dyDescent="0.25">
      <c r="A553" s="32"/>
      <c r="B553" s="38"/>
      <c r="C553" s="126"/>
      <c r="D553" s="38"/>
      <c r="E553" s="99"/>
      <c r="F553" s="122"/>
      <c r="G553" s="122"/>
      <c r="H553" s="122"/>
      <c r="I553" s="122"/>
      <c r="J553" s="122"/>
      <c r="K553" s="122"/>
      <c r="L553" s="38"/>
      <c r="M553" s="180"/>
      <c r="N553" s="38"/>
      <c r="O553" s="225"/>
      <c r="P553" s="47"/>
      <c r="Q553" s="47"/>
      <c r="R553" s="47"/>
      <c r="S553" s="47"/>
      <c r="T553" s="47"/>
      <c r="U553" s="47"/>
      <c r="V553" s="47"/>
      <c r="W553" s="47"/>
      <c r="X553" s="47"/>
      <c r="Y553" s="47"/>
      <c r="Z553" s="47"/>
      <c r="AA553" s="47"/>
      <c r="AB553" s="47"/>
    </row>
    <row r="554" spans="1:28" x14ac:dyDescent="0.25">
      <c r="A554" s="32"/>
      <c r="B554" s="38"/>
      <c r="C554" s="126"/>
      <c r="D554" s="38"/>
      <c r="E554" s="99"/>
      <c r="F554" s="122"/>
      <c r="G554" s="122"/>
      <c r="H554" s="122"/>
      <c r="I554" s="122"/>
      <c r="J554" s="122"/>
      <c r="K554" s="122"/>
      <c r="L554" s="38"/>
      <c r="M554" s="180"/>
      <c r="N554" s="38"/>
      <c r="O554" s="225"/>
      <c r="P554" s="47"/>
      <c r="Q554" s="47"/>
      <c r="R554" s="47"/>
      <c r="S554" s="47"/>
      <c r="T554" s="47"/>
      <c r="U554" s="47"/>
      <c r="V554" s="47"/>
      <c r="W554" s="47"/>
      <c r="X554" s="47"/>
      <c r="Y554" s="47"/>
      <c r="Z554" s="47"/>
      <c r="AA554" s="47"/>
      <c r="AB554" s="47"/>
    </row>
    <row r="555" spans="1:28" x14ac:dyDescent="0.25">
      <c r="A555" s="32"/>
      <c r="B555" s="38"/>
      <c r="C555" s="126"/>
      <c r="D555" s="38"/>
      <c r="E555" s="99"/>
      <c r="F555" s="122"/>
      <c r="G555" s="122"/>
      <c r="H555" s="122"/>
      <c r="I555" s="122"/>
      <c r="J555" s="122"/>
      <c r="K555" s="122"/>
      <c r="L555" s="38"/>
      <c r="M555" s="180"/>
      <c r="N555" s="38"/>
      <c r="O555" s="225"/>
      <c r="P555" s="47"/>
      <c r="Q555" s="47"/>
      <c r="R555" s="47"/>
      <c r="S555" s="47"/>
      <c r="T555" s="47"/>
      <c r="U555" s="47"/>
      <c r="V555" s="47"/>
      <c r="W555" s="47"/>
      <c r="X555" s="47"/>
      <c r="Y555" s="47"/>
      <c r="Z555" s="47"/>
      <c r="AA555" s="47"/>
      <c r="AB555" s="47"/>
    </row>
    <row r="556" spans="1:28" x14ac:dyDescent="0.25">
      <c r="A556" s="32"/>
      <c r="B556" s="38"/>
      <c r="C556" s="126"/>
      <c r="D556" s="38"/>
      <c r="E556" s="99"/>
      <c r="F556" s="122"/>
      <c r="G556" s="122"/>
      <c r="H556" s="122"/>
      <c r="I556" s="122"/>
      <c r="J556" s="122"/>
      <c r="K556" s="122"/>
      <c r="L556" s="38"/>
      <c r="M556" s="180"/>
      <c r="N556" s="38"/>
      <c r="O556" s="225"/>
      <c r="P556" s="47"/>
      <c r="Q556" s="47"/>
      <c r="R556" s="47"/>
      <c r="S556" s="47"/>
      <c r="T556" s="47"/>
      <c r="U556" s="47"/>
      <c r="V556" s="47"/>
      <c r="W556" s="47"/>
      <c r="X556" s="47"/>
      <c r="Y556" s="47"/>
      <c r="Z556" s="47"/>
      <c r="AA556" s="47"/>
      <c r="AB556" s="47"/>
    </row>
    <row r="557" spans="1:28" x14ac:dyDescent="0.25">
      <c r="A557" s="32"/>
      <c r="B557" s="38"/>
      <c r="C557" s="126"/>
      <c r="D557" s="38"/>
      <c r="E557" s="99"/>
      <c r="F557" s="122"/>
      <c r="G557" s="122"/>
      <c r="H557" s="122"/>
      <c r="I557" s="122"/>
      <c r="J557" s="122"/>
      <c r="K557" s="122"/>
      <c r="L557" s="38"/>
      <c r="M557" s="180"/>
      <c r="N557" s="38"/>
      <c r="O557" s="225"/>
      <c r="P557" s="47"/>
      <c r="Q557" s="47"/>
      <c r="R557" s="47"/>
      <c r="S557" s="47"/>
      <c r="T557" s="47"/>
      <c r="U557" s="47"/>
      <c r="V557" s="47"/>
      <c r="W557" s="47"/>
      <c r="X557" s="47"/>
      <c r="Y557" s="47"/>
      <c r="Z557" s="47"/>
      <c r="AA557" s="47"/>
      <c r="AB557" s="47"/>
    </row>
    <row r="558" spans="1:28" x14ac:dyDescent="0.25">
      <c r="A558" s="32"/>
      <c r="B558" s="38"/>
      <c r="C558" s="126"/>
      <c r="D558" s="38"/>
      <c r="E558" s="99"/>
      <c r="F558" s="122"/>
      <c r="G558" s="122"/>
      <c r="H558" s="122"/>
      <c r="I558" s="122"/>
      <c r="J558" s="122"/>
      <c r="K558" s="122"/>
      <c r="L558" s="38"/>
      <c r="M558" s="180"/>
      <c r="N558" s="38"/>
      <c r="O558" s="225"/>
      <c r="P558" s="47"/>
      <c r="Q558" s="47"/>
      <c r="R558" s="47"/>
      <c r="S558" s="47"/>
      <c r="T558" s="47"/>
      <c r="U558" s="47"/>
      <c r="V558" s="47"/>
      <c r="W558" s="47"/>
      <c r="X558" s="47"/>
      <c r="Y558" s="47"/>
      <c r="Z558" s="47"/>
      <c r="AA558" s="47"/>
      <c r="AB558" s="47"/>
    </row>
    <row r="559" spans="1:28" x14ac:dyDescent="0.25">
      <c r="A559" s="32"/>
      <c r="B559" s="38"/>
      <c r="C559" s="126"/>
      <c r="D559" s="38"/>
      <c r="E559" s="99"/>
      <c r="F559" s="122"/>
      <c r="G559" s="122"/>
      <c r="H559" s="122"/>
      <c r="I559" s="122"/>
      <c r="J559" s="122"/>
      <c r="K559" s="122"/>
      <c r="L559" s="38"/>
      <c r="M559" s="180"/>
      <c r="N559" s="38"/>
      <c r="O559" s="225"/>
      <c r="P559" s="47"/>
      <c r="Q559" s="47"/>
      <c r="R559" s="47"/>
      <c r="S559" s="47"/>
      <c r="T559" s="47"/>
      <c r="U559" s="47"/>
      <c r="V559" s="47"/>
      <c r="W559" s="47"/>
      <c r="X559" s="47"/>
      <c r="Y559" s="47"/>
      <c r="Z559" s="47"/>
      <c r="AA559" s="47"/>
      <c r="AB559" s="47"/>
    </row>
    <row r="560" spans="1:28" x14ac:dyDescent="0.25">
      <c r="A560" s="32"/>
      <c r="B560" s="38"/>
      <c r="C560" s="126"/>
      <c r="D560" s="38"/>
      <c r="E560" s="99"/>
      <c r="F560" s="122"/>
      <c r="G560" s="122"/>
      <c r="H560" s="122"/>
      <c r="I560" s="122"/>
      <c r="J560" s="122"/>
      <c r="K560" s="122"/>
      <c r="L560" s="38"/>
      <c r="M560" s="180"/>
      <c r="N560" s="38"/>
      <c r="O560" s="225"/>
      <c r="P560" s="47"/>
      <c r="Q560" s="47"/>
      <c r="R560" s="47"/>
      <c r="S560" s="47"/>
      <c r="T560" s="47"/>
      <c r="U560" s="47"/>
      <c r="V560" s="47"/>
      <c r="W560" s="47"/>
      <c r="X560" s="47"/>
      <c r="Y560" s="47"/>
      <c r="Z560" s="47"/>
      <c r="AA560" s="47"/>
      <c r="AB560" s="47"/>
    </row>
    <row r="561" spans="1:28" x14ac:dyDescent="0.25">
      <c r="A561" s="32"/>
      <c r="B561" s="38"/>
      <c r="C561" s="126"/>
      <c r="D561" s="38"/>
      <c r="E561" s="99"/>
      <c r="F561" s="122"/>
      <c r="G561" s="122"/>
      <c r="H561" s="122"/>
      <c r="I561" s="122"/>
      <c r="J561" s="122"/>
      <c r="K561" s="122"/>
      <c r="L561" s="38"/>
      <c r="M561" s="180"/>
      <c r="N561" s="38"/>
      <c r="O561" s="225"/>
      <c r="P561" s="47"/>
      <c r="Q561" s="47"/>
      <c r="R561" s="47"/>
      <c r="S561" s="47"/>
      <c r="T561" s="47"/>
      <c r="U561" s="47"/>
      <c r="V561" s="47"/>
      <c r="W561" s="47"/>
      <c r="X561" s="47"/>
      <c r="Y561" s="47"/>
      <c r="Z561" s="47"/>
      <c r="AA561" s="47"/>
      <c r="AB561" s="47"/>
    </row>
    <row r="562" spans="1:28" x14ac:dyDescent="0.25">
      <c r="A562" s="32"/>
      <c r="B562" s="38"/>
      <c r="C562" s="126"/>
      <c r="D562" s="38"/>
      <c r="E562" s="99"/>
      <c r="F562" s="122"/>
      <c r="G562" s="122"/>
      <c r="H562" s="122"/>
      <c r="I562" s="122"/>
      <c r="J562" s="122"/>
      <c r="K562" s="122"/>
      <c r="L562" s="38"/>
      <c r="M562" s="180"/>
      <c r="N562" s="38"/>
      <c r="O562" s="225"/>
      <c r="P562" s="47"/>
      <c r="Q562" s="47"/>
      <c r="R562" s="47"/>
      <c r="S562" s="47"/>
      <c r="T562" s="47"/>
      <c r="U562" s="47"/>
      <c r="V562" s="47"/>
      <c r="W562" s="47"/>
      <c r="X562" s="47"/>
      <c r="Y562" s="47"/>
      <c r="Z562" s="47"/>
      <c r="AA562" s="47"/>
      <c r="AB562" s="47"/>
    </row>
    <row r="563" spans="1:28" x14ac:dyDescent="0.25">
      <c r="A563" s="32"/>
      <c r="B563" s="38"/>
      <c r="C563" s="126"/>
      <c r="D563" s="38"/>
      <c r="E563" s="99"/>
      <c r="F563" s="122"/>
      <c r="G563" s="122"/>
      <c r="H563" s="122"/>
      <c r="I563" s="122"/>
      <c r="J563" s="122"/>
      <c r="K563" s="122"/>
      <c r="L563" s="38"/>
      <c r="M563" s="180"/>
      <c r="N563" s="38"/>
      <c r="O563" s="225"/>
      <c r="P563" s="47"/>
      <c r="Q563" s="47"/>
      <c r="R563" s="47"/>
      <c r="S563" s="47"/>
      <c r="T563" s="47"/>
      <c r="U563" s="47"/>
      <c r="V563" s="47"/>
      <c r="W563" s="47"/>
      <c r="X563" s="47"/>
      <c r="Y563" s="47"/>
      <c r="Z563" s="47"/>
      <c r="AA563" s="47"/>
      <c r="AB563" s="47"/>
    </row>
    <row r="564" spans="1:28" x14ac:dyDescent="0.25">
      <c r="A564" s="32"/>
      <c r="B564" s="38"/>
      <c r="C564" s="126"/>
      <c r="D564" s="38"/>
      <c r="E564" s="99"/>
      <c r="F564" s="122"/>
      <c r="G564" s="122"/>
      <c r="H564" s="122"/>
      <c r="I564" s="122"/>
      <c r="J564" s="122"/>
      <c r="K564" s="122"/>
      <c r="L564" s="38"/>
      <c r="M564" s="180"/>
      <c r="N564" s="38"/>
      <c r="O564" s="225"/>
      <c r="P564" s="47"/>
      <c r="Q564" s="47"/>
      <c r="R564" s="47"/>
      <c r="S564" s="47"/>
      <c r="T564" s="47"/>
      <c r="U564" s="47"/>
      <c r="V564" s="47"/>
      <c r="W564" s="47"/>
      <c r="X564" s="47"/>
      <c r="Y564" s="47"/>
      <c r="Z564" s="47"/>
      <c r="AA564" s="47"/>
      <c r="AB564" s="47"/>
    </row>
    <row r="565" spans="1:28" x14ac:dyDescent="0.25">
      <c r="A565" s="32"/>
      <c r="B565" s="38"/>
      <c r="C565" s="126"/>
      <c r="D565" s="38"/>
      <c r="E565" s="99"/>
      <c r="F565" s="122"/>
      <c r="G565" s="122"/>
      <c r="H565" s="122"/>
      <c r="I565" s="122"/>
      <c r="J565" s="122"/>
      <c r="K565" s="122"/>
      <c r="L565" s="38"/>
      <c r="M565" s="180"/>
      <c r="N565" s="38"/>
      <c r="O565" s="225"/>
      <c r="P565" s="47"/>
      <c r="Q565" s="47"/>
      <c r="R565" s="47"/>
      <c r="S565" s="47"/>
      <c r="T565" s="47"/>
      <c r="U565" s="47"/>
      <c r="V565" s="47"/>
      <c r="W565" s="47"/>
      <c r="X565" s="47"/>
      <c r="Y565" s="47"/>
      <c r="Z565" s="47"/>
      <c r="AA565" s="47"/>
      <c r="AB565" s="47"/>
    </row>
    <row r="566" spans="1:28" x14ac:dyDescent="0.25">
      <c r="A566" s="32"/>
      <c r="B566" s="38"/>
      <c r="C566" s="126"/>
      <c r="D566" s="38"/>
      <c r="E566" s="99"/>
      <c r="F566" s="122"/>
      <c r="G566" s="122"/>
      <c r="H566" s="122"/>
      <c r="I566" s="122"/>
      <c r="J566" s="122"/>
      <c r="K566" s="122"/>
      <c r="L566" s="38"/>
      <c r="M566" s="180"/>
      <c r="N566" s="38"/>
      <c r="O566" s="225"/>
      <c r="P566" s="47"/>
      <c r="Q566" s="47"/>
      <c r="R566" s="47"/>
      <c r="S566" s="47"/>
      <c r="T566" s="47"/>
      <c r="U566" s="47"/>
      <c r="V566" s="47"/>
      <c r="W566" s="47"/>
      <c r="X566" s="47"/>
      <c r="Y566" s="47"/>
      <c r="Z566" s="47"/>
      <c r="AA566" s="47"/>
      <c r="AB566" s="47"/>
    </row>
    <row r="567" spans="1:28" x14ac:dyDescent="0.25">
      <c r="A567" s="32"/>
      <c r="B567" s="38"/>
      <c r="C567" s="126"/>
      <c r="D567" s="38"/>
      <c r="E567" s="99"/>
      <c r="F567" s="122"/>
      <c r="G567" s="122"/>
      <c r="H567" s="122"/>
      <c r="I567" s="122"/>
      <c r="J567" s="122"/>
      <c r="K567" s="122"/>
      <c r="L567" s="38"/>
      <c r="M567" s="180"/>
      <c r="N567" s="38"/>
      <c r="O567" s="225"/>
      <c r="P567" s="47"/>
      <c r="Q567" s="47"/>
      <c r="R567" s="47"/>
      <c r="S567" s="47"/>
      <c r="T567" s="47"/>
      <c r="U567" s="47"/>
      <c r="V567" s="47"/>
      <c r="W567" s="47"/>
      <c r="X567" s="47"/>
      <c r="Y567" s="47"/>
      <c r="Z567" s="47"/>
      <c r="AA567" s="47"/>
      <c r="AB567" s="47"/>
    </row>
    <row r="568" spans="1:28" x14ac:dyDescent="0.25">
      <c r="A568" s="32"/>
      <c r="B568" s="38"/>
      <c r="C568" s="126"/>
      <c r="D568" s="38"/>
      <c r="E568" s="99"/>
      <c r="F568" s="122"/>
      <c r="G568" s="122"/>
      <c r="H568" s="122"/>
      <c r="I568" s="122"/>
      <c r="J568" s="122"/>
      <c r="K568" s="122"/>
      <c r="L568" s="38"/>
      <c r="M568" s="180"/>
      <c r="N568" s="38"/>
      <c r="O568" s="225"/>
      <c r="P568" s="47"/>
      <c r="Q568" s="47"/>
      <c r="R568" s="47"/>
      <c r="S568" s="47"/>
      <c r="T568" s="47"/>
      <c r="U568" s="47"/>
      <c r="V568" s="47"/>
      <c r="W568" s="47"/>
      <c r="X568" s="47"/>
      <c r="Y568" s="47"/>
      <c r="Z568" s="47"/>
      <c r="AA568" s="47"/>
      <c r="AB568" s="47"/>
    </row>
    <row r="569" spans="1:28" x14ac:dyDescent="0.25">
      <c r="A569" s="32"/>
      <c r="B569" s="38"/>
      <c r="C569" s="126"/>
      <c r="D569" s="38"/>
      <c r="E569" s="99"/>
      <c r="F569" s="122"/>
      <c r="G569" s="122"/>
      <c r="H569" s="122"/>
      <c r="I569" s="122"/>
      <c r="J569" s="122"/>
      <c r="K569" s="122"/>
      <c r="L569" s="38"/>
      <c r="M569" s="180"/>
      <c r="N569" s="38"/>
      <c r="O569" s="225"/>
      <c r="P569" s="47"/>
      <c r="Q569" s="47"/>
      <c r="R569" s="47"/>
      <c r="S569" s="47"/>
      <c r="T569" s="47"/>
      <c r="U569" s="47"/>
      <c r="V569" s="47"/>
      <c r="W569" s="47"/>
      <c r="X569" s="47"/>
      <c r="Y569" s="47"/>
      <c r="Z569" s="47"/>
      <c r="AA569" s="47"/>
      <c r="AB569" s="47"/>
    </row>
    <row r="570" spans="1:28" x14ac:dyDescent="0.25">
      <c r="A570" s="32"/>
      <c r="B570" s="38"/>
      <c r="C570" s="126"/>
      <c r="D570" s="38"/>
      <c r="E570" s="99"/>
      <c r="F570" s="122"/>
      <c r="G570" s="122"/>
      <c r="H570" s="122"/>
      <c r="I570" s="122"/>
      <c r="J570" s="122"/>
      <c r="K570" s="122"/>
      <c r="L570" s="38"/>
      <c r="M570" s="180"/>
      <c r="N570" s="38"/>
      <c r="O570" s="225"/>
      <c r="P570" s="47"/>
      <c r="Q570" s="47"/>
      <c r="R570" s="47"/>
      <c r="S570" s="47"/>
      <c r="T570" s="47"/>
      <c r="U570" s="47"/>
      <c r="V570" s="47"/>
      <c r="W570" s="47"/>
      <c r="X570" s="47"/>
      <c r="Y570" s="47"/>
      <c r="Z570" s="47"/>
      <c r="AA570" s="47"/>
      <c r="AB570" s="47"/>
    </row>
    <row r="571" spans="1:28" x14ac:dyDescent="0.25">
      <c r="A571" s="32"/>
      <c r="B571" s="38"/>
      <c r="C571" s="126"/>
      <c r="D571" s="38"/>
      <c r="E571" s="99"/>
      <c r="F571" s="122"/>
      <c r="G571" s="122"/>
      <c r="H571" s="122"/>
      <c r="I571" s="122"/>
      <c r="J571" s="122"/>
      <c r="K571" s="122"/>
      <c r="L571" s="38"/>
      <c r="M571" s="180"/>
      <c r="N571" s="38"/>
      <c r="O571" s="225"/>
      <c r="P571" s="47"/>
      <c r="Q571" s="47"/>
      <c r="R571" s="47"/>
      <c r="S571" s="47"/>
      <c r="T571" s="47"/>
      <c r="U571" s="47"/>
      <c r="V571" s="47"/>
      <c r="W571" s="47"/>
      <c r="X571" s="47"/>
      <c r="Y571" s="47"/>
      <c r="Z571" s="47"/>
      <c r="AA571" s="47"/>
      <c r="AB571" s="47"/>
    </row>
    <row r="572" spans="1:28" x14ac:dyDescent="0.25">
      <c r="A572" s="32"/>
      <c r="B572" s="38"/>
      <c r="C572" s="126"/>
      <c r="D572" s="38"/>
      <c r="E572" s="99"/>
      <c r="F572" s="122"/>
      <c r="G572" s="122"/>
      <c r="H572" s="122"/>
      <c r="I572" s="122"/>
      <c r="J572" s="122"/>
      <c r="K572" s="122"/>
      <c r="L572" s="38"/>
      <c r="M572" s="180"/>
      <c r="N572" s="38"/>
      <c r="O572" s="225"/>
      <c r="P572" s="47"/>
      <c r="Q572" s="47"/>
      <c r="R572" s="47"/>
      <c r="S572" s="47"/>
      <c r="T572" s="47"/>
      <c r="U572" s="47"/>
      <c r="V572" s="47"/>
      <c r="W572" s="47"/>
      <c r="X572" s="47"/>
      <c r="Y572" s="47"/>
      <c r="Z572" s="47"/>
      <c r="AA572" s="47"/>
      <c r="AB572" s="47"/>
    </row>
    <row r="573" spans="1:28" x14ac:dyDescent="0.25">
      <c r="A573" s="32"/>
      <c r="B573" s="38"/>
      <c r="C573" s="126"/>
      <c r="D573" s="38"/>
      <c r="E573" s="99"/>
      <c r="F573" s="122"/>
      <c r="G573" s="122"/>
      <c r="H573" s="122"/>
      <c r="I573" s="122"/>
      <c r="J573" s="122"/>
      <c r="K573" s="122"/>
      <c r="L573" s="38"/>
      <c r="M573" s="180"/>
      <c r="N573" s="38"/>
      <c r="O573" s="225"/>
      <c r="P573" s="47"/>
      <c r="Q573" s="47"/>
      <c r="R573" s="47"/>
      <c r="S573" s="47"/>
      <c r="T573" s="47"/>
      <c r="U573" s="47"/>
      <c r="V573" s="47"/>
      <c r="W573" s="47"/>
      <c r="X573" s="47"/>
      <c r="Y573" s="47"/>
      <c r="Z573" s="47"/>
      <c r="AA573" s="47"/>
      <c r="AB573" s="47"/>
    </row>
    <row r="574" spans="1:28" x14ac:dyDescent="0.25">
      <c r="A574" s="32"/>
      <c r="B574" s="38"/>
      <c r="C574" s="126"/>
      <c r="D574" s="38"/>
      <c r="E574" s="99"/>
      <c r="F574" s="122"/>
      <c r="G574" s="122"/>
      <c r="H574" s="122"/>
      <c r="I574" s="122"/>
      <c r="J574" s="122"/>
      <c r="K574" s="122"/>
      <c r="L574" s="38"/>
      <c r="M574" s="180"/>
      <c r="N574" s="38"/>
      <c r="O574" s="225"/>
      <c r="P574" s="47"/>
      <c r="Q574" s="47"/>
      <c r="R574" s="47"/>
      <c r="S574" s="47"/>
      <c r="T574" s="47"/>
      <c r="U574" s="47"/>
      <c r="V574" s="47"/>
      <c r="W574" s="47"/>
      <c r="X574" s="47"/>
      <c r="Y574" s="47"/>
      <c r="Z574" s="47"/>
      <c r="AA574" s="47"/>
      <c r="AB574" s="47"/>
    </row>
    <row r="575" spans="1:28" x14ac:dyDescent="0.25">
      <c r="A575" s="32"/>
      <c r="B575" s="38"/>
      <c r="C575" s="126"/>
      <c r="D575" s="38"/>
      <c r="E575" s="99"/>
      <c r="F575" s="122"/>
      <c r="G575" s="122"/>
      <c r="H575" s="122"/>
      <c r="I575" s="122"/>
      <c r="J575" s="122"/>
      <c r="K575" s="122"/>
      <c r="L575" s="38"/>
      <c r="M575" s="180"/>
      <c r="N575" s="38"/>
      <c r="O575" s="225"/>
      <c r="P575" s="47"/>
      <c r="Q575" s="47"/>
      <c r="R575" s="47"/>
      <c r="S575" s="47"/>
      <c r="T575" s="47"/>
      <c r="U575" s="47"/>
      <c r="V575" s="47"/>
      <c r="W575" s="47"/>
      <c r="X575" s="47"/>
      <c r="Y575" s="47"/>
      <c r="Z575" s="47"/>
      <c r="AA575" s="47"/>
      <c r="AB575" s="47"/>
    </row>
    <row r="576" spans="1:28" x14ac:dyDescent="0.25">
      <c r="A576" s="32"/>
      <c r="B576" s="38"/>
      <c r="C576" s="126"/>
      <c r="D576" s="38"/>
      <c r="E576" s="99"/>
      <c r="F576" s="122"/>
      <c r="G576" s="122"/>
      <c r="H576" s="122"/>
      <c r="I576" s="122"/>
      <c r="J576" s="122"/>
      <c r="K576" s="122"/>
      <c r="L576" s="38"/>
      <c r="M576" s="180"/>
      <c r="N576" s="38"/>
      <c r="O576" s="225"/>
      <c r="P576" s="47"/>
      <c r="Q576" s="47"/>
      <c r="R576" s="47"/>
      <c r="S576" s="47"/>
      <c r="T576" s="47"/>
      <c r="U576" s="47"/>
      <c r="V576" s="47"/>
      <c r="W576" s="47"/>
      <c r="X576" s="47"/>
      <c r="Y576" s="47"/>
      <c r="Z576" s="47"/>
      <c r="AA576" s="47"/>
      <c r="AB576" s="47"/>
    </row>
    <row r="577" spans="1:28" x14ac:dyDescent="0.25">
      <c r="A577" s="32"/>
      <c r="B577" s="38"/>
      <c r="C577" s="126"/>
      <c r="D577" s="38"/>
      <c r="E577" s="99"/>
      <c r="F577" s="122"/>
      <c r="G577" s="122"/>
      <c r="H577" s="122"/>
      <c r="I577" s="122"/>
      <c r="J577" s="122"/>
      <c r="K577" s="122"/>
      <c r="L577" s="38"/>
      <c r="M577" s="180"/>
      <c r="N577" s="38"/>
      <c r="O577" s="225"/>
      <c r="P577" s="47"/>
      <c r="Q577" s="47"/>
      <c r="R577" s="47"/>
      <c r="S577" s="47"/>
      <c r="T577" s="47"/>
      <c r="U577" s="47"/>
      <c r="V577" s="47"/>
      <c r="W577" s="47"/>
      <c r="X577" s="47"/>
      <c r="Y577" s="47"/>
      <c r="Z577" s="47"/>
      <c r="AA577" s="47"/>
      <c r="AB577" s="47"/>
    </row>
    <row r="578" spans="1:28" x14ac:dyDescent="0.25">
      <c r="A578" s="32"/>
      <c r="B578" s="38"/>
      <c r="C578" s="126"/>
      <c r="D578" s="38"/>
      <c r="E578" s="99"/>
      <c r="F578" s="122"/>
      <c r="G578" s="122"/>
      <c r="H578" s="122"/>
      <c r="I578" s="122"/>
      <c r="J578" s="122"/>
      <c r="K578" s="122"/>
      <c r="L578" s="38"/>
      <c r="M578" s="180"/>
      <c r="N578" s="38"/>
      <c r="O578" s="225"/>
      <c r="P578" s="47"/>
      <c r="Q578" s="47"/>
      <c r="R578" s="47"/>
      <c r="S578" s="47"/>
      <c r="T578" s="47"/>
      <c r="U578" s="47"/>
      <c r="V578" s="47"/>
      <c r="W578" s="47"/>
      <c r="X578" s="47"/>
      <c r="Y578" s="47"/>
      <c r="Z578" s="47"/>
      <c r="AA578" s="47"/>
      <c r="AB578" s="47"/>
    </row>
    <row r="579" spans="1:28" x14ac:dyDescent="0.25">
      <c r="A579" s="32"/>
      <c r="B579" s="38"/>
      <c r="C579" s="126"/>
      <c r="D579" s="38"/>
      <c r="E579" s="99"/>
      <c r="F579" s="122"/>
      <c r="G579" s="122"/>
      <c r="H579" s="122"/>
      <c r="I579" s="122"/>
      <c r="J579" s="122"/>
      <c r="K579" s="122"/>
      <c r="L579" s="38"/>
      <c r="M579" s="180"/>
      <c r="N579" s="38"/>
      <c r="O579" s="225"/>
      <c r="P579" s="47"/>
      <c r="Q579" s="47"/>
      <c r="R579" s="47"/>
      <c r="S579" s="47"/>
      <c r="T579" s="47"/>
      <c r="U579" s="47"/>
      <c r="V579" s="47"/>
      <c r="W579" s="47"/>
      <c r="X579" s="47"/>
      <c r="Y579" s="47"/>
      <c r="Z579" s="47"/>
      <c r="AA579" s="47"/>
      <c r="AB579" s="47"/>
    </row>
    <row r="580" spans="1:28" x14ac:dyDescent="0.25">
      <c r="A580" s="32"/>
      <c r="B580" s="38"/>
      <c r="C580" s="126"/>
      <c r="D580" s="38"/>
      <c r="E580" s="99"/>
      <c r="F580" s="122"/>
      <c r="G580" s="122"/>
      <c r="H580" s="122"/>
      <c r="I580" s="122"/>
      <c r="J580" s="122"/>
      <c r="K580" s="122"/>
      <c r="L580" s="38"/>
      <c r="M580" s="180"/>
      <c r="N580" s="38"/>
      <c r="O580" s="225"/>
      <c r="P580" s="47"/>
      <c r="Q580" s="47"/>
      <c r="R580" s="47"/>
      <c r="S580" s="47"/>
      <c r="T580" s="47"/>
      <c r="U580" s="47"/>
      <c r="V580" s="47"/>
      <c r="W580" s="47"/>
      <c r="X580" s="47"/>
      <c r="Y580" s="47"/>
      <c r="Z580" s="47"/>
      <c r="AA580" s="47"/>
      <c r="AB580" s="47"/>
    </row>
    <row r="581" spans="1:28" x14ac:dyDescent="0.25">
      <c r="A581" s="32"/>
      <c r="B581" s="38"/>
      <c r="C581" s="126"/>
      <c r="D581" s="38"/>
      <c r="E581" s="99"/>
      <c r="F581" s="122"/>
      <c r="G581" s="122"/>
      <c r="H581" s="122"/>
      <c r="I581" s="122"/>
      <c r="J581" s="122"/>
      <c r="K581" s="122"/>
      <c r="L581" s="38"/>
      <c r="M581" s="180"/>
      <c r="N581" s="38"/>
      <c r="O581" s="225"/>
      <c r="P581" s="47"/>
      <c r="Q581" s="47"/>
      <c r="R581" s="47"/>
      <c r="S581" s="47"/>
      <c r="T581" s="47"/>
      <c r="U581" s="47"/>
      <c r="V581" s="47"/>
      <c r="W581" s="47"/>
      <c r="X581" s="47"/>
      <c r="Y581" s="47"/>
      <c r="Z581" s="47"/>
      <c r="AA581" s="47"/>
      <c r="AB581" s="47"/>
    </row>
    <row r="582" spans="1:28" x14ac:dyDescent="0.25">
      <c r="A582" s="32"/>
      <c r="B582" s="38"/>
      <c r="C582" s="126"/>
      <c r="D582" s="38"/>
      <c r="E582" s="99"/>
      <c r="F582" s="122"/>
      <c r="G582" s="122"/>
      <c r="H582" s="122"/>
      <c r="I582" s="122"/>
      <c r="J582" s="122"/>
      <c r="K582" s="122"/>
      <c r="L582" s="38"/>
      <c r="M582" s="180"/>
      <c r="N582" s="38"/>
      <c r="O582" s="225"/>
      <c r="P582" s="47"/>
      <c r="Q582" s="47"/>
      <c r="R582" s="47"/>
      <c r="S582" s="47"/>
      <c r="T582" s="47"/>
      <c r="U582" s="47"/>
      <c r="V582" s="47"/>
      <c r="W582" s="47"/>
      <c r="X582" s="47"/>
      <c r="Y582" s="47"/>
      <c r="Z582" s="47"/>
      <c r="AA582" s="47"/>
      <c r="AB582" s="47"/>
    </row>
    <row r="583" spans="1:28" x14ac:dyDescent="0.25">
      <c r="A583" s="32"/>
      <c r="B583" s="38"/>
      <c r="C583" s="126"/>
      <c r="D583" s="38"/>
      <c r="E583" s="99"/>
      <c r="F583" s="122"/>
      <c r="G583" s="122"/>
      <c r="H583" s="122"/>
      <c r="I583" s="122"/>
      <c r="J583" s="122"/>
      <c r="K583" s="122"/>
      <c r="L583" s="38"/>
      <c r="M583" s="180"/>
      <c r="N583" s="38"/>
      <c r="O583" s="225"/>
      <c r="P583" s="47"/>
      <c r="Q583" s="47"/>
      <c r="R583" s="47"/>
      <c r="S583" s="47"/>
      <c r="T583" s="47"/>
      <c r="U583" s="47"/>
      <c r="V583" s="47"/>
      <c r="W583" s="47"/>
      <c r="X583" s="47"/>
      <c r="Y583" s="47"/>
      <c r="Z583" s="47"/>
      <c r="AA583" s="47"/>
      <c r="AB583" s="47"/>
    </row>
    <row r="584" spans="1:28" x14ac:dyDescent="0.25">
      <c r="A584" s="32"/>
      <c r="B584" s="38"/>
      <c r="C584" s="126"/>
      <c r="D584" s="38"/>
      <c r="E584" s="99"/>
      <c r="F584" s="122"/>
      <c r="G584" s="122"/>
      <c r="H584" s="122"/>
      <c r="I584" s="122"/>
      <c r="J584" s="122"/>
      <c r="K584" s="122"/>
      <c r="L584" s="38"/>
      <c r="M584" s="180"/>
      <c r="N584" s="38"/>
      <c r="O584" s="225"/>
      <c r="P584" s="47"/>
      <c r="Q584" s="47"/>
      <c r="R584" s="47"/>
      <c r="S584" s="47"/>
      <c r="T584" s="47"/>
      <c r="U584" s="47"/>
      <c r="V584" s="47"/>
      <c r="W584" s="47"/>
      <c r="X584" s="47"/>
      <c r="Y584" s="47"/>
      <c r="Z584" s="47"/>
      <c r="AA584" s="47"/>
      <c r="AB584" s="47"/>
    </row>
    <row r="585" spans="1:28" x14ac:dyDescent="0.25">
      <c r="A585" s="32"/>
      <c r="B585" s="38"/>
      <c r="C585" s="126"/>
      <c r="D585" s="38"/>
      <c r="E585" s="99"/>
      <c r="F585" s="122"/>
      <c r="G585" s="122"/>
      <c r="H585" s="122"/>
      <c r="I585" s="122"/>
      <c r="J585" s="122"/>
      <c r="K585" s="122"/>
      <c r="L585" s="38"/>
      <c r="M585" s="180"/>
      <c r="N585" s="38"/>
      <c r="O585" s="225"/>
      <c r="P585" s="47"/>
      <c r="Q585" s="47"/>
      <c r="R585" s="47"/>
      <c r="S585" s="47"/>
      <c r="T585" s="47"/>
      <c r="U585" s="47"/>
      <c r="V585" s="47"/>
      <c r="W585" s="47"/>
      <c r="X585" s="47"/>
      <c r="Y585" s="47"/>
      <c r="Z585" s="47"/>
      <c r="AA585" s="47"/>
      <c r="AB585" s="47"/>
    </row>
    <row r="586" spans="1:28" x14ac:dyDescent="0.25">
      <c r="A586" s="32"/>
      <c r="B586" s="38"/>
      <c r="C586" s="126"/>
      <c r="D586" s="38"/>
      <c r="E586" s="99"/>
      <c r="F586" s="122"/>
      <c r="G586" s="122"/>
      <c r="H586" s="122"/>
      <c r="I586" s="122"/>
      <c r="J586" s="122"/>
      <c r="K586" s="122"/>
      <c r="L586" s="38"/>
      <c r="M586" s="180"/>
      <c r="N586" s="38"/>
      <c r="O586" s="225"/>
      <c r="P586" s="47"/>
      <c r="Q586" s="47"/>
      <c r="R586" s="47"/>
      <c r="S586" s="47"/>
      <c r="T586" s="47"/>
      <c r="U586" s="47"/>
      <c r="V586" s="47"/>
      <c r="W586" s="47"/>
      <c r="X586" s="47"/>
      <c r="Y586" s="47"/>
      <c r="Z586" s="47"/>
      <c r="AA586" s="47"/>
      <c r="AB586" s="47"/>
    </row>
    <row r="587" spans="1:28" x14ac:dyDescent="0.25">
      <c r="A587" s="32"/>
      <c r="B587" s="38"/>
      <c r="C587" s="126"/>
      <c r="D587" s="38"/>
      <c r="E587" s="99"/>
      <c r="F587" s="122"/>
      <c r="G587" s="122"/>
      <c r="H587" s="122"/>
      <c r="I587" s="122"/>
      <c r="J587" s="122"/>
      <c r="K587" s="122"/>
      <c r="L587" s="38"/>
      <c r="M587" s="180"/>
      <c r="N587" s="38"/>
      <c r="O587" s="225"/>
      <c r="P587" s="47"/>
      <c r="Q587" s="47"/>
      <c r="R587" s="47"/>
      <c r="S587" s="47"/>
      <c r="T587" s="47"/>
      <c r="U587" s="47"/>
      <c r="V587" s="47"/>
      <c r="W587" s="47"/>
      <c r="X587" s="47"/>
      <c r="Y587" s="47"/>
      <c r="Z587" s="47"/>
      <c r="AA587" s="47"/>
      <c r="AB587" s="47"/>
    </row>
    <row r="588" spans="1:28" x14ac:dyDescent="0.25">
      <c r="A588" s="32"/>
      <c r="B588" s="38"/>
      <c r="C588" s="126"/>
      <c r="D588" s="38"/>
      <c r="E588" s="99"/>
      <c r="F588" s="122"/>
      <c r="G588" s="122"/>
      <c r="H588" s="122"/>
      <c r="I588" s="122"/>
      <c r="J588" s="122"/>
      <c r="K588" s="122"/>
      <c r="L588" s="38"/>
      <c r="M588" s="180"/>
      <c r="N588" s="38"/>
      <c r="O588" s="225"/>
      <c r="P588" s="47"/>
      <c r="Q588" s="47"/>
      <c r="R588" s="47"/>
      <c r="S588" s="47"/>
      <c r="T588" s="47"/>
      <c r="U588" s="47"/>
      <c r="V588" s="47"/>
      <c r="W588" s="47"/>
      <c r="X588" s="47"/>
      <c r="Y588" s="47"/>
      <c r="Z588" s="47"/>
      <c r="AA588" s="47"/>
      <c r="AB588" s="47"/>
    </row>
    <row r="589" spans="1:28" x14ac:dyDescent="0.25">
      <c r="A589" s="32"/>
      <c r="B589" s="38"/>
      <c r="C589" s="126"/>
      <c r="D589" s="38"/>
      <c r="E589" s="99"/>
      <c r="F589" s="122"/>
      <c r="G589" s="122"/>
      <c r="H589" s="122"/>
      <c r="I589" s="122"/>
      <c r="J589" s="122"/>
      <c r="K589" s="122"/>
      <c r="L589" s="38"/>
      <c r="M589" s="180"/>
      <c r="N589" s="38"/>
      <c r="O589" s="225"/>
      <c r="P589" s="47"/>
      <c r="Q589" s="47"/>
      <c r="R589" s="47"/>
      <c r="S589" s="47"/>
      <c r="T589" s="47"/>
      <c r="U589" s="47"/>
      <c r="V589" s="47"/>
      <c r="W589" s="47"/>
      <c r="X589" s="47"/>
      <c r="Y589" s="47"/>
      <c r="Z589" s="47"/>
      <c r="AA589" s="47"/>
      <c r="AB589" s="47"/>
    </row>
    <row r="590" spans="1:28" x14ac:dyDescent="0.25">
      <c r="A590" s="32"/>
      <c r="B590" s="38"/>
      <c r="C590" s="126"/>
      <c r="D590" s="38"/>
      <c r="E590" s="99"/>
      <c r="F590" s="122"/>
      <c r="G590" s="122"/>
      <c r="H590" s="122"/>
      <c r="I590" s="122"/>
      <c r="J590" s="122"/>
      <c r="K590" s="122"/>
      <c r="L590" s="38"/>
      <c r="M590" s="180"/>
      <c r="N590" s="38"/>
      <c r="O590" s="225"/>
      <c r="P590" s="47"/>
      <c r="Q590" s="47"/>
      <c r="R590" s="47"/>
      <c r="S590" s="47"/>
      <c r="T590" s="47"/>
      <c r="U590" s="47"/>
      <c r="V590" s="47"/>
      <c r="W590" s="47"/>
      <c r="X590" s="47"/>
      <c r="Y590" s="47"/>
      <c r="Z590" s="47"/>
      <c r="AA590" s="47"/>
      <c r="AB590" s="47"/>
    </row>
    <row r="591" spans="1:28" x14ac:dyDescent="0.25">
      <c r="A591" s="32"/>
      <c r="B591" s="38"/>
      <c r="C591" s="126"/>
      <c r="D591" s="38"/>
      <c r="E591" s="99"/>
      <c r="F591" s="122"/>
      <c r="G591" s="122"/>
      <c r="H591" s="122"/>
      <c r="I591" s="122"/>
      <c r="J591" s="122"/>
      <c r="K591" s="122"/>
      <c r="L591" s="38"/>
      <c r="M591" s="180"/>
      <c r="N591" s="38"/>
      <c r="O591" s="225"/>
      <c r="P591" s="47"/>
      <c r="Q591" s="47"/>
      <c r="R591" s="47"/>
      <c r="S591" s="47"/>
      <c r="T591" s="47"/>
      <c r="U591" s="47"/>
      <c r="V591" s="47"/>
      <c r="W591" s="47"/>
      <c r="X591" s="47"/>
      <c r="Y591" s="47"/>
      <c r="Z591" s="47"/>
      <c r="AA591" s="47"/>
      <c r="AB591" s="47"/>
    </row>
    <row r="592" spans="1:28" x14ac:dyDescent="0.25">
      <c r="A592" s="32"/>
      <c r="B592" s="38"/>
      <c r="C592" s="126"/>
      <c r="D592" s="38"/>
      <c r="E592" s="99"/>
      <c r="F592" s="122"/>
      <c r="G592" s="122"/>
      <c r="H592" s="122"/>
      <c r="I592" s="122"/>
      <c r="J592" s="122"/>
      <c r="K592" s="122"/>
      <c r="L592" s="38"/>
      <c r="M592" s="180"/>
      <c r="N592" s="38"/>
      <c r="O592" s="225"/>
      <c r="P592" s="47"/>
      <c r="Q592" s="47"/>
      <c r="R592" s="47"/>
      <c r="S592" s="47"/>
      <c r="T592" s="47"/>
      <c r="U592" s="47"/>
      <c r="V592" s="47"/>
      <c r="W592" s="47"/>
      <c r="X592" s="47"/>
      <c r="Y592" s="47"/>
      <c r="Z592" s="47"/>
      <c r="AA592" s="47"/>
      <c r="AB592" s="47"/>
    </row>
    <row r="593" spans="1:28" x14ac:dyDescent="0.25">
      <c r="A593" s="32"/>
      <c r="B593" s="38"/>
      <c r="C593" s="126"/>
      <c r="D593" s="38"/>
      <c r="E593" s="99"/>
      <c r="F593" s="122"/>
      <c r="G593" s="122"/>
      <c r="H593" s="122"/>
      <c r="I593" s="122"/>
      <c r="J593" s="122"/>
      <c r="K593" s="122"/>
      <c r="L593" s="38"/>
      <c r="M593" s="180"/>
      <c r="N593" s="38"/>
      <c r="O593" s="225"/>
      <c r="P593" s="47"/>
      <c r="Q593" s="47"/>
      <c r="R593" s="47"/>
      <c r="S593" s="47"/>
      <c r="T593" s="47"/>
      <c r="U593" s="47"/>
      <c r="V593" s="47"/>
      <c r="W593" s="47"/>
      <c r="X593" s="47"/>
      <c r="Y593" s="47"/>
      <c r="Z593" s="47"/>
      <c r="AA593" s="47"/>
      <c r="AB593" s="47"/>
    </row>
    <row r="594" spans="1:28" x14ac:dyDescent="0.25">
      <c r="A594" s="32"/>
      <c r="B594" s="38"/>
      <c r="C594" s="126"/>
      <c r="D594" s="38"/>
      <c r="E594" s="99"/>
      <c r="F594" s="122"/>
      <c r="G594" s="122"/>
      <c r="H594" s="122"/>
      <c r="I594" s="122"/>
      <c r="J594" s="122"/>
      <c r="K594" s="122"/>
      <c r="L594" s="38"/>
      <c r="M594" s="180"/>
      <c r="N594" s="38"/>
      <c r="O594" s="225"/>
      <c r="P594" s="47"/>
      <c r="Q594" s="47"/>
      <c r="R594" s="47"/>
      <c r="S594" s="47"/>
      <c r="T594" s="47"/>
      <c r="U594" s="47"/>
      <c r="V594" s="47"/>
      <c r="W594" s="47"/>
      <c r="X594" s="47"/>
      <c r="Y594" s="47"/>
      <c r="Z594" s="47"/>
      <c r="AA594" s="47"/>
      <c r="AB594" s="47"/>
    </row>
    <row r="595" spans="1:28" x14ac:dyDescent="0.25">
      <c r="A595" s="32"/>
      <c r="B595" s="38"/>
      <c r="C595" s="126"/>
      <c r="D595" s="38"/>
      <c r="E595" s="99"/>
      <c r="F595" s="122"/>
      <c r="G595" s="122"/>
      <c r="H595" s="122"/>
      <c r="I595" s="122"/>
      <c r="J595" s="122"/>
      <c r="K595" s="122"/>
      <c r="L595" s="38"/>
      <c r="M595" s="180"/>
      <c r="N595" s="38"/>
      <c r="O595" s="225"/>
      <c r="P595" s="47"/>
      <c r="Q595" s="47"/>
      <c r="R595" s="47"/>
      <c r="S595" s="47"/>
      <c r="T595" s="47"/>
      <c r="U595" s="47"/>
      <c r="V595" s="47"/>
      <c r="W595" s="47"/>
      <c r="X595" s="47"/>
      <c r="Y595" s="47"/>
      <c r="Z595" s="47"/>
      <c r="AA595" s="47"/>
      <c r="AB595" s="47"/>
    </row>
    <row r="596" spans="1:28" x14ac:dyDescent="0.25">
      <c r="A596" s="32"/>
      <c r="B596" s="38"/>
      <c r="C596" s="126"/>
      <c r="D596" s="38"/>
      <c r="E596" s="99"/>
      <c r="F596" s="122"/>
      <c r="G596" s="122"/>
      <c r="H596" s="122"/>
      <c r="I596" s="122"/>
      <c r="J596" s="122"/>
      <c r="K596" s="122"/>
      <c r="L596" s="38"/>
      <c r="M596" s="180"/>
      <c r="N596" s="38"/>
      <c r="O596" s="225"/>
      <c r="P596" s="47"/>
      <c r="Q596" s="47"/>
      <c r="R596" s="47"/>
      <c r="S596" s="47"/>
      <c r="T596" s="47"/>
      <c r="U596" s="47"/>
      <c r="V596" s="47"/>
      <c r="W596" s="47"/>
      <c r="X596" s="47"/>
      <c r="Y596" s="47"/>
      <c r="Z596" s="47"/>
      <c r="AA596" s="47"/>
      <c r="AB596" s="47"/>
    </row>
    <row r="597" spans="1:28" x14ac:dyDescent="0.25">
      <c r="A597" s="32"/>
      <c r="B597" s="38"/>
      <c r="C597" s="126"/>
      <c r="D597" s="38"/>
      <c r="E597" s="99"/>
      <c r="F597" s="122"/>
      <c r="G597" s="122"/>
      <c r="H597" s="122"/>
      <c r="I597" s="122"/>
      <c r="J597" s="122"/>
      <c r="K597" s="122"/>
      <c r="L597" s="38"/>
      <c r="M597" s="180"/>
      <c r="N597" s="38"/>
      <c r="O597" s="225"/>
      <c r="P597" s="47"/>
      <c r="Q597" s="47"/>
      <c r="R597" s="47"/>
      <c r="S597" s="47"/>
      <c r="T597" s="47"/>
      <c r="U597" s="47"/>
      <c r="V597" s="47"/>
      <c r="W597" s="47"/>
      <c r="X597" s="47"/>
      <c r="Y597" s="47"/>
      <c r="Z597" s="47"/>
      <c r="AA597" s="47"/>
      <c r="AB597" s="47"/>
    </row>
    <row r="598" spans="1:28" x14ac:dyDescent="0.25">
      <c r="A598" s="32"/>
      <c r="B598" s="38"/>
      <c r="C598" s="126"/>
      <c r="D598" s="38"/>
      <c r="E598" s="99"/>
      <c r="F598" s="122"/>
      <c r="G598" s="122"/>
      <c r="H598" s="122"/>
      <c r="I598" s="122"/>
      <c r="J598" s="122"/>
      <c r="K598" s="122"/>
      <c r="L598" s="38"/>
      <c r="M598" s="180"/>
      <c r="N598" s="38"/>
      <c r="O598" s="225"/>
      <c r="P598" s="47"/>
      <c r="Q598" s="47"/>
      <c r="R598" s="47"/>
      <c r="S598" s="47"/>
      <c r="T598" s="47"/>
      <c r="U598" s="47"/>
      <c r="V598" s="47"/>
      <c r="W598" s="47"/>
      <c r="X598" s="47"/>
      <c r="Y598" s="47"/>
      <c r="Z598" s="47"/>
      <c r="AA598" s="47"/>
      <c r="AB598" s="47"/>
    </row>
    <row r="599" spans="1:28" x14ac:dyDescent="0.25">
      <c r="A599" s="32"/>
      <c r="B599" s="38"/>
      <c r="C599" s="126"/>
      <c r="D599" s="38"/>
      <c r="E599" s="99"/>
      <c r="F599" s="122"/>
      <c r="G599" s="122"/>
      <c r="H599" s="122"/>
      <c r="I599" s="122"/>
      <c r="J599" s="122"/>
      <c r="K599" s="122"/>
      <c r="L599" s="38"/>
      <c r="M599" s="180"/>
      <c r="N599" s="38"/>
      <c r="O599" s="225"/>
      <c r="P599" s="47"/>
      <c r="Q599" s="47"/>
      <c r="R599" s="47"/>
      <c r="S599" s="47"/>
      <c r="T599" s="47"/>
      <c r="U599" s="47"/>
      <c r="V599" s="47"/>
      <c r="W599" s="47"/>
      <c r="X599" s="47"/>
      <c r="Y599" s="47"/>
      <c r="Z599" s="47"/>
      <c r="AA599" s="47"/>
      <c r="AB599" s="47"/>
    </row>
    <row r="600" spans="1:28" x14ac:dyDescent="0.25">
      <c r="A600" s="32"/>
      <c r="B600" s="38"/>
      <c r="C600" s="126"/>
      <c r="D600" s="38"/>
      <c r="E600" s="99"/>
      <c r="F600" s="122"/>
      <c r="G600" s="122"/>
      <c r="H600" s="122"/>
      <c r="I600" s="122"/>
      <c r="J600" s="122"/>
      <c r="K600" s="122"/>
      <c r="L600" s="38"/>
      <c r="M600" s="180"/>
      <c r="N600" s="38"/>
      <c r="O600" s="225"/>
      <c r="P600" s="47"/>
      <c r="Q600" s="47"/>
      <c r="R600" s="47"/>
      <c r="S600" s="47"/>
      <c r="T600" s="47"/>
      <c r="U600" s="47"/>
      <c r="V600" s="47"/>
      <c r="W600" s="47"/>
      <c r="X600" s="47"/>
      <c r="Y600" s="47"/>
      <c r="Z600" s="47"/>
      <c r="AA600" s="47"/>
      <c r="AB600" s="47"/>
    </row>
    <row r="601" spans="1:28" x14ac:dyDescent="0.25">
      <c r="A601" s="32"/>
      <c r="B601" s="38"/>
      <c r="C601" s="126"/>
      <c r="D601" s="38"/>
      <c r="E601" s="99"/>
      <c r="F601" s="122"/>
      <c r="G601" s="122"/>
      <c r="H601" s="122"/>
      <c r="I601" s="122"/>
      <c r="J601" s="122"/>
      <c r="K601" s="122"/>
      <c r="L601" s="38"/>
      <c r="M601" s="180"/>
      <c r="N601" s="38"/>
      <c r="O601" s="225"/>
      <c r="P601" s="47"/>
      <c r="Q601" s="47"/>
      <c r="R601" s="47"/>
      <c r="S601" s="47"/>
      <c r="T601" s="47"/>
      <c r="U601" s="47"/>
      <c r="V601" s="47"/>
      <c r="W601" s="47"/>
      <c r="X601" s="47"/>
      <c r="Y601" s="47"/>
      <c r="Z601" s="47"/>
      <c r="AA601" s="47"/>
      <c r="AB601" s="47"/>
    </row>
    <row r="602" spans="1:28" x14ac:dyDescent="0.25">
      <c r="A602" s="32"/>
      <c r="B602" s="38"/>
      <c r="C602" s="126"/>
      <c r="D602" s="38"/>
      <c r="E602" s="99"/>
      <c r="F602" s="122"/>
      <c r="G602" s="122"/>
      <c r="H602" s="122"/>
      <c r="I602" s="122"/>
      <c r="J602" s="122"/>
      <c r="K602" s="122"/>
      <c r="L602" s="38"/>
      <c r="M602" s="180"/>
      <c r="N602" s="38"/>
      <c r="O602" s="225"/>
      <c r="P602" s="47"/>
      <c r="Q602" s="47"/>
      <c r="R602" s="47"/>
      <c r="S602" s="47"/>
      <c r="T602" s="47"/>
      <c r="U602" s="47"/>
      <c r="V602" s="47"/>
      <c r="W602" s="47"/>
      <c r="X602" s="47"/>
      <c r="Y602" s="47"/>
      <c r="Z602" s="47"/>
      <c r="AA602" s="47"/>
      <c r="AB602" s="47"/>
    </row>
    <row r="603" spans="1:28" x14ac:dyDescent="0.25">
      <c r="A603" s="32"/>
      <c r="B603" s="38"/>
      <c r="C603" s="126"/>
      <c r="D603" s="38"/>
      <c r="E603" s="99"/>
      <c r="F603" s="122"/>
      <c r="G603" s="122"/>
      <c r="H603" s="122"/>
      <c r="I603" s="122"/>
      <c r="J603" s="122"/>
      <c r="K603" s="122"/>
      <c r="L603" s="38"/>
      <c r="M603" s="180"/>
      <c r="N603" s="38"/>
      <c r="O603" s="225"/>
      <c r="P603" s="47"/>
      <c r="Q603" s="47"/>
      <c r="R603" s="47"/>
      <c r="S603" s="47"/>
      <c r="T603" s="47"/>
      <c r="U603" s="47"/>
      <c r="V603" s="47"/>
      <c r="W603" s="47"/>
      <c r="X603" s="47"/>
      <c r="Y603" s="47"/>
      <c r="Z603" s="47"/>
      <c r="AA603" s="47"/>
      <c r="AB603" s="47"/>
    </row>
    <row r="604" spans="1:28" x14ac:dyDescent="0.25">
      <c r="A604" s="32"/>
      <c r="B604" s="38"/>
      <c r="C604" s="126"/>
      <c r="D604" s="38"/>
      <c r="E604" s="99"/>
      <c r="F604" s="122"/>
      <c r="G604" s="122"/>
      <c r="H604" s="122"/>
      <c r="I604" s="122"/>
      <c r="J604" s="122"/>
      <c r="K604" s="122"/>
      <c r="L604" s="38"/>
      <c r="M604" s="180"/>
      <c r="N604" s="38"/>
      <c r="O604" s="225"/>
      <c r="P604" s="47"/>
      <c r="Q604" s="47"/>
      <c r="R604" s="47"/>
      <c r="S604" s="47"/>
      <c r="T604" s="47"/>
      <c r="U604" s="47"/>
      <c r="V604" s="47"/>
      <c r="W604" s="47"/>
      <c r="X604" s="47"/>
      <c r="Y604" s="47"/>
      <c r="Z604" s="47"/>
      <c r="AA604" s="47"/>
      <c r="AB604" s="47"/>
    </row>
    <row r="605" spans="1:28" x14ac:dyDescent="0.25">
      <c r="A605" s="32"/>
      <c r="B605" s="38"/>
      <c r="C605" s="126"/>
      <c r="D605" s="38"/>
      <c r="E605" s="99"/>
      <c r="F605" s="122"/>
      <c r="G605" s="122"/>
      <c r="H605" s="122"/>
      <c r="I605" s="122"/>
      <c r="J605" s="122"/>
      <c r="K605" s="122"/>
      <c r="L605" s="38"/>
      <c r="M605" s="180"/>
      <c r="N605" s="38"/>
      <c r="O605" s="225"/>
      <c r="P605" s="47"/>
      <c r="Q605" s="47"/>
      <c r="R605" s="47"/>
      <c r="S605" s="47"/>
      <c r="T605" s="47"/>
      <c r="U605" s="47"/>
      <c r="V605" s="47"/>
      <c r="W605" s="47"/>
      <c r="X605" s="47"/>
      <c r="Y605" s="47"/>
      <c r="Z605" s="47"/>
      <c r="AA605" s="47"/>
      <c r="AB605" s="47"/>
    </row>
    <row r="606" spans="1:28" x14ac:dyDescent="0.25">
      <c r="A606" s="32"/>
      <c r="B606" s="38"/>
      <c r="C606" s="126"/>
      <c r="D606" s="38"/>
      <c r="E606" s="99"/>
      <c r="F606" s="122"/>
      <c r="G606" s="122"/>
      <c r="H606" s="122"/>
      <c r="I606" s="122"/>
      <c r="J606" s="122"/>
      <c r="K606" s="122"/>
      <c r="L606" s="38"/>
      <c r="M606" s="180"/>
      <c r="N606" s="38"/>
      <c r="O606" s="225"/>
      <c r="P606" s="47"/>
      <c r="Q606" s="47"/>
      <c r="R606" s="47"/>
      <c r="S606" s="47"/>
      <c r="T606" s="47"/>
      <c r="U606" s="47"/>
      <c r="V606" s="47"/>
      <c r="W606" s="47"/>
      <c r="X606" s="47"/>
      <c r="Y606" s="47"/>
      <c r="Z606" s="47"/>
      <c r="AA606" s="47"/>
      <c r="AB606" s="47"/>
    </row>
    <row r="607" spans="1:28" x14ac:dyDescent="0.25">
      <c r="A607" s="32"/>
      <c r="B607" s="38"/>
      <c r="C607" s="126"/>
      <c r="D607" s="38"/>
      <c r="E607" s="99"/>
      <c r="F607" s="122"/>
      <c r="G607" s="122"/>
      <c r="H607" s="122"/>
      <c r="I607" s="122"/>
      <c r="J607" s="122"/>
      <c r="K607" s="122"/>
      <c r="L607" s="38"/>
      <c r="M607" s="180"/>
      <c r="N607" s="38"/>
      <c r="O607" s="225"/>
      <c r="P607" s="47"/>
      <c r="Q607" s="47"/>
      <c r="R607" s="47"/>
      <c r="S607" s="47"/>
      <c r="T607" s="47"/>
      <c r="U607" s="47"/>
      <c r="V607" s="47"/>
      <c r="W607" s="47"/>
      <c r="X607" s="47"/>
      <c r="Y607" s="47"/>
      <c r="Z607" s="47"/>
      <c r="AA607" s="47"/>
      <c r="AB607" s="47"/>
    </row>
    <row r="608" spans="1:28" x14ac:dyDescent="0.25">
      <c r="A608" s="32"/>
      <c r="B608" s="38"/>
      <c r="C608" s="126"/>
      <c r="D608" s="38"/>
      <c r="E608" s="99"/>
      <c r="F608" s="122"/>
      <c r="G608" s="122"/>
      <c r="H608" s="122"/>
      <c r="I608" s="122"/>
      <c r="J608" s="122"/>
      <c r="K608" s="122"/>
      <c r="L608" s="38"/>
      <c r="M608" s="180"/>
      <c r="N608" s="38"/>
      <c r="O608" s="225"/>
      <c r="P608" s="47"/>
      <c r="Q608" s="47"/>
      <c r="R608" s="47"/>
      <c r="S608" s="47"/>
      <c r="T608" s="47"/>
      <c r="U608" s="47"/>
      <c r="V608" s="47"/>
      <c r="W608" s="47"/>
      <c r="X608" s="47"/>
      <c r="Y608" s="47"/>
      <c r="Z608" s="47"/>
      <c r="AA608" s="47"/>
      <c r="AB608" s="47"/>
    </row>
    <row r="609" spans="1:28" x14ac:dyDescent="0.25">
      <c r="A609" s="32"/>
      <c r="B609" s="38"/>
      <c r="C609" s="126"/>
      <c r="D609" s="38"/>
      <c r="E609" s="99"/>
      <c r="F609" s="122"/>
      <c r="G609" s="122"/>
      <c r="H609" s="122"/>
      <c r="I609" s="122"/>
      <c r="J609" s="122"/>
      <c r="K609" s="122"/>
      <c r="L609" s="38"/>
      <c r="M609" s="180"/>
      <c r="N609" s="38"/>
      <c r="O609" s="225"/>
      <c r="P609" s="47"/>
      <c r="Q609" s="47"/>
      <c r="R609" s="47"/>
      <c r="S609" s="47"/>
      <c r="T609" s="47"/>
      <c r="U609" s="47"/>
      <c r="V609" s="47"/>
      <c r="W609" s="47"/>
      <c r="X609" s="47"/>
      <c r="Y609" s="47"/>
      <c r="Z609" s="47"/>
      <c r="AA609" s="47"/>
      <c r="AB609" s="47"/>
    </row>
    <row r="610" spans="1:28" x14ac:dyDescent="0.25">
      <c r="A610" s="32"/>
      <c r="B610" s="38"/>
      <c r="C610" s="126"/>
      <c r="D610" s="38"/>
      <c r="E610" s="99"/>
      <c r="F610" s="122"/>
      <c r="G610" s="122"/>
      <c r="H610" s="122"/>
      <c r="I610" s="122"/>
      <c r="J610" s="122"/>
      <c r="K610" s="122"/>
      <c r="L610" s="38"/>
      <c r="M610" s="180"/>
      <c r="N610" s="38"/>
      <c r="O610" s="225"/>
      <c r="P610" s="47"/>
      <c r="Q610" s="47"/>
      <c r="R610" s="47"/>
      <c r="S610" s="47"/>
      <c r="T610" s="47"/>
      <c r="U610" s="47"/>
      <c r="V610" s="47"/>
      <c r="W610" s="47"/>
      <c r="X610" s="47"/>
      <c r="Y610" s="47"/>
      <c r="Z610" s="47"/>
      <c r="AA610" s="47"/>
      <c r="AB610" s="47"/>
    </row>
    <row r="611" spans="1:28" x14ac:dyDescent="0.25">
      <c r="A611" s="32"/>
      <c r="B611" s="38"/>
      <c r="C611" s="126"/>
      <c r="D611" s="38"/>
      <c r="E611" s="99"/>
      <c r="F611" s="122"/>
      <c r="G611" s="122"/>
      <c r="H611" s="122"/>
      <c r="I611" s="122"/>
      <c r="J611" s="122"/>
      <c r="K611" s="122"/>
      <c r="L611" s="38"/>
      <c r="M611" s="180"/>
      <c r="N611" s="38"/>
      <c r="O611" s="225"/>
      <c r="P611" s="47"/>
      <c r="Q611" s="47"/>
      <c r="R611" s="47"/>
      <c r="S611" s="47"/>
      <c r="T611" s="47"/>
      <c r="U611" s="47"/>
      <c r="V611" s="47"/>
      <c r="W611" s="47"/>
      <c r="X611" s="47"/>
      <c r="Y611" s="47"/>
      <c r="Z611" s="47"/>
      <c r="AA611" s="47"/>
      <c r="AB611" s="47"/>
    </row>
    <row r="612" spans="1:28" x14ac:dyDescent="0.25">
      <c r="A612" s="32"/>
      <c r="B612" s="38"/>
      <c r="C612" s="126"/>
      <c r="D612" s="38"/>
      <c r="E612" s="99"/>
      <c r="F612" s="122"/>
      <c r="G612" s="122"/>
      <c r="H612" s="122"/>
      <c r="I612" s="122"/>
      <c r="J612" s="122"/>
      <c r="K612" s="122"/>
      <c r="L612" s="38"/>
      <c r="M612" s="180"/>
      <c r="N612" s="38"/>
      <c r="O612" s="225"/>
      <c r="P612" s="47"/>
      <c r="Q612" s="47"/>
      <c r="R612" s="47"/>
      <c r="S612" s="47"/>
      <c r="T612" s="47"/>
      <c r="U612" s="47"/>
      <c r="V612" s="47"/>
      <c r="W612" s="47"/>
      <c r="X612" s="47"/>
      <c r="Y612" s="47"/>
      <c r="Z612" s="47"/>
      <c r="AA612" s="47"/>
      <c r="AB612" s="47"/>
    </row>
    <row r="613" spans="1:28" x14ac:dyDescent="0.25">
      <c r="A613" s="32"/>
      <c r="B613" s="38"/>
      <c r="C613" s="126"/>
      <c r="D613" s="38"/>
      <c r="E613" s="99"/>
      <c r="F613" s="122"/>
      <c r="G613" s="122"/>
      <c r="H613" s="122"/>
      <c r="I613" s="122"/>
      <c r="J613" s="122"/>
      <c r="K613" s="122"/>
      <c r="L613" s="38"/>
      <c r="M613" s="180"/>
      <c r="N613" s="38"/>
      <c r="O613" s="225"/>
      <c r="P613" s="47"/>
      <c r="Q613" s="47"/>
      <c r="R613" s="47"/>
      <c r="S613" s="47"/>
      <c r="T613" s="47"/>
      <c r="U613" s="47"/>
      <c r="V613" s="47"/>
      <c r="W613" s="47"/>
      <c r="X613" s="47"/>
      <c r="Y613" s="47"/>
      <c r="Z613" s="47"/>
      <c r="AA613" s="47"/>
      <c r="AB613" s="47"/>
    </row>
    <row r="614" spans="1:28" x14ac:dyDescent="0.25">
      <c r="A614" s="32"/>
      <c r="B614" s="38"/>
      <c r="C614" s="126"/>
      <c r="D614" s="38"/>
      <c r="E614" s="99"/>
      <c r="F614" s="122"/>
      <c r="G614" s="122"/>
      <c r="H614" s="122"/>
      <c r="I614" s="122"/>
      <c r="J614" s="122"/>
      <c r="K614" s="122"/>
      <c r="L614" s="38"/>
      <c r="M614" s="180"/>
      <c r="N614" s="38"/>
      <c r="O614" s="225"/>
      <c r="P614" s="47"/>
      <c r="Q614" s="47"/>
      <c r="R614" s="47"/>
      <c r="S614" s="47"/>
      <c r="T614" s="47"/>
      <c r="U614" s="47"/>
      <c r="V614" s="47"/>
      <c r="W614" s="47"/>
      <c r="X614" s="47"/>
      <c r="Y614" s="47"/>
      <c r="Z614" s="47"/>
      <c r="AA614" s="47"/>
      <c r="AB614" s="47"/>
    </row>
    <row r="615" spans="1:28" x14ac:dyDescent="0.25">
      <c r="A615" s="32"/>
      <c r="B615" s="38"/>
      <c r="C615" s="126"/>
      <c r="D615" s="38"/>
      <c r="E615" s="99"/>
      <c r="F615" s="122"/>
      <c r="G615" s="122"/>
      <c r="H615" s="122"/>
      <c r="I615" s="122"/>
      <c r="J615" s="122"/>
      <c r="K615" s="122"/>
      <c r="L615" s="38"/>
      <c r="M615" s="180"/>
      <c r="N615" s="38"/>
      <c r="O615" s="225"/>
      <c r="P615" s="47"/>
      <c r="Q615" s="47"/>
      <c r="R615" s="47"/>
      <c r="S615" s="47"/>
      <c r="T615" s="47"/>
      <c r="U615" s="47"/>
      <c r="V615" s="47"/>
      <c r="W615" s="47"/>
      <c r="X615" s="47"/>
      <c r="Y615" s="47"/>
      <c r="Z615" s="47"/>
      <c r="AA615" s="47"/>
      <c r="AB615" s="47"/>
    </row>
    <row r="616" spans="1:28" x14ac:dyDescent="0.25">
      <c r="A616" s="32"/>
      <c r="B616" s="38"/>
      <c r="C616" s="126"/>
      <c r="D616" s="38"/>
      <c r="E616" s="99"/>
      <c r="F616" s="122"/>
      <c r="G616" s="122"/>
      <c r="H616" s="122"/>
      <c r="I616" s="122"/>
      <c r="J616" s="122"/>
      <c r="K616" s="122"/>
      <c r="L616" s="38"/>
      <c r="M616" s="180"/>
      <c r="N616" s="38"/>
      <c r="O616" s="225"/>
      <c r="P616" s="47"/>
      <c r="Q616" s="47"/>
      <c r="R616" s="47"/>
      <c r="S616" s="47"/>
      <c r="T616" s="47"/>
      <c r="U616" s="47"/>
      <c r="V616" s="47"/>
      <c r="W616" s="47"/>
      <c r="X616" s="47"/>
      <c r="Y616" s="47"/>
      <c r="Z616" s="47"/>
      <c r="AA616" s="47"/>
      <c r="AB616" s="47"/>
    </row>
    <row r="617" spans="1:28" x14ac:dyDescent="0.25">
      <c r="A617" s="32"/>
      <c r="B617" s="38"/>
      <c r="C617" s="126"/>
      <c r="D617" s="38"/>
      <c r="E617" s="99"/>
      <c r="F617" s="122"/>
      <c r="G617" s="122"/>
      <c r="H617" s="122"/>
      <c r="I617" s="122"/>
      <c r="J617" s="122"/>
      <c r="K617" s="122"/>
      <c r="L617" s="38"/>
      <c r="M617" s="180"/>
      <c r="N617" s="38"/>
      <c r="O617" s="225"/>
      <c r="P617" s="47"/>
      <c r="Q617" s="47"/>
      <c r="R617" s="47"/>
      <c r="S617" s="47"/>
      <c r="T617" s="47"/>
      <c r="U617" s="47"/>
      <c r="V617" s="47"/>
      <c r="W617" s="47"/>
      <c r="X617" s="47"/>
      <c r="Y617" s="47"/>
      <c r="Z617" s="47"/>
      <c r="AA617" s="47"/>
      <c r="AB617" s="47"/>
    </row>
    <row r="618" spans="1:28" x14ac:dyDescent="0.25">
      <c r="A618" s="32"/>
      <c r="B618" s="38"/>
      <c r="C618" s="126"/>
      <c r="D618" s="38"/>
      <c r="E618" s="99"/>
      <c r="F618" s="122"/>
      <c r="G618" s="122"/>
      <c r="H618" s="122"/>
      <c r="I618" s="122"/>
      <c r="J618" s="122"/>
      <c r="K618" s="122"/>
      <c r="L618" s="38"/>
      <c r="M618" s="180"/>
      <c r="N618" s="38"/>
      <c r="O618" s="225"/>
      <c r="P618" s="47"/>
      <c r="Q618" s="47"/>
      <c r="R618" s="47"/>
      <c r="S618" s="47"/>
      <c r="T618" s="47"/>
      <c r="U618" s="47"/>
      <c r="V618" s="47"/>
      <c r="W618" s="47"/>
      <c r="X618" s="47"/>
      <c r="Y618" s="47"/>
      <c r="Z618" s="47"/>
      <c r="AA618" s="47"/>
      <c r="AB618" s="47"/>
    </row>
    <row r="619" spans="1:28" x14ac:dyDescent="0.25">
      <c r="A619" s="32"/>
      <c r="B619" s="38"/>
      <c r="C619" s="126"/>
      <c r="D619" s="38"/>
      <c r="E619" s="99"/>
      <c r="F619" s="122"/>
      <c r="G619" s="122"/>
      <c r="H619" s="122"/>
      <c r="I619" s="122"/>
      <c r="J619" s="122"/>
      <c r="K619" s="122"/>
      <c r="L619" s="38"/>
      <c r="M619" s="180"/>
      <c r="N619" s="38"/>
      <c r="O619" s="225"/>
      <c r="P619" s="47"/>
      <c r="Q619" s="47"/>
      <c r="R619" s="47"/>
      <c r="S619" s="47"/>
      <c r="T619" s="47"/>
      <c r="U619" s="47"/>
      <c r="V619" s="47"/>
      <c r="W619" s="47"/>
      <c r="X619" s="47"/>
      <c r="Y619" s="47"/>
      <c r="Z619" s="47"/>
      <c r="AA619" s="47"/>
      <c r="AB619" s="47"/>
    </row>
    <row r="620" spans="1:28" x14ac:dyDescent="0.25">
      <c r="A620" s="32"/>
      <c r="B620" s="38"/>
      <c r="C620" s="126"/>
      <c r="D620" s="38"/>
      <c r="E620" s="99"/>
      <c r="F620" s="122"/>
      <c r="G620" s="122"/>
      <c r="H620" s="122"/>
      <c r="I620" s="122"/>
      <c r="J620" s="122"/>
      <c r="K620" s="122"/>
      <c r="L620" s="38"/>
      <c r="M620" s="180"/>
      <c r="N620" s="38"/>
      <c r="O620" s="225"/>
      <c r="P620" s="47"/>
      <c r="Q620" s="47"/>
      <c r="R620" s="47"/>
      <c r="S620" s="47"/>
      <c r="T620" s="47"/>
      <c r="U620" s="47"/>
      <c r="V620" s="47"/>
      <c r="W620" s="47"/>
      <c r="X620" s="47"/>
      <c r="Y620" s="47"/>
      <c r="Z620" s="47"/>
      <c r="AA620" s="47"/>
      <c r="AB620" s="47"/>
    </row>
    <row r="621" spans="1:28" x14ac:dyDescent="0.25">
      <c r="A621" s="32"/>
      <c r="B621" s="38"/>
      <c r="C621" s="126"/>
      <c r="D621" s="38"/>
      <c r="E621" s="99"/>
      <c r="F621" s="122"/>
      <c r="G621" s="122"/>
      <c r="H621" s="122"/>
      <c r="I621" s="122"/>
      <c r="J621" s="122"/>
      <c r="K621" s="122"/>
      <c r="L621" s="38"/>
      <c r="M621" s="180"/>
      <c r="N621" s="38"/>
      <c r="O621" s="225"/>
      <c r="P621" s="47"/>
      <c r="Q621" s="47"/>
      <c r="R621" s="47"/>
      <c r="S621" s="47"/>
      <c r="T621" s="47"/>
      <c r="U621" s="47"/>
      <c r="V621" s="47"/>
      <c r="W621" s="47"/>
      <c r="X621" s="47"/>
      <c r="Y621" s="47"/>
      <c r="Z621" s="47"/>
      <c r="AA621" s="47"/>
      <c r="AB621" s="47"/>
    </row>
    <row r="622" spans="1:28" x14ac:dyDescent="0.25">
      <c r="A622" s="32"/>
      <c r="B622" s="38"/>
      <c r="C622" s="126"/>
      <c r="D622" s="38"/>
      <c r="E622" s="99"/>
      <c r="F622" s="122"/>
      <c r="G622" s="122"/>
      <c r="H622" s="122"/>
      <c r="I622" s="122"/>
      <c r="J622" s="122"/>
      <c r="K622" s="122"/>
      <c r="L622" s="38"/>
      <c r="M622" s="180"/>
      <c r="N622" s="38"/>
      <c r="O622" s="225"/>
      <c r="P622" s="47"/>
      <c r="Q622" s="47"/>
      <c r="R622" s="47"/>
      <c r="S622" s="47"/>
      <c r="T622" s="47"/>
      <c r="U622" s="47"/>
      <c r="V622" s="47"/>
      <c r="W622" s="47"/>
      <c r="X622" s="47"/>
      <c r="Y622" s="47"/>
      <c r="Z622" s="47"/>
      <c r="AA622" s="47"/>
      <c r="AB622" s="47"/>
    </row>
    <row r="623" spans="1:28" x14ac:dyDescent="0.25">
      <c r="A623" s="32"/>
      <c r="B623" s="38"/>
      <c r="C623" s="126"/>
      <c r="D623" s="38"/>
      <c r="E623" s="99"/>
      <c r="F623" s="122"/>
      <c r="G623" s="122"/>
      <c r="H623" s="122"/>
      <c r="I623" s="122"/>
      <c r="J623" s="122"/>
      <c r="K623" s="122"/>
      <c r="L623" s="38"/>
      <c r="M623" s="180"/>
      <c r="N623" s="38"/>
      <c r="O623" s="225"/>
      <c r="P623" s="47"/>
      <c r="Q623" s="47"/>
      <c r="R623" s="47"/>
      <c r="S623" s="47"/>
      <c r="T623" s="47"/>
      <c r="U623" s="47"/>
      <c r="V623" s="47"/>
      <c r="W623" s="47"/>
      <c r="X623" s="47"/>
      <c r="Y623" s="47"/>
      <c r="Z623" s="47"/>
      <c r="AA623" s="47"/>
      <c r="AB623" s="47"/>
    </row>
    <row r="624" spans="1:28" x14ac:dyDescent="0.25">
      <c r="A624" s="32"/>
      <c r="B624" s="38"/>
      <c r="C624" s="126"/>
      <c r="D624" s="38"/>
      <c r="E624" s="99"/>
      <c r="F624" s="122"/>
      <c r="G624" s="122"/>
      <c r="H624" s="122"/>
      <c r="I624" s="122"/>
      <c r="J624" s="122"/>
      <c r="K624" s="122"/>
      <c r="L624" s="38"/>
      <c r="M624" s="180"/>
      <c r="N624" s="38"/>
      <c r="O624" s="225"/>
      <c r="P624" s="47"/>
      <c r="Q624" s="47"/>
      <c r="R624" s="47"/>
      <c r="S624" s="47"/>
      <c r="T624" s="47"/>
      <c r="U624" s="47"/>
      <c r="V624" s="47"/>
      <c r="W624" s="47"/>
      <c r="X624" s="47"/>
      <c r="Y624" s="47"/>
      <c r="Z624" s="47"/>
      <c r="AA624" s="47"/>
      <c r="AB624" s="47"/>
    </row>
    <row r="625" spans="1:28" x14ac:dyDescent="0.25">
      <c r="A625" s="32"/>
      <c r="B625" s="38"/>
      <c r="C625" s="126"/>
      <c r="D625" s="38"/>
      <c r="E625" s="99"/>
      <c r="F625" s="122"/>
      <c r="G625" s="122"/>
      <c r="H625" s="122"/>
      <c r="I625" s="122"/>
      <c r="J625" s="122"/>
      <c r="K625" s="122"/>
      <c r="L625" s="38"/>
      <c r="M625" s="180"/>
      <c r="N625" s="38"/>
      <c r="O625" s="225"/>
      <c r="P625" s="47"/>
      <c r="Q625" s="47"/>
      <c r="R625" s="47"/>
      <c r="S625" s="47"/>
      <c r="T625" s="47"/>
      <c r="U625" s="47"/>
      <c r="V625" s="47"/>
      <c r="W625" s="47"/>
      <c r="X625" s="47"/>
      <c r="Y625" s="47"/>
      <c r="Z625" s="47"/>
      <c r="AA625" s="47"/>
      <c r="AB625" s="47"/>
    </row>
    <row r="626" spans="1:28" x14ac:dyDescent="0.25">
      <c r="A626" s="32"/>
      <c r="B626" s="38"/>
      <c r="C626" s="126"/>
      <c r="D626" s="38"/>
      <c r="E626" s="99"/>
      <c r="F626" s="122"/>
      <c r="G626" s="122"/>
      <c r="H626" s="122"/>
      <c r="I626" s="122"/>
      <c r="J626" s="122"/>
      <c r="K626" s="122"/>
      <c r="L626" s="38"/>
      <c r="M626" s="180"/>
      <c r="N626" s="38"/>
      <c r="O626" s="225"/>
      <c r="P626" s="47"/>
      <c r="Q626" s="47"/>
      <c r="R626" s="47"/>
      <c r="S626" s="47"/>
      <c r="T626" s="47"/>
      <c r="U626" s="47"/>
      <c r="V626" s="47"/>
      <c r="W626" s="47"/>
      <c r="X626" s="47"/>
      <c r="Y626" s="47"/>
      <c r="Z626" s="47"/>
      <c r="AA626" s="47"/>
      <c r="AB626" s="47"/>
    </row>
    <row r="627" spans="1:28" x14ac:dyDescent="0.25">
      <c r="A627" s="32"/>
      <c r="B627" s="38"/>
      <c r="C627" s="126"/>
      <c r="D627" s="38"/>
      <c r="E627" s="99"/>
      <c r="F627" s="122"/>
      <c r="G627" s="122"/>
      <c r="H627" s="122"/>
      <c r="I627" s="122"/>
      <c r="J627" s="122"/>
      <c r="K627" s="122"/>
      <c r="L627" s="38"/>
      <c r="M627" s="180"/>
      <c r="N627" s="38"/>
      <c r="O627" s="225"/>
      <c r="P627" s="47"/>
      <c r="Q627" s="47"/>
      <c r="R627" s="47"/>
      <c r="S627" s="47"/>
      <c r="T627" s="47"/>
      <c r="U627" s="47"/>
      <c r="V627" s="47"/>
      <c r="W627" s="47"/>
      <c r="X627" s="47"/>
      <c r="Y627" s="47"/>
      <c r="Z627" s="47"/>
      <c r="AA627" s="47"/>
      <c r="AB627" s="47"/>
    </row>
    <row r="628" spans="1:28" x14ac:dyDescent="0.25">
      <c r="A628" s="32"/>
      <c r="B628" s="38"/>
      <c r="C628" s="126"/>
      <c r="D628" s="38"/>
      <c r="E628" s="99"/>
      <c r="F628" s="122"/>
      <c r="G628" s="122"/>
      <c r="H628" s="122"/>
      <c r="I628" s="122"/>
      <c r="J628" s="122"/>
      <c r="K628" s="122"/>
      <c r="L628" s="38"/>
      <c r="M628" s="180"/>
      <c r="N628" s="38"/>
      <c r="O628" s="225"/>
      <c r="P628" s="47"/>
      <c r="Q628" s="47"/>
      <c r="R628" s="47"/>
      <c r="S628" s="47"/>
      <c r="T628" s="47"/>
      <c r="U628" s="47"/>
      <c r="V628" s="47"/>
      <c r="W628" s="47"/>
      <c r="X628" s="47"/>
      <c r="Y628" s="47"/>
      <c r="Z628" s="47"/>
      <c r="AA628" s="47"/>
      <c r="AB628" s="47"/>
    </row>
    <row r="629" spans="1:28" x14ac:dyDescent="0.25">
      <c r="A629" s="32"/>
      <c r="B629" s="38"/>
      <c r="C629" s="126"/>
      <c r="D629" s="38"/>
      <c r="E629" s="99"/>
      <c r="F629" s="122"/>
      <c r="G629" s="122"/>
      <c r="H629" s="122"/>
      <c r="I629" s="122"/>
      <c r="J629" s="122"/>
      <c r="K629" s="122"/>
      <c r="L629" s="38"/>
      <c r="M629" s="180"/>
      <c r="N629" s="38"/>
      <c r="O629" s="225"/>
      <c r="P629" s="47"/>
      <c r="Q629" s="47"/>
      <c r="R629" s="47"/>
      <c r="S629" s="47"/>
      <c r="T629" s="47"/>
      <c r="U629" s="47"/>
      <c r="V629" s="47"/>
      <c r="W629" s="47"/>
      <c r="X629" s="47"/>
      <c r="Y629" s="47"/>
      <c r="Z629" s="47"/>
      <c r="AA629" s="47"/>
      <c r="AB629" s="47"/>
    </row>
    <row r="630" spans="1:28" x14ac:dyDescent="0.25">
      <c r="A630" s="32"/>
      <c r="B630" s="38"/>
      <c r="C630" s="126"/>
      <c r="D630" s="38"/>
      <c r="E630" s="99"/>
      <c r="F630" s="122"/>
      <c r="G630" s="122"/>
      <c r="H630" s="122"/>
      <c r="I630" s="122"/>
      <c r="J630" s="122"/>
      <c r="K630" s="122"/>
      <c r="L630" s="38"/>
      <c r="M630" s="180"/>
      <c r="N630" s="38"/>
      <c r="O630" s="225"/>
      <c r="P630" s="47"/>
      <c r="Q630" s="47"/>
      <c r="R630" s="47"/>
      <c r="S630" s="47"/>
      <c r="T630" s="47"/>
      <c r="U630" s="47"/>
      <c r="V630" s="47"/>
      <c r="W630" s="47"/>
      <c r="X630" s="47"/>
      <c r="Y630" s="47"/>
      <c r="Z630" s="47"/>
      <c r="AA630" s="47"/>
      <c r="AB630" s="47"/>
    </row>
    <row r="631" spans="1:28" x14ac:dyDescent="0.25">
      <c r="A631" s="32"/>
      <c r="B631" s="38"/>
      <c r="C631" s="126"/>
      <c r="D631" s="38"/>
      <c r="E631" s="99"/>
      <c r="F631" s="122"/>
      <c r="G631" s="122"/>
      <c r="H631" s="122"/>
      <c r="I631" s="122"/>
      <c r="J631" s="122"/>
      <c r="K631" s="122"/>
      <c r="L631" s="38"/>
      <c r="M631" s="180"/>
      <c r="N631" s="38"/>
      <c r="O631" s="225"/>
      <c r="P631" s="47"/>
      <c r="Q631" s="47"/>
      <c r="R631" s="47"/>
      <c r="S631" s="47"/>
      <c r="T631" s="47"/>
      <c r="U631" s="47"/>
      <c r="V631" s="47"/>
      <c r="W631" s="47"/>
      <c r="X631" s="47"/>
      <c r="Y631" s="47"/>
      <c r="Z631" s="47"/>
      <c r="AA631" s="47"/>
      <c r="AB631" s="47"/>
    </row>
    <row r="632" spans="1:28" x14ac:dyDescent="0.25">
      <c r="A632" s="32"/>
      <c r="B632" s="38"/>
      <c r="C632" s="126"/>
      <c r="D632" s="38"/>
      <c r="E632" s="99"/>
      <c r="F632" s="122"/>
      <c r="G632" s="122"/>
      <c r="H632" s="122"/>
      <c r="I632" s="122"/>
      <c r="J632" s="122"/>
      <c r="K632" s="122"/>
      <c r="L632" s="38"/>
      <c r="M632" s="180"/>
      <c r="N632" s="38"/>
      <c r="O632" s="225"/>
      <c r="P632" s="47"/>
      <c r="Q632" s="47"/>
      <c r="R632" s="47"/>
      <c r="S632" s="47"/>
      <c r="T632" s="47"/>
      <c r="U632" s="47"/>
      <c r="V632" s="47"/>
      <c r="W632" s="47"/>
      <c r="X632" s="47"/>
      <c r="Y632" s="47"/>
      <c r="Z632" s="47"/>
      <c r="AA632" s="47"/>
      <c r="AB632" s="47"/>
    </row>
    <row r="633" spans="1:28" x14ac:dyDescent="0.25">
      <c r="A633" s="32"/>
      <c r="B633" s="38"/>
      <c r="C633" s="126"/>
      <c r="D633" s="38"/>
      <c r="E633" s="99"/>
      <c r="F633" s="122"/>
      <c r="G633" s="122"/>
      <c r="H633" s="122"/>
      <c r="I633" s="122"/>
      <c r="J633" s="122"/>
      <c r="K633" s="122"/>
      <c r="L633" s="38"/>
      <c r="M633" s="180"/>
      <c r="N633" s="38"/>
      <c r="O633" s="225"/>
      <c r="P633" s="47"/>
      <c r="Q633" s="47"/>
      <c r="R633" s="47"/>
      <c r="S633" s="47"/>
      <c r="T633" s="47"/>
      <c r="U633" s="47"/>
      <c r="V633" s="47"/>
      <c r="W633" s="47"/>
      <c r="X633" s="47"/>
      <c r="Y633" s="47"/>
      <c r="Z633" s="47"/>
      <c r="AA633" s="47"/>
      <c r="AB633" s="47"/>
    </row>
    <row r="634" spans="1:28" x14ac:dyDescent="0.25">
      <c r="A634" s="32"/>
      <c r="B634" s="38"/>
      <c r="C634" s="126"/>
      <c r="D634" s="38"/>
      <c r="E634" s="99"/>
      <c r="F634" s="122"/>
      <c r="G634" s="122"/>
      <c r="H634" s="122"/>
      <c r="I634" s="122"/>
      <c r="J634" s="122"/>
      <c r="K634" s="122"/>
      <c r="L634" s="38"/>
      <c r="M634" s="180"/>
      <c r="N634" s="38"/>
      <c r="O634" s="225"/>
      <c r="P634" s="47"/>
      <c r="Q634" s="47"/>
      <c r="R634" s="47"/>
      <c r="S634" s="47"/>
      <c r="T634" s="47"/>
      <c r="U634" s="47"/>
      <c r="V634" s="47"/>
      <c r="W634" s="47"/>
      <c r="X634" s="47"/>
      <c r="Y634" s="47"/>
      <c r="Z634" s="47"/>
      <c r="AA634" s="47"/>
      <c r="AB634" s="47"/>
    </row>
    <row r="635" spans="1:28" x14ac:dyDescent="0.25">
      <c r="A635" s="32"/>
      <c r="B635" s="38"/>
      <c r="C635" s="126"/>
      <c r="D635" s="38"/>
      <c r="E635" s="99"/>
      <c r="F635" s="122"/>
      <c r="G635" s="122"/>
      <c r="H635" s="122"/>
      <c r="I635" s="122"/>
      <c r="J635" s="122"/>
      <c r="K635" s="122"/>
      <c r="L635" s="38"/>
      <c r="M635" s="180"/>
      <c r="N635" s="38"/>
      <c r="O635" s="225"/>
      <c r="P635" s="47"/>
      <c r="Q635" s="47"/>
      <c r="R635" s="47"/>
      <c r="S635" s="47"/>
      <c r="T635" s="47"/>
      <c r="U635" s="47"/>
      <c r="V635" s="47"/>
      <c r="W635" s="47"/>
      <c r="X635" s="47"/>
      <c r="Y635" s="47"/>
      <c r="Z635" s="47"/>
      <c r="AA635" s="47"/>
      <c r="AB635" s="47"/>
    </row>
    <row r="636" spans="1:28" x14ac:dyDescent="0.25">
      <c r="A636" s="32"/>
      <c r="B636" s="38"/>
      <c r="C636" s="126"/>
      <c r="D636" s="38"/>
      <c r="E636" s="99"/>
      <c r="F636" s="122"/>
      <c r="G636" s="122"/>
      <c r="H636" s="122"/>
      <c r="I636" s="122"/>
      <c r="J636" s="122"/>
      <c r="K636" s="122"/>
      <c r="L636" s="38"/>
      <c r="M636" s="180"/>
      <c r="N636" s="38"/>
      <c r="O636" s="225"/>
      <c r="P636" s="47"/>
      <c r="Q636" s="47"/>
      <c r="R636" s="47"/>
      <c r="S636" s="47"/>
      <c r="T636" s="47"/>
      <c r="U636" s="47"/>
      <c r="V636" s="47"/>
      <c r="W636" s="47"/>
      <c r="X636" s="47"/>
      <c r="Y636" s="47"/>
      <c r="Z636" s="47"/>
      <c r="AA636" s="47"/>
      <c r="AB636" s="47"/>
    </row>
    <row r="637" spans="1:28" x14ac:dyDescent="0.25">
      <c r="A637" s="32"/>
      <c r="B637" s="38"/>
      <c r="C637" s="126"/>
      <c r="D637" s="38"/>
      <c r="E637" s="99"/>
      <c r="F637" s="122"/>
      <c r="G637" s="122"/>
      <c r="H637" s="122"/>
      <c r="I637" s="122"/>
      <c r="J637" s="122"/>
      <c r="K637" s="122"/>
      <c r="L637" s="38"/>
      <c r="M637" s="180"/>
      <c r="N637" s="38"/>
      <c r="O637" s="225"/>
      <c r="P637" s="47"/>
      <c r="Q637" s="47"/>
      <c r="R637" s="47"/>
      <c r="S637" s="47"/>
      <c r="T637" s="47"/>
      <c r="U637" s="47"/>
      <c r="V637" s="47"/>
      <c r="W637" s="47"/>
      <c r="X637" s="47"/>
      <c r="Y637" s="47"/>
      <c r="Z637" s="47"/>
      <c r="AA637" s="47"/>
      <c r="AB637" s="47"/>
    </row>
    <row r="638" spans="1:28" x14ac:dyDescent="0.25">
      <c r="A638" s="32"/>
      <c r="B638" s="38"/>
      <c r="C638" s="126"/>
      <c r="D638" s="38"/>
      <c r="E638" s="99"/>
      <c r="F638" s="122"/>
      <c r="G638" s="122"/>
      <c r="H638" s="122"/>
      <c r="I638" s="122"/>
      <c r="J638" s="122"/>
      <c r="K638" s="122"/>
      <c r="L638" s="38"/>
      <c r="M638" s="180"/>
      <c r="N638" s="38"/>
      <c r="O638" s="225"/>
      <c r="P638" s="47"/>
      <c r="Q638" s="47"/>
      <c r="R638" s="47"/>
      <c r="S638" s="47"/>
      <c r="T638" s="47"/>
      <c r="U638" s="47"/>
      <c r="V638" s="47"/>
      <c r="W638" s="47"/>
      <c r="X638" s="47"/>
      <c r="Y638" s="47"/>
      <c r="Z638" s="47"/>
      <c r="AA638" s="47"/>
      <c r="AB638" s="47"/>
    </row>
    <row r="639" spans="1:28" x14ac:dyDescent="0.25">
      <c r="A639" s="32"/>
      <c r="B639" s="38"/>
      <c r="C639" s="126"/>
      <c r="D639" s="38"/>
      <c r="E639" s="99"/>
      <c r="F639" s="122"/>
      <c r="G639" s="122"/>
      <c r="H639" s="122"/>
      <c r="I639" s="122"/>
      <c r="J639" s="122"/>
      <c r="K639" s="122"/>
      <c r="L639" s="38"/>
      <c r="M639" s="180"/>
      <c r="N639" s="38"/>
      <c r="O639" s="225"/>
      <c r="P639" s="47"/>
      <c r="Q639" s="47"/>
      <c r="R639" s="47"/>
      <c r="S639" s="47"/>
      <c r="T639" s="47"/>
      <c r="U639" s="47"/>
      <c r="V639" s="47"/>
      <c r="W639" s="47"/>
      <c r="X639" s="47"/>
      <c r="Y639" s="47"/>
      <c r="Z639" s="47"/>
      <c r="AA639" s="47"/>
      <c r="AB639" s="47"/>
    </row>
    <row r="640" spans="1:28" x14ac:dyDescent="0.25">
      <c r="A640" s="32"/>
      <c r="B640" s="38"/>
      <c r="C640" s="126"/>
      <c r="D640" s="38"/>
      <c r="E640" s="99"/>
      <c r="F640" s="122"/>
      <c r="G640" s="122"/>
      <c r="H640" s="122"/>
      <c r="I640" s="122"/>
      <c r="J640" s="122"/>
      <c r="K640" s="122"/>
      <c r="L640" s="38"/>
      <c r="M640" s="180"/>
      <c r="N640" s="38"/>
      <c r="O640" s="225"/>
      <c r="P640" s="47"/>
      <c r="Q640" s="47"/>
      <c r="R640" s="47"/>
      <c r="S640" s="47"/>
      <c r="T640" s="47"/>
      <c r="U640" s="47"/>
      <c r="V640" s="47"/>
      <c r="W640" s="47"/>
      <c r="X640" s="47"/>
      <c r="Y640" s="47"/>
      <c r="Z640" s="47"/>
      <c r="AA640" s="47"/>
      <c r="AB640" s="47"/>
    </row>
    <row r="641" spans="1:28" x14ac:dyDescent="0.25">
      <c r="A641" s="32"/>
      <c r="B641" s="38"/>
      <c r="C641" s="126"/>
      <c r="D641" s="38"/>
      <c r="E641" s="99"/>
      <c r="F641" s="122"/>
      <c r="G641" s="122"/>
      <c r="H641" s="122"/>
      <c r="I641" s="122"/>
      <c r="J641" s="122"/>
      <c r="K641" s="122"/>
      <c r="L641" s="38"/>
      <c r="M641" s="180"/>
      <c r="N641" s="38"/>
      <c r="O641" s="225"/>
      <c r="P641" s="47"/>
      <c r="Q641" s="47"/>
      <c r="R641" s="47"/>
      <c r="S641" s="47"/>
      <c r="T641" s="47"/>
      <c r="U641" s="47"/>
      <c r="V641" s="47"/>
      <c r="W641" s="47"/>
      <c r="X641" s="47"/>
      <c r="Y641" s="47"/>
      <c r="Z641" s="47"/>
      <c r="AA641" s="47"/>
      <c r="AB641" s="47"/>
    </row>
    <row r="642" spans="1:28" x14ac:dyDescent="0.25">
      <c r="A642" s="32"/>
      <c r="B642" s="38"/>
      <c r="C642" s="126"/>
      <c r="D642" s="38"/>
      <c r="E642" s="99"/>
      <c r="F642" s="122"/>
      <c r="G642" s="122"/>
      <c r="H642" s="122"/>
      <c r="I642" s="122"/>
      <c r="J642" s="122"/>
      <c r="K642" s="122"/>
      <c r="L642" s="38"/>
      <c r="M642" s="180"/>
      <c r="N642" s="38"/>
      <c r="O642" s="225"/>
      <c r="P642" s="47"/>
      <c r="Q642" s="47"/>
      <c r="R642" s="47"/>
      <c r="S642" s="47"/>
      <c r="T642" s="47"/>
      <c r="U642" s="47"/>
      <c r="V642" s="47"/>
      <c r="W642" s="47"/>
      <c r="X642" s="47"/>
      <c r="Y642" s="47"/>
      <c r="Z642" s="47"/>
      <c r="AA642" s="47"/>
      <c r="AB642" s="47"/>
    </row>
    <row r="643" spans="1:28" x14ac:dyDescent="0.25">
      <c r="A643" s="32"/>
      <c r="B643" s="38"/>
      <c r="C643" s="126"/>
      <c r="D643" s="38"/>
      <c r="E643" s="99"/>
      <c r="F643" s="122"/>
      <c r="G643" s="122"/>
      <c r="H643" s="122"/>
      <c r="I643" s="122"/>
      <c r="J643" s="122"/>
      <c r="K643" s="122"/>
      <c r="L643" s="38"/>
      <c r="M643" s="180"/>
      <c r="N643" s="38"/>
      <c r="O643" s="225"/>
      <c r="P643" s="47"/>
      <c r="Q643" s="47"/>
      <c r="R643" s="47"/>
      <c r="S643" s="47"/>
      <c r="T643" s="47"/>
      <c r="U643" s="47"/>
      <c r="V643" s="47"/>
      <c r="W643" s="47"/>
      <c r="X643" s="47"/>
      <c r="Y643" s="47"/>
      <c r="Z643" s="47"/>
      <c r="AA643" s="47"/>
      <c r="AB643" s="47"/>
    </row>
    <row r="644" spans="1:28" x14ac:dyDescent="0.25">
      <c r="A644" s="32"/>
      <c r="B644" s="38"/>
      <c r="C644" s="126"/>
      <c r="D644" s="38"/>
      <c r="E644" s="99"/>
      <c r="F644" s="122"/>
      <c r="G644" s="122"/>
      <c r="H644" s="122"/>
      <c r="I644" s="122"/>
      <c r="J644" s="122"/>
      <c r="K644" s="122"/>
      <c r="L644" s="38"/>
      <c r="M644" s="180"/>
      <c r="N644" s="38"/>
      <c r="O644" s="225"/>
      <c r="P644" s="47"/>
      <c r="Q644" s="47"/>
      <c r="R644" s="47"/>
      <c r="S644" s="47"/>
      <c r="T644" s="47"/>
      <c r="U644" s="47"/>
      <c r="V644" s="47"/>
      <c r="W644" s="47"/>
      <c r="X644" s="47"/>
      <c r="Y644" s="47"/>
      <c r="Z644" s="47"/>
      <c r="AA644" s="47"/>
      <c r="AB644" s="47"/>
    </row>
    <row r="645" spans="1:28" x14ac:dyDescent="0.25">
      <c r="A645" s="32"/>
      <c r="B645" s="38"/>
      <c r="C645" s="126"/>
      <c r="D645" s="38"/>
      <c r="E645" s="99"/>
      <c r="F645" s="122"/>
      <c r="G645" s="122"/>
      <c r="H645" s="122"/>
      <c r="I645" s="122"/>
      <c r="J645" s="122"/>
      <c r="K645" s="122"/>
      <c r="L645" s="38"/>
      <c r="M645" s="180"/>
      <c r="N645" s="38"/>
      <c r="O645" s="225"/>
      <c r="P645" s="47"/>
      <c r="Q645" s="47"/>
      <c r="R645" s="47"/>
      <c r="S645" s="47"/>
      <c r="T645" s="47"/>
      <c r="U645" s="47"/>
      <c r="V645" s="47"/>
      <c r="W645" s="47"/>
      <c r="X645" s="47"/>
      <c r="Y645" s="47"/>
      <c r="Z645" s="47"/>
      <c r="AA645" s="47"/>
      <c r="AB645" s="47"/>
    </row>
    <row r="646" spans="1:28" x14ac:dyDescent="0.25">
      <c r="A646" s="32"/>
      <c r="B646" s="38"/>
      <c r="C646" s="126"/>
      <c r="D646" s="38"/>
      <c r="E646" s="99"/>
      <c r="F646" s="122"/>
      <c r="G646" s="122"/>
      <c r="H646" s="122"/>
      <c r="I646" s="122"/>
      <c r="J646" s="122"/>
      <c r="K646" s="122"/>
      <c r="L646" s="38"/>
      <c r="M646" s="180"/>
      <c r="N646" s="38"/>
      <c r="O646" s="225"/>
      <c r="P646" s="47"/>
      <c r="Q646" s="47"/>
      <c r="R646" s="47"/>
      <c r="S646" s="47"/>
      <c r="T646" s="47"/>
      <c r="U646" s="47"/>
      <c r="V646" s="47"/>
      <c r="W646" s="47"/>
      <c r="X646" s="47"/>
      <c r="Y646" s="47"/>
      <c r="Z646" s="47"/>
      <c r="AA646" s="47"/>
      <c r="AB646" s="47"/>
    </row>
    <row r="647" spans="1:28" x14ac:dyDescent="0.25">
      <c r="A647" s="32"/>
      <c r="B647" s="38"/>
      <c r="C647" s="126"/>
      <c r="D647" s="38"/>
      <c r="E647" s="99"/>
      <c r="F647" s="122"/>
      <c r="G647" s="122"/>
      <c r="H647" s="122"/>
      <c r="I647" s="122"/>
      <c r="J647" s="122"/>
      <c r="K647" s="122"/>
      <c r="L647" s="38"/>
      <c r="M647" s="180"/>
      <c r="N647" s="38"/>
      <c r="O647" s="225"/>
      <c r="P647" s="47"/>
      <c r="Q647" s="47"/>
      <c r="R647" s="47"/>
      <c r="S647" s="47"/>
      <c r="T647" s="47"/>
      <c r="U647" s="47"/>
      <c r="V647" s="47"/>
      <c r="W647" s="47"/>
      <c r="X647" s="47"/>
      <c r="Y647" s="47"/>
      <c r="Z647" s="47"/>
      <c r="AA647" s="47"/>
      <c r="AB647" s="47"/>
    </row>
    <row r="648" spans="1:28" x14ac:dyDescent="0.25">
      <c r="A648" s="32"/>
      <c r="B648" s="38"/>
      <c r="C648" s="126"/>
      <c r="D648" s="38"/>
      <c r="E648" s="99"/>
      <c r="F648" s="122"/>
      <c r="G648" s="122"/>
      <c r="H648" s="122"/>
      <c r="I648" s="122"/>
      <c r="J648" s="122"/>
      <c r="K648" s="122"/>
      <c r="L648" s="38"/>
      <c r="M648" s="180"/>
      <c r="N648" s="38"/>
      <c r="O648" s="225"/>
      <c r="P648" s="47"/>
      <c r="Q648" s="47"/>
      <c r="R648" s="47"/>
      <c r="S648" s="47"/>
      <c r="T648" s="47"/>
      <c r="U648" s="47"/>
      <c r="V648" s="47"/>
      <c r="W648" s="47"/>
      <c r="X648" s="47"/>
      <c r="Y648" s="47"/>
      <c r="Z648" s="47"/>
      <c r="AA648" s="47"/>
      <c r="AB648" s="47"/>
    </row>
    <row r="649" spans="1:28" x14ac:dyDescent="0.25">
      <c r="A649" s="32"/>
      <c r="B649" s="38"/>
      <c r="C649" s="126"/>
      <c r="D649" s="38"/>
      <c r="E649" s="99"/>
      <c r="F649" s="122"/>
      <c r="G649" s="122"/>
      <c r="H649" s="122"/>
      <c r="I649" s="122"/>
      <c r="J649" s="122"/>
      <c r="K649" s="122"/>
      <c r="L649" s="38"/>
      <c r="M649" s="180"/>
      <c r="N649" s="38"/>
      <c r="O649" s="225"/>
      <c r="P649" s="47"/>
      <c r="Q649" s="47"/>
      <c r="R649" s="47"/>
      <c r="S649" s="47"/>
      <c r="T649" s="47"/>
      <c r="U649" s="47"/>
      <c r="V649" s="47"/>
      <c r="W649" s="47"/>
      <c r="X649" s="47"/>
      <c r="Y649" s="47"/>
      <c r="Z649" s="47"/>
      <c r="AA649" s="47"/>
      <c r="AB649" s="47"/>
    </row>
    <row r="650" spans="1:28" x14ac:dyDescent="0.25">
      <c r="A650" s="32"/>
      <c r="B650" s="38"/>
      <c r="C650" s="126"/>
      <c r="D650" s="38"/>
      <c r="E650" s="99"/>
      <c r="F650" s="122"/>
      <c r="G650" s="122"/>
      <c r="H650" s="122"/>
      <c r="I650" s="122"/>
      <c r="J650" s="122"/>
      <c r="K650" s="122"/>
      <c r="L650" s="38"/>
      <c r="M650" s="180"/>
      <c r="N650" s="38"/>
      <c r="O650" s="225"/>
      <c r="P650" s="47"/>
      <c r="Q650" s="47"/>
      <c r="R650" s="47"/>
      <c r="S650" s="47"/>
      <c r="T650" s="47"/>
      <c r="U650" s="47"/>
      <c r="V650" s="47"/>
      <c r="W650" s="47"/>
      <c r="X650" s="47"/>
      <c r="Y650" s="47"/>
      <c r="Z650" s="47"/>
      <c r="AA650" s="47"/>
      <c r="AB650" s="47"/>
    </row>
    <row r="651" spans="1:28" x14ac:dyDescent="0.25">
      <c r="A651" s="32"/>
      <c r="B651" s="38"/>
      <c r="C651" s="126"/>
      <c r="D651" s="38"/>
      <c r="E651" s="99"/>
      <c r="F651" s="122"/>
      <c r="G651" s="122"/>
      <c r="H651" s="122"/>
      <c r="I651" s="122"/>
      <c r="J651" s="122"/>
      <c r="K651" s="122"/>
      <c r="L651" s="38"/>
      <c r="M651" s="180"/>
      <c r="N651" s="38"/>
      <c r="O651" s="225"/>
      <c r="P651" s="47"/>
      <c r="Q651" s="47"/>
      <c r="R651" s="47"/>
      <c r="S651" s="47"/>
      <c r="T651" s="47"/>
      <c r="U651" s="47"/>
      <c r="V651" s="47"/>
      <c r="W651" s="47"/>
      <c r="X651" s="47"/>
      <c r="Y651" s="47"/>
      <c r="Z651" s="47"/>
      <c r="AA651" s="47"/>
      <c r="AB651" s="47"/>
    </row>
    <row r="652" spans="1:28" x14ac:dyDescent="0.25">
      <c r="A652" s="32"/>
      <c r="B652" s="38"/>
      <c r="C652" s="126"/>
      <c r="D652" s="38"/>
      <c r="E652" s="99"/>
      <c r="F652" s="122"/>
      <c r="G652" s="122"/>
      <c r="H652" s="122"/>
      <c r="I652" s="122"/>
      <c r="J652" s="122"/>
      <c r="K652" s="122"/>
      <c r="L652" s="38"/>
      <c r="M652" s="180"/>
      <c r="N652" s="38"/>
      <c r="O652" s="225"/>
      <c r="P652" s="47"/>
      <c r="Q652" s="47"/>
      <c r="R652" s="47"/>
      <c r="S652" s="47"/>
      <c r="T652" s="47"/>
      <c r="U652" s="47"/>
      <c r="V652" s="47"/>
      <c r="W652" s="47"/>
      <c r="X652" s="47"/>
      <c r="Y652" s="47"/>
      <c r="Z652" s="47"/>
      <c r="AA652" s="47"/>
      <c r="AB652" s="47"/>
    </row>
    <row r="653" spans="1:28" x14ac:dyDescent="0.25">
      <c r="A653" s="32"/>
      <c r="B653" s="38"/>
      <c r="C653" s="126"/>
      <c r="D653" s="38"/>
      <c r="E653" s="99"/>
      <c r="F653" s="122"/>
      <c r="G653" s="122"/>
      <c r="H653" s="122"/>
      <c r="I653" s="122"/>
      <c r="J653" s="122"/>
      <c r="K653" s="122"/>
      <c r="L653" s="38"/>
      <c r="M653" s="180"/>
      <c r="N653" s="38"/>
      <c r="O653" s="225"/>
      <c r="P653" s="47"/>
      <c r="Q653" s="47"/>
      <c r="R653" s="47"/>
      <c r="S653" s="47"/>
      <c r="T653" s="47"/>
      <c r="U653" s="47"/>
      <c r="V653" s="47"/>
      <c r="W653" s="47"/>
      <c r="X653" s="47"/>
      <c r="Y653" s="47"/>
      <c r="Z653" s="47"/>
      <c r="AA653" s="47"/>
      <c r="AB653" s="47"/>
    </row>
    <row r="654" spans="1:28" x14ac:dyDescent="0.25">
      <c r="A654" s="32"/>
      <c r="B654" s="38"/>
      <c r="C654" s="126"/>
      <c r="D654" s="38"/>
      <c r="E654" s="99"/>
      <c r="F654" s="122"/>
      <c r="G654" s="122"/>
      <c r="H654" s="122"/>
      <c r="I654" s="122"/>
      <c r="J654" s="122"/>
      <c r="K654" s="122"/>
      <c r="L654" s="38"/>
      <c r="M654" s="180"/>
      <c r="N654" s="38"/>
      <c r="O654" s="225"/>
      <c r="P654" s="47"/>
      <c r="Q654" s="47"/>
      <c r="R654" s="47"/>
      <c r="S654" s="47"/>
      <c r="T654" s="47"/>
      <c r="U654" s="47"/>
      <c r="V654" s="47"/>
      <c r="W654" s="47"/>
      <c r="X654" s="47"/>
      <c r="Y654" s="47"/>
      <c r="Z654" s="47"/>
      <c r="AA654" s="47"/>
      <c r="AB654" s="47"/>
    </row>
    <row r="655" spans="1:28" x14ac:dyDescent="0.25">
      <c r="A655" s="32"/>
      <c r="B655" s="38"/>
      <c r="C655" s="126"/>
      <c r="D655" s="38"/>
      <c r="E655" s="99"/>
      <c r="F655" s="122"/>
      <c r="G655" s="122"/>
      <c r="H655" s="122"/>
      <c r="I655" s="122"/>
      <c r="J655" s="122"/>
      <c r="K655" s="122"/>
      <c r="L655" s="38"/>
      <c r="M655" s="180"/>
      <c r="N655" s="38"/>
      <c r="O655" s="225"/>
      <c r="P655" s="47"/>
      <c r="Q655" s="47"/>
      <c r="R655" s="47"/>
      <c r="S655" s="47"/>
      <c r="T655" s="47"/>
      <c r="U655" s="47"/>
      <c r="V655" s="47"/>
      <c r="W655" s="47"/>
      <c r="X655" s="47"/>
      <c r="Y655" s="47"/>
      <c r="Z655" s="47"/>
      <c r="AA655" s="47"/>
      <c r="AB655" s="47"/>
    </row>
    <row r="656" spans="1:28" x14ac:dyDescent="0.25">
      <c r="A656" s="32"/>
      <c r="B656" s="38"/>
      <c r="C656" s="126"/>
      <c r="D656" s="38"/>
      <c r="E656" s="99"/>
      <c r="F656" s="122"/>
      <c r="G656" s="122"/>
      <c r="H656" s="122"/>
      <c r="I656" s="122"/>
      <c r="J656" s="122"/>
      <c r="K656" s="122"/>
      <c r="L656" s="38"/>
      <c r="M656" s="180"/>
      <c r="N656" s="38"/>
      <c r="O656" s="225"/>
      <c r="P656" s="47"/>
      <c r="Q656" s="47"/>
      <c r="R656" s="47"/>
      <c r="S656" s="47"/>
      <c r="T656" s="47"/>
      <c r="U656" s="47"/>
      <c r="V656" s="47"/>
      <c r="W656" s="47"/>
      <c r="X656" s="47"/>
      <c r="Y656" s="47"/>
      <c r="Z656" s="47"/>
      <c r="AA656" s="47"/>
      <c r="AB656" s="47"/>
    </row>
    <row r="657" spans="1:28" x14ac:dyDescent="0.25">
      <c r="A657" s="32"/>
      <c r="B657" s="38"/>
      <c r="C657" s="126"/>
      <c r="D657" s="38"/>
      <c r="E657" s="99"/>
      <c r="F657" s="122"/>
      <c r="G657" s="122"/>
      <c r="H657" s="122"/>
      <c r="I657" s="122"/>
      <c r="J657" s="122"/>
      <c r="K657" s="122"/>
      <c r="L657" s="38"/>
      <c r="M657" s="180"/>
      <c r="N657" s="38"/>
      <c r="O657" s="225"/>
      <c r="P657" s="47"/>
      <c r="Q657" s="47"/>
      <c r="R657" s="47"/>
      <c r="S657" s="47"/>
      <c r="T657" s="47"/>
      <c r="U657" s="47"/>
      <c r="V657" s="47"/>
      <c r="W657" s="47"/>
      <c r="X657" s="47"/>
      <c r="Y657" s="47"/>
      <c r="Z657" s="47"/>
      <c r="AA657" s="47"/>
      <c r="AB657" s="47"/>
    </row>
    <row r="658" spans="1:28" x14ac:dyDescent="0.25">
      <c r="A658" s="32"/>
      <c r="B658" s="38"/>
      <c r="C658" s="126"/>
      <c r="D658" s="38"/>
      <c r="E658" s="99"/>
      <c r="F658" s="122"/>
      <c r="G658" s="122"/>
      <c r="H658" s="122"/>
      <c r="I658" s="122"/>
      <c r="J658" s="122"/>
      <c r="K658" s="122"/>
      <c r="L658" s="38"/>
      <c r="M658" s="180"/>
      <c r="N658" s="38"/>
      <c r="O658" s="225"/>
      <c r="P658" s="47"/>
      <c r="Q658" s="47"/>
      <c r="R658" s="47"/>
      <c r="S658" s="47"/>
      <c r="T658" s="47"/>
      <c r="U658" s="47"/>
      <c r="V658" s="47"/>
      <c r="W658" s="47"/>
      <c r="X658" s="47"/>
      <c r="Y658" s="47"/>
      <c r="Z658" s="47"/>
      <c r="AA658" s="47"/>
      <c r="AB658" s="47"/>
    </row>
    <row r="659" spans="1:28" x14ac:dyDescent="0.25">
      <c r="A659" s="32"/>
      <c r="B659" s="38"/>
      <c r="C659" s="126"/>
      <c r="D659" s="38"/>
      <c r="E659" s="99"/>
      <c r="F659" s="122"/>
      <c r="G659" s="122"/>
      <c r="H659" s="122"/>
      <c r="I659" s="122"/>
      <c r="J659" s="122"/>
      <c r="K659" s="122"/>
      <c r="L659" s="38"/>
      <c r="M659" s="180"/>
      <c r="N659" s="38"/>
      <c r="O659" s="225"/>
      <c r="P659" s="47"/>
      <c r="Q659" s="47"/>
      <c r="R659" s="47"/>
      <c r="S659" s="47"/>
      <c r="T659" s="47"/>
      <c r="U659" s="47"/>
      <c r="V659" s="47"/>
      <c r="W659" s="47"/>
      <c r="X659" s="47"/>
      <c r="Y659" s="47"/>
      <c r="Z659" s="47"/>
      <c r="AA659" s="47"/>
      <c r="AB659" s="47"/>
    </row>
    <row r="660" spans="1:28" x14ac:dyDescent="0.25">
      <c r="A660" s="32"/>
      <c r="B660" s="38"/>
      <c r="C660" s="126"/>
      <c r="D660" s="38"/>
      <c r="E660" s="99"/>
      <c r="F660" s="122"/>
      <c r="G660" s="122"/>
      <c r="H660" s="122"/>
      <c r="I660" s="122"/>
      <c r="J660" s="122"/>
      <c r="K660" s="122"/>
      <c r="L660" s="38"/>
      <c r="M660" s="180"/>
      <c r="N660" s="38"/>
      <c r="O660" s="225"/>
      <c r="P660" s="47"/>
      <c r="Q660" s="47"/>
      <c r="R660" s="47"/>
      <c r="S660" s="47"/>
      <c r="T660" s="47"/>
      <c r="U660" s="47"/>
      <c r="V660" s="47"/>
      <c r="W660" s="47"/>
      <c r="X660" s="47"/>
      <c r="Y660" s="47"/>
      <c r="Z660" s="47"/>
      <c r="AA660" s="47"/>
      <c r="AB660" s="47"/>
    </row>
    <row r="661" spans="1:28" x14ac:dyDescent="0.25">
      <c r="A661" s="32"/>
      <c r="B661" s="38"/>
      <c r="C661" s="126"/>
      <c r="D661" s="38"/>
      <c r="E661" s="99"/>
      <c r="F661" s="122"/>
      <c r="G661" s="122"/>
      <c r="H661" s="122"/>
      <c r="I661" s="122"/>
      <c r="J661" s="122"/>
      <c r="K661" s="122"/>
      <c r="L661" s="38"/>
      <c r="M661" s="180"/>
      <c r="N661" s="38"/>
      <c r="O661" s="225"/>
      <c r="P661" s="47"/>
      <c r="Q661" s="47"/>
      <c r="R661" s="47"/>
      <c r="S661" s="47"/>
      <c r="T661" s="47"/>
      <c r="U661" s="47"/>
      <c r="V661" s="47"/>
      <c r="W661" s="47"/>
      <c r="X661" s="47"/>
      <c r="Y661" s="47"/>
      <c r="Z661" s="47"/>
      <c r="AA661" s="47"/>
      <c r="AB661" s="47"/>
    </row>
    <row r="662" spans="1:28" x14ac:dyDescent="0.25">
      <c r="A662" s="32"/>
      <c r="B662" s="38"/>
      <c r="C662" s="126"/>
      <c r="D662" s="38"/>
      <c r="E662" s="99"/>
      <c r="F662" s="122"/>
      <c r="G662" s="122"/>
      <c r="H662" s="122"/>
      <c r="I662" s="122"/>
      <c r="J662" s="122"/>
      <c r="K662" s="122"/>
      <c r="L662" s="38"/>
      <c r="M662" s="180"/>
      <c r="N662" s="38"/>
      <c r="O662" s="225"/>
      <c r="P662" s="47"/>
      <c r="Q662" s="47"/>
      <c r="R662" s="47"/>
      <c r="S662" s="47"/>
      <c r="T662" s="47"/>
      <c r="U662" s="47"/>
      <c r="V662" s="47"/>
      <c r="W662" s="47"/>
      <c r="X662" s="47"/>
      <c r="Y662" s="47"/>
      <c r="Z662" s="47"/>
      <c r="AA662" s="47"/>
      <c r="AB662" s="47"/>
    </row>
    <row r="663" spans="1:28" x14ac:dyDescent="0.25">
      <c r="A663" s="32"/>
      <c r="B663" s="38"/>
      <c r="C663" s="126"/>
      <c r="D663" s="38"/>
      <c r="E663" s="99"/>
      <c r="F663" s="122"/>
      <c r="G663" s="122"/>
      <c r="H663" s="122"/>
      <c r="I663" s="122"/>
      <c r="J663" s="122"/>
      <c r="K663" s="122"/>
      <c r="L663" s="38"/>
      <c r="M663" s="180"/>
      <c r="N663" s="38"/>
      <c r="O663" s="225"/>
      <c r="P663" s="47"/>
      <c r="Q663" s="47"/>
      <c r="R663" s="47"/>
      <c r="S663" s="47"/>
      <c r="T663" s="47"/>
      <c r="U663" s="47"/>
      <c r="V663" s="47"/>
      <c r="W663" s="47"/>
      <c r="X663" s="47"/>
      <c r="Y663" s="47"/>
      <c r="Z663" s="47"/>
      <c r="AA663" s="47"/>
      <c r="AB663" s="47"/>
    </row>
    <row r="664" spans="1:28" x14ac:dyDescent="0.25">
      <c r="A664" s="32"/>
      <c r="B664" s="38"/>
      <c r="C664" s="126"/>
      <c r="D664" s="38"/>
      <c r="E664" s="99"/>
      <c r="F664" s="122"/>
      <c r="G664" s="122"/>
      <c r="H664" s="122"/>
      <c r="I664" s="122"/>
      <c r="J664" s="122"/>
      <c r="K664" s="122"/>
      <c r="L664" s="38"/>
      <c r="M664" s="180"/>
      <c r="N664" s="38"/>
      <c r="O664" s="225"/>
      <c r="P664" s="47"/>
      <c r="Q664" s="47"/>
      <c r="R664" s="47"/>
      <c r="S664" s="47"/>
      <c r="T664" s="47"/>
      <c r="U664" s="47"/>
      <c r="V664" s="47"/>
      <c r="W664" s="47"/>
      <c r="X664" s="47"/>
      <c r="Y664" s="47"/>
      <c r="Z664" s="47"/>
      <c r="AA664" s="47"/>
      <c r="AB664" s="47"/>
    </row>
    <row r="665" spans="1:28" x14ac:dyDescent="0.25">
      <c r="A665" s="32"/>
      <c r="B665" s="38"/>
      <c r="C665" s="126"/>
      <c r="D665" s="38"/>
      <c r="E665" s="99"/>
      <c r="F665" s="122"/>
      <c r="G665" s="122"/>
      <c r="H665" s="122"/>
      <c r="I665" s="122"/>
      <c r="J665" s="122"/>
      <c r="K665" s="122"/>
      <c r="L665" s="38"/>
      <c r="M665" s="180"/>
      <c r="N665" s="38"/>
      <c r="O665" s="225"/>
      <c r="P665" s="47"/>
      <c r="Q665" s="47"/>
      <c r="R665" s="47"/>
      <c r="S665" s="47"/>
      <c r="T665" s="47"/>
      <c r="U665" s="47"/>
      <c r="V665" s="47"/>
      <c r="W665" s="47"/>
      <c r="X665" s="47"/>
      <c r="Y665" s="47"/>
      <c r="Z665" s="47"/>
      <c r="AA665" s="47"/>
      <c r="AB665" s="47"/>
    </row>
    <row r="666" spans="1:28" x14ac:dyDescent="0.25">
      <c r="A666" s="32"/>
      <c r="B666" s="38"/>
      <c r="C666" s="126"/>
      <c r="D666" s="38"/>
      <c r="E666" s="99"/>
      <c r="F666" s="122"/>
      <c r="G666" s="122"/>
      <c r="H666" s="122"/>
      <c r="I666" s="122"/>
      <c r="J666" s="122"/>
      <c r="K666" s="122"/>
      <c r="L666" s="38"/>
      <c r="M666" s="180"/>
      <c r="N666" s="38"/>
      <c r="O666" s="225"/>
      <c r="P666" s="47"/>
      <c r="Q666" s="47"/>
      <c r="R666" s="47"/>
      <c r="S666" s="47"/>
      <c r="T666" s="47"/>
      <c r="U666" s="47"/>
      <c r="V666" s="47"/>
      <c r="W666" s="47"/>
      <c r="X666" s="47"/>
      <c r="Y666" s="47"/>
      <c r="Z666" s="47"/>
      <c r="AA666" s="47"/>
      <c r="AB666" s="47"/>
    </row>
    <row r="667" spans="1:28" x14ac:dyDescent="0.25">
      <c r="A667" s="32"/>
      <c r="B667" s="38"/>
      <c r="C667" s="126"/>
      <c r="D667" s="38"/>
      <c r="E667" s="99"/>
      <c r="F667" s="122"/>
      <c r="G667" s="122"/>
      <c r="H667" s="122"/>
      <c r="I667" s="122"/>
      <c r="J667" s="122"/>
      <c r="K667" s="122"/>
      <c r="L667" s="38"/>
      <c r="M667" s="180"/>
      <c r="N667" s="38"/>
      <c r="O667" s="225"/>
      <c r="P667" s="47"/>
      <c r="Q667" s="47"/>
      <c r="R667" s="47"/>
      <c r="S667" s="47"/>
      <c r="T667" s="47"/>
      <c r="U667" s="47"/>
      <c r="V667" s="47"/>
      <c r="W667" s="47"/>
      <c r="X667" s="47"/>
      <c r="Y667" s="47"/>
      <c r="Z667" s="47"/>
      <c r="AA667" s="47"/>
      <c r="AB667" s="47"/>
    </row>
    <row r="668" spans="1:28" x14ac:dyDescent="0.25">
      <c r="A668" s="32"/>
      <c r="B668" s="38"/>
      <c r="C668" s="126"/>
      <c r="D668" s="38"/>
      <c r="E668" s="99"/>
      <c r="F668" s="122"/>
      <c r="G668" s="122"/>
      <c r="H668" s="122"/>
      <c r="I668" s="122"/>
      <c r="J668" s="122"/>
      <c r="K668" s="122"/>
      <c r="L668" s="38"/>
      <c r="M668" s="180"/>
      <c r="N668" s="38"/>
      <c r="O668" s="225"/>
      <c r="P668" s="47"/>
      <c r="Q668" s="47"/>
      <c r="R668" s="47"/>
      <c r="S668" s="47"/>
      <c r="T668" s="47"/>
      <c r="U668" s="47"/>
      <c r="V668" s="47"/>
      <c r="W668" s="47"/>
      <c r="X668" s="47"/>
      <c r="Y668" s="47"/>
      <c r="Z668" s="47"/>
      <c r="AA668" s="47"/>
      <c r="AB668" s="47"/>
    </row>
    <row r="669" spans="1:28" x14ac:dyDescent="0.25">
      <c r="A669" s="32"/>
      <c r="B669" s="38"/>
      <c r="C669" s="126"/>
      <c r="D669" s="38"/>
      <c r="E669" s="99"/>
      <c r="F669" s="122"/>
      <c r="G669" s="122"/>
      <c r="H669" s="122"/>
      <c r="I669" s="122"/>
      <c r="J669" s="122"/>
      <c r="K669" s="122"/>
      <c r="L669" s="38"/>
      <c r="M669" s="180"/>
      <c r="N669" s="38"/>
      <c r="O669" s="225"/>
      <c r="P669" s="47"/>
      <c r="Q669" s="47"/>
      <c r="R669" s="47"/>
      <c r="S669" s="47"/>
      <c r="T669" s="47"/>
      <c r="U669" s="47"/>
      <c r="V669" s="47"/>
      <c r="W669" s="47"/>
      <c r="X669" s="47"/>
      <c r="Y669" s="47"/>
      <c r="Z669" s="47"/>
      <c r="AA669" s="47"/>
      <c r="AB669" s="47"/>
    </row>
    <row r="670" spans="1:28" x14ac:dyDescent="0.25">
      <c r="A670" s="32"/>
      <c r="B670" s="38"/>
      <c r="C670" s="126"/>
      <c r="D670" s="38"/>
      <c r="E670" s="99"/>
      <c r="F670" s="122"/>
      <c r="G670" s="122"/>
      <c r="H670" s="122"/>
      <c r="I670" s="122"/>
      <c r="J670" s="122"/>
      <c r="K670" s="122"/>
      <c r="L670" s="38"/>
      <c r="M670" s="180"/>
      <c r="N670" s="38"/>
      <c r="O670" s="225"/>
      <c r="P670" s="47"/>
      <c r="Q670" s="47"/>
      <c r="R670" s="47"/>
      <c r="S670" s="47"/>
      <c r="T670" s="47"/>
      <c r="U670" s="47"/>
      <c r="V670" s="47"/>
      <c r="W670" s="47"/>
      <c r="X670" s="47"/>
      <c r="Y670" s="47"/>
      <c r="Z670" s="47"/>
      <c r="AA670" s="47"/>
      <c r="AB670" s="47"/>
    </row>
    <row r="671" spans="1:28" x14ac:dyDescent="0.25">
      <c r="A671" s="32"/>
      <c r="B671" s="38"/>
      <c r="C671" s="126"/>
      <c r="D671" s="38"/>
      <c r="E671" s="99"/>
      <c r="F671" s="122"/>
      <c r="G671" s="122"/>
      <c r="H671" s="122"/>
      <c r="I671" s="122"/>
      <c r="J671" s="122"/>
      <c r="K671" s="122"/>
      <c r="L671" s="38"/>
      <c r="M671" s="180"/>
      <c r="N671" s="38"/>
      <c r="O671" s="225"/>
      <c r="P671" s="47"/>
      <c r="Q671" s="47"/>
      <c r="R671" s="47"/>
      <c r="S671" s="47"/>
      <c r="T671" s="47"/>
      <c r="U671" s="47"/>
      <c r="V671" s="47"/>
      <c r="W671" s="47"/>
      <c r="X671" s="47"/>
      <c r="Y671" s="47"/>
      <c r="Z671" s="47"/>
      <c r="AA671" s="47"/>
      <c r="AB671" s="47"/>
    </row>
    <row r="672" spans="1:28" x14ac:dyDescent="0.25">
      <c r="A672" s="32"/>
      <c r="B672" s="38"/>
      <c r="C672" s="126"/>
      <c r="D672" s="38"/>
      <c r="E672" s="99"/>
      <c r="F672" s="122"/>
      <c r="G672" s="122"/>
      <c r="H672" s="122"/>
      <c r="I672" s="122"/>
      <c r="J672" s="122"/>
      <c r="K672" s="122"/>
      <c r="L672" s="38"/>
      <c r="M672" s="180"/>
      <c r="N672" s="38"/>
      <c r="O672" s="225"/>
      <c r="P672" s="47"/>
      <c r="Q672" s="47"/>
      <c r="R672" s="47"/>
      <c r="S672" s="47"/>
      <c r="T672" s="47"/>
      <c r="U672" s="47"/>
      <c r="V672" s="47"/>
      <c r="W672" s="47"/>
      <c r="X672" s="47"/>
      <c r="Y672" s="47"/>
      <c r="Z672" s="47"/>
      <c r="AA672" s="47"/>
      <c r="AB672" s="47"/>
    </row>
    <row r="673" spans="1:28" x14ac:dyDescent="0.25">
      <c r="A673" s="32"/>
      <c r="B673" s="38"/>
      <c r="C673" s="126"/>
      <c r="D673" s="38"/>
      <c r="E673" s="99"/>
      <c r="F673" s="122"/>
      <c r="G673" s="122"/>
      <c r="H673" s="122"/>
      <c r="I673" s="122"/>
      <c r="J673" s="122"/>
      <c r="K673" s="122"/>
      <c r="L673" s="38"/>
      <c r="M673" s="180"/>
      <c r="N673" s="38"/>
      <c r="O673" s="225"/>
      <c r="P673" s="47"/>
      <c r="Q673" s="47"/>
      <c r="R673" s="47"/>
      <c r="S673" s="47"/>
      <c r="T673" s="47"/>
      <c r="U673" s="47"/>
      <c r="V673" s="47"/>
      <c r="W673" s="47"/>
      <c r="X673" s="47"/>
      <c r="Y673" s="47"/>
      <c r="Z673" s="47"/>
      <c r="AA673" s="47"/>
      <c r="AB673" s="47"/>
    </row>
    <row r="674" spans="1:28" x14ac:dyDescent="0.25">
      <c r="A674" s="32"/>
      <c r="B674" s="38"/>
      <c r="C674" s="126"/>
      <c r="D674" s="38"/>
      <c r="E674" s="99"/>
      <c r="F674" s="122"/>
      <c r="G674" s="122"/>
      <c r="H674" s="122"/>
      <c r="I674" s="122"/>
      <c r="J674" s="122"/>
      <c r="K674" s="122"/>
      <c r="L674" s="38"/>
      <c r="M674" s="180"/>
      <c r="N674" s="38"/>
      <c r="O674" s="225"/>
      <c r="P674" s="47"/>
      <c r="Q674" s="47"/>
      <c r="R674" s="47"/>
      <c r="S674" s="47"/>
      <c r="T674" s="47"/>
      <c r="U674" s="47"/>
      <c r="V674" s="47"/>
      <c r="W674" s="47"/>
      <c r="X674" s="47"/>
      <c r="Y674" s="47"/>
      <c r="Z674" s="47"/>
      <c r="AA674" s="47"/>
      <c r="AB674" s="47"/>
    </row>
    <row r="675" spans="1:28" x14ac:dyDescent="0.25">
      <c r="A675" s="32"/>
      <c r="B675" s="38"/>
      <c r="C675" s="126"/>
      <c r="D675" s="38"/>
      <c r="E675" s="99"/>
      <c r="F675" s="122"/>
      <c r="G675" s="122"/>
      <c r="H675" s="122"/>
      <c r="I675" s="122"/>
      <c r="J675" s="122"/>
      <c r="K675" s="122"/>
      <c r="L675" s="38"/>
      <c r="M675" s="180"/>
      <c r="N675" s="38"/>
      <c r="O675" s="225"/>
      <c r="P675" s="47"/>
      <c r="Q675" s="47"/>
      <c r="R675" s="47"/>
      <c r="S675" s="47"/>
      <c r="T675" s="47"/>
      <c r="U675" s="47"/>
      <c r="V675" s="47"/>
      <c r="W675" s="47"/>
      <c r="X675" s="47"/>
      <c r="Y675" s="47"/>
      <c r="Z675" s="47"/>
      <c r="AA675" s="47"/>
      <c r="AB675" s="47"/>
    </row>
    <row r="676" spans="1:28" x14ac:dyDescent="0.25">
      <c r="A676" s="32"/>
      <c r="B676" s="38"/>
      <c r="C676" s="126"/>
      <c r="D676" s="38"/>
      <c r="E676" s="99"/>
      <c r="F676" s="122"/>
      <c r="G676" s="122"/>
      <c r="H676" s="122"/>
      <c r="I676" s="122"/>
      <c r="J676" s="122"/>
      <c r="K676" s="122"/>
      <c r="L676" s="38"/>
      <c r="M676" s="180"/>
      <c r="N676" s="38"/>
      <c r="O676" s="225"/>
      <c r="P676" s="47"/>
      <c r="Q676" s="47"/>
      <c r="R676" s="47"/>
      <c r="S676" s="47"/>
      <c r="T676" s="47"/>
      <c r="U676" s="47"/>
      <c r="V676" s="47"/>
      <c r="W676" s="47"/>
      <c r="X676" s="47"/>
      <c r="Y676" s="47"/>
      <c r="Z676" s="47"/>
      <c r="AA676" s="47"/>
      <c r="AB676" s="47"/>
    </row>
    <row r="677" spans="1:28" x14ac:dyDescent="0.25">
      <c r="A677" s="32"/>
      <c r="B677" s="38"/>
      <c r="C677" s="126"/>
      <c r="D677" s="38"/>
      <c r="E677" s="99"/>
      <c r="F677" s="122"/>
      <c r="G677" s="122"/>
      <c r="H677" s="122"/>
      <c r="I677" s="122"/>
      <c r="J677" s="122"/>
      <c r="K677" s="122"/>
      <c r="L677" s="38"/>
      <c r="M677" s="180"/>
      <c r="N677" s="38"/>
      <c r="O677" s="225"/>
      <c r="P677" s="47"/>
      <c r="Q677" s="47"/>
      <c r="R677" s="47"/>
      <c r="S677" s="47"/>
      <c r="T677" s="47"/>
      <c r="U677" s="47"/>
      <c r="V677" s="47"/>
      <c r="W677" s="47"/>
      <c r="X677" s="47"/>
      <c r="Y677" s="47"/>
      <c r="Z677" s="47"/>
      <c r="AA677" s="47"/>
      <c r="AB677" s="47"/>
    </row>
    <row r="678" spans="1:28" x14ac:dyDescent="0.25">
      <c r="A678" s="32"/>
      <c r="B678" s="38"/>
      <c r="C678" s="126"/>
      <c r="D678" s="38"/>
      <c r="E678" s="99"/>
      <c r="F678" s="122"/>
      <c r="G678" s="122"/>
      <c r="H678" s="122"/>
      <c r="I678" s="122"/>
      <c r="J678" s="122"/>
      <c r="K678" s="122"/>
      <c r="L678" s="38"/>
      <c r="M678" s="180"/>
      <c r="N678" s="38"/>
      <c r="O678" s="225"/>
      <c r="P678" s="47"/>
      <c r="Q678" s="47"/>
      <c r="R678" s="47"/>
      <c r="S678" s="47"/>
      <c r="T678" s="47"/>
      <c r="U678" s="47"/>
      <c r="V678" s="47"/>
      <c r="W678" s="47"/>
      <c r="X678" s="47"/>
      <c r="Y678" s="47"/>
      <c r="Z678" s="47"/>
      <c r="AA678" s="47"/>
      <c r="AB678" s="47"/>
    </row>
    <row r="679" spans="1:28" x14ac:dyDescent="0.25">
      <c r="A679" s="32"/>
      <c r="B679" s="38"/>
      <c r="C679" s="126"/>
      <c r="D679" s="38"/>
      <c r="E679" s="99"/>
      <c r="F679" s="122"/>
      <c r="G679" s="122"/>
      <c r="H679" s="122"/>
      <c r="I679" s="122"/>
      <c r="J679" s="122"/>
      <c r="K679" s="122"/>
      <c r="L679" s="38"/>
      <c r="M679" s="180"/>
      <c r="N679" s="38"/>
      <c r="O679" s="225"/>
      <c r="P679" s="47"/>
      <c r="Q679" s="47"/>
      <c r="R679" s="47"/>
      <c r="S679" s="47"/>
      <c r="T679" s="47"/>
      <c r="U679" s="47"/>
      <c r="V679" s="47"/>
      <c r="W679" s="47"/>
      <c r="X679" s="47"/>
      <c r="Y679" s="47"/>
      <c r="Z679" s="47"/>
      <c r="AA679" s="47"/>
      <c r="AB679" s="47"/>
    </row>
    <row r="680" spans="1:28" x14ac:dyDescent="0.25">
      <c r="A680" s="32"/>
      <c r="B680" s="38"/>
      <c r="C680" s="126"/>
      <c r="D680" s="38"/>
      <c r="E680" s="99"/>
      <c r="F680" s="122"/>
      <c r="G680" s="122"/>
      <c r="H680" s="122"/>
      <c r="I680" s="122"/>
      <c r="J680" s="122"/>
      <c r="K680" s="122"/>
      <c r="L680" s="38"/>
      <c r="M680" s="180"/>
      <c r="N680" s="38"/>
      <c r="O680" s="225"/>
      <c r="P680" s="47"/>
      <c r="Q680" s="47"/>
      <c r="R680" s="47"/>
      <c r="S680" s="47"/>
      <c r="T680" s="47"/>
      <c r="U680" s="47"/>
      <c r="V680" s="47"/>
      <c r="W680" s="47"/>
      <c r="X680" s="47"/>
      <c r="Y680" s="47"/>
      <c r="Z680" s="47"/>
      <c r="AA680" s="47"/>
      <c r="AB680" s="47"/>
    </row>
    <row r="681" spans="1:28" x14ac:dyDescent="0.25">
      <c r="A681" s="32"/>
      <c r="B681" s="38"/>
      <c r="C681" s="126"/>
      <c r="D681" s="38"/>
      <c r="E681" s="99"/>
      <c r="F681" s="122"/>
      <c r="G681" s="122"/>
      <c r="H681" s="122"/>
      <c r="I681" s="122"/>
      <c r="J681" s="122"/>
      <c r="K681" s="122"/>
      <c r="L681" s="38"/>
      <c r="M681" s="180"/>
      <c r="N681" s="38"/>
      <c r="O681" s="225"/>
      <c r="P681" s="47"/>
      <c r="Q681" s="47"/>
      <c r="R681" s="47"/>
      <c r="S681" s="47"/>
      <c r="T681" s="47"/>
      <c r="U681" s="47"/>
      <c r="V681" s="47"/>
      <c r="W681" s="47"/>
      <c r="X681" s="47"/>
      <c r="Y681" s="47"/>
      <c r="Z681" s="47"/>
      <c r="AA681" s="47"/>
      <c r="AB681" s="47"/>
    </row>
    <row r="682" spans="1:28" x14ac:dyDescent="0.25">
      <c r="A682" s="32"/>
      <c r="B682" s="38"/>
      <c r="C682" s="126"/>
      <c r="D682" s="38"/>
      <c r="E682" s="99"/>
      <c r="F682" s="122"/>
      <c r="G682" s="122"/>
      <c r="H682" s="122"/>
      <c r="I682" s="122"/>
      <c r="J682" s="122"/>
      <c r="K682" s="122"/>
      <c r="L682" s="38"/>
      <c r="M682" s="180"/>
      <c r="N682" s="38"/>
      <c r="O682" s="225"/>
      <c r="P682" s="47"/>
      <c r="Q682" s="47"/>
      <c r="R682" s="47"/>
      <c r="S682" s="47"/>
      <c r="T682" s="47"/>
      <c r="U682" s="47"/>
      <c r="V682" s="47"/>
      <c r="W682" s="47"/>
      <c r="X682" s="47"/>
      <c r="Y682" s="47"/>
      <c r="Z682" s="47"/>
      <c r="AA682" s="47"/>
      <c r="AB682" s="47"/>
    </row>
    <row r="683" spans="1:28" x14ac:dyDescent="0.25">
      <c r="A683" s="32"/>
      <c r="B683" s="38"/>
      <c r="C683" s="126"/>
      <c r="D683" s="38"/>
      <c r="E683" s="99"/>
      <c r="F683" s="122"/>
      <c r="G683" s="122"/>
      <c r="H683" s="122"/>
      <c r="I683" s="122"/>
      <c r="J683" s="122"/>
      <c r="K683" s="122"/>
      <c r="L683" s="38"/>
      <c r="M683" s="180"/>
      <c r="N683" s="38"/>
      <c r="O683" s="225"/>
      <c r="P683" s="47"/>
      <c r="Q683" s="47"/>
      <c r="R683" s="47"/>
      <c r="S683" s="47"/>
      <c r="T683" s="47"/>
      <c r="U683" s="47"/>
      <c r="V683" s="47"/>
      <c r="W683" s="47"/>
      <c r="X683" s="47"/>
      <c r="Y683" s="47"/>
      <c r="Z683" s="47"/>
      <c r="AA683" s="47"/>
      <c r="AB683" s="47"/>
    </row>
    <row r="684" spans="1:28" x14ac:dyDescent="0.25">
      <c r="A684" s="32"/>
      <c r="B684" s="38"/>
      <c r="C684" s="126"/>
      <c r="D684" s="38"/>
      <c r="E684" s="99"/>
      <c r="F684" s="122"/>
      <c r="G684" s="122"/>
      <c r="H684" s="122"/>
      <c r="I684" s="122"/>
      <c r="J684" s="122"/>
      <c r="K684" s="122"/>
      <c r="L684" s="38"/>
      <c r="M684" s="180"/>
      <c r="N684" s="38"/>
      <c r="O684" s="225"/>
      <c r="P684" s="47"/>
      <c r="Q684" s="47"/>
      <c r="R684" s="47"/>
      <c r="S684" s="47"/>
      <c r="T684" s="47"/>
      <c r="U684" s="47"/>
      <c r="V684" s="47"/>
      <c r="W684" s="47"/>
      <c r="X684" s="47"/>
      <c r="Y684" s="47"/>
      <c r="Z684" s="47"/>
      <c r="AA684" s="47"/>
      <c r="AB684" s="47"/>
    </row>
    <row r="685" spans="1:28" x14ac:dyDescent="0.25">
      <c r="A685" s="32"/>
      <c r="B685" s="38"/>
      <c r="C685" s="126"/>
      <c r="D685" s="38"/>
      <c r="E685" s="99"/>
      <c r="F685" s="122"/>
      <c r="G685" s="122"/>
      <c r="H685" s="122"/>
      <c r="I685" s="122"/>
      <c r="J685" s="122"/>
      <c r="K685" s="122"/>
      <c r="L685" s="38"/>
      <c r="M685" s="180"/>
      <c r="N685" s="38"/>
      <c r="O685" s="225"/>
      <c r="P685" s="47"/>
      <c r="Q685" s="47"/>
      <c r="R685" s="47"/>
      <c r="S685" s="47"/>
      <c r="T685" s="47"/>
      <c r="U685" s="47"/>
      <c r="V685" s="47"/>
      <c r="W685" s="47"/>
      <c r="X685" s="47"/>
      <c r="Y685" s="47"/>
      <c r="Z685" s="47"/>
      <c r="AA685" s="47"/>
      <c r="AB685" s="47"/>
    </row>
    <row r="686" spans="1:28" x14ac:dyDescent="0.25">
      <c r="A686" s="32"/>
      <c r="B686" s="38"/>
      <c r="C686" s="126"/>
      <c r="D686" s="38"/>
      <c r="E686" s="99"/>
      <c r="F686" s="122"/>
      <c r="G686" s="122"/>
      <c r="H686" s="122"/>
      <c r="I686" s="122"/>
      <c r="J686" s="122"/>
      <c r="K686" s="122"/>
      <c r="L686" s="38"/>
      <c r="M686" s="180"/>
      <c r="N686" s="38"/>
      <c r="O686" s="225"/>
      <c r="P686" s="47"/>
      <c r="Q686" s="47"/>
      <c r="R686" s="47"/>
      <c r="S686" s="47"/>
      <c r="T686" s="47"/>
      <c r="U686" s="47"/>
      <c r="V686" s="47"/>
      <c r="W686" s="47"/>
      <c r="X686" s="47"/>
      <c r="Y686" s="47"/>
      <c r="Z686" s="47"/>
      <c r="AA686" s="47"/>
      <c r="AB686" s="47"/>
    </row>
    <row r="687" spans="1:28" x14ac:dyDescent="0.25">
      <c r="A687" s="32"/>
      <c r="B687" s="38"/>
      <c r="C687" s="126"/>
      <c r="D687" s="38"/>
      <c r="E687" s="99"/>
      <c r="F687" s="122"/>
      <c r="G687" s="122"/>
      <c r="H687" s="122"/>
      <c r="I687" s="122"/>
      <c r="J687" s="122"/>
      <c r="K687" s="122"/>
      <c r="L687" s="38"/>
      <c r="M687" s="180"/>
      <c r="N687" s="38"/>
      <c r="O687" s="225"/>
      <c r="P687" s="47"/>
      <c r="Q687" s="47"/>
      <c r="R687" s="47"/>
      <c r="S687" s="47"/>
      <c r="T687" s="47"/>
      <c r="U687" s="47"/>
      <c r="V687" s="47"/>
      <c r="W687" s="47"/>
      <c r="X687" s="47"/>
      <c r="Y687" s="47"/>
      <c r="Z687" s="47"/>
      <c r="AA687" s="47"/>
      <c r="AB687" s="47"/>
    </row>
    <row r="688" spans="1:28" x14ac:dyDescent="0.25">
      <c r="A688" s="32"/>
      <c r="B688" s="38"/>
      <c r="C688" s="126"/>
      <c r="D688" s="38"/>
      <c r="E688" s="99"/>
      <c r="F688" s="122"/>
      <c r="G688" s="122"/>
      <c r="H688" s="122"/>
      <c r="I688" s="122"/>
      <c r="J688" s="122"/>
      <c r="K688" s="122"/>
      <c r="L688" s="38"/>
      <c r="M688" s="180"/>
      <c r="N688" s="38"/>
      <c r="O688" s="225"/>
      <c r="P688" s="47"/>
      <c r="Q688" s="47"/>
      <c r="R688" s="47"/>
      <c r="S688" s="47"/>
      <c r="T688" s="47"/>
      <c r="U688" s="47"/>
      <c r="V688" s="47"/>
      <c r="W688" s="47"/>
      <c r="X688" s="47"/>
      <c r="Y688" s="47"/>
      <c r="Z688" s="47"/>
      <c r="AA688" s="47"/>
      <c r="AB688" s="47"/>
    </row>
    <row r="689" spans="1:28" x14ac:dyDescent="0.25">
      <c r="A689" s="32"/>
      <c r="B689" s="38"/>
      <c r="C689" s="126"/>
      <c r="D689" s="38"/>
      <c r="E689" s="99"/>
      <c r="F689" s="122"/>
      <c r="G689" s="122"/>
      <c r="H689" s="122"/>
      <c r="I689" s="122"/>
      <c r="J689" s="122"/>
      <c r="K689" s="122"/>
      <c r="L689" s="38"/>
      <c r="M689" s="180"/>
      <c r="N689" s="38"/>
      <c r="O689" s="225"/>
      <c r="P689" s="47"/>
      <c r="Q689" s="47"/>
      <c r="R689" s="47"/>
      <c r="S689" s="47"/>
      <c r="T689" s="47"/>
      <c r="U689" s="47"/>
      <c r="V689" s="47"/>
      <c r="W689" s="47"/>
      <c r="X689" s="47"/>
      <c r="Y689" s="47"/>
      <c r="Z689" s="47"/>
      <c r="AA689" s="47"/>
      <c r="AB689" s="47"/>
    </row>
    <row r="690" spans="1:28" x14ac:dyDescent="0.25">
      <c r="A690" s="32"/>
      <c r="B690" s="38"/>
      <c r="C690" s="126"/>
      <c r="D690" s="38"/>
      <c r="E690" s="99"/>
      <c r="F690" s="122"/>
      <c r="G690" s="122"/>
      <c r="H690" s="122"/>
      <c r="I690" s="122"/>
      <c r="J690" s="122"/>
      <c r="K690" s="122"/>
      <c r="L690" s="38"/>
      <c r="M690" s="180"/>
      <c r="N690" s="38"/>
      <c r="O690" s="225"/>
      <c r="P690" s="47"/>
      <c r="Q690" s="47"/>
      <c r="R690" s="47"/>
      <c r="S690" s="47"/>
      <c r="T690" s="47"/>
      <c r="U690" s="47"/>
      <c r="V690" s="47"/>
      <c r="W690" s="47"/>
      <c r="X690" s="47"/>
      <c r="Y690" s="47"/>
      <c r="Z690" s="47"/>
      <c r="AA690" s="47"/>
      <c r="AB690" s="47"/>
    </row>
    <row r="691" spans="1:28" x14ac:dyDescent="0.25">
      <c r="A691" s="32"/>
      <c r="B691" s="38"/>
      <c r="C691" s="126"/>
      <c r="D691" s="38"/>
      <c r="E691" s="99"/>
      <c r="F691" s="122"/>
      <c r="G691" s="122"/>
      <c r="H691" s="122"/>
      <c r="I691" s="122"/>
      <c r="J691" s="122"/>
      <c r="K691" s="122"/>
      <c r="L691" s="38"/>
      <c r="M691" s="180"/>
      <c r="N691" s="38"/>
      <c r="O691" s="225"/>
      <c r="P691" s="47"/>
      <c r="Q691" s="47"/>
      <c r="R691" s="47"/>
      <c r="S691" s="47"/>
      <c r="T691" s="47"/>
      <c r="U691" s="47"/>
      <c r="V691" s="47"/>
      <c r="W691" s="47"/>
      <c r="X691" s="47"/>
      <c r="Y691" s="47"/>
      <c r="Z691" s="47"/>
      <c r="AA691" s="47"/>
      <c r="AB691" s="47"/>
    </row>
    <row r="692" spans="1:28" x14ac:dyDescent="0.25">
      <c r="A692" s="32"/>
      <c r="B692" s="38"/>
      <c r="C692" s="126"/>
      <c r="D692" s="38"/>
      <c r="E692" s="99"/>
      <c r="F692" s="122"/>
      <c r="G692" s="122"/>
      <c r="H692" s="122"/>
      <c r="I692" s="122"/>
      <c r="J692" s="122"/>
      <c r="K692" s="122"/>
      <c r="L692" s="38"/>
      <c r="M692" s="180"/>
      <c r="N692" s="38"/>
      <c r="O692" s="225"/>
      <c r="P692" s="47"/>
      <c r="Q692" s="47"/>
      <c r="R692" s="47"/>
      <c r="S692" s="47"/>
      <c r="T692" s="47"/>
      <c r="U692" s="47"/>
      <c r="V692" s="47"/>
      <c r="W692" s="47"/>
      <c r="X692" s="47"/>
      <c r="Y692" s="47"/>
      <c r="Z692" s="47"/>
      <c r="AA692" s="47"/>
      <c r="AB692" s="47"/>
    </row>
    <row r="693" spans="1:28" x14ac:dyDescent="0.25">
      <c r="A693" s="32"/>
      <c r="B693" s="38"/>
      <c r="C693" s="126"/>
      <c r="D693" s="38"/>
      <c r="E693" s="99"/>
      <c r="F693" s="122"/>
      <c r="G693" s="122"/>
      <c r="H693" s="122"/>
      <c r="I693" s="122"/>
      <c r="J693" s="122"/>
      <c r="K693" s="122"/>
      <c r="L693" s="38"/>
      <c r="M693" s="180"/>
      <c r="N693" s="38"/>
      <c r="O693" s="225"/>
      <c r="P693" s="47"/>
      <c r="Q693" s="47"/>
      <c r="R693" s="47"/>
      <c r="S693" s="47"/>
      <c r="T693" s="47"/>
      <c r="U693" s="47"/>
      <c r="V693" s="47"/>
      <c r="W693" s="47"/>
      <c r="X693" s="47"/>
      <c r="Y693" s="47"/>
      <c r="Z693" s="47"/>
      <c r="AA693" s="47"/>
      <c r="AB693" s="47"/>
    </row>
    <row r="694" spans="1:28" x14ac:dyDescent="0.25">
      <c r="A694" s="32"/>
      <c r="B694" s="38"/>
      <c r="C694" s="126"/>
      <c r="D694" s="38"/>
      <c r="E694" s="99"/>
      <c r="F694" s="122"/>
      <c r="G694" s="122"/>
      <c r="H694" s="122"/>
      <c r="I694" s="122"/>
      <c r="J694" s="122"/>
      <c r="K694" s="122"/>
      <c r="L694" s="38"/>
      <c r="M694" s="180"/>
      <c r="N694" s="38"/>
      <c r="O694" s="225"/>
      <c r="P694" s="47"/>
      <c r="Q694" s="47"/>
      <c r="R694" s="47"/>
      <c r="S694" s="47"/>
      <c r="T694" s="47"/>
      <c r="U694" s="47"/>
      <c r="V694" s="47"/>
      <c r="W694" s="47"/>
      <c r="X694" s="47"/>
      <c r="Y694" s="47"/>
      <c r="Z694" s="47"/>
      <c r="AA694" s="47"/>
      <c r="AB694" s="47"/>
    </row>
    <row r="695" spans="1:28" x14ac:dyDescent="0.25">
      <c r="A695" s="32"/>
      <c r="B695" s="38"/>
      <c r="C695" s="126"/>
      <c r="D695" s="38"/>
      <c r="E695" s="99"/>
      <c r="F695" s="122"/>
      <c r="G695" s="122"/>
      <c r="H695" s="122"/>
      <c r="I695" s="122"/>
      <c r="J695" s="122"/>
      <c r="K695" s="122"/>
      <c r="L695" s="38"/>
      <c r="M695" s="180"/>
      <c r="N695" s="38"/>
      <c r="O695" s="225"/>
      <c r="P695" s="47"/>
      <c r="Q695" s="47"/>
      <c r="R695" s="47"/>
      <c r="S695" s="47"/>
      <c r="T695" s="47"/>
      <c r="U695" s="47"/>
      <c r="V695" s="47"/>
      <c r="W695" s="47"/>
      <c r="X695" s="47"/>
      <c r="Y695" s="47"/>
      <c r="Z695" s="47"/>
      <c r="AA695" s="47"/>
      <c r="AB695" s="47"/>
    </row>
    <row r="696" spans="1:28" x14ac:dyDescent="0.25">
      <c r="A696" s="32"/>
      <c r="B696" s="38"/>
      <c r="C696" s="126"/>
      <c r="D696" s="38"/>
      <c r="E696" s="99"/>
      <c r="F696" s="122"/>
      <c r="G696" s="122"/>
      <c r="H696" s="122"/>
      <c r="I696" s="122"/>
      <c r="J696" s="122"/>
      <c r="K696" s="122"/>
      <c r="L696" s="38"/>
      <c r="M696" s="180"/>
      <c r="N696" s="38"/>
      <c r="O696" s="225"/>
      <c r="P696" s="47"/>
      <c r="Q696" s="47"/>
      <c r="R696" s="47"/>
      <c r="S696" s="47"/>
      <c r="T696" s="47"/>
      <c r="U696" s="47"/>
      <c r="V696" s="47"/>
      <c r="W696" s="47"/>
      <c r="X696" s="47"/>
      <c r="Y696" s="47"/>
      <c r="Z696" s="47"/>
      <c r="AA696" s="47"/>
      <c r="AB696" s="47"/>
    </row>
    <row r="697" spans="1:28" x14ac:dyDescent="0.25">
      <c r="A697" s="32"/>
      <c r="B697" s="38"/>
      <c r="C697" s="126"/>
      <c r="D697" s="38"/>
      <c r="E697" s="99"/>
      <c r="F697" s="122"/>
      <c r="G697" s="122"/>
      <c r="H697" s="122"/>
      <c r="I697" s="122"/>
      <c r="J697" s="122"/>
      <c r="K697" s="122"/>
      <c r="L697" s="38"/>
      <c r="M697" s="180"/>
      <c r="N697" s="38"/>
      <c r="O697" s="225"/>
      <c r="P697" s="47"/>
      <c r="Q697" s="47"/>
      <c r="R697" s="47"/>
      <c r="S697" s="47"/>
      <c r="T697" s="47"/>
      <c r="U697" s="47"/>
      <c r="V697" s="47"/>
      <c r="W697" s="47"/>
      <c r="X697" s="47"/>
      <c r="Y697" s="47"/>
      <c r="Z697" s="47"/>
      <c r="AA697" s="47"/>
      <c r="AB697" s="47"/>
    </row>
    <row r="698" spans="1:28" x14ac:dyDescent="0.25">
      <c r="A698" s="32"/>
      <c r="B698" s="38"/>
      <c r="C698" s="126"/>
      <c r="D698" s="38"/>
      <c r="E698" s="99"/>
      <c r="F698" s="122"/>
      <c r="G698" s="122"/>
      <c r="H698" s="122"/>
      <c r="I698" s="122"/>
      <c r="J698" s="122"/>
      <c r="K698" s="122"/>
      <c r="L698" s="38"/>
      <c r="M698" s="180"/>
      <c r="N698" s="38"/>
      <c r="O698" s="225"/>
      <c r="P698" s="47"/>
      <c r="Q698" s="47"/>
      <c r="R698" s="47"/>
      <c r="S698" s="47"/>
      <c r="T698" s="47"/>
      <c r="U698" s="47"/>
      <c r="V698" s="47"/>
      <c r="W698" s="47"/>
      <c r="X698" s="47"/>
      <c r="Y698" s="47"/>
      <c r="Z698" s="47"/>
      <c r="AA698" s="47"/>
      <c r="AB698" s="47"/>
    </row>
    <row r="699" spans="1:28" x14ac:dyDescent="0.25">
      <c r="A699" s="32"/>
      <c r="B699" s="38"/>
      <c r="C699" s="126"/>
      <c r="D699" s="38"/>
      <c r="E699" s="99"/>
      <c r="F699" s="122"/>
      <c r="G699" s="122"/>
      <c r="H699" s="122"/>
      <c r="I699" s="122"/>
      <c r="J699" s="122"/>
      <c r="K699" s="122"/>
      <c r="L699" s="38"/>
      <c r="M699" s="180"/>
      <c r="N699" s="38"/>
      <c r="O699" s="225"/>
      <c r="P699" s="47"/>
      <c r="Q699" s="47"/>
      <c r="R699" s="47"/>
      <c r="S699" s="47"/>
      <c r="T699" s="47"/>
      <c r="U699" s="47"/>
      <c r="V699" s="47"/>
      <c r="W699" s="47"/>
      <c r="X699" s="47"/>
      <c r="Y699" s="47"/>
      <c r="Z699" s="47"/>
      <c r="AA699" s="47"/>
      <c r="AB699" s="47"/>
    </row>
    <row r="700" spans="1:28" x14ac:dyDescent="0.25">
      <c r="A700" s="32"/>
      <c r="B700" s="38"/>
      <c r="C700" s="126"/>
      <c r="D700" s="38"/>
      <c r="E700" s="99"/>
      <c r="F700" s="122"/>
      <c r="G700" s="122"/>
      <c r="H700" s="122"/>
      <c r="I700" s="122"/>
      <c r="J700" s="122"/>
      <c r="K700" s="122"/>
      <c r="L700" s="38"/>
      <c r="M700" s="180"/>
      <c r="N700" s="38"/>
      <c r="O700" s="225"/>
      <c r="P700" s="47"/>
      <c r="Q700" s="47"/>
      <c r="R700" s="47"/>
      <c r="S700" s="47"/>
      <c r="T700" s="47"/>
      <c r="U700" s="47"/>
      <c r="V700" s="47"/>
      <c r="W700" s="47"/>
      <c r="X700" s="47"/>
      <c r="Y700" s="47"/>
      <c r="Z700" s="47"/>
      <c r="AA700" s="47"/>
      <c r="AB700" s="47"/>
    </row>
    <row r="701" spans="1:28" x14ac:dyDescent="0.25">
      <c r="A701" s="32"/>
      <c r="B701" s="38"/>
      <c r="C701" s="126"/>
      <c r="D701" s="38"/>
      <c r="E701" s="99"/>
      <c r="F701" s="122"/>
      <c r="G701" s="122"/>
      <c r="H701" s="122"/>
      <c r="I701" s="122"/>
      <c r="J701" s="122"/>
      <c r="K701" s="122"/>
      <c r="L701" s="38"/>
      <c r="M701" s="180"/>
      <c r="N701" s="38"/>
      <c r="O701" s="225"/>
      <c r="P701" s="47"/>
      <c r="Q701" s="47"/>
      <c r="R701" s="47"/>
      <c r="S701" s="47"/>
      <c r="T701" s="47"/>
      <c r="U701" s="47"/>
      <c r="V701" s="47"/>
      <c r="W701" s="47"/>
      <c r="X701" s="47"/>
      <c r="Y701" s="47"/>
      <c r="Z701" s="47"/>
      <c r="AA701" s="47"/>
      <c r="AB701" s="47"/>
    </row>
    <row r="702" spans="1:28" x14ac:dyDescent="0.25">
      <c r="A702" s="32"/>
      <c r="B702" s="38"/>
      <c r="C702" s="126"/>
      <c r="D702" s="38"/>
      <c r="E702" s="99"/>
      <c r="F702" s="122"/>
      <c r="G702" s="122"/>
      <c r="H702" s="122"/>
      <c r="I702" s="122"/>
      <c r="J702" s="122"/>
      <c r="K702" s="122"/>
      <c r="L702" s="38"/>
      <c r="M702" s="180"/>
      <c r="N702" s="38"/>
      <c r="O702" s="225"/>
      <c r="P702" s="47"/>
      <c r="Q702" s="47"/>
      <c r="R702" s="47"/>
      <c r="S702" s="47"/>
      <c r="T702" s="47"/>
      <c r="U702" s="47"/>
      <c r="V702" s="47"/>
      <c r="W702" s="47"/>
      <c r="X702" s="47"/>
      <c r="Y702" s="47"/>
      <c r="Z702" s="47"/>
      <c r="AA702" s="47"/>
      <c r="AB702" s="47"/>
    </row>
    <row r="703" spans="1:28" x14ac:dyDescent="0.25">
      <c r="A703" s="32"/>
      <c r="B703" s="38"/>
      <c r="C703" s="126"/>
      <c r="D703" s="38"/>
      <c r="E703" s="99"/>
      <c r="F703" s="122"/>
      <c r="G703" s="122"/>
      <c r="H703" s="122"/>
      <c r="I703" s="122"/>
      <c r="J703" s="122"/>
      <c r="K703" s="122"/>
      <c r="L703" s="38"/>
      <c r="M703" s="180"/>
      <c r="N703" s="38"/>
      <c r="O703" s="225"/>
      <c r="P703" s="47"/>
      <c r="Q703" s="47"/>
      <c r="R703" s="47"/>
      <c r="S703" s="47"/>
      <c r="T703" s="47"/>
      <c r="U703" s="47"/>
      <c r="V703" s="47"/>
      <c r="W703" s="47"/>
      <c r="X703" s="47"/>
      <c r="Y703" s="47"/>
      <c r="Z703" s="47"/>
      <c r="AA703" s="47"/>
      <c r="AB703" s="47"/>
    </row>
    <row r="704" spans="1:28" x14ac:dyDescent="0.25">
      <c r="A704" s="32"/>
      <c r="B704" s="38"/>
      <c r="C704" s="126"/>
      <c r="D704" s="38"/>
      <c r="E704" s="99"/>
      <c r="F704" s="122"/>
      <c r="G704" s="122"/>
      <c r="H704" s="122"/>
      <c r="I704" s="122"/>
      <c r="J704" s="122"/>
      <c r="K704" s="122"/>
      <c r="L704" s="38"/>
      <c r="M704" s="180"/>
      <c r="N704" s="38"/>
      <c r="O704" s="225"/>
      <c r="P704" s="47"/>
      <c r="Q704" s="47"/>
      <c r="R704" s="47"/>
      <c r="S704" s="47"/>
      <c r="T704" s="47"/>
      <c r="U704" s="47"/>
      <c r="V704" s="47"/>
      <c r="W704" s="47"/>
      <c r="X704" s="47"/>
      <c r="Y704" s="47"/>
      <c r="Z704" s="47"/>
      <c r="AA704" s="47"/>
      <c r="AB704" s="47"/>
    </row>
    <row r="705" spans="1:28" x14ac:dyDescent="0.25">
      <c r="A705" s="32"/>
      <c r="B705" s="38"/>
      <c r="C705" s="126"/>
      <c r="D705" s="38"/>
      <c r="E705" s="99"/>
      <c r="F705" s="122"/>
      <c r="G705" s="122"/>
      <c r="H705" s="122"/>
      <c r="I705" s="122"/>
      <c r="J705" s="122"/>
      <c r="K705" s="122"/>
      <c r="L705" s="38"/>
      <c r="M705" s="180"/>
      <c r="N705" s="38"/>
      <c r="O705" s="225"/>
      <c r="P705" s="47"/>
      <c r="Q705" s="47"/>
      <c r="R705" s="47"/>
      <c r="S705" s="47"/>
      <c r="T705" s="47"/>
      <c r="U705" s="47"/>
      <c r="V705" s="47"/>
      <c r="W705" s="47"/>
      <c r="X705" s="47"/>
      <c r="Y705" s="47"/>
      <c r="Z705" s="47"/>
      <c r="AA705" s="47"/>
      <c r="AB705" s="47"/>
    </row>
    <row r="706" spans="1:28" x14ac:dyDescent="0.25">
      <c r="A706" s="32"/>
      <c r="B706" s="38"/>
      <c r="C706" s="126"/>
      <c r="D706" s="38"/>
      <c r="E706" s="99"/>
      <c r="F706" s="122"/>
      <c r="G706" s="122"/>
      <c r="H706" s="122"/>
      <c r="I706" s="122"/>
      <c r="J706" s="122"/>
      <c r="K706" s="122"/>
      <c r="L706" s="38"/>
      <c r="M706" s="180"/>
      <c r="N706" s="38"/>
      <c r="O706" s="225"/>
      <c r="P706" s="47"/>
      <c r="Q706" s="47"/>
      <c r="R706" s="47"/>
      <c r="S706" s="47"/>
      <c r="T706" s="47"/>
      <c r="U706" s="47"/>
      <c r="V706" s="47"/>
      <c r="W706" s="47"/>
      <c r="X706" s="47"/>
      <c r="Y706" s="47"/>
      <c r="Z706" s="47"/>
      <c r="AA706" s="47"/>
      <c r="AB706" s="47"/>
    </row>
    <row r="707" spans="1:28" x14ac:dyDescent="0.25">
      <c r="A707" s="32"/>
      <c r="B707" s="38"/>
      <c r="C707" s="126"/>
      <c r="D707" s="38"/>
      <c r="E707" s="99"/>
      <c r="F707" s="122"/>
      <c r="G707" s="122"/>
      <c r="H707" s="122"/>
      <c r="I707" s="122"/>
      <c r="J707" s="122"/>
      <c r="K707" s="122"/>
      <c r="L707" s="38"/>
      <c r="M707" s="180"/>
      <c r="N707" s="38"/>
      <c r="O707" s="225"/>
      <c r="P707" s="47"/>
      <c r="Q707" s="47"/>
      <c r="R707" s="47"/>
      <c r="S707" s="47"/>
      <c r="T707" s="47"/>
      <c r="U707" s="47"/>
      <c r="V707" s="47"/>
      <c r="W707" s="47"/>
      <c r="X707" s="47"/>
      <c r="Y707" s="47"/>
      <c r="Z707" s="47"/>
      <c r="AA707" s="47"/>
      <c r="AB707" s="47"/>
    </row>
    <row r="708" spans="1:28" x14ac:dyDescent="0.25">
      <c r="A708" s="32"/>
      <c r="B708" s="38"/>
      <c r="C708" s="126"/>
      <c r="D708" s="38"/>
      <c r="E708" s="99"/>
      <c r="F708" s="122"/>
      <c r="G708" s="122"/>
      <c r="H708" s="122"/>
      <c r="I708" s="122"/>
      <c r="J708" s="122"/>
      <c r="K708" s="122"/>
      <c r="L708" s="38"/>
      <c r="M708" s="180"/>
      <c r="N708" s="38"/>
      <c r="O708" s="225"/>
      <c r="P708" s="47"/>
      <c r="Q708" s="47"/>
      <c r="R708" s="47"/>
      <c r="S708" s="47"/>
      <c r="T708" s="47"/>
      <c r="U708" s="47"/>
      <c r="V708" s="47"/>
      <c r="W708" s="47"/>
      <c r="X708" s="47"/>
      <c r="Y708" s="47"/>
      <c r="Z708" s="47"/>
      <c r="AA708" s="47"/>
      <c r="AB708" s="47"/>
    </row>
    <row r="709" spans="1:28" x14ac:dyDescent="0.25">
      <c r="A709" s="32"/>
      <c r="B709" s="38"/>
      <c r="C709" s="126"/>
      <c r="D709" s="38"/>
      <c r="E709" s="99"/>
      <c r="F709" s="122"/>
      <c r="G709" s="122"/>
      <c r="H709" s="122"/>
      <c r="I709" s="122"/>
      <c r="J709" s="122"/>
      <c r="K709" s="122"/>
      <c r="L709" s="38"/>
      <c r="M709" s="180"/>
      <c r="N709" s="38"/>
      <c r="O709" s="225"/>
      <c r="P709" s="47"/>
      <c r="Q709" s="47"/>
      <c r="R709" s="47"/>
      <c r="S709" s="47"/>
      <c r="T709" s="47"/>
      <c r="U709" s="47"/>
      <c r="V709" s="47"/>
      <c r="W709" s="47"/>
      <c r="X709" s="47"/>
      <c r="Y709" s="47"/>
      <c r="Z709" s="47"/>
      <c r="AA709" s="47"/>
      <c r="AB709" s="47"/>
    </row>
    <row r="710" spans="1:28" x14ac:dyDescent="0.25">
      <c r="A710" s="32"/>
      <c r="B710" s="38"/>
      <c r="C710" s="126"/>
      <c r="D710" s="38"/>
      <c r="E710" s="99"/>
      <c r="F710" s="122"/>
      <c r="G710" s="122"/>
      <c r="H710" s="122"/>
      <c r="I710" s="122"/>
      <c r="J710" s="122"/>
      <c r="K710" s="122"/>
      <c r="L710" s="38"/>
      <c r="M710" s="180"/>
      <c r="N710" s="38"/>
      <c r="O710" s="225"/>
      <c r="P710" s="47"/>
      <c r="Q710" s="47"/>
      <c r="R710" s="47"/>
      <c r="S710" s="47"/>
      <c r="T710" s="47"/>
      <c r="U710" s="47"/>
      <c r="V710" s="47"/>
      <c r="W710" s="47"/>
      <c r="X710" s="47"/>
      <c r="Y710" s="47"/>
      <c r="Z710" s="47"/>
      <c r="AA710" s="47"/>
      <c r="AB710" s="47"/>
    </row>
    <row r="711" spans="1:28" x14ac:dyDescent="0.25">
      <c r="A711" s="32"/>
      <c r="B711" s="38"/>
      <c r="C711" s="126"/>
      <c r="D711" s="38"/>
      <c r="E711" s="99"/>
      <c r="F711" s="122"/>
      <c r="G711" s="122"/>
      <c r="H711" s="122"/>
      <c r="I711" s="122"/>
      <c r="J711" s="122"/>
      <c r="K711" s="122"/>
      <c r="L711" s="38"/>
      <c r="M711" s="180"/>
      <c r="N711" s="38"/>
      <c r="O711" s="225"/>
      <c r="P711" s="47"/>
      <c r="Q711" s="47"/>
      <c r="R711" s="47"/>
      <c r="S711" s="47"/>
      <c r="T711" s="47"/>
      <c r="U711" s="47"/>
      <c r="V711" s="47"/>
      <c r="W711" s="47"/>
      <c r="X711" s="47"/>
      <c r="Y711" s="47"/>
      <c r="Z711" s="47"/>
      <c r="AA711" s="47"/>
      <c r="AB711" s="47"/>
    </row>
    <row r="712" spans="1:28" x14ac:dyDescent="0.25">
      <c r="A712" s="32"/>
      <c r="B712" s="38"/>
      <c r="C712" s="126"/>
      <c r="D712" s="38"/>
      <c r="E712" s="99"/>
      <c r="F712" s="122"/>
      <c r="G712" s="122"/>
      <c r="H712" s="122"/>
      <c r="I712" s="122"/>
      <c r="J712" s="122"/>
      <c r="K712" s="122"/>
      <c r="L712" s="38"/>
      <c r="M712" s="180"/>
      <c r="N712" s="38"/>
      <c r="O712" s="225"/>
      <c r="P712" s="47"/>
      <c r="Q712" s="47"/>
      <c r="R712" s="47"/>
      <c r="S712" s="47"/>
      <c r="T712" s="47"/>
      <c r="U712" s="47"/>
      <c r="V712" s="47"/>
      <c r="W712" s="47"/>
      <c r="X712" s="47"/>
      <c r="Y712" s="47"/>
      <c r="Z712" s="47"/>
      <c r="AA712" s="47"/>
      <c r="AB712" s="47"/>
    </row>
    <row r="713" spans="1:28" x14ac:dyDescent="0.25">
      <c r="A713" s="32"/>
      <c r="B713" s="38"/>
      <c r="C713" s="126"/>
      <c r="D713" s="38"/>
      <c r="E713" s="99"/>
      <c r="F713" s="122"/>
      <c r="G713" s="122"/>
      <c r="H713" s="122"/>
      <c r="I713" s="122"/>
      <c r="J713" s="122"/>
      <c r="K713" s="122"/>
      <c r="L713" s="38"/>
      <c r="M713" s="180"/>
      <c r="N713" s="38"/>
      <c r="O713" s="225"/>
      <c r="P713" s="47"/>
      <c r="Q713" s="47"/>
      <c r="R713" s="47"/>
      <c r="S713" s="47"/>
      <c r="T713" s="47"/>
      <c r="U713" s="47"/>
      <c r="V713" s="47"/>
      <c r="W713" s="47"/>
      <c r="X713" s="47"/>
      <c r="Y713" s="47"/>
      <c r="Z713" s="47"/>
      <c r="AA713" s="47"/>
      <c r="AB713" s="47"/>
    </row>
    <row r="714" spans="1:28" x14ac:dyDescent="0.25">
      <c r="A714" s="32"/>
      <c r="B714" s="38"/>
      <c r="C714" s="126"/>
      <c r="D714" s="38"/>
      <c r="E714" s="99"/>
      <c r="F714" s="122"/>
      <c r="G714" s="122"/>
      <c r="H714" s="122"/>
      <c r="I714" s="122"/>
      <c r="J714" s="122"/>
      <c r="K714" s="122"/>
      <c r="L714" s="38"/>
      <c r="M714" s="180"/>
      <c r="N714" s="38"/>
      <c r="O714" s="225"/>
      <c r="P714" s="47"/>
      <c r="Q714" s="47"/>
      <c r="R714" s="47"/>
      <c r="S714" s="47"/>
      <c r="T714" s="47"/>
      <c r="U714" s="47"/>
      <c r="V714" s="47"/>
      <c r="W714" s="47"/>
      <c r="X714" s="47"/>
      <c r="Y714" s="47"/>
      <c r="Z714" s="47"/>
      <c r="AA714" s="47"/>
      <c r="AB714" s="47"/>
    </row>
    <row r="715" spans="1:28" x14ac:dyDescent="0.25">
      <c r="A715" s="32"/>
      <c r="B715" s="38"/>
      <c r="C715" s="126"/>
      <c r="D715" s="38"/>
      <c r="E715" s="99"/>
      <c r="F715" s="122"/>
      <c r="G715" s="122"/>
      <c r="H715" s="122"/>
      <c r="I715" s="122"/>
      <c r="J715" s="122"/>
      <c r="K715" s="122"/>
      <c r="L715" s="38"/>
      <c r="M715" s="180"/>
      <c r="N715" s="38"/>
      <c r="O715" s="225"/>
      <c r="P715" s="47"/>
      <c r="Q715" s="47"/>
      <c r="R715" s="47"/>
      <c r="S715" s="47"/>
      <c r="T715" s="47"/>
      <c r="U715" s="47"/>
      <c r="V715" s="47"/>
      <c r="W715" s="47"/>
      <c r="X715" s="47"/>
      <c r="Y715" s="47"/>
      <c r="Z715" s="47"/>
      <c r="AA715" s="47"/>
      <c r="AB715" s="47"/>
    </row>
    <row r="716" spans="1:28" x14ac:dyDescent="0.25">
      <c r="A716" s="32"/>
      <c r="B716" s="38"/>
      <c r="C716" s="126"/>
      <c r="D716" s="38"/>
      <c r="E716" s="99"/>
      <c r="F716" s="122"/>
      <c r="G716" s="122"/>
      <c r="H716" s="122"/>
      <c r="I716" s="122"/>
      <c r="J716" s="122"/>
      <c r="K716" s="122"/>
      <c r="L716" s="38"/>
      <c r="M716" s="180"/>
      <c r="N716" s="38"/>
      <c r="O716" s="225"/>
      <c r="P716" s="47"/>
      <c r="Q716" s="47"/>
      <c r="R716" s="47"/>
      <c r="S716" s="47"/>
      <c r="T716" s="47"/>
      <c r="U716" s="47"/>
      <c r="V716" s="47"/>
      <c r="W716" s="47"/>
      <c r="X716" s="47"/>
      <c r="Y716" s="47"/>
      <c r="Z716" s="47"/>
      <c r="AA716" s="47"/>
      <c r="AB716" s="47"/>
    </row>
    <row r="717" spans="1:28" x14ac:dyDescent="0.25">
      <c r="A717" s="32"/>
      <c r="B717" s="38"/>
      <c r="C717" s="126"/>
      <c r="D717" s="38"/>
      <c r="E717" s="99"/>
      <c r="F717" s="122"/>
      <c r="G717" s="122"/>
      <c r="H717" s="122"/>
      <c r="I717" s="122"/>
      <c r="J717" s="122"/>
      <c r="K717" s="122"/>
      <c r="L717" s="38"/>
      <c r="M717" s="180"/>
      <c r="N717" s="38"/>
      <c r="O717" s="225"/>
      <c r="P717" s="47"/>
      <c r="Q717" s="47"/>
      <c r="R717" s="47"/>
      <c r="S717" s="47"/>
      <c r="T717" s="47"/>
      <c r="U717" s="47"/>
      <c r="V717" s="47"/>
      <c r="W717" s="47"/>
      <c r="X717" s="47"/>
      <c r="Y717" s="47"/>
      <c r="Z717" s="47"/>
      <c r="AA717" s="47"/>
      <c r="AB717" s="47"/>
    </row>
    <row r="718" spans="1:28" x14ac:dyDescent="0.25">
      <c r="A718" s="32"/>
      <c r="B718" s="38"/>
      <c r="C718" s="126"/>
      <c r="D718" s="38"/>
      <c r="E718" s="99"/>
      <c r="F718" s="122"/>
      <c r="G718" s="122"/>
      <c r="H718" s="122"/>
      <c r="I718" s="122"/>
      <c r="J718" s="122"/>
      <c r="K718" s="122"/>
      <c r="L718" s="38"/>
      <c r="M718" s="180"/>
      <c r="N718" s="38"/>
      <c r="O718" s="225"/>
      <c r="P718" s="47"/>
      <c r="Q718" s="47"/>
      <c r="R718" s="47"/>
      <c r="S718" s="47"/>
      <c r="T718" s="47"/>
      <c r="U718" s="47"/>
      <c r="V718" s="47"/>
      <c r="W718" s="47"/>
      <c r="X718" s="47"/>
      <c r="Y718" s="47"/>
      <c r="Z718" s="47"/>
      <c r="AA718" s="47"/>
      <c r="AB718" s="47"/>
    </row>
    <row r="719" spans="1:28" x14ac:dyDescent="0.25">
      <c r="A719" s="32"/>
      <c r="B719" s="38"/>
      <c r="C719" s="126"/>
      <c r="D719" s="38"/>
      <c r="E719" s="99"/>
      <c r="F719" s="122"/>
      <c r="G719" s="122"/>
      <c r="H719" s="122"/>
      <c r="I719" s="122"/>
      <c r="J719" s="122"/>
      <c r="K719" s="122"/>
      <c r="L719" s="38"/>
      <c r="M719" s="180"/>
      <c r="N719" s="38"/>
      <c r="O719" s="225"/>
      <c r="P719" s="47"/>
      <c r="Q719" s="47"/>
      <c r="R719" s="47"/>
      <c r="S719" s="47"/>
      <c r="T719" s="47"/>
      <c r="U719" s="47"/>
      <c r="V719" s="47"/>
      <c r="W719" s="47"/>
      <c r="X719" s="47"/>
      <c r="Y719" s="47"/>
      <c r="Z719" s="47"/>
      <c r="AA719" s="47"/>
      <c r="AB719" s="47"/>
    </row>
    <row r="720" spans="1:28" x14ac:dyDescent="0.25">
      <c r="A720" s="32"/>
      <c r="B720" s="38"/>
      <c r="C720" s="126"/>
      <c r="D720" s="38"/>
      <c r="E720" s="99"/>
      <c r="F720" s="122"/>
      <c r="G720" s="122"/>
      <c r="H720" s="122"/>
      <c r="I720" s="122"/>
      <c r="J720" s="122"/>
      <c r="K720" s="122"/>
      <c r="L720" s="38"/>
      <c r="M720" s="180"/>
      <c r="N720" s="38"/>
      <c r="O720" s="225"/>
      <c r="P720" s="47"/>
      <c r="Q720" s="47"/>
      <c r="R720" s="47"/>
      <c r="S720" s="47"/>
      <c r="T720" s="47"/>
      <c r="U720" s="47"/>
      <c r="V720" s="47"/>
      <c r="W720" s="47"/>
      <c r="X720" s="47"/>
      <c r="Y720" s="47"/>
      <c r="Z720" s="47"/>
      <c r="AA720" s="47"/>
      <c r="AB720" s="47"/>
    </row>
    <row r="721" spans="1:28" x14ac:dyDescent="0.25">
      <c r="A721" s="32"/>
      <c r="B721" s="38"/>
      <c r="C721" s="126"/>
      <c r="D721" s="38"/>
      <c r="E721" s="99"/>
      <c r="F721" s="122"/>
      <c r="G721" s="122"/>
      <c r="H721" s="122"/>
      <c r="I721" s="122"/>
      <c r="J721" s="122"/>
      <c r="K721" s="122"/>
      <c r="L721" s="38"/>
      <c r="M721" s="180"/>
      <c r="N721" s="38"/>
      <c r="O721" s="225"/>
      <c r="P721" s="47"/>
      <c r="Q721" s="47"/>
      <c r="R721" s="47"/>
      <c r="S721" s="47"/>
      <c r="T721" s="47"/>
      <c r="U721" s="47"/>
      <c r="V721" s="47"/>
      <c r="W721" s="47"/>
      <c r="X721" s="47"/>
      <c r="Y721" s="47"/>
      <c r="Z721" s="47"/>
      <c r="AA721" s="47"/>
      <c r="AB721" s="47"/>
    </row>
    <row r="722" spans="1:28" x14ac:dyDescent="0.25">
      <c r="A722" s="32"/>
      <c r="B722" s="38"/>
      <c r="C722" s="126"/>
      <c r="D722" s="38"/>
      <c r="E722" s="99"/>
      <c r="F722" s="122"/>
      <c r="G722" s="122"/>
      <c r="H722" s="122"/>
      <c r="I722" s="122"/>
      <c r="J722" s="122"/>
      <c r="K722" s="122"/>
      <c r="L722" s="38"/>
      <c r="M722" s="180"/>
      <c r="N722" s="38"/>
      <c r="O722" s="225"/>
      <c r="P722" s="47"/>
      <c r="Q722" s="47"/>
      <c r="R722" s="47"/>
      <c r="S722" s="47"/>
      <c r="T722" s="47"/>
      <c r="U722" s="47"/>
      <c r="V722" s="47"/>
      <c r="W722" s="47"/>
      <c r="X722" s="47"/>
      <c r="Y722" s="47"/>
      <c r="Z722" s="47"/>
      <c r="AA722" s="47"/>
      <c r="AB722" s="47"/>
    </row>
    <row r="723" spans="1:28" x14ac:dyDescent="0.25">
      <c r="A723" s="32"/>
      <c r="B723" s="38"/>
      <c r="C723" s="126"/>
      <c r="D723" s="38"/>
      <c r="E723" s="99"/>
      <c r="F723" s="122"/>
      <c r="G723" s="122"/>
      <c r="H723" s="122"/>
      <c r="I723" s="122"/>
      <c r="J723" s="122"/>
      <c r="K723" s="122"/>
      <c r="L723" s="38"/>
      <c r="M723" s="180"/>
      <c r="N723" s="38"/>
      <c r="O723" s="225"/>
      <c r="P723" s="47"/>
      <c r="Q723" s="47"/>
      <c r="R723" s="47"/>
      <c r="S723" s="47"/>
      <c r="T723" s="47"/>
      <c r="U723" s="47"/>
      <c r="V723" s="47"/>
      <c r="W723" s="47"/>
      <c r="X723" s="47"/>
      <c r="Y723" s="47"/>
      <c r="Z723" s="47"/>
      <c r="AA723" s="47"/>
      <c r="AB723" s="47"/>
    </row>
    <row r="724" spans="1:28" x14ac:dyDescent="0.25">
      <c r="A724" s="32"/>
      <c r="B724" s="38"/>
      <c r="C724" s="126"/>
      <c r="D724" s="38"/>
      <c r="E724" s="99"/>
      <c r="F724" s="122"/>
      <c r="G724" s="122"/>
      <c r="H724" s="122"/>
      <c r="I724" s="122"/>
      <c r="J724" s="122"/>
      <c r="K724" s="122"/>
      <c r="L724" s="38"/>
      <c r="M724" s="180"/>
      <c r="N724" s="38"/>
      <c r="O724" s="225"/>
      <c r="P724" s="47"/>
      <c r="Q724" s="47"/>
      <c r="R724" s="47"/>
      <c r="S724" s="47"/>
      <c r="T724" s="47"/>
      <c r="U724" s="47"/>
      <c r="V724" s="47"/>
      <c r="W724" s="47"/>
      <c r="X724" s="47"/>
      <c r="Y724" s="47"/>
      <c r="Z724" s="47"/>
      <c r="AA724" s="47"/>
      <c r="AB724" s="47"/>
    </row>
    <row r="725" spans="1:28" x14ac:dyDescent="0.25">
      <c r="A725" s="32"/>
      <c r="B725" s="38"/>
      <c r="C725" s="126"/>
      <c r="D725" s="38"/>
      <c r="E725" s="99"/>
      <c r="F725" s="122"/>
      <c r="G725" s="122"/>
      <c r="H725" s="122"/>
      <c r="I725" s="122"/>
      <c r="J725" s="122"/>
      <c r="K725" s="122"/>
      <c r="L725" s="38"/>
      <c r="M725" s="180"/>
      <c r="N725" s="38"/>
      <c r="O725" s="225"/>
      <c r="P725" s="47"/>
      <c r="Q725" s="47"/>
      <c r="R725" s="47"/>
      <c r="S725" s="47"/>
      <c r="T725" s="47"/>
      <c r="U725" s="47"/>
      <c r="V725" s="47"/>
      <c r="W725" s="47"/>
      <c r="X725" s="47"/>
      <c r="Y725" s="47"/>
      <c r="Z725" s="47"/>
      <c r="AA725" s="47"/>
      <c r="AB725" s="47"/>
    </row>
    <row r="726" spans="1:28" x14ac:dyDescent="0.25">
      <c r="A726" s="32"/>
      <c r="B726" s="38"/>
      <c r="C726" s="126"/>
      <c r="D726" s="38"/>
      <c r="E726" s="99"/>
      <c r="F726" s="122"/>
      <c r="G726" s="122"/>
      <c r="H726" s="122"/>
      <c r="I726" s="122"/>
      <c r="J726" s="122"/>
      <c r="K726" s="122"/>
      <c r="L726" s="38"/>
      <c r="M726" s="180"/>
      <c r="N726" s="38"/>
      <c r="O726" s="225"/>
      <c r="P726" s="47"/>
      <c r="Q726" s="47"/>
      <c r="R726" s="47"/>
      <c r="S726" s="47"/>
      <c r="T726" s="47"/>
      <c r="U726" s="47"/>
      <c r="V726" s="47"/>
      <c r="W726" s="47"/>
      <c r="X726" s="47"/>
      <c r="Y726" s="47"/>
      <c r="Z726" s="47"/>
      <c r="AA726" s="47"/>
      <c r="AB726" s="47"/>
    </row>
    <row r="727" spans="1:28" x14ac:dyDescent="0.25">
      <c r="A727" s="32"/>
      <c r="B727" s="38"/>
      <c r="C727" s="126"/>
      <c r="D727" s="38"/>
      <c r="E727" s="99"/>
      <c r="F727" s="122"/>
      <c r="G727" s="122"/>
      <c r="H727" s="122"/>
      <c r="I727" s="122"/>
      <c r="J727" s="122"/>
      <c r="K727" s="122"/>
      <c r="L727" s="38"/>
      <c r="M727" s="180"/>
      <c r="N727" s="38"/>
      <c r="O727" s="225"/>
      <c r="P727" s="47"/>
      <c r="Q727" s="47"/>
      <c r="R727" s="47"/>
      <c r="S727" s="47"/>
      <c r="T727" s="47"/>
      <c r="U727" s="47"/>
      <c r="V727" s="47"/>
      <c r="W727" s="47"/>
      <c r="X727" s="47"/>
      <c r="Y727" s="47"/>
      <c r="Z727" s="47"/>
      <c r="AA727" s="47"/>
      <c r="AB727" s="47"/>
    </row>
    <row r="728" spans="1:28" x14ac:dyDescent="0.25">
      <c r="A728" s="32"/>
      <c r="B728" s="38"/>
      <c r="C728" s="126"/>
      <c r="D728" s="38"/>
      <c r="E728" s="99"/>
      <c r="F728" s="122"/>
      <c r="G728" s="122"/>
      <c r="H728" s="122"/>
      <c r="I728" s="122"/>
      <c r="J728" s="122"/>
      <c r="K728" s="122"/>
      <c r="L728" s="38"/>
      <c r="M728" s="180"/>
      <c r="N728" s="38"/>
      <c r="O728" s="225"/>
      <c r="P728" s="47"/>
      <c r="Q728" s="47"/>
      <c r="R728" s="47"/>
      <c r="S728" s="47"/>
      <c r="T728" s="47"/>
      <c r="U728" s="47"/>
      <c r="V728" s="47"/>
      <c r="W728" s="47"/>
      <c r="X728" s="47"/>
      <c r="Y728" s="47"/>
      <c r="Z728" s="47"/>
      <c r="AA728" s="47"/>
      <c r="AB728" s="47"/>
    </row>
    <row r="729" spans="1:28" x14ac:dyDescent="0.25">
      <c r="A729" s="32"/>
      <c r="B729" s="38"/>
      <c r="C729" s="126"/>
      <c r="D729" s="38"/>
      <c r="E729" s="99"/>
      <c r="F729" s="122"/>
      <c r="G729" s="122"/>
      <c r="H729" s="122"/>
      <c r="I729" s="122"/>
      <c r="J729" s="122"/>
      <c r="K729" s="122"/>
      <c r="L729" s="38"/>
      <c r="M729" s="180"/>
      <c r="N729" s="38"/>
      <c r="O729" s="225"/>
      <c r="P729" s="47"/>
      <c r="Q729" s="47"/>
      <c r="R729" s="47"/>
      <c r="S729" s="47"/>
      <c r="T729" s="47"/>
      <c r="U729" s="47"/>
      <c r="V729" s="47"/>
      <c r="W729" s="47"/>
      <c r="X729" s="47"/>
      <c r="Y729" s="47"/>
      <c r="Z729" s="47"/>
      <c r="AA729" s="47"/>
      <c r="AB729" s="47"/>
    </row>
    <row r="730" spans="1:28" x14ac:dyDescent="0.25">
      <c r="A730" s="32"/>
      <c r="B730" s="38"/>
      <c r="C730" s="126"/>
      <c r="D730" s="38"/>
      <c r="E730" s="99"/>
      <c r="F730" s="122"/>
      <c r="G730" s="122"/>
      <c r="H730" s="122"/>
      <c r="I730" s="122"/>
      <c r="J730" s="122"/>
      <c r="K730" s="122"/>
      <c r="L730" s="38"/>
      <c r="M730" s="180"/>
      <c r="N730" s="38"/>
      <c r="O730" s="225"/>
      <c r="P730" s="47"/>
      <c r="Q730" s="47"/>
      <c r="R730" s="47"/>
      <c r="S730" s="47"/>
      <c r="T730" s="47"/>
      <c r="U730" s="47"/>
      <c r="V730" s="47"/>
      <c r="W730" s="47"/>
      <c r="X730" s="47"/>
      <c r="Y730" s="47"/>
      <c r="Z730" s="47"/>
      <c r="AA730" s="47"/>
      <c r="AB730" s="47"/>
    </row>
    <row r="731" spans="1:28" x14ac:dyDescent="0.25">
      <c r="A731" s="32"/>
      <c r="B731" s="38"/>
      <c r="C731" s="126"/>
      <c r="D731" s="38"/>
      <c r="E731" s="99"/>
      <c r="F731" s="122"/>
      <c r="G731" s="122"/>
      <c r="H731" s="122"/>
      <c r="I731" s="122"/>
      <c r="J731" s="122"/>
      <c r="K731" s="122"/>
      <c r="L731" s="38"/>
      <c r="M731" s="180"/>
      <c r="N731" s="38"/>
      <c r="O731" s="225"/>
      <c r="P731" s="47"/>
      <c r="Q731" s="47"/>
      <c r="R731" s="47"/>
      <c r="S731" s="47"/>
      <c r="T731" s="47"/>
      <c r="U731" s="47"/>
      <c r="V731" s="47"/>
      <c r="W731" s="47"/>
      <c r="X731" s="47"/>
      <c r="Y731" s="47"/>
      <c r="Z731" s="47"/>
      <c r="AA731" s="47"/>
      <c r="AB731" s="47"/>
    </row>
    <row r="732" spans="1:28" x14ac:dyDescent="0.25">
      <c r="A732" s="32"/>
      <c r="B732" s="38"/>
      <c r="C732" s="126"/>
      <c r="D732" s="38"/>
      <c r="E732" s="99"/>
      <c r="F732" s="122"/>
      <c r="G732" s="122"/>
      <c r="H732" s="122"/>
      <c r="I732" s="122"/>
      <c r="J732" s="122"/>
      <c r="K732" s="122"/>
      <c r="L732" s="38"/>
      <c r="M732" s="180"/>
      <c r="N732" s="38"/>
      <c r="O732" s="225"/>
      <c r="P732" s="47"/>
      <c r="Q732" s="47"/>
      <c r="R732" s="47"/>
      <c r="S732" s="47"/>
      <c r="T732" s="47"/>
      <c r="U732" s="47"/>
      <c r="V732" s="47"/>
      <c r="W732" s="47"/>
      <c r="X732" s="47"/>
      <c r="Y732" s="47"/>
      <c r="Z732" s="47"/>
      <c r="AA732" s="47"/>
      <c r="AB732" s="47"/>
    </row>
    <row r="733" spans="1:28" x14ac:dyDescent="0.25">
      <c r="A733" s="32"/>
      <c r="B733" s="38"/>
      <c r="C733" s="126"/>
      <c r="D733" s="38"/>
      <c r="E733" s="99"/>
      <c r="F733" s="122"/>
      <c r="G733" s="122"/>
      <c r="H733" s="122"/>
      <c r="I733" s="122"/>
      <c r="J733" s="122"/>
      <c r="K733" s="122"/>
      <c r="L733" s="38"/>
      <c r="M733" s="180"/>
      <c r="N733" s="38"/>
      <c r="O733" s="225"/>
      <c r="P733" s="47"/>
      <c r="Q733" s="47"/>
      <c r="R733" s="47"/>
      <c r="S733" s="47"/>
      <c r="T733" s="47"/>
      <c r="U733" s="47"/>
      <c r="V733" s="47"/>
      <c r="W733" s="47"/>
      <c r="X733" s="47"/>
      <c r="Y733" s="47"/>
      <c r="Z733" s="47"/>
      <c r="AA733" s="47"/>
      <c r="AB733" s="47"/>
    </row>
    <row r="734" spans="1:28" x14ac:dyDescent="0.25">
      <c r="A734" s="32"/>
      <c r="B734" s="38"/>
      <c r="C734" s="126"/>
      <c r="D734" s="38"/>
      <c r="E734" s="99"/>
      <c r="F734" s="122"/>
      <c r="G734" s="122"/>
      <c r="H734" s="122"/>
      <c r="I734" s="122"/>
      <c r="J734" s="122"/>
      <c r="K734" s="122"/>
      <c r="L734" s="38"/>
      <c r="M734" s="180"/>
      <c r="N734" s="38"/>
      <c r="O734" s="225"/>
      <c r="P734" s="47"/>
      <c r="Q734" s="47"/>
      <c r="R734" s="47"/>
      <c r="S734" s="47"/>
      <c r="T734" s="47"/>
      <c r="U734" s="47"/>
      <c r="V734" s="47"/>
      <c r="W734" s="47"/>
      <c r="X734" s="47"/>
      <c r="Y734" s="47"/>
      <c r="Z734" s="47"/>
      <c r="AA734" s="47"/>
      <c r="AB734" s="47"/>
    </row>
    <row r="735" spans="1:28" x14ac:dyDescent="0.25">
      <c r="A735" s="32"/>
      <c r="B735" s="38"/>
      <c r="C735" s="126"/>
      <c r="D735" s="38"/>
      <c r="E735" s="99"/>
      <c r="F735" s="122"/>
      <c r="G735" s="122"/>
      <c r="H735" s="122"/>
      <c r="I735" s="122"/>
      <c r="J735" s="122"/>
      <c r="K735" s="122"/>
      <c r="L735" s="38"/>
      <c r="M735" s="180"/>
      <c r="N735" s="38"/>
      <c r="O735" s="225"/>
      <c r="P735" s="47"/>
      <c r="Q735" s="47"/>
      <c r="R735" s="47"/>
      <c r="S735" s="47"/>
      <c r="T735" s="47"/>
      <c r="U735" s="47"/>
      <c r="V735" s="47"/>
      <c r="W735" s="47"/>
      <c r="X735" s="47"/>
      <c r="Y735" s="47"/>
      <c r="Z735" s="47"/>
      <c r="AA735" s="47"/>
      <c r="AB735" s="47"/>
    </row>
    <row r="736" spans="1:28" x14ac:dyDescent="0.25">
      <c r="A736" s="32"/>
      <c r="B736" s="38"/>
      <c r="C736" s="126"/>
      <c r="D736" s="38"/>
      <c r="E736" s="99"/>
      <c r="F736" s="122"/>
      <c r="G736" s="122"/>
      <c r="H736" s="122"/>
      <c r="I736" s="122"/>
      <c r="J736" s="122"/>
      <c r="K736" s="122"/>
      <c r="L736" s="38"/>
      <c r="M736" s="180"/>
      <c r="N736" s="38"/>
      <c r="O736" s="225"/>
      <c r="P736" s="47"/>
      <c r="Q736" s="47"/>
      <c r="R736" s="47"/>
      <c r="S736" s="47"/>
      <c r="T736" s="47"/>
      <c r="U736" s="47"/>
      <c r="V736" s="47"/>
      <c r="W736" s="47"/>
      <c r="X736" s="47"/>
      <c r="Y736" s="47"/>
      <c r="Z736" s="47"/>
      <c r="AA736" s="47"/>
      <c r="AB736" s="47"/>
    </row>
    <row r="737" spans="1:28" x14ac:dyDescent="0.25">
      <c r="A737" s="32"/>
      <c r="B737" s="38"/>
      <c r="C737" s="126"/>
      <c r="D737" s="38"/>
      <c r="E737" s="99"/>
      <c r="F737" s="122"/>
      <c r="G737" s="122"/>
      <c r="H737" s="122"/>
      <c r="I737" s="122"/>
      <c r="J737" s="122"/>
      <c r="K737" s="122"/>
      <c r="L737" s="38"/>
      <c r="M737" s="180"/>
      <c r="N737" s="38"/>
      <c r="O737" s="225"/>
      <c r="P737" s="47"/>
      <c r="Q737" s="47"/>
      <c r="R737" s="47"/>
      <c r="S737" s="47"/>
      <c r="T737" s="47"/>
      <c r="U737" s="47"/>
      <c r="V737" s="47"/>
      <c r="W737" s="47"/>
      <c r="X737" s="47"/>
      <c r="Y737" s="47"/>
      <c r="Z737" s="47"/>
      <c r="AA737" s="47"/>
      <c r="AB737" s="47"/>
    </row>
    <row r="738" spans="1:28" x14ac:dyDescent="0.25">
      <c r="A738" s="32"/>
      <c r="B738" s="38"/>
      <c r="C738" s="126"/>
      <c r="D738" s="38"/>
      <c r="E738" s="99"/>
      <c r="F738" s="122"/>
      <c r="G738" s="122"/>
      <c r="H738" s="122"/>
      <c r="I738" s="122"/>
      <c r="J738" s="122"/>
      <c r="K738" s="122"/>
      <c r="L738" s="38"/>
      <c r="M738" s="180"/>
      <c r="N738" s="38"/>
      <c r="O738" s="225"/>
      <c r="P738" s="47"/>
      <c r="Q738" s="47"/>
      <c r="R738" s="47"/>
      <c r="S738" s="47"/>
      <c r="T738" s="47"/>
      <c r="U738" s="47"/>
      <c r="V738" s="47"/>
      <c r="W738" s="47"/>
      <c r="X738" s="47"/>
      <c r="Y738" s="47"/>
      <c r="Z738" s="47"/>
      <c r="AA738" s="47"/>
      <c r="AB738" s="47"/>
    </row>
    <row r="739" spans="1:28" x14ac:dyDescent="0.25">
      <c r="A739" s="32"/>
      <c r="B739" s="38"/>
      <c r="C739" s="126"/>
      <c r="D739" s="38"/>
      <c r="E739" s="99"/>
      <c r="F739" s="122"/>
      <c r="G739" s="122"/>
      <c r="H739" s="122"/>
      <c r="I739" s="122"/>
      <c r="J739" s="122"/>
      <c r="K739" s="122"/>
      <c r="L739" s="38"/>
      <c r="M739" s="180"/>
      <c r="N739" s="38"/>
      <c r="O739" s="225"/>
      <c r="P739" s="47"/>
      <c r="Q739" s="47"/>
      <c r="R739" s="47"/>
      <c r="S739" s="47"/>
      <c r="T739" s="47"/>
      <c r="U739" s="47"/>
      <c r="V739" s="47"/>
      <c r="W739" s="47"/>
      <c r="X739" s="47"/>
      <c r="Y739" s="47"/>
      <c r="Z739" s="47"/>
      <c r="AA739" s="47"/>
      <c r="AB739" s="47"/>
    </row>
    <row r="740" spans="1:28" x14ac:dyDescent="0.25">
      <c r="A740" s="32"/>
      <c r="B740" s="38"/>
      <c r="C740" s="126"/>
      <c r="D740" s="38"/>
      <c r="E740" s="99"/>
      <c r="F740" s="122"/>
      <c r="G740" s="122"/>
      <c r="H740" s="122"/>
      <c r="I740" s="122"/>
      <c r="J740" s="122"/>
      <c r="K740" s="122"/>
      <c r="L740" s="38"/>
      <c r="M740" s="180"/>
      <c r="N740" s="38"/>
      <c r="O740" s="225"/>
      <c r="P740" s="47"/>
      <c r="Q740" s="47"/>
      <c r="R740" s="47"/>
      <c r="S740" s="47"/>
      <c r="T740" s="47"/>
      <c r="U740" s="47"/>
      <c r="V740" s="47"/>
      <c r="W740" s="47"/>
      <c r="X740" s="47"/>
      <c r="Y740" s="47"/>
      <c r="Z740" s="47"/>
      <c r="AA740" s="47"/>
      <c r="AB740" s="47"/>
    </row>
    <row r="741" spans="1:28" x14ac:dyDescent="0.25">
      <c r="A741" s="32"/>
      <c r="B741" s="38"/>
      <c r="C741" s="126"/>
      <c r="D741" s="38"/>
      <c r="E741" s="99"/>
      <c r="F741" s="122"/>
      <c r="G741" s="122"/>
      <c r="H741" s="122"/>
      <c r="I741" s="122"/>
      <c r="J741" s="122"/>
      <c r="K741" s="122"/>
      <c r="L741" s="38"/>
      <c r="M741" s="180"/>
      <c r="N741" s="38"/>
      <c r="O741" s="225"/>
      <c r="P741" s="47"/>
      <c r="Q741" s="47"/>
      <c r="R741" s="47"/>
      <c r="S741" s="47"/>
      <c r="T741" s="47"/>
      <c r="U741" s="47"/>
      <c r="V741" s="47"/>
      <c r="W741" s="47"/>
      <c r="X741" s="47"/>
      <c r="Y741" s="47"/>
      <c r="Z741" s="47"/>
      <c r="AA741" s="47"/>
      <c r="AB741" s="47"/>
    </row>
    <row r="742" spans="1:28" x14ac:dyDescent="0.25">
      <c r="A742" s="32"/>
      <c r="B742" s="38"/>
      <c r="C742" s="126"/>
      <c r="D742" s="38"/>
      <c r="E742" s="99"/>
      <c r="F742" s="122"/>
      <c r="G742" s="122"/>
      <c r="H742" s="122"/>
      <c r="I742" s="122"/>
      <c r="J742" s="122"/>
      <c r="K742" s="122"/>
      <c r="L742" s="38"/>
      <c r="M742" s="180"/>
      <c r="N742" s="38"/>
      <c r="O742" s="225"/>
      <c r="P742" s="47"/>
      <c r="Q742" s="47"/>
      <c r="R742" s="47"/>
      <c r="S742" s="47"/>
      <c r="T742" s="47"/>
      <c r="U742" s="47"/>
      <c r="V742" s="47"/>
      <c r="W742" s="47"/>
      <c r="X742" s="47"/>
      <c r="Y742" s="47"/>
      <c r="Z742" s="47"/>
      <c r="AA742" s="47"/>
      <c r="AB742" s="47"/>
    </row>
    <row r="743" spans="1:28" x14ac:dyDescent="0.25">
      <c r="A743" s="32"/>
      <c r="B743" s="38"/>
      <c r="C743" s="126"/>
      <c r="D743" s="38"/>
      <c r="E743" s="99"/>
      <c r="F743" s="122"/>
      <c r="G743" s="122"/>
      <c r="H743" s="122"/>
      <c r="I743" s="122"/>
      <c r="J743" s="122"/>
      <c r="K743" s="122"/>
      <c r="L743" s="38"/>
      <c r="M743" s="180"/>
      <c r="N743" s="38"/>
      <c r="O743" s="225"/>
      <c r="P743" s="47"/>
      <c r="Q743" s="47"/>
      <c r="R743" s="47"/>
      <c r="S743" s="47"/>
      <c r="T743" s="47"/>
      <c r="U743" s="47"/>
      <c r="V743" s="47"/>
      <c r="W743" s="47"/>
      <c r="X743" s="47"/>
      <c r="Y743" s="47"/>
      <c r="Z743" s="47"/>
      <c r="AA743" s="47"/>
      <c r="AB743" s="47"/>
    </row>
    <row r="744" spans="1:28" x14ac:dyDescent="0.25">
      <c r="A744" s="32"/>
      <c r="B744" s="38"/>
      <c r="C744" s="126"/>
      <c r="D744" s="38"/>
      <c r="E744" s="99"/>
      <c r="F744" s="122"/>
      <c r="G744" s="122"/>
      <c r="H744" s="122"/>
      <c r="I744" s="122"/>
      <c r="J744" s="122"/>
      <c r="K744" s="122"/>
      <c r="L744" s="38"/>
      <c r="M744" s="180"/>
      <c r="N744" s="38"/>
      <c r="O744" s="225"/>
      <c r="P744" s="47"/>
      <c r="Q744" s="47"/>
      <c r="R744" s="47"/>
      <c r="S744" s="47"/>
      <c r="T744" s="47"/>
      <c r="U744" s="47"/>
      <c r="V744" s="47"/>
      <c r="W744" s="47"/>
      <c r="X744" s="47"/>
      <c r="Y744" s="47"/>
      <c r="Z744" s="47"/>
      <c r="AA744" s="47"/>
      <c r="AB744" s="47"/>
    </row>
    <row r="745" spans="1:28" x14ac:dyDescent="0.25">
      <c r="A745" s="32"/>
      <c r="B745" s="38"/>
      <c r="C745" s="126"/>
      <c r="D745" s="38"/>
      <c r="E745" s="99"/>
      <c r="F745" s="122"/>
      <c r="G745" s="122"/>
      <c r="H745" s="122"/>
      <c r="I745" s="122"/>
      <c r="J745" s="122"/>
      <c r="K745" s="122"/>
      <c r="L745" s="38"/>
      <c r="M745" s="180"/>
      <c r="N745" s="38"/>
      <c r="O745" s="225"/>
      <c r="P745" s="47"/>
      <c r="Q745" s="47"/>
      <c r="R745" s="47"/>
      <c r="S745" s="47"/>
      <c r="T745" s="47"/>
      <c r="U745" s="47"/>
      <c r="V745" s="47"/>
      <c r="W745" s="47"/>
      <c r="X745" s="47"/>
      <c r="Y745" s="47"/>
      <c r="Z745" s="47"/>
      <c r="AA745" s="47"/>
      <c r="AB745" s="47"/>
    </row>
    <row r="746" spans="1:28" x14ac:dyDescent="0.25">
      <c r="A746" s="32"/>
      <c r="B746" s="38"/>
      <c r="C746" s="126"/>
      <c r="D746" s="38"/>
      <c r="E746" s="99"/>
      <c r="F746" s="122"/>
      <c r="G746" s="122"/>
      <c r="H746" s="122"/>
      <c r="I746" s="122"/>
      <c r="J746" s="122"/>
      <c r="K746" s="122"/>
      <c r="L746" s="38"/>
      <c r="M746" s="180"/>
      <c r="N746" s="38"/>
      <c r="O746" s="225"/>
      <c r="P746" s="47"/>
      <c r="Q746" s="47"/>
      <c r="R746" s="47"/>
      <c r="S746" s="47"/>
      <c r="T746" s="47"/>
      <c r="U746" s="47"/>
      <c r="V746" s="47"/>
      <c r="W746" s="47"/>
      <c r="X746" s="47"/>
      <c r="Y746" s="47"/>
      <c r="Z746" s="47"/>
      <c r="AA746" s="47"/>
      <c r="AB746" s="47"/>
    </row>
    <row r="747" spans="1:28" x14ac:dyDescent="0.25">
      <c r="A747" s="32"/>
      <c r="B747" s="38"/>
      <c r="C747" s="126"/>
      <c r="D747" s="38"/>
      <c r="E747" s="99"/>
      <c r="F747" s="122"/>
      <c r="G747" s="122"/>
      <c r="H747" s="122"/>
      <c r="I747" s="122"/>
      <c r="J747" s="122"/>
      <c r="K747" s="122"/>
      <c r="L747" s="38"/>
      <c r="M747" s="180"/>
      <c r="N747" s="38"/>
      <c r="O747" s="225"/>
      <c r="P747" s="47"/>
      <c r="Q747" s="47"/>
      <c r="R747" s="47"/>
      <c r="S747" s="47"/>
      <c r="T747" s="47"/>
      <c r="U747" s="47"/>
      <c r="V747" s="47"/>
      <c r="W747" s="47"/>
      <c r="X747" s="47"/>
      <c r="Y747" s="47"/>
      <c r="Z747" s="47"/>
      <c r="AA747" s="47"/>
      <c r="AB747" s="47"/>
    </row>
    <row r="748" spans="1:28" x14ac:dyDescent="0.25">
      <c r="A748" s="32"/>
      <c r="B748" s="38"/>
      <c r="C748" s="126"/>
      <c r="D748" s="38"/>
      <c r="E748" s="99"/>
      <c r="F748" s="122"/>
      <c r="G748" s="122"/>
      <c r="H748" s="122"/>
      <c r="I748" s="122"/>
      <c r="J748" s="122"/>
      <c r="K748" s="122"/>
      <c r="L748" s="38"/>
      <c r="M748" s="180"/>
      <c r="N748" s="38"/>
      <c r="O748" s="225"/>
      <c r="P748" s="47"/>
      <c r="Q748" s="47"/>
      <c r="R748" s="47"/>
      <c r="S748" s="47"/>
      <c r="T748" s="47"/>
      <c r="U748" s="47"/>
      <c r="V748" s="47"/>
      <c r="W748" s="47"/>
      <c r="X748" s="47"/>
      <c r="Y748" s="47"/>
      <c r="Z748" s="47"/>
      <c r="AA748" s="47"/>
      <c r="AB748" s="47"/>
    </row>
    <row r="749" spans="1:28" x14ac:dyDescent="0.25">
      <c r="A749" s="32"/>
      <c r="B749" s="38"/>
      <c r="C749" s="126"/>
      <c r="D749" s="38"/>
      <c r="E749" s="99"/>
      <c r="F749" s="122"/>
      <c r="G749" s="122"/>
      <c r="H749" s="122"/>
      <c r="I749" s="122"/>
      <c r="J749" s="122"/>
      <c r="K749" s="122"/>
      <c r="L749" s="38"/>
      <c r="M749" s="180"/>
      <c r="N749" s="38"/>
      <c r="O749" s="225"/>
      <c r="P749" s="47"/>
      <c r="Q749" s="47"/>
      <c r="R749" s="47"/>
      <c r="S749" s="47"/>
      <c r="T749" s="47"/>
      <c r="U749" s="47"/>
      <c r="V749" s="47"/>
      <c r="W749" s="47"/>
      <c r="X749" s="47"/>
      <c r="Y749" s="47"/>
      <c r="Z749" s="47"/>
      <c r="AA749" s="47"/>
      <c r="AB749" s="47"/>
    </row>
    <row r="750" spans="1:28" x14ac:dyDescent="0.25">
      <c r="A750" s="32"/>
      <c r="B750" s="38"/>
      <c r="C750" s="126"/>
      <c r="D750" s="38"/>
      <c r="E750" s="99"/>
      <c r="F750" s="122"/>
      <c r="G750" s="122"/>
      <c r="H750" s="122"/>
      <c r="I750" s="122"/>
      <c r="J750" s="122"/>
      <c r="K750" s="122"/>
      <c r="L750" s="38"/>
      <c r="M750" s="180"/>
      <c r="N750" s="38"/>
      <c r="O750" s="225"/>
      <c r="P750" s="47"/>
      <c r="Q750" s="47"/>
      <c r="R750" s="47"/>
      <c r="S750" s="47"/>
      <c r="T750" s="47"/>
      <c r="U750" s="47"/>
      <c r="V750" s="47"/>
      <c r="W750" s="47"/>
      <c r="X750" s="47"/>
      <c r="Y750" s="47"/>
      <c r="Z750" s="47"/>
      <c r="AA750" s="47"/>
      <c r="AB750" s="47"/>
    </row>
    <row r="751" spans="1:28" x14ac:dyDescent="0.25">
      <c r="A751" s="32"/>
      <c r="B751" s="38"/>
      <c r="C751" s="126"/>
      <c r="D751" s="38"/>
      <c r="E751" s="99"/>
      <c r="F751" s="122"/>
      <c r="G751" s="122"/>
      <c r="H751" s="122"/>
      <c r="I751" s="122"/>
      <c r="J751" s="122"/>
      <c r="K751" s="122"/>
      <c r="L751" s="38"/>
      <c r="M751" s="180"/>
      <c r="N751" s="38"/>
      <c r="O751" s="225"/>
      <c r="P751" s="47"/>
      <c r="Q751" s="47"/>
      <c r="R751" s="47"/>
      <c r="S751" s="47"/>
      <c r="T751" s="47"/>
      <c r="U751" s="47"/>
      <c r="V751" s="47"/>
      <c r="W751" s="47"/>
      <c r="X751" s="47"/>
      <c r="Y751" s="47"/>
      <c r="Z751" s="47"/>
      <c r="AA751" s="47"/>
      <c r="AB751" s="47"/>
    </row>
    <row r="752" spans="1:28" x14ac:dyDescent="0.25">
      <c r="A752" s="32"/>
      <c r="B752" s="38"/>
      <c r="C752" s="126"/>
      <c r="D752" s="38"/>
      <c r="E752" s="99"/>
      <c r="F752" s="122"/>
      <c r="G752" s="122"/>
      <c r="H752" s="122"/>
      <c r="I752" s="122"/>
      <c r="J752" s="122"/>
      <c r="K752" s="122"/>
      <c r="L752" s="38"/>
      <c r="M752" s="180"/>
      <c r="N752" s="38"/>
      <c r="O752" s="225"/>
      <c r="P752" s="47"/>
      <c r="Q752" s="47"/>
      <c r="R752" s="47"/>
      <c r="S752" s="47"/>
      <c r="T752" s="47"/>
      <c r="U752" s="47"/>
      <c r="V752" s="47"/>
      <c r="W752" s="47"/>
      <c r="X752" s="47"/>
      <c r="Y752" s="47"/>
      <c r="Z752" s="47"/>
      <c r="AA752" s="47"/>
      <c r="AB752" s="47"/>
    </row>
    <row r="753" spans="1:28" x14ac:dyDescent="0.25">
      <c r="A753" s="32"/>
      <c r="B753" s="38"/>
      <c r="C753" s="126"/>
      <c r="D753" s="38"/>
      <c r="E753" s="99"/>
      <c r="F753" s="122"/>
      <c r="G753" s="122"/>
      <c r="H753" s="122"/>
      <c r="I753" s="122"/>
      <c r="J753" s="122"/>
      <c r="K753" s="122"/>
      <c r="L753" s="38"/>
      <c r="M753" s="180"/>
      <c r="N753" s="38"/>
      <c r="O753" s="225"/>
      <c r="P753" s="47"/>
      <c r="Q753" s="47"/>
      <c r="R753" s="47"/>
      <c r="S753" s="47"/>
      <c r="T753" s="47"/>
      <c r="U753" s="47"/>
      <c r="V753" s="47"/>
      <c r="W753" s="47"/>
      <c r="X753" s="47"/>
      <c r="Y753" s="47"/>
      <c r="Z753" s="47"/>
      <c r="AA753" s="47"/>
      <c r="AB753" s="47"/>
    </row>
    <row r="754" spans="1:28" x14ac:dyDescent="0.25">
      <c r="A754" s="32"/>
      <c r="B754" s="38"/>
      <c r="C754" s="126"/>
      <c r="D754" s="38"/>
      <c r="E754" s="99"/>
      <c r="F754" s="122"/>
      <c r="G754" s="122"/>
      <c r="H754" s="122"/>
      <c r="I754" s="122"/>
      <c r="J754" s="122"/>
      <c r="K754" s="122"/>
      <c r="L754" s="38"/>
      <c r="M754" s="180"/>
      <c r="N754" s="38"/>
      <c r="O754" s="225"/>
      <c r="P754" s="47"/>
      <c r="Q754" s="47"/>
      <c r="R754" s="47"/>
      <c r="S754" s="47"/>
      <c r="T754" s="47"/>
      <c r="U754" s="47"/>
      <c r="V754" s="47"/>
      <c r="W754" s="47"/>
      <c r="X754" s="47"/>
      <c r="Y754" s="47"/>
      <c r="Z754" s="47"/>
      <c r="AA754" s="47"/>
      <c r="AB754" s="47"/>
    </row>
    <row r="755" spans="1:28" x14ac:dyDescent="0.25">
      <c r="A755" s="32"/>
      <c r="B755" s="38"/>
      <c r="C755" s="126"/>
      <c r="D755" s="38"/>
      <c r="E755" s="99"/>
      <c r="F755" s="122"/>
      <c r="G755" s="122"/>
      <c r="H755" s="122"/>
      <c r="I755" s="122"/>
      <c r="J755" s="122"/>
      <c r="K755" s="122"/>
      <c r="L755" s="38"/>
      <c r="M755" s="180"/>
      <c r="N755" s="38"/>
      <c r="O755" s="225"/>
      <c r="P755" s="47"/>
      <c r="Q755" s="47"/>
      <c r="R755" s="47"/>
      <c r="S755" s="47"/>
      <c r="T755" s="47"/>
      <c r="U755" s="47"/>
      <c r="V755" s="47"/>
      <c r="W755" s="47"/>
      <c r="X755" s="47"/>
      <c r="Y755" s="47"/>
      <c r="Z755" s="47"/>
      <c r="AA755" s="47"/>
      <c r="AB755" s="47"/>
    </row>
    <row r="756" spans="1:28" x14ac:dyDescent="0.25">
      <c r="A756" s="32"/>
      <c r="B756" s="38"/>
      <c r="C756" s="126"/>
      <c r="D756" s="38"/>
      <c r="E756" s="99"/>
      <c r="F756" s="122"/>
      <c r="G756" s="122"/>
      <c r="H756" s="122"/>
      <c r="I756" s="122"/>
      <c r="J756" s="122"/>
      <c r="K756" s="122"/>
      <c r="L756" s="38"/>
      <c r="M756" s="180"/>
      <c r="N756" s="38"/>
      <c r="O756" s="225"/>
      <c r="P756" s="47"/>
      <c r="Q756" s="47"/>
      <c r="R756" s="47"/>
      <c r="S756" s="47"/>
      <c r="T756" s="47"/>
      <c r="U756" s="47"/>
      <c r="V756" s="47"/>
      <c r="W756" s="47"/>
      <c r="X756" s="47"/>
      <c r="Y756" s="47"/>
      <c r="Z756" s="47"/>
      <c r="AA756" s="47"/>
      <c r="AB756" s="47"/>
    </row>
    <row r="757" spans="1:28" x14ac:dyDescent="0.25">
      <c r="A757" s="32"/>
      <c r="B757" s="38"/>
      <c r="C757" s="126"/>
      <c r="D757" s="38"/>
      <c r="E757" s="99"/>
      <c r="F757" s="122"/>
      <c r="G757" s="122"/>
      <c r="H757" s="122"/>
      <c r="I757" s="122"/>
      <c r="J757" s="122"/>
      <c r="K757" s="122"/>
      <c r="L757" s="38"/>
      <c r="M757" s="180"/>
      <c r="N757" s="38"/>
      <c r="O757" s="225"/>
      <c r="P757" s="47"/>
      <c r="Q757" s="47"/>
      <c r="R757" s="47"/>
      <c r="S757" s="47"/>
      <c r="T757" s="47"/>
      <c r="U757" s="47"/>
      <c r="V757" s="47"/>
      <c r="W757" s="47"/>
      <c r="X757" s="47"/>
      <c r="Y757" s="47"/>
      <c r="Z757" s="47"/>
      <c r="AA757" s="47"/>
      <c r="AB757" s="47"/>
    </row>
    <row r="758" spans="1:28" x14ac:dyDescent="0.25">
      <c r="A758" s="32"/>
      <c r="B758" s="38"/>
      <c r="C758" s="126"/>
      <c r="D758" s="38"/>
      <c r="E758" s="99"/>
      <c r="F758" s="122"/>
      <c r="G758" s="122"/>
      <c r="H758" s="122"/>
      <c r="I758" s="122"/>
      <c r="J758" s="122"/>
      <c r="K758" s="122"/>
      <c r="L758" s="38"/>
      <c r="M758" s="180"/>
      <c r="N758" s="38"/>
      <c r="O758" s="225"/>
      <c r="P758" s="47"/>
      <c r="Q758" s="47"/>
      <c r="R758" s="47"/>
      <c r="S758" s="47"/>
      <c r="T758" s="47"/>
      <c r="U758" s="47"/>
      <c r="V758" s="47"/>
      <c r="W758" s="47"/>
      <c r="X758" s="47"/>
      <c r="Y758" s="47"/>
      <c r="Z758" s="47"/>
      <c r="AA758" s="47"/>
      <c r="AB758" s="47"/>
    </row>
    <row r="759" spans="1:28" x14ac:dyDescent="0.25">
      <c r="A759" s="32"/>
      <c r="B759" s="38"/>
      <c r="C759" s="126"/>
      <c r="D759" s="38"/>
      <c r="E759" s="99"/>
      <c r="F759" s="122"/>
      <c r="G759" s="122"/>
      <c r="H759" s="122"/>
      <c r="I759" s="122"/>
      <c r="J759" s="122"/>
      <c r="K759" s="122"/>
      <c r="L759" s="38"/>
      <c r="M759" s="180"/>
      <c r="N759" s="38"/>
      <c r="O759" s="225"/>
      <c r="P759" s="47"/>
      <c r="Q759" s="47"/>
      <c r="R759" s="47"/>
      <c r="S759" s="47"/>
      <c r="T759" s="47"/>
      <c r="U759" s="47"/>
      <c r="V759" s="47"/>
      <c r="W759" s="47"/>
      <c r="X759" s="47"/>
      <c r="Y759" s="47"/>
      <c r="Z759" s="47"/>
      <c r="AA759" s="47"/>
      <c r="AB759" s="47"/>
    </row>
    <row r="760" spans="1:28" x14ac:dyDescent="0.25">
      <c r="A760" s="32"/>
      <c r="B760" s="38"/>
      <c r="C760" s="126"/>
      <c r="D760" s="38"/>
      <c r="E760" s="99"/>
      <c r="F760" s="122"/>
      <c r="G760" s="122"/>
      <c r="H760" s="122"/>
      <c r="I760" s="122"/>
      <c r="J760" s="122"/>
      <c r="K760" s="122"/>
      <c r="L760" s="38"/>
      <c r="M760" s="180"/>
      <c r="N760" s="38"/>
      <c r="O760" s="225"/>
      <c r="P760" s="47"/>
      <c r="Q760" s="47"/>
      <c r="R760" s="47"/>
      <c r="S760" s="47"/>
      <c r="T760" s="47"/>
      <c r="U760" s="47"/>
      <c r="V760" s="47"/>
      <c r="W760" s="47"/>
      <c r="X760" s="47"/>
      <c r="Y760" s="47"/>
      <c r="Z760" s="47"/>
      <c r="AA760" s="47"/>
      <c r="AB760" s="47"/>
    </row>
    <row r="761" spans="1:28" x14ac:dyDescent="0.25">
      <c r="A761" s="32"/>
      <c r="B761" s="38"/>
      <c r="C761" s="126"/>
      <c r="D761" s="38"/>
      <c r="E761" s="99"/>
      <c r="F761" s="122"/>
      <c r="G761" s="122"/>
      <c r="H761" s="122"/>
      <c r="I761" s="122"/>
      <c r="J761" s="122"/>
      <c r="K761" s="122"/>
      <c r="L761" s="38"/>
      <c r="M761" s="180"/>
      <c r="N761" s="38"/>
      <c r="O761" s="225"/>
      <c r="P761" s="47"/>
      <c r="Q761" s="47"/>
      <c r="R761" s="47"/>
      <c r="S761" s="47"/>
      <c r="T761" s="47"/>
      <c r="U761" s="47"/>
      <c r="V761" s="47"/>
      <c r="W761" s="47"/>
      <c r="X761" s="47"/>
      <c r="Y761" s="47"/>
      <c r="Z761" s="47"/>
      <c r="AA761" s="47"/>
      <c r="AB761" s="47"/>
    </row>
    <row r="762" spans="1:28" x14ac:dyDescent="0.25">
      <c r="A762" s="32"/>
      <c r="B762" s="38"/>
      <c r="C762" s="126"/>
      <c r="D762" s="38"/>
      <c r="E762" s="99"/>
      <c r="F762" s="122"/>
      <c r="G762" s="122"/>
      <c r="H762" s="122"/>
      <c r="I762" s="122"/>
      <c r="J762" s="122"/>
      <c r="K762" s="122"/>
      <c r="L762" s="38"/>
      <c r="M762" s="180"/>
      <c r="N762" s="38"/>
      <c r="O762" s="225"/>
      <c r="P762" s="47"/>
      <c r="Q762" s="47"/>
      <c r="R762" s="47"/>
      <c r="S762" s="47"/>
      <c r="T762" s="47"/>
      <c r="U762" s="47"/>
      <c r="V762" s="47"/>
      <c r="W762" s="47"/>
      <c r="X762" s="47"/>
      <c r="Y762" s="47"/>
      <c r="Z762" s="47"/>
      <c r="AA762" s="47"/>
      <c r="AB762" s="47"/>
    </row>
    <row r="763" spans="1:28" x14ac:dyDescent="0.25">
      <c r="A763" s="32"/>
      <c r="B763" s="38"/>
      <c r="C763" s="126"/>
      <c r="D763" s="38"/>
      <c r="E763" s="99"/>
      <c r="F763" s="122"/>
      <c r="G763" s="122"/>
      <c r="H763" s="122"/>
      <c r="I763" s="122"/>
      <c r="J763" s="122"/>
      <c r="K763" s="122"/>
      <c r="L763" s="38"/>
      <c r="M763" s="180"/>
      <c r="N763" s="38"/>
      <c r="O763" s="225"/>
      <c r="P763" s="47"/>
      <c r="Q763" s="47"/>
      <c r="R763" s="47"/>
      <c r="S763" s="47"/>
      <c r="T763" s="47"/>
      <c r="U763" s="47"/>
      <c r="V763" s="47"/>
      <c r="W763" s="47"/>
      <c r="X763" s="47"/>
      <c r="Y763" s="47"/>
      <c r="Z763" s="47"/>
      <c r="AA763" s="47"/>
      <c r="AB763" s="47"/>
    </row>
    <row r="764" spans="1:28" x14ac:dyDescent="0.25">
      <c r="A764" s="32"/>
      <c r="B764" s="38"/>
      <c r="C764" s="126"/>
      <c r="D764" s="38"/>
      <c r="E764" s="99"/>
      <c r="F764" s="122"/>
      <c r="G764" s="122"/>
      <c r="H764" s="122"/>
      <c r="I764" s="122"/>
      <c r="J764" s="122"/>
      <c r="K764" s="122"/>
      <c r="L764" s="38"/>
      <c r="M764" s="180"/>
      <c r="N764" s="38"/>
      <c r="O764" s="225"/>
      <c r="P764" s="47"/>
      <c r="Q764" s="47"/>
      <c r="R764" s="47"/>
      <c r="S764" s="47"/>
      <c r="T764" s="47"/>
      <c r="U764" s="47"/>
      <c r="V764" s="47"/>
      <c r="W764" s="47"/>
      <c r="X764" s="47"/>
      <c r="Y764" s="47"/>
      <c r="Z764" s="47"/>
      <c r="AA764" s="47"/>
      <c r="AB764" s="47"/>
    </row>
    <row r="765" spans="1:28" x14ac:dyDescent="0.25">
      <c r="A765" s="32"/>
      <c r="B765" s="38"/>
      <c r="C765" s="126"/>
      <c r="D765" s="38"/>
      <c r="E765" s="99"/>
      <c r="F765" s="122"/>
      <c r="G765" s="122"/>
      <c r="H765" s="122"/>
      <c r="I765" s="122"/>
      <c r="J765" s="122"/>
      <c r="K765" s="122"/>
      <c r="L765" s="38"/>
      <c r="M765" s="180"/>
      <c r="N765" s="38"/>
      <c r="O765" s="225"/>
      <c r="P765" s="47"/>
      <c r="Q765" s="47"/>
      <c r="R765" s="47"/>
      <c r="S765" s="47"/>
      <c r="T765" s="47"/>
      <c r="U765" s="47"/>
      <c r="V765" s="47"/>
      <c r="W765" s="47"/>
      <c r="X765" s="47"/>
      <c r="Y765" s="47"/>
      <c r="Z765" s="47"/>
      <c r="AA765" s="47"/>
      <c r="AB765" s="47"/>
    </row>
    <row r="766" spans="1:28" x14ac:dyDescent="0.25">
      <c r="A766" s="32"/>
      <c r="B766" s="38"/>
      <c r="C766" s="126"/>
      <c r="D766" s="38"/>
      <c r="E766" s="99"/>
      <c r="F766" s="122"/>
      <c r="G766" s="122"/>
      <c r="H766" s="122"/>
      <c r="I766" s="122"/>
      <c r="J766" s="122"/>
      <c r="K766" s="122"/>
      <c r="L766" s="38"/>
      <c r="M766" s="180"/>
      <c r="N766" s="38"/>
      <c r="O766" s="225"/>
      <c r="P766" s="47"/>
      <c r="Q766" s="47"/>
      <c r="R766" s="47"/>
      <c r="S766" s="47"/>
      <c r="T766" s="47"/>
      <c r="U766" s="47"/>
      <c r="V766" s="47"/>
      <c r="W766" s="47"/>
      <c r="X766" s="47"/>
      <c r="Y766" s="47"/>
      <c r="Z766" s="47"/>
      <c r="AA766" s="47"/>
      <c r="AB766" s="47"/>
    </row>
    <row r="767" spans="1:28" x14ac:dyDescent="0.25">
      <c r="A767" s="32"/>
      <c r="B767" s="38"/>
      <c r="C767" s="126"/>
      <c r="D767" s="38"/>
      <c r="E767" s="99"/>
      <c r="F767" s="122"/>
      <c r="G767" s="122"/>
      <c r="H767" s="122"/>
      <c r="I767" s="122"/>
      <c r="J767" s="122"/>
      <c r="K767" s="122"/>
      <c r="L767" s="38"/>
      <c r="M767" s="180"/>
      <c r="N767" s="38"/>
      <c r="O767" s="225"/>
      <c r="P767" s="47"/>
      <c r="Q767" s="47"/>
      <c r="R767" s="47"/>
      <c r="S767" s="47"/>
      <c r="T767" s="47"/>
      <c r="U767" s="47"/>
      <c r="V767" s="47"/>
      <c r="W767" s="47"/>
      <c r="X767" s="47"/>
      <c r="Y767" s="47"/>
      <c r="Z767" s="47"/>
      <c r="AA767" s="47"/>
      <c r="AB767" s="47"/>
    </row>
    <row r="768" spans="1:28" x14ac:dyDescent="0.25">
      <c r="A768" s="32"/>
      <c r="B768" s="38"/>
      <c r="C768" s="126"/>
      <c r="D768" s="38"/>
      <c r="E768" s="99"/>
      <c r="F768" s="122"/>
      <c r="G768" s="122"/>
      <c r="H768" s="122"/>
      <c r="I768" s="122"/>
      <c r="J768" s="122"/>
      <c r="K768" s="122"/>
      <c r="L768" s="38"/>
      <c r="M768" s="180"/>
      <c r="N768" s="38"/>
      <c r="O768" s="225"/>
      <c r="P768" s="47"/>
      <c r="Q768" s="47"/>
      <c r="R768" s="47"/>
      <c r="S768" s="47"/>
      <c r="T768" s="47"/>
      <c r="U768" s="47"/>
      <c r="V768" s="47"/>
      <c r="W768" s="47"/>
      <c r="X768" s="47"/>
      <c r="Y768" s="47"/>
      <c r="Z768" s="47"/>
      <c r="AA768" s="47"/>
      <c r="AB768" s="47"/>
    </row>
    <row r="769" spans="1:28" x14ac:dyDescent="0.25">
      <c r="A769" s="32"/>
      <c r="B769" s="38"/>
      <c r="C769" s="126"/>
      <c r="D769" s="38"/>
      <c r="E769" s="99"/>
      <c r="F769" s="122"/>
      <c r="G769" s="122"/>
      <c r="H769" s="122"/>
      <c r="I769" s="122"/>
      <c r="J769" s="122"/>
      <c r="K769" s="122"/>
      <c r="L769" s="38"/>
      <c r="M769" s="180"/>
      <c r="N769" s="38"/>
      <c r="O769" s="225"/>
      <c r="P769" s="47"/>
      <c r="Q769" s="47"/>
      <c r="R769" s="47"/>
      <c r="S769" s="47"/>
      <c r="T769" s="47"/>
      <c r="U769" s="47"/>
      <c r="V769" s="47"/>
      <c r="W769" s="47"/>
      <c r="X769" s="47"/>
      <c r="Y769" s="47"/>
      <c r="Z769" s="47"/>
      <c r="AA769" s="47"/>
      <c r="AB769" s="47"/>
    </row>
    <row r="770" spans="1:28" x14ac:dyDescent="0.25">
      <c r="A770" s="32"/>
      <c r="B770" s="38"/>
      <c r="C770" s="126"/>
      <c r="D770" s="38"/>
      <c r="E770" s="99"/>
      <c r="F770" s="122"/>
      <c r="G770" s="122"/>
      <c r="H770" s="122"/>
      <c r="I770" s="122"/>
      <c r="J770" s="122"/>
      <c r="K770" s="122"/>
      <c r="L770" s="38"/>
      <c r="M770" s="180"/>
      <c r="N770" s="38"/>
      <c r="O770" s="225"/>
      <c r="P770" s="47"/>
      <c r="Q770" s="47"/>
      <c r="R770" s="47"/>
      <c r="S770" s="47"/>
      <c r="T770" s="47"/>
      <c r="U770" s="47"/>
      <c r="V770" s="47"/>
      <c r="W770" s="47"/>
      <c r="X770" s="47"/>
      <c r="Y770" s="47"/>
      <c r="Z770" s="47"/>
      <c r="AA770" s="47"/>
      <c r="AB770" s="47"/>
    </row>
    <row r="771" spans="1:28" x14ac:dyDescent="0.25">
      <c r="A771" s="32"/>
      <c r="B771" s="38"/>
      <c r="C771" s="126"/>
      <c r="D771" s="38"/>
      <c r="E771" s="99"/>
      <c r="F771" s="122"/>
      <c r="G771" s="122"/>
      <c r="H771" s="122"/>
      <c r="I771" s="122"/>
      <c r="J771" s="122"/>
      <c r="K771" s="122"/>
      <c r="L771" s="38"/>
      <c r="M771" s="180"/>
      <c r="N771" s="38"/>
      <c r="O771" s="225"/>
      <c r="P771" s="47"/>
      <c r="Q771" s="47"/>
      <c r="R771" s="47"/>
      <c r="S771" s="47"/>
      <c r="T771" s="47"/>
      <c r="U771" s="47"/>
      <c r="V771" s="47"/>
      <c r="W771" s="47"/>
      <c r="X771" s="47"/>
      <c r="Y771" s="47"/>
      <c r="Z771" s="47"/>
      <c r="AA771" s="47"/>
      <c r="AB771" s="47"/>
    </row>
    <row r="772" spans="1:28" x14ac:dyDescent="0.25">
      <c r="A772" s="32"/>
      <c r="B772" s="38"/>
      <c r="C772" s="126"/>
      <c r="D772" s="38"/>
      <c r="E772" s="99"/>
      <c r="F772" s="122"/>
      <c r="G772" s="122"/>
      <c r="H772" s="122"/>
      <c r="I772" s="122"/>
      <c r="J772" s="122"/>
      <c r="K772" s="122"/>
      <c r="L772" s="38"/>
      <c r="M772" s="180"/>
      <c r="N772" s="38"/>
      <c r="O772" s="225"/>
      <c r="P772" s="47"/>
      <c r="Q772" s="47"/>
      <c r="R772" s="47"/>
      <c r="S772" s="47"/>
      <c r="T772" s="47"/>
      <c r="U772" s="47"/>
      <c r="V772" s="47"/>
      <c r="W772" s="47"/>
      <c r="X772" s="47"/>
      <c r="Y772" s="47"/>
      <c r="Z772" s="47"/>
      <c r="AA772" s="47"/>
      <c r="AB772" s="47"/>
    </row>
    <row r="773" spans="1:28" x14ac:dyDescent="0.25">
      <c r="A773" s="32"/>
      <c r="B773" s="38"/>
      <c r="C773" s="126"/>
      <c r="D773" s="38"/>
      <c r="E773" s="99"/>
      <c r="F773" s="122"/>
      <c r="G773" s="122"/>
      <c r="H773" s="122"/>
      <c r="I773" s="122"/>
      <c r="J773" s="122"/>
      <c r="K773" s="122"/>
      <c r="L773" s="38"/>
      <c r="M773" s="180"/>
      <c r="N773" s="38"/>
      <c r="O773" s="225"/>
      <c r="P773" s="47"/>
      <c r="Q773" s="47"/>
      <c r="R773" s="47"/>
      <c r="S773" s="47"/>
      <c r="T773" s="47"/>
      <c r="U773" s="47"/>
      <c r="V773" s="47"/>
      <c r="W773" s="47"/>
      <c r="X773" s="47"/>
      <c r="Y773" s="47"/>
      <c r="Z773" s="47"/>
      <c r="AA773" s="47"/>
      <c r="AB773" s="47"/>
    </row>
    <row r="774" spans="1:28" x14ac:dyDescent="0.25">
      <c r="A774" s="32"/>
      <c r="B774" s="38"/>
      <c r="C774" s="126"/>
      <c r="D774" s="38"/>
      <c r="E774" s="99"/>
      <c r="F774" s="122"/>
      <c r="G774" s="122"/>
      <c r="H774" s="122"/>
      <c r="I774" s="122"/>
      <c r="J774" s="122"/>
      <c r="K774" s="122"/>
      <c r="L774" s="38"/>
      <c r="M774" s="180"/>
      <c r="N774" s="38"/>
      <c r="O774" s="225"/>
      <c r="P774" s="47"/>
      <c r="Q774" s="47"/>
      <c r="R774" s="47"/>
      <c r="S774" s="47"/>
      <c r="T774" s="47"/>
      <c r="U774" s="47"/>
      <c r="V774" s="47"/>
      <c r="W774" s="47"/>
      <c r="X774" s="47"/>
      <c r="Y774" s="47"/>
      <c r="Z774" s="47"/>
      <c r="AA774" s="47"/>
      <c r="AB774" s="47"/>
    </row>
    <row r="775" spans="1:28" x14ac:dyDescent="0.25">
      <c r="A775" s="32"/>
      <c r="B775" s="38"/>
      <c r="C775" s="126"/>
      <c r="D775" s="38"/>
      <c r="E775" s="99"/>
      <c r="F775" s="122"/>
      <c r="G775" s="122"/>
      <c r="H775" s="122"/>
      <c r="I775" s="122"/>
      <c r="J775" s="122"/>
      <c r="K775" s="122"/>
      <c r="L775" s="38"/>
      <c r="M775" s="180"/>
      <c r="N775" s="38"/>
      <c r="O775" s="225"/>
      <c r="P775" s="47"/>
      <c r="Q775" s="47"/>
      <c r="R775" s="47"/>
      <c r="S775" s="47"/>
      <c r="T775" s="47"/>
      <c r="U775" s="47"/>
      <c r="V775" s="47"/>
      <c r="W775" s="47"/>
      <c r="X775" s="47"/>
      <c r="Y775" s="47"/>
      <c r="Z775" s="47"/>
      <c r="AA775" s="47"/>
      <c r="AB775" s="47"/>
    </row>
    <row r="776" spans="1:28" x14ac:dyDescent="0.25">
      <c r="A776" s="32"/>
      <c r="B776" s="38"/>
      <c r="C776" s="126"/>
      <c r="D776" s="38"/>
      <c r="E776" s="99"/>
      <c r="F776" s="122"/>
      <c r="G776" s="122"/>
      <c r="H776" s="122"/>
      <c r="I776" s="122"/>
      <c r="J776" s="122"/>
      <c r="K776" s="122"/>
      <c r="L776" s="38"/>
      <c r="M776" s="180"/>
      <c r="N776" s="38"/>
      <c r="O776" s="225"/>
      <c r="P776" s="47"/>
      <c r="Q776" s="47"/>
      <c r="R776" s="47"/>
      <c r="S776" s="47"/>
      <c r="T776" s="47"/>
      <c r="U776" s="47"/>
      <c r="V776" s="47"/>
      <c r="W776" s="47"/>
      <c r="X776" s="47"/>
      <c r="Y776" s="47"/>
      <c r="Z776" s="47"/>
      <c r="AA776" s="47"/>
      <c r="AB776" s="47"/>
    </row>
    <row r="777" spans="1:28" x14ac:dyDescent="0.25">
      <c r="A777" s="32"/>
      <c r="B777" s="38"/>
      <c r="C777" s="126"/>
      <c r="D777" s="38"/>
      <c r="E777" s="99"/>
      <c r="F777" s="122"/>
      <c r="G777" s="122"/>
      <c r="H777" s="122"/>
      <c r="I777" s="122"/>
      <c r="J777" s="122"/>
      <c r="K777" s="122"/>
      <c r="L777" s="38"/>
      <c r="M777" s="180"/>
      <c r="N777" s="38"/>
      <c r="O777" s="225"/>
      <c r="P777" s="47"/>
      <c r="Q777" s="47"/>
      <c r="R777" s="47"/>
      <c r="S777" s="47"/>
      <c r="T777" s="47"/>
      <c r="U777" s="47"/>
      <c r="V777" s="47"/>
      <c r="W777" s="47"/>
      <c r="X777" s="47"/>
      <c r="Y777" s="47"/>
      <c r="Z777" s="47"/>
      <c r="AA777" s="47"/>
      <c r="AB777" s="47"/>
    </row>
    <row r="778" spans="1:28" x14ac:dyDescent="0.25">
      <c r="A778" s="32"/>
      <c r="B778" s="38"/>
      <c r="C778" s="126"/>
      <c r="D778" s="38"/>
      <c r="E778" s="99"/>
      <c r="F778" s="122"/>
      <c r="G778" s="122"/>
      <c r="H778" s="122"/>
      <c r="I778" s="122"/>
      <c r="J778" s="122"/>
      <c r="K778" s="122"/>
      <c r="L778" s="38"/>
      <c r="M778" s="180"/>
      <c r="N778" s="38"/>
      <c r="O778" s="225"/>
      <c r="P778" s="47"/>
      <c r="Q778" s="47"/>
      <c r="R778" s="47"/>
      <c r="S778" s="47"/>
      <c r="T778" s="47"/>
      <c r="U778" s="47"/>
      <c r="V778" s="47"/>
      <c r="W778" s="47"/>
      <c r="X778" s="47"/>
      <c r="Y778" s="47"/>
      <c r="Z778" s="47"/>
      <c r="AA778" s="47"/>
      <c r="AB778" s="47"/>
    </row>
    <row r="779" spans="1:28" x14ac:dyDescent="0.25">
      <c r="A779" s="32"/>
      <c r="B779" s="38"/>
      <c r="C779" s="126"/>
      <c r="D779" s="38"/>
      <c r="E779" s="99"/>
      <c r="F779" s="122"/>
      <c r="G779" s="122"/>
      <c r="H779" s="122"/>
      <c r="I779" s="122"/>
      <c r="J779" s="122"/>
      <c r="K779" s="122"/>
      <c r="L779" s="38"/>
      <c r="M779" s="180"/>
      <c r="N779" s="38"/>
      <c r="O779" s="225"/>
      <c r="P779" s="47"/>
      <c r="Q779" s="47"/>
      <c r="R779" s="47"/>
      <c r="S779" s="47"/>
      <c r="T779" s="47"/>
      <c r="U779" s="47"/>
      <c r="V779" s="47"/>
      <c r="W779" s="47"/>
      <c r="X779" s="47"/>
      <c r="Y779" s="47"/>
      <c r="Z779" s="47"/>
      <c r="AA779" s="47"/>
      <c r="AB779" s="47"/>
    </row>
    <row r="780" spans="1:28" x14ac:dyDescent="0.25">
      <c r="A780" s="32"/>
      <c r="B780" s="38"/>
      <c r="C780" s="126"/>
      <c r="D780" s="38"/>
      <c r="E780" s="99"/>
      <c r="F780" s="122"/>
      <c r="G780" s="122"/>
      <c r="H780" s="122"/>
      <c r="I780" s="122"/>
      <c r="J780" s="122"/>
      <c r="K780" s="122"/>
      <c r="L780" s="38"/>
      <c r="M780" s="180"/>
      <c r="N780" s="38"/>
      <c r="O780" s="225"/>
      <c r="P780" s="47"/>
      <c r="Q780" s="47"/>
      <c r="R780" s="47"/>
      <c r="S780" s="47"/>
      <c r="T780" s="47"/>
      <c r="U780" s="47"/>
      <c r="V780" s="47"/>
      <c r="W780" s="47"/>
      <c r="X780" s="47"/>
      <c r="Y780" s="47"/>
      <c r="Z780" s="47"/>
      <c r="AA780" s="47"/>
      <c r="AB780" s="47"/>
    </row>
    <row r="781" spans="1:28" x14ac:dyDescent="0.25">
      <c r="A781" s="32"/>
      <c r="B781" s="38"/>
      <c r="C781" s="126"/>
      <c r="D781" s="38"/>
      <c r="E781" s="99"/>
      <c r="F781" s="122"/>
      <c r="G781" s="122"/>
      <c r="H781" s="122"/>
      <c r="I781" s="122"/>
      <c r="J781" s="122"/>
      <c r="K781" s="122"/>
      <c r="L781" s="38"/>
      <c r="M781" s="180"/>
      <c r="N781" s="38"/>
      <c r="O781" s="225"/>
      <c r="P781" s="47"/>
      <c r="Q781" s="47"/>
      <c r="R781" s="47"/>
      <c r="S781" s="47"/>
      <c r="T781" s="47"/>
      <c r="U781" s="47"/>
      <c r="V781" s="47"/>
      <c r="W781" s="47"/>
      <c r="X781" s="47"/>
      <c r="Y781" s="47"/>
      <c r="Z781" s="47"/>
      <c r="AA781" s="47"/>
      <c r="AB781" s="47"/>
    </row>
    <row r="782" spans="1:28" x14ac:dyDescent="0.25">
      <c r="A782" s="32"/>
      <c r="B782" s="38"/>
      <c r="C782" s="126"/>
      <c r="D782" s="38"/>
      <c r="E782" s="99"/>
      <c r="F782" s="122"/>
      <c r="G782" s="122"/>
      <c r="H782" s="122"/>
      <c r="I782" s="122"/>
      <c r="J782" s="122"/>
      <c r="K782" s="122"/>
      <c r="L782" s="38"/>
      <c r="M782" s="180"/>
      <c r="N782" s="38"/>
      <c r="O782" s="225"/>
      <c r="P782" s="47"/>
      <c r="Q782" s="47"/>
      <c r="R782" s="47"/>
      <c r="S782" s="47"/>
      <c r="T782" s="47"/>
      <c r="U782" s="47"/>
      <c r="V782" s="47"/>
      <c r="W782" s="47"/>
      <c r="X782" s="47"/>
      <c r="Y782" s="47"/>
      <c r="Z782" s="47"/>
      <c r="AA782" s="47"/>
      <c r="AB782" s="47"/>
    </row>
    <row r="783" spans="1:28" x14ac:dyDescent="0.25">
      <c r="A783" s="32"/>
      <c r="B783" s="38"/>
      <c r="C783" s="126"/>
      <c r="D783" s="38"/>
      <c r="E783" s="99"/>
      <c r="F783" s="122"/>
      <c r="G783" s="122"/>
      <c r="H783" s="122"/>
      <c r="I783" s="122"/>
      <c r="J783" s="122"/>
      <c r="K783" s="122"/>
      <c r="L783" s="38"/>
      <c r="M783" s="180"/>
      <c r="N783" s="38"/>
      <c r="O783" s="225"/>
      <c r="P783" s="47"/>
      <c r="Q783" s="47"/>
      <c r="R783" s="47"/>
      <c r="S783" s="47"/>
      <c r="T783" s="47"/>
      <c r="U783" s="47"/>
      <c r="V783" s="47"/>
      <c r="W783" s="47"/>
      <c r="X783" s="47"/>
      <c r="Y783" s="47"/>
      <c r="Z783" s="47"/>
      <c r="AA783" s="47"/>
      <c r="AB783" s="47"/>
    </row>
    <row r="784" spans="1:28" x14ac:dyDescent="0.25">
      <c r="A784" s="32"/>
      <c r="B784" s="38"/>
      <c r="C784" s="126"/>
      <c r="D784" s="38"/>
      <c r="E784" s="99"/>
      <c r="F784" s="122"/>
      <c r="G784" s="122"/>
      <c r="H784" s="122"/>
      <c r="I784" s="122"/>
      <c r="J784" s="122"/>
      <c r="K784" s="122"/>
      <c r="L784" s="38"/>
      <c r="M784" s="180"/>
      <c r="N784" s="38"/>
      <c r="O784" s="225"/>
      <c r="P784" s="47"/>
      <c r="Q784" s="47"/>
      <c r="R784" s="47"/>
      <c r="S784" s="47"/>
      <c r="T784" s="47"/>
      <c r="U784" s="47"/>
      <c r="V784" s="47"/>
      <c r="W784" s="47"/>
      <c r="X784" s="47"/>
      <c r="Y784" s="47"/>
      <c r="Z784" s="47"/>
      <c r="AA784" s="47"/>
      <c r="AB784" s="47"/>
    </row>
    <row r="785" spans="1:28" x14ac:dyDescent="0.25">
      <c r="A785" s="32"/>
      <c r="B785" s="38"/>
      <c r="C785" s="126"/>
      <c r="D785" s="38"/>
      <c r="E785" s="99"/>
      <c r="F785" s="122"/>
      <c r="G785" s="122"/>
      <c r="H785" s="122"/>
      <c r="I785" s="122"/>
      <c r="J785" s="122"/>
      <c r="K785" s="122"/>
      <c r="L785" s="38"/>
      <c r="M785" s="180"/>
      <c r="N785" s="38"/>
      <c r="O785" s="225"/>
      <c r="P785" s="47"/>
      <c r="Q785" s="47"/>
      <c r="R785" s="47"/>
      <c r="S785" s="47"/>
      <c r="T785" s="47"/>
      <c r="U785" s="47"/>
      <c r="V785" s="47"/>
      <c r="W785" s="47"/>
      <c r="X785" s="47"/>
      <c r="Y785" s="47"/>
      <c r="Z785" s="47"/>
      <c r="AA785" s="47"/>
      <c r="AB785" s="47"/>
    </row>
    <row r="786" spans="1:28" x14ac:dyDescent="0.25">
      <c r="A786" s="32"/>
      <c r="B786" s="38"/>
      <c r="C786" s="126"/>
      <c r="D786" s="38"/>
      <c r="E786" s="99"/>
      <c r="F786" s="122"/>
      <c r="G786" s="122"/>
      <c r="H786" s="122"/>
      <c r="I786" s="122"/>
      <c r="J786" s="122"/>
      <c r="K786" s="122"/>
      <c r="L786" s="38"/>
      <c r="M786" s="180"/>
      <c r="N786" s="38"/>
      <c r="O786" s="225"/>
      <c r="P786" s="47"/>
      <c r="Q786" s="47"/>
      <c r="R786" s="47"/>
      <c r="S786" s="47"/>
      <c r="T786" s="47"/>
      <c r="U786" s="47"/>
      <c r="V786" s="47"/>
      <c r="W786" s="47"/>
      <c r="X786" s="47"/>
      <c r="Y786" s="47"/>
      <c r="Z786" s="47"/>
      <c r="AA786" s="47"/>
      <c r="AB786" s="47"/>
    </row>
    <row r="787" spans="1:28" x14ac:dyDescent="0.25">
      <c r="A787" s="32"/>
      <c r="B787" s="38"/>
      <c r="C787" s="126"/>
      <c r="D787" s="38"/>
      <c r="E787" s="99"/>
      <c r="F787" s="122"/>
      <c r="G787" s="122"/>
      <c r="H787" s="122"/>
      <c r="I787" s="122"/>
      <c r="J787" s="122"/>
      <c r="K787" s="122"/>
      <c r="L787" s="38"/>
      <c r="M787" s="180"/>
      <c r="N787" s="38"/>
      <c r="O787" s="225"/>
      <c r="P787" s="47"/>
      <c r="Q787" s="47"/>
      <c r="R787" s="47"/>
      <c r="S787" s="47"/>
      <c r="T787" s="47"/>
      <c r="U787" s="47"/>
      <c r="V787" s="47"/>
      <c r="W787" s="47"/>
      <c r="X787" s="47"/>
      <c r="Y787" s="47"/>
      <c r="Z787" s="47"/>
      <c r="AA787" s="47"/>
      <c r="AB787" s="47"/>
    </row>
    <row r="788" spans="1:28" x14ac:dyDescent="0.25">
      <c r="A788" s="32"/>
      <c r="B788" s="38"/>
      <c r="C788" s="126"/>
      <c r="D788" s="38"/>
      <c r="E788" s="99"/>
      <c r="F788" s="122"/>
      <c r="G788" s="122"/>
      <c r="H788" s="122"/>
      <c r="I788" s="122"/>
      <c r="J788" s="122"/>
      <c r="K788" s="122"/>
      <c r="L788" s="38"/>
      <c r="M788" s="180"/>
      <c r="N788" s="38"/>
      <c r="O788" s="225"/>
      <c r="P788" s="47"/>
      <c r="Q788" s="47"/>
      <c r="R788" s="47"/>
      <c r="S788" s="47"/>
      <c r="T788" s="47"/>
      <c r="U788" s="47"/>
      <c r="V788" s="47"/>
      <c r="W788" s="47"/>
      <c r="X788" s="47"/>
      <c r="Y788" s="47"/>
      <c r="Z788" s="47"/>
      <c r="AA788" s="47"/>
      <c r="AB788" s="47"/>
    </row>
    <row r="789" spans="1:28" x14ac:dyDescent="0.25">
      <c r="A789" s="32"/>
      <c r="B789" s="38"/>
      <c r="C789" s="126"/>
      <c r="D789" s="38"/>
      <c r="E789" s="99"/>
      <c r="F789" s="122"/>
      <c r="G789" s="122"/>
      <c r="H789" s="122"/>
      <c r="I789" s="122"/>
      <c r="J789" s="122"/>
      <c r="K789" s="122"/>
      <c r="L789" s="38"/>
      <c r="M789" s="180"/>
      <c r="N789" s="38"/>
      <c r="O789" s="225"/>
      <c r="P789" s="47"/>
      <c r="Q789" s="47"/>
      <c r="R789" s="47"/>
      <c r="S789" s="47"/>
      <c r="T789" s="47"/>
      <c r="U789" s="47"/>
      <c r="V789" s="47"/>
      <c r="W789" s="47"/>
      <c r="X789" s="47"/>
      <c r="Y789" s="47"/>
      <c r="Z789" s="47"/>
      <c r="AA789" s="47"/>
      <c r="AB789" s="47"/>
    </row>
    <row r="790" spans="1:28" x14ac:dyDescent="0.25">
      <c r="A790" s="32"/>
      <c r="B790" s="38"/>
      <c r="C790" s="126"/>
      <c r="D790" s="38"/>
      <c r="E790" s="99"/>
      <c r="F790" s="122"/>
      <c r="G790" s="122"/>
      <c r="H790" s="122"/>
      <c r="I790" s="122"/>
      <c r="J790" s="122"/>
      <c r="K790" s="122"/>
      <c r="L790" s="38"/>
      <c r="M790" s="180"/>
      <c r="N790" s="38"/>
      <c r="O790" s="225"/>
      <c r="P790" s="47"/>
      <c r="Q790" s="47"/>
      <c r="R790" s="47"/>
      <c r="S790" s="47"/>
      <c r="T790" s="47"/>
      <c r="U790" s="47"/>
      <c r="V790" s="47"/>
      <c r="W790" s="47"/>
      <c r="X790" s="47"/>
      <c r="Y790" s="47"/>
      <c r="Z790" s="47"/>
      <c r="AA790" s="47"/>
      <c r="AB790" s="47"/>
    </row>
    <row r="791" spans="1:28" x14ac:dyDescent="0.25">
      <c r="A791" s="32"/>
      <c r="B791" s="38"/>
      <c r="C791" s="126"/>
      <c r="D791" s="38"/>
      <c r="E791" s="99"/>
      <c r="F791" s="122"/>
      <c r="G791" s="122"/>
      <c r="H791" s="122"/>
      <c r="I791" s="122"/>
      <c r="J791" s="122"/>
      <c r="K791" s="122"/>
      <c r="L791" s="38"/>
      <c r="M791" s="180"/>
      <c r="N791" s="38"/>
      <c r="O791" s="225"/>
      <c r="P791" s="47"/>
      <c r="Q791" s="47"/>
      <c r="R791" s="47"/>
      <c r="S791" s="47"/>
      <c r="T791" s="47"/>
      <c r="U791" s="47"/>
      <c r="V791" s="47"/>
      <c r="W791" s="47"/>
      <c r="X791" s="47"/>
      <c r="Y791" s="47"/>
      <c r="Z791" s="47"/>
      <c r="AA791" s="47"/>
      <c r="AB791" s="47"/>
    </row>
    <row r="792" spans="1:28" x14ac:dyDescent="0.25">
      <c r="A792" s="32"/>
      <c r="B792" s="38"/>
      <c r="C792" s="126"/>
      <c r="D792" s="38"/>
      <c r="E792" s="99"/>
      <c r="F792" s="122"/>
      <c r="G792" s="122"/>
      <c r="H792" s="122"/>
      <c r="I792" s="122"/>
      <c r="J792" s="122"/>
      <c r="K792" s="122"/>
      <c r="L792" s="38"/>
      <c r="M792" s="180"/>
      <c r="N792" s="38"/>
      <c r="O792" s="225"/>
      <c r="P792" s="47"/>
      <c r="Q792" s="47"/>
      <c r="R792" s="47"/>
      <c r="S792" s="47"/>
      <c r="T792" s="47"/>
      <c r="U792" s="47"/>
      <c r="V792" s="47"/>
      <c r="W792" s="47"/>
      <c r="X792" s="47"/>
      <c r="Y792" s="47"/>
      <c r="Z792" s="47"/>
      <c r="AA792" s="47"/>
      <c r="AB792" s="47"/>
    </row>
    <row r="793" spans="1:28" x14ac:dyDescent="0.25">
      <c r="A793" s="32"/>
      <c r="B793" s="38"/>
      <c r="C793" s="126"/>
      <c r="D793" s="38"/>
      <c r="E793" s="99"/>
      <c r="F793" s="122"/>
      <c r="G793" s="122"/>
      <c r="H793" s="122"/>
      <c r="I793" s="122"/>
      <c r="J793" s="122"/>
      <c r="K793" s="122"/>
      <c r="L793" s="38"/>
      <c r="M793" s="180"/>
      <c r="N793" s="38"/>
      <c r="O793" s="225"/>
      <c r="P793" s="47"/>
      <c r="Q793" s="47"/>
      <c r="R793" s="47"/>
      <c r="S793" s="47"/>
      <c r="T793" s="47"/>
      <c r="U793" s="47"/>
      <c r="V793" s="47"/>
      <c r="W793" s="47"/>
      <c r="X793" s="47"/>
      <c r="Y793" s="47"/>
      <c r="Z793" s="47"/>
      <c r="AA793" s="47"/>
      <c r="AB793" s="47"/>
    </row>
    <row r="794" spans="1:28" x14ac:dyDescent="0.25">
      <c r="A794" s="32"/>
      <c r="B794" s="38"/>
      <c r="C794" s="126"/>
      <c r="D794" s="38"/>
      <c r="E794" s="99"/>
      <c r="F794" s="122"/>
      <c r="G794" s="122"/>
      <c r="H794" s="122"/>
      <c r="I794" s="122"/>
      <c r="J794" s="122"/>
      <c r="K794" s="122"/>
      <c r="L794" s="38"/>
      <c r="M794" s="180"/>
      <c r="N794" s="38"/>
      <c r="O794" s="225"/>
      <c r="P794" s="47"/>
      <c r="Q794" s="47"/>
      <c r="R794" s="47"/>
      <c r="S794" s="47"/>
      <c r="T794" s="47"/>
      <c r="U794" s="47"/>
      <c r="V794" s="47"/>
      <c r="W794" s="47"/>
      <c r="X794" s="47"/>
      <c r="Y794" s="47"/>
      <c r="Z794" s="47"/>
      <c r="AA794" s="47"/>
      <c r="AB794" s="47"/>
    </row>
    <row r="795" spans="1:28" x14ac:dyDescent="0.25">
      <c r="A795" s="32"/>
      <c r="B795" s="38"/>
      <c r="C795" s="126"/>
      <c r="D795" s="38"/>
      <c r="E795" s="99"/>
      <c r="F795" s="122"/>
      <c r="G795" s="122"/>
      <c r="H795" s="122"/>
      <c r="I795" s="122"/>
      <c r="J795" s="122"/>
      <c r="K795" s="122"/>
      <c r="L795" s="38"/>
      <c r="M795" s="180"/>
      <c r="N795" s="38"/>
      <c r="O795" s="225"/>
      <c r="P795" s="47"/>
      <c r="Q795" s="47"/>
      <c r="R795" s="47"/>
      <c r="S795" s="47"/>
      <c r="T795" s="47"/>
      <c r="U795" s="47"/>
      <c r="V795" s="47"/>
      <c r="W795" s="47"/>
      <c r="X795" s="47"/>
      <c r="Y795" s="47"/>
      <c r="Z795" s="47"/>
      <c r="AA795" s="47"/>
      <c r="AB795" s="47"/>
    </row>
    <row r="796" spans="1:28" x14ac:dyDescent="0.25">
      <c r="A796" s="32"/>
      <c r="B796" s="38"/>
      <c r="C796" s="126"/>
      <c r="D796" s="38"/>
      <c r="E796" s="99"/>
      <c r="F796" s="122"/>
      <c r="G796" s="122"/>
      <c r="H796" s="122"/>
      <c r="I796" s="122"/>
      <c r="J796" s="122"/>
      <c r="K796" s="122"/>
      <c r="L796" s="38"/>
      <c r="M796" s="180"/>
      <c r="N796" s="38"/>
      <c r="O796" s="225"/>
      <c r="P796" s="47"/>
      <c r="Q796" s="47"/>
      <c r="R796" s="47"/>
      <c r="S796" s="47"/>
      <c r="T796" s="47"/>
      <c r="U796" s="47"/>
      <c r="V796" s="47"/>
      <c r="W796" s="47"/>
      <c r="X796" s="47"/>
      <c r="Y796" s="47"/>
      <c r="Z796" s="47"/>
      <c r="AA796" s="47"/>
      <c r="AB796" s="47"/>
    </row>
    <row r="797" spans="1:28" x14ac:dyDescent="0.25">
      <c r="A797" s="32"/>
      <c r="B797" s="38"/>
      <c r="C797" s="126"/>
      <c r="D797" s="38"/>
      <c r="E797" s="99"/>
      <c r="F797" s="122"/>
      <c r="G797" s="122"/>
      <c r="H797" s="122"/>
      <c r="I797" s="122"/>
      <c r="J797" s="122"/>
      <c r="K797" s="122"/>
      <c r="L797" s="38"/>
      <c r="M797" s="180"/>
      <c r="N797" s="38"/>
      <c r="O797" s="225"/>
      <c r="P797" s="47"/>
      <c r="Q797" s="47"/>
      <c r="R797" s="47"/>
      <c r="S797" s="47"/>
      <c r="T797" s="47"/>
      <c r="U797" s="47"/>
      <c r="V797" s="47"/>
      <c r="W797" s="47"/>
      <c r="X797" s="47"/>
      <c r="Y797" s="47"/>
      <c r="Z797" s="47"/>
      <c r="AA797" s="47"/>
      <c r="AB797" s="47"/>
    </row>
    <row r="798" spans="1:28" x14ac:dyDescent="0.25">
      <c r="A798" s="32"/>
      <c r="B798" s="38"/>
      <c r="C798" s="126"/>
      <c r="D798" s="38"/>
      <c r="E798" s="99"/>
      <c r="F798" s="122"/>
      <c r="G798" s="122"/>
      <c r="H798" s="122"/>
      <c r="I798" s="122"/>
      <c r="J798" s="122"/>
      <c r="K798" s="122"/>
      <c r="L798" s="38"/>
      <c r="M798" s="180"/>
      <c r="N798" s="38"/>
      <c r="O798" s="225"/>
      <c r="P798" s="47"/>
      <c r="Q798" s="47"/>
      <c r="R798" s="47"/>
      <c r="S798" s="47"/>
      <c r="T798" s="47"/>
      <c r="U798" s="47"/>
      <c r="V798" s="47"/>
      <c r="W798" s="47"/>
      <c r="X798" s="47"/>
      <c r="Y798" s="47"/>
      <c r="Z798" s="47"/>
      <c r="AA798" s="47"/>
      <c r="AB798" s="47"/>
    </row>
    <row r="799" spans="1:28" x14ac:dyDescent="0.25">
      <c r="A799" s="32"/>
      <c r="B799" s="38"/>
      <c r="C799" s="126"/>
      <c r="D799" s="38"/>
      <c r="E799" s="99"/>
      <c r="F799" s="122"/>
      <c r="G799" s="122"/>
      <c r="H799" s="122"/>
      <c r="I799" s="122"/>
      <c r="J799" s="122"/>
      <c r="K799" s="122"/>
      <c r="L799" s="38"/>
      <c r="M799" s="180"/>
      <c r="N799" s="38"/>
      <c r="O799" s="225"/>
      <c r="P799" s="47"/>
      <c r="Q799" s="47"/>
      <c r="R799" s="47"/>
      <c r="S799" s="47"/>
      <c r="T799" s="47"/>
      <c r="U799" s="47"/>
      <c r="V799" s="47"/>
      <c r="W799" s="47"/>
      <c r="X799" s="47"/>
      <c r="Y799" s="47"/>
      <c r="Z799" s="47"/>
      <c r="AA799" s="47"/>
      <c r="AB799" s="47"/>
    </row>
    <row r="800" spans="1:28" x14ac:dyDescent="0.25">
      <c r="A800" s="32"/>
      <c r="B800" s="38"/>
      <c r="C800" s="126"/>
      <c r="D800" s="38"/>
      <c r="E800" s="99"/>
      <c r="F800" s="122"/>
      <c r="G800" s="122"/>
      <c r="H800" s="122"/>
      <c r="I800" s="122"/>
      <c r="J800" s="122"/>
      <c r="K800" s="122"/>
      <c r="L800" s="38"/>
      <c r="M800" s="180"/>
      <c r="N800" s="38"/>
      <c r="O800" s="225"/>
      <c r="P800" s="47"/>
      <c r="Q800" s="47"/>
      <c r="R800" s="47"/>
      <c r="S800" s="47"/>
      <c r="T800" s="47"/>
      <c r="U800" s="47"/>
      <c r="V800" s="47"/>
      <c r="W800" s="47"/>
      <c r="X800" s="47"/>
      <c r="Y800" s="47"/>
      <c r="Z800" s="47"/>
      <c r="AA800" s="47"/>
      <c r="AB800" s="47"/>
    </row>
    <row r="801" spans="1:28" x14ac:dyDescent="0.25">
      <c r="A801" s="32"/>
      <c r="B801" s="38"/>
      <c r="C801" s="126"/>
      <c r="D801" s="38"/>
      <c r="E801" s="99"/>
      <c r="F801" s="122"/>
      <c r="G801" s="122"/>
      <c r="H801" s="122"/>
      <c r="I801" s="122"/>
      <c r="J801" s="122"/>
      <c r="K801" s="122"/>
      <c r="L801" s="38"/>
      <c r="M801" s="180"/>
      <c r="N801" s="38"/>
      <c r="O801" s="225"/>
      <c r="P801" s="47"/>
      <c r="Q801" s="47"/>
      <c r="R801" s="47"/>
      <c r="S801" s="47"/>
      <c r="T801" s="47"/>
      <c r="U801" s="47"/>
      <c r="V801" s="47"/>
      <c r="W801" s="47"/>
      <c r="X801" s="47"/>
      <c r="Y801" s="47"/>
      <c r="Z801" s="47"/>
      <c r="AA801" s="47"/>
      <c r="AB801" s="47"/>
    </row>
    <row r="802" spans="1:28" x14ac:dyDescent="0.25">
      <c r="A802" s="32"/>
      <c r="B802" s="38"/>
      <c r="C802" s="126"/>
      <c r="D802" s="38"/>
      <c r="E802" s="99"/>
      <c r="F802" s="122"/>
      <c r="G802" s="122"/>
      <c r="H802" s="122"/>
      <c r="I802" s="122"/>
      <c r="J802" s="122"/>
      <c r="K802" s="122"/>
      <c r="L802" s="38"/>
      <c r="M802" s="180"/>
      <c r="N802" s="38"/>
      <c r="O802" s="225"/>
      <c r="P802" s="47"/>
      <c r="Q802" s="47"/>
      <c r="R802" s="47"/>
      <c r="S802" s="47"/>
      <c r="T802" s="47"/>
      <c r="U802" s="47"/>
      <c r="V802" s="47"/>
      <c r="W802" s="47"/>
      <c r="X802" s="47"/>
      <c r="Y802" s="47"/>
      <c r="Z802" s="47"/>
      <c r="AA802" s="47"/>
      <c r="AB802" s="47"/>
    </row>
    <row r="803" spans="1:28" x14ac:dyDescent="0.25">
      <c r="A803" s="32"/>
      <c r="B803" s="38"/>
      <c r="C803" s="126"/>
      <c r="D803" s="38"/>
      <c r="E803" s="99"/>
      <c r="F803" s="122"/>
      <c r="G803" s="122"/>
      <c r="H803" s="122"/>
      <c r="I803" s="122"/>
      <c r="J803" s="122"/>
      <c r="K803" s="122"/>
      <c r="L803" s="38"/>
      <c r="M803" s="180"/>
      <c r="N803" s="38"/>
      <c r="O803" s="225"/>
      <c r="P803" s="47"/>
      <c r="Q803" s="47"/>
      <c r="R803" s="47"/>
      <c r="S803" s="47"/>
      <c r="T803" s="47"/>
      <c r="U803" s="47"/>
      <c r="V803" s="47"/>
      <c r="W803" s="47"/>
      <c r="X803" s="47"/>
      <c r="Y803" s="47"/>
      <c r="Z803" s="47"/>
      <c r="AA803" s="47"/>
      <c r="AB803" s="47"/>
    </row>
    <row r="804" spans="1:28" x14ac:dyDescent="0.25">
      <c r="A804" s="32"/>
      <c r="B804" s="38"/>
      <c r="C804" s="126"/>
      <c r="D804" s="38"/>
      <c r="E804" s="99"/>
      <c r="F804" s="122"/>
      <c r="G804" s="122"/>
      <c r="H804" s="122"/>
      <c r="I804" s="122"/>
      <c r="J804" s="122"/>
      <c r="K804" s="122"/>
      <c r="L804" s="38"/>
      <c r="M804" s="180"/>
      <c r="N804" s="38"/>
      <c r="O804" s="225"/>
      <c r="P804" s="47"/>
      <c r="Q804" s="47"/>
      <c r="R804" s="47"/>
      <c r="S804" s="47"/>
      <c r="T804" s="47"/>
      <c r="U804" s="47"/>
      <c r="V804" s="47"/>
      <c r="W804" s="47"/>
      <c r="X804" s="47"/>
      <c r="Y804" s="47"/>
      <c r="Z804" s="47"/>
      <c r="AA804" s="47"/>
      <c r="AB804" s="47"/>
    </row>
    <row r="805" spans="1:28" x14ac:dyDescent="0.25">
      <c r="A805" s="32"/>
      <c r="B805" s="38"/>
      <c r="C805" s="126"/>
      <c r="D805" s="38"/>
      <c r="E805" s="99"/>
      <c r="F805" s="122"/>
      <c r="G805" s="122"/>
      <c r="H805" s="122"/>
      <c r="I805" s="122"/>
      <c r="J805" s="122"/>
      <c r="K805" s="122"/>
      <c r="L805" s="38"/>
      <c r="M805" s="180"/>
      <c r="N805" s="38"/>
      <c r="O805" s="225"/>
      <c r="P805" s="47"/>
      <c r="Q805" s="47"/>
      <c r="R805" s="47"/>
      <c r="S805" s="47"/>
      <c r="T805" s="47"/>
      <c r="U805" s="47"/>
      <c r="V805" s="47"/>
      <c r="W805" s="47"/>
      <c r="X805" s="47"/>
      <c r="Y805" s="47"/>
      <c r="Z805" s="47"/>
      <c r="AA805" s="47"/>
      <c r="AB805" s="47"/>
    </row>
    <row r="806" spans="1:28" x14ac:dyDescent="0.25">
      <c r="A806" s="32"/>
      <c r="B806" s="38"/>
      <c r="C806" s="126"/>
      <c r="D806" s="38"/>
      <c r="E806" s="99"/>
      <c r="F806" s="122"/>
      <c r="G806" s="122"/>
      <c r="H806" s="122"/>
      <c r="I806" s="122"/>
      <c r="J806" s="122"/>
      <c r="K806" s="122"/>
      <c r="L806" s="38"/>
      <c r="M806" s="180"/>
      <c r="N806" s="38"/>
      <c r="O806" s="225"/>
      <c r="P806" s="47"/>
      <c r="Q806" s="47"/>
      <c r="R806" s="47"/>
      <c r="S806" s="47"/>
      <c r="T806" s="47"/>
      <c r="U806" s="47"/>
      <c r="V806" s="47"/>
      <c r="W806" s="47"/>
      <c r="X806" s="47"/>
      <c r="Y806" s="47"/>
      <c r="Z806" s="47"/>
      <c r="AA806" s="47"/>
      <c r="AB806" s="47"/>
    </row>
    <row r="807" spans="1:28" x14ac:dyDescent="0.25">
      <c r="A807" s="32"/>
      <c r="B807" s="38"/>
      <c r="C807" s="126"/>
      <c r="D807" s="38"/>
      <c r="E807" s="99"/>
      <c r="F807" s="122"/>
      <c r="G807" s="122"/>
      <c r="H807" s="122"/>
      <c r="I807" s="122"/>
      <c r="J807" s="122"/>
      <c r="K807" s="122"/>
      <c r="L807" s="38"/>
      <c r="M807" s="180"/>
      <c r="N807" s="38"/>
      <c r="O807" s="225"/>
      <c r="P807" s="47"/>
      <c r="Q807" s="47"/>
      <c r="R807" s="47"/>
      <c r="S807" s="47"/>
      <c r="T807" s="47"/>
      <c r="U807" s="47"/>
      <c r="V807" s="47"/>
      <c r="W807" s="47"/>
      <c r="X807" s="47"/>
      <c r="Y807" s="47"/>
      <c r="Z807" s="47"/>
      <c r="AA807" s="47"/>
      <c r="AB807" s="47"/>
    </row>
    <row r="808" spans="1:28" x14ac:dyDescent="0.25">
      <c r="A808" s="32"/>
      <c r="B808" s="38"/>
      <c r="C808" s="126"/>
      <c r="D808" s="38"/>
      <c r="E808" s="99"/>
      <c r="F808" s="122"/>
      <c r="G808" s="122"/>
      <c r="H808" s="122"/>
      <c r="I808" s="122"/>
      <c r="J808" s="122"/>
      <c r="K808" s="122"/>
      <c r="L808" s="38"/>
      <c r="M808" s="180"/>
      <c r="N808" s="38"/>
      <c r="O808" s="225"/>
      <c r="P808" s="47"/>
      <c r="Q808" s="47"/>
      <c r="R808" s="47"/>
      <c r="S808" s="47"/>
      <c r="T808" s="47"/>
      <c r="U808" s="47"/>
      <c r="V808" s="47"/>
      <c r="W808" s="47"/>
      <c r="X808" s="47"/>
      <c r="Y808" s="47"/>
      <c r="Z808" s="47"/>
      <c r="AA808" s="47"/>
      <c r="AB808" s="47"/>
    </row>
    <row r="809" spans="1:28" x14ac:dyDescent="0.25">
      <c r="A809" s="32"/>
      <c r="B809" s="38"/>
      <c r="C809" s="126"/>
      <c r="D809" s="38"/>
      <c r="E809" s="99"/>
      <c r="F809" s="122"/>
      <c r="G809" s="122"/>
      <c r="H809" s="122"/>
      <c r="I809" s="122"/>
      <c r="J809" s="122"/>
      <c r="K809" s="122"/>
      <c r="L809" s="38"/>
      <c r="M809" s="180"/>
      <c r="N809" s="38"/>
      <c r="O809" s="225"/>
      <c r="P809" s="47"/>
      <c r="Q809" s="47"/>
      <c r="R809" s="47"/>
      <c r="S809" s="47"/>
      <c r="T809" s="47"/>
      <c r="U809" s="47"/>
      <c r="V809" s="47"/>
      <c r="W809" s="47"/>
      <c r="X809" s="47"/>
      <c r="Y809" s="47"/>
      <c r="Z809" s="47"/>
      <c r="AA809" s="47"/>
      <c r="AB809" s="47"/>
    </row>
    <row r="810" spans="1:28" x14ac:dyDescent="0.25">
      <c r="A810" s="32"/>
      <c r="B810" s="38"/>
      <c r="C810" s="126"/>
      <c r="D810" s="38"/>
      <c r="E810" s="99"/>
      <c r="F810" s="122"/>
      <c r="G810" s="122"/>
      <c r="H810" s="122"/>
      <c r="I810" s="122"/>
      <c r="J810" s="122"/>
      <c r="K810" s="122"/>
      <c r="L810" s="38"/>
      <c r="M810" s="180"/>
      <c r="N810" s="38"/>
      <c r="O810" s="225"/>
      <c r="P810" s="47"/>
      <c r="Q810" s="47"/>
      <c r="R810" s="47"/>
      <c r="S810" s="47"/>
      <c r="T810" s="47"/>
      <c r="U810" s="47"/>
      <c r="V810" s="47"/>
      <c r="W810" s="47"/>
      <c r="X810" s="47"/>
      <c r="Y810" s="47"/>
      <c r="Z810" s="47"/>
      <c r="AA810" s="47"/>
      <c r="AB810" s="47"/>
    </row>
    <row r="811" spans="1:28" x14ac:dyDescent="0.25">
      <c r="A811" s="32"/>
      <c r="B811" s="38"/>
      <c r="C811" s="126"/>
      <c r="D811" s="38"/>
      <c r="E811" s="99"/>
      <c r="F811" s="122"/>
      <c r="G811" s="122"/>
      <c r="H811" s="122"/>
      <c r="I811" s="122"/>
      <c r="J811" s="122"/>
      <c r="K811" s="122"/>
      <c r="L811" s="38"/>
      <c r="M811" s="180"/>
      <c r="N811" s="38"/>
      <c r="O811" s="225"/>
      <c r="P811" s="47"/>
      <c r="Q811" s="47"/>
      <c r="R811" s="47"/>
      <c r="S811" s="47"/>
      <c r="T811" s="47"/>
      <c r="U811" s="47"/>
      <c r="V811" s="47"/>
      <c r="W811" s="47"/>
      <c r="X811" s="47"/>
      <c r="Y811" s="47"/>
      <c r="Z811" s="47"/>
      <c r="AA811" s="47"/>
      <c r="AB811" s="47"/>
    </row>
    <row r="812" spans="1:28" x14ac:dyDescent="0.25">
      <c r="A812" s="32"/>
      <c r="B812" s="38"/>
      <c r="C812" s="126"/>
      <c r="D812" s="38"/>
      <c r="E812" s="99"/>
      <c r="F812" s="122"/>
      <c r="G812" s="122"/>
      <c r="H812" s="122"/>
      <c r="I812" s="122"/>
      <c r="J812" s="122"/>
      <c r="K812" s="122"/>
      <c r="L812" s="38"/>
      <c r="M812" s="180"/>
      <c r="N812" s="38"/>
      <c r="O812" s="225"/>
      <c r="P812" s="47"/>
      <c r="Q812" s="47"/>
      <c r="R812" s="47"/>
      <c r="S812" s="47"/>
      <c r="T812" s="47"/>
      <c r="U812" s="47"/>
      <c r="V812" s="47"/>
      <c r="W812" s="47"/>
      <c r="X812" s="47"/>
      <c r="Y812" s="47"/>
      <c r="Z812" s="47"/>
      <c r="AA812" s="47"/>
      <c r="AB812" s="47"/>
    </row>
    <row r="813" spans="1:28" x14ac:dyDescent="0.25">
      <c r="A813" s="32"/>
      <c r="B813" s="38"/>
      <c r="C813" s="126"/>
      <c r="D813" s="38"/>
      <c r="E813" s="99"/>
      <c r="F813" s="122"/>
      <c r="G813" s="122"/>
      <c r="H813" s="122"/>
      <c r="I813" s="122"/>
      <c r="J813" s="122"/>
      <c r="K813" s="122"/>
      <c r="L813" s="38"/>
      <c r="M813" s="180"/>
      <c r="N813" s="38"/>
      <c r="O813" s="225"/>
      <c r="P813" s="47"/>
      <c r="Q813" s="47"/>
      <c r="R813" s="47"/>
      <c r="S813" s="47"/>
      <c r="T813" s="47"/>
      <c r="U813" s="47"/>
      <c r="V813" s="47"/>
      <c r="W813" s="47"/>
      <c r="X813" s="47"/>
      <c r="Y813" s="47"/>
      <c r="Z813" s="47"/>
      <c r="AA813" s="47"/>
      <c r="AB813" s="47"/>
    </row>
    <row r="814" spans="1:28" x14ac:dyDescent="0.25">
      <c r="A814" s="32"/>
      <c r="B814" s="38"/>
      <c r="C814" s="126"/>
      <c r="D814" s="38"/>
      <c r="E814" s="99"/>
      <c r="F814" s="122"/>
      <c r="G814" s="122"/>
      <c r="H814" s="122"/>
      <c r="I814" s="122"/>
      <c r="J814" s="122"/>
      <c r="K814" s="122"/>
      <c r="L814" s="38"/>
      <c r="M814" s="180"/>
      <c r="N814" s="38"/>
      <c r="O814" s="225"/>
      <c r="P814" s="47"/>
      <c r="Q814" s="47"/>
      <c r="R814" s="47"/>
      <c r="S814" s="47"/>
      <c r="T814" s="47"/>
      <c r="U814" s="47"/>
      <c r="V814" s="47"/>
      <c r="W814" s="47"/>
      <c r="X814" s="47"/>
      <c r="Y814" s="47"/>
      <c r="Z814" s="47"/>
      <c r="AA814" s="47"/>
      <c r="AB814" s="47"/>
    </row>
    <row r="815" spans="1:28" x14ac:dyDescent="0.25">
      <c r="A815" s="32"/>
      <c r="B815" s="38"/>
      <c r="C815" s="126"/>
      <c r="D815" s="38"/>
      <c r="E815" s="99"/>
      <c r="F815" s="122"/>
      <c r="G815" s="122"/>
      <c r="H815" s="122"/>
      <c r="I815" s="122"/>
      <c r="J815" s="122"/>
      <c r="K815" s="122"/>
      <c r="L815" s="38"/>
      <c r="M815" s="180"/>
      <c r="N815" s="38"/>
      <c r="O815" s="225"/>
      <c r="P815" s="47"/>
      <c r="Q815" s="47"/>
      <c r="R815" s="47"/>
      <c r="S815" s="47"/>
      <c r="T815" s="47"/>
      <c r="U815" s="47"/>
      <c r="V815" s="47"/>
      <c r="W815" s="47"/>
      <c r="X815" s="47"/>
      <c r="Y815" s="47"/>
      <c r="Z815" s="47"/>
      <c r="AA815" s="47"/>
      <c r="AB815" s="47"/>
    </row>
    <row r="816" spans="1:28" x14ac:dyDescent="0.25">
      <c r="A816" s="32"/>
      <c r="B816" s="38"/>
      <c r="C816" s="126"/>
      <c r="D816" s="38"/>
      <c r="E816" s="99"/>
      <c r="F816" s="122"/>
      <c r="G816" s="122"/>
      <c r="H816" s="122"/>
      <c r="I816" s="122"/>
      <c r="J816" s="122"/>
      <c r="K816" s="122"/>
      <c r="L816" s="38"/>
      <c r="M816" s="180"/>
      <c r="N816" s="38"/>
      <c r="O816" s="225"/>
      <c r="P816" s="47"/>
      <c r="Q816" s="47"/>
      <c r="R816" s="47"/>
      <c r="S816" s="47"/>
      <c r="T816" s="47"/>
      <c r="U816" s="47"/>
      <c r="V816" s="47"/>
      <c r="W816" s="47"/>
      <c r="X816" s="47"/>
      <c r="Y816" s="47"/>
      <c r="Z816" s="47"/>
      <c r="AA816" s="47"/>
      <c r="AB816" s="47"/>
    </row>
    <row r="817" spans="1:28" x14ac:dyDescent="0.25">
      <c r="A817" s="32"/>
      <c r="B817" s="38"/>
      <c r="C817" s="126"/>
      <c r="D817" s="38"/>
      <c r="E817" s="99"/>
      <c r="F817" s="122"/>
      <c r="G817" s="122"/>
      <c r="H817" s="122"/>
      <c r="I817" s="122"/>
      <c r="J817" s="122"/>
      <c r="K817" s="122"/>
      <c r="L817" s="38"/>
      <c r="M817" s="180"/>
      <c r="N817" s="38"/>
      <c r="O817" s="225"/>
      <c r="P817" s="47"/>
      <c r="Q817" s="47"/>
      <c r="R817" s="47"/>
      <c r="S817" s="47"/>
      <c r="T817" s="47"/>
      <c r="U817" s="47"/>
      <c r="V817" s="47"/>
      <c r="W817" s="47"/>
      <c r="X817" s="47"/>
      <c r="Y817" s="47"/>
      <c r="Z817" s="47"/>
      <c r="AA817" s="47"/>
      <c r="AB817" s="47"/>
    </row>
    <row r="818" spans="1:28" x14ac:dyDescent="0.25">
      <c r="A818" s="32"/>
      <c r="B818" s="38"/>
      <c r="C818" s="126"/>
      <c r="D818" s="38"/>
      <c r="E818" s="99"/>
      <c r="F818" s="122"/>
      <c r="G818" s="122"/>
      <c r="H818" s="122"/>
      <c r="I818" s="122"/>
      <c r="J818" s="122"/>
      <c r="K818" s="122"/>
      <c r="L818" s="38"/>
      <c r="M818" s="180"/>
      <c r="N818" s="38"/>
      <c r="O818" s="225"/>
      <c r="P818" s="47"/>
      <c r="Q818" s="47"/>
      <c r="R818" s="47"/>
      <c r="S818" s="47"/>
      <c r="T818" s="47"/>
      <c r="U818" s="47"/>
      <c r="V818" s="47"/>
      <c r="W818" s="47"/>
      <c r="X818" s="47"/>
      <c r="Y818" s="47"/>
      <c r="Z818" s="47"/>
      <c r="AA818" s="47"/>
      <c r="AB818" s="47"/>
    </row>
    <row r="819" spans="1:28" x14ac:dyDescent="0.25">
      <c r="A819" s="32"/>
      <c r="B819" s="38"/>
      <c r="C819" s="126"/>
      <c r="D819" s="38"/>
      <c r="E819" s="99"/>
      <c r="F819" s="122"/>
      <c r="G819" s="122"/>
      <c r="H819" s="122"/>
      <c r="I819" s="122"/>
      <c r="J819" s="122"/>
      <c r="K819" s="122"/>
      <c r="L819" s="38"/>
      <c r="M819" s="180"/>
      <c r="N819" s="38"/>
      <c r="O819" s="225"/>
      <c r="P819" s="47"/>
      <c r="Q819" s="47"/>
      <c r="R819" s="47"/>
      <c r="S819" s="47"/>
      <c r="T819" s="47"/>
      <c r="U819" s="47"/>
      <c r="V819" s="47"/>
      <c r="W819" s="47"/>
      <c r="X819" s="47"/>
      <c r="Y819" s="47"/>
      <c r="Z819" s="47"/>
      <c r="AA819" s="47"/>
      <c r="AB819" s="47"/>
    </row>
    <row r="820" spans="1:28" x14ac:dyDescent="0.25">
      <c r="A820" s="32"/>
      <c r="B820" s="38"/>
      <c r="C820" s="126"/>
      <c r="D820" s="38"/>
      <c r="E820" s="99"/>
      <c r="F820" s="122"/>
      <c r="G820" s="122"/>
      <c r="H820" s="122"/>
      <c r="I820" s="122"/>
      <c r="J820" s="122"/>
      <c r="K820" s="122"/>
      <c r="L820" s="38"/>
      <c r="M820" s="180"/>
      <c r="N820" s="38"/>
      <c r="O820" s="225"/>
      <c r="P820" s="47"/>
      <c r="Q820" s="47"/>
      <c r="R820" s="47"/>
      <c r="S820" s="47"/>
      <c r="T820" s="47"/>
      <c r="U820" s="47"/>
      <c r="V820" s="47"/>
      <c r="W820" s="47"/>
      <c r="X820" s="47"/>
      <c r="Y820" s="47"/>
      <c r="Z820" s="47"/>
      <c r="AA820" s="47"/>
      <c r="AB820" s="47"/>
    </row>
    <row r="821" spans="1:28" x14ac:dyDescent="0.25">
      <c r="A821" s="32"/>
      <c r="B821" s="38"/>
      <c r="C821" s="126"/>
      <c r="D821" s="38"/>
      <c r="E821" s="99"/>
      <c r="F821" s="122"/>
      <c r="G821" s="122"/>
      <c r="H821" s="122"/>
      <c r="I821" s="122"/>
      <c r="J821" s="122"/>
      <c r="K821" s="122"/>
      <c r="L821" s="38"/>
      <c r="M821" s="180"/>
      <c r="N821" s="38"/>
      <c r="O821" s="225"/>
      <c r="P821" s="47"/>
      <c r="Q821" s="47"/>
      <c r="R821" s="47"/>
      <c r="S821" s="47"/>
      <c r="T821" s="47"/>
      <c r="U821" s="47"/>
      <c r="V821" s="47"/>
      <c r="W821" s="47"/>
      <c r="X821" s="47"/>
      <c r="Y821" s="47"/>
      <c r="Z821" s="47"/>
      <c r="AA821" s="47"/>
      <c r="AB821" s="47"/>
    </row>
    <row r="822" spans="1:28" x14ac:dyDescent="0.25">
      <c r="A822" s="32"/>
      <c r="B822" s="38"/>
      <c r="C822" s="126"/>
      <c r="D822" s="38"/>
      <c r="E822" s="99"/>
      <c r="F822" s="122"/>
      <c r="G822" s="122"/>
      <c r="H822" s="122"/>
      <c r="I822" s="122"/>
      <c r="J822" s="122"/>
      <c r="K822" s="122"/>
      <c r="L822" s="38"/>
      <c r="M822" s="180"/>
      <c r="N822" s="38"/>
      <c r="O822" s="225"/>
      <c r="P822" s="47"/>
      <c r="Q822" s="47"/>
      <c r="R822" s="47"/>
      <c r="S822" s="47"/>
      <c r="T822" s="47"/>
      <c r="U822" s="47"/>
      <c r="V822" s="47"/>
      <c r="W822" s="47"/>
      <c r="X822" s="47"/>
      <c r="Y822" s="47"/>
      <c r="Z822" s="47"/>
      <c r="AA822" s="47"/>
      <c r="AB822" s="47"/>
    </row>
    <row r="823" spans="1:28" x14ac:dyDescent="0.25">
      <c r="A823" s="32"/>
      <c r="B823" s="38"/>
      <c r="C823" s="126"/>
      <c r="D823" s="38"/>
      <c r="E823" s="99"/>
      <c r="F823" s="122"/>
      <c r="G823" s="122"/>
      <c r="H823" s="122"/>
      <c r="I823" s="122"/>
      <c r="J823" s="122"/>
      <c r="K823" s="122"/>
      <c r="L823" s="38"/>
      <c r="M823" s="180"/>
      <c r="N823" s="38"/>
      <c r="O823" s="225"/>
      <c r="P823" s="47"/>
      <c r="Q823" s="47"/>
      <c r="R823" s="47"/>
      <c r="S823" s="47"/>
      <c r="T823" s="47"/>
      <c r="U823" s="47"/>
      <c r="V823" s="47"/>
      <c r="W823" s="47"/>
      <c r="X823" s="47"/>
      <c r="Y823" s="47"/>
      <c r="Z823" s="47"/>
      <c r="AA823" s="47"/>
      <c r="AB823" s="47"/>
    </row>
    <row r="824" spans="1:28" x14ac:dyDescent="0.25">
      <c r="A824" s="32"/>
      <c r="B824" s="38"/>
      <c r="C824" s="126"/>
      <c r="D824" s="38"/>
      <c r="E824" s="99"/>
      <c r="F824" s="122"/>
      <c r="G824" s="122"/>
      <c r="H824" s="122"/>
      <c r="I824" s="122"/>
      <c r="J824" s="122"/>
      <c r="K824" s="122"/>
      <c r="L824" s="38"/>
      <c r="M824" s="180"/>
      <c r="N824" s="38"/>
      <c r="O824" s="225"/>
      <c r="P824" s="47"/>
      <c r="Q824" s="47"/>
      <c r="R824" s="47"/>
      <c r="S824" s="47"/>
      <c r="T824" s="47"/>
      <c r="U824" s="47"/>
      <c r="V824" s="47"/>
      <c r="W824" s="47"/>
      <c r="X824" s="47"/>
      <c r="Y824" s="47"/>
      <c r="Z824" s="47"/>
      <c r="AA824" s="47"/>
      <c r="AB824" s="47"/>
    </row>
    <row r="825" spans="1:28" x14ac:dyDescent="0.25">
      <c r="A825" s="32"/>
      <c r="B825" s="38"/>
      <c r="C825" s="126"/>
      <c r="D825" s="38"/>
      <c r="E825" s="99"/>
      <c r="F825" s="122"/>
      <c r="G825" s="122"/>
      <c r="H825" s="122"/>
      <c r="I825" s="122"/>
      <c r="J825" s="122"/>
      <c r="K825" s="122"/>
      <c r="L825" s="38"/>
      <c r="M825" s="180"/>
      <c r="N825" s="38"/>
      <c r="O825" s="225"/>
      <c r="P825" s="47"/>
      <c r="Q825" s="47"/>
      <c r="R825" s="47"/>
      <c r="S825" s="47"/>
      <c r="T825" s="47"/>
      <c r="U825" s="47"/>
      <c r="V825" s="47"/>
      <c r="W825" s="47"/>
      <c r="X825" s="47"/>
      <c r="Y825" s="47"/>
      <c r="Z825" s="47"/>
      <c r="AA825" s="47"/>
      <c r="AB825" s="47"/>
    </row>
    <row r="826" spans="1:28" x14ac:dyDescent="0.25">
      <c r="A826" s="32"/>
      <c r="B826" s="38"/>
      <c r="C826" s="126"/>
      <c r="D826" s="38"/>
      <c r="E826" s="99"/>
      <c r="F826" s="122"/>
      <c r="G826" s="122"/>
      <c r="H826" s="122"/>
      <c r="I826" s="122"/>
      <c r="J826" s="122"/>
      <c r="K826" s="122"/>
      <c r="L826" s="38"/>
      <c r="M826" s="180"/>
      <c r="N826" s="38"/>
      <c r="O826" s="225"/>
      <c r="P826" s="47"/>
      <c r="Q826" s="47"/>
      <c r="R826" s="47"/>
      <c r="S826" s="47"/>
      <c r="T826" s="47"/>
      <c r="U826" s="47"/>
      <c r="V826" s="47"/>
      <c r="W826" s="47"/>
      <c r="X826" s="47"/>
      <c r="Y826" s="47"/>
      <c r="Z826" s="47"/>
      <c r="AA826" s="47"/>
      <c r="AB826" s="47"/>
    </row>
    <row r="827" spans="1:28" x14ac:dyDescent="0.25">
      <c r="A827" s="32"/>
      <c r="B827" s="38"/>
      <c r="C827" s="126"/>
      <c r="D827" s="38"/>
      <c r="E827" s="99"/>
      <c r="F827" s="122"/>
      <c r="G827" s="122"/>
      <c r="H827" s="122"/>
      <c r="I827" s="122"/>
      <c r="J827" s="122"/>
      <c r="K827" s="122"/>
      <c r="L827" s="38"/>
      <c r="M827" s="180"/>
      <c r="N827" s="38"/>
      <c r="O827" s="225"/>
      <c r="P827" s="47"/>
      <c r="Q827" s="47"/>
      <c r="R827" s="47"/>
      <c r="S827" s="47"/>
      <c r="T827" s="47"/>
      <c r="U827" s="47"/>
      <c r="V827" s="47"/>
      <c r="W827" s="47"/>
      <c r="X827" s="47"/>
      <c r="Y827" s="47"/>
      <c r="Z827" s="47"/>
      <c r="AA827" s="47"/>
      <c r="AB827" s="47"/>
    </row>
    <row r="828" spans="1:28" x14ac:dyDescent="0.25">
      <c r="A828" s="32"/>
      <c r="B828" s="38"/>
      <c r="C828" s="126"/>
      <c r="D828" s="38"/>
      <c r="E828" s="99"/>
      <c r="F828" s="122"/>
      <c r="G828" s="122"/>
      <c r="H828" s="122"/>
      <c r="I828" s="122"/>
      <c r="J828" s="122"/>
      <c r="K828" s="122"/>
      <c r="L828" s="38"/>
      <c r="M828" s="180"/>
      <c r="N828" s="38"/>
      <c r="O828" s="225"/>
      <c r="P828" s="47"/>
      <c r="Q828" s="47"/>
      <c r="R828" s="47"/>
      <c r="S828" s="47"/>
      <c r="T828" s="47"/>
      <c r="U828" s="47"/>
      <c r="V828" s="47"/>
      <c r="W828" s="47"/>
      <c r="X828" s="47"/>
      <c r="Y828" s="47"/>
      <c r="Z828" s="47"/>
      <c r="AA828" s="47"/>
      <c r="AB828" s="47"/>
    </row>
    <row r="829" spans="1:28" x14ac:dyDescent="0.25">
      <c r="A829" s="32"/>
      <c r="B829" s="38"/>
      <c r="C829" s="126"/>
      <c r="D829" s="38"/>
      <c r="E829" s="99"/>
      <c r="F829" s="122"/>
      <c r="G829" s="122"/>
      <c r="H829" s="122"/>
      <c r="I829" s="122"/>
      <c r="J829" s="122"/>
      <c r="K829" s="122"/>
      <c r="L829" s="38"/>
      <c r="M829" s="180"/>
      <c r="N829" s="38"/>
      <c r="O829" s="225"/>
      <c r="P829" s="47"/>
      <c r="Q829" s="47"/>
      <c r="R829" s="47"/>
      <c r="S829" s="47"/>
      <c r="T829" s="47"/>
      <c r="U829" s="47"/>
      <c r="V829" s="47"/>
      <c r="W829" s="47"/>
      <c r="X829" s="47"/>
      <c r="Y829" s="47"/>
      <c r="Z829" s="47"/>
      <c r="AA829" s="47"/>
      <c r="AB829" s="47"/>
    </row>
    <row r="830" spans="1:28" x14ac:dyDescent="0.25">
      <c r="A830" s="32"/>
      <c r="B830" s="38"/>
      <c r="C830" s="126"/>
      <c r="D830" s="38"/>
      <c r="E830" s="99"/>
      <c r="F830" s="122"/>
      <c r="G830" s="122"/>
      <c r="H830" s="122"/>
      <c r="I830" s="122"/>
      <c r="J830" s="122"/>
      <c r="K830" s="122"/>
      <c r="L830" s="38"/>
      <c r="M830" s="180"/>
      <c r="N830" s="38"/>
      <c r="O830" s="225"/>
      <c r="P830" s="47"/>
      <c r="Q830" s="47"/>
      <c r="R830" s="47"/>
      <c r="S830" s="47"/>
      <c r="T830" s="47"/>
      <c r="U830" s="47"/>
      <c r="V830" s="47"/>
      <c r="W830" s="47"/>
      <c r="X830" s="47"/>
      <c r="Y830" s="47"/>
      <c r="Z830" s="47"/>
      <c r="AA830" s="47"/>
      <c r="AB830" s="47"/>
    </row>
    <row r="831" spans="1:28" x14ac:dyDescent="0.25">
      <c r="A831" s="32"/>
      <c r="B831" s="38"/>
      <c r="C831" s="126"/>
      <c r="D831" s="38"/>
      <c r="E831" s="99"/>
      <c r="F831" s="122"/>
      <c r="G831" s="122"/>
      <c r="H831" s="122"/>
      <c r="I831" s="122"/>
      <c r="J831" s="122"/>
      <c r="K831" s="122"/>
      <c r="L831" s="38"/>
      <c r="M831" s="180"/>
      <c r="N831" s="38"/>
      <c r="O831" s="225"/>
      <c r="P831" s="47"/>
      <c r="Q831" s="47"/>
      <c r="R831" s="47"/>
      <c r="S831" s="47"/>
      <c r="T831" s="47"/>
      <c r="U831" s="47"/>
      <c r="V831" s="47"/>
      <c r="W831" s="47"/>
      <c r="X831" s="47"/>
      <c r="Y831" s="47"/>
      <c r="Z831" s="47"/>
      <c r="AA831" s="47"/>
      <c r="AB831" s="47"/>
    </row>
    <row r="832" spans="1:28" x14ac:dyDescent="0.25">
      <c r="A832" s="32"/>
      <c r="B832" s="38"/>
      <c r="C832" s="126"/>
      <c r="D832" s="38"/>
      <c r="E832" s="99"/>
      <c r="F832" s="122"/>
      <c r="G832" s="122"/>
      <c r="H832" s="122"/>
      <c r="I832" s="122"/>
      <c r="J832" s="122"/>
      <c r="K832" s="122"/>
      <c r="L832" s="38"/>
      <c r="M832" s="180"/>
      <c r="N832" s="38"/>
      <c r="O832" s="225"/>
      <c r="P832" s="47"/>
      <c r="Q832" s="47"/>
      <c r="R832" s="47"/>
      <c r="S832" s="47"/>
      <c r="T832" s="47"/>
      <c r="U832" s="47"/>
      <c r="V832" s="47"/>
      <c r="W832" s="47"/>
      <c r="X832" s="47"/>
      <c r="Y832" s="47"/>
      <c r="Z832" s="47"/>
      <c r="AA832" s="47"/>
      <c r="AB832" s="47"/>
    </row>
    <row r="833" spans="1:28" x14ac:dyDescent="0.25">
      <c r="A833" s="32"/>
      <c r="B833" s="38"/>
      <c r="C833" s="126"/>
      <c r="D833" s="38"/>
      <c r="E833" s="99"/>
      <c r="F833" s="122"/>
      <c r="G833" s="122"/>
      <c r="H833" s="122"/>
      <c r="I833" s="122"/>
      <c r="J833" s="122"/>
      <c r="K833" s="122"/>
      <c r="L833" s="38"/>
      <c r="M833" s="180"/>
      <c r="N833" s="38"/>
      <c r="O833" s="225"/>
      <c r="P833" s="47"/>
      <c r="Q833" s="47"/>
      <c r="R833" s="47"/>
      <c r="S833" s="47"/>
      <c r="T833" s="47"/>
      <c r="U833" s="47"/>
      <c r="V833" s="47"/>
      <c r="W833" s="47"/>
      <c r="X833" s="47"/>
      <c r="Y833" s="47"/>
      <c r="Z833" s="47"/>
      <c r="AA833" s="47"/>
      <c r="AB833" s="47"/>
    </row>
    <row r="834" spans="1:28" x14ac:dyDescent="0.25">
      <c r="A834" s="32"/>
      <c r="B834" s="38"/>
      <c r="C834" s="126"/>
      <c r="D834" s="38"/>
      <c r="E834" s="99"/>
      <c r="F834" s="122"/>
      <c r="G834" s="122"/>
      <c r="H834" s="122"/>
      <c r="I834" s="122"/>
      <c r="J834" s="122"/>
      <c r="K834" s="122"/>
      <c r="L834" s="38"/>
      <c r="M834" s="180"/>
      <c r="N834" s="38"/>
      <c r="O834" s="225"/>
      <c r="P834" s="47"/>
      <c r="Q834" s="47"/>
      <c r="R834" s="47"/>
      <c r="S834" s="47"/>
      <c r="T834" s="47"/>
      <c r="U834" s="47"/>
      <c r="V834" s="47"/>
      <c r="W834" s="47"/>
      <c r="X834" s="47"/>
      <c r="Y834" s="47"/>
      <c r="Z834" s="47"/>
      <c r="AA834" s="47"/>
      <c r="AB834" s="47"/>
    </row>
    <row r="835" spans="1:28" x14ac:dyDescent="0.25">
      <c r="A835" s="32"/>
      <c r="B835" s="38"/>
      <c r="C835" s="126"/>
      <c r="D835" s="38"/>
      <c r="E835" s="99"/>
      <c r="F835" s="122"/>
      <c r="G835" s="122"/>
      <c r="H835" s="122"/>
      <c r="I835" s="122"/>
      <c r="J835" s="122"/>
      <c r="K835" s="122"/>
      <c r="L835" s="38"/>
      <c r="M835" s="180"/>
      <c r="N835" s="38"/>
      <c r="O835" s="225"/>
      <c r="P835" s="47"/>
      <c r="Q835" s="47"/>
      <c r="R835" s="47"/>
      <c r="S835" s="47"/>
      <c r="T835" s="47"/>
      <c r="U835" s="47"/>
      <c r="V835" s="47"/>
      <c r="W835" s="47"/>
      <c r="X835" s="47"/>
      <c r="Y835" s="47"/>
      <c r="Z835" s="47"/>
      <c r="AA835" s="47"/>
      <c r="AB835" s="47"/>
    </row>
    <row r="836" spans="1:28" x14ac:dyDescent="0.25">
      <c r="A836" s="32"/>
      <c r="B836" s="38"/>
      <c r="C836" s="126"/>
      <c r="D836" s="38"/>
      <c r="E836" s="99"/>
      <c r="F836" s="122"/>
      <c r="G836" s="122"/>
      <c r="H836" s="122"/>
      <c r="I836" s="122"/>
      <c r="J836" s="122"/>
      <c r="K836" s="122"/>
      <c r="L836" s="38"/>
      <c r="M836" s="180"/>
      <c r="N836" s="38"/>
      <c r="O836" s="225"/>
      <c r="P836" s="47"/>
      <c r="Q836" s="47"/>
      <c r="R836" s="47"/>
      <c r="S836" s="47"/>
      <c r="T836" s="47"/>
      <c r="U836" s="47"/>
      <c r="V836" s="47"/>
      <c r="W836" s="47"/>
      <c r="X836" s="47"/>
      <c r="Y836" s="47"/>
      <c r="Z836" s="47"/>
      <c r="AA836" s="47"/>
      <c r="AB836" s="47"/>
    </row>
    <row r="837" spans="1:28" x14ac:dyDescent="0.25">
      <c r="A837" s="32"/>
      <c r="B837" s="38"/>
      <c r="C837" s="126"/>
      <c r="D837" s="38"/>
      <c r="E837" s="99"/>
      <c r="F837" s="122"/>
      <c r="G837" s="122"/>
      <c r="H837" s="122"/>
      <c r="I837" s="122"/>
      <c r="J837" s="122"/>
      <c r="K837" s="122"/>
      <c r="L837" s="38"/>
      <c r="M837" s="180"/>
      <c r="N837" s="38"/>
      <c r="O837" s="225"/>
      <c r="P837" s="47"/>
      <c r="Q837" s="47"/>
      <c r="R837" s="47"/>
      <c r="S837" s="47"/>
      <c r="T837" s="47"/>
      <c r="U837" s="47"/>
      <c r="V837" s="47"/>
      <c r="W837" s="47"/>
      <c r="X837" s="47"/>
      <c r="Y837" s="47"/>
      <c r="Z837" s="47"/>
      <c r="AA837" s="47"/>
      <c r="AB837" s="47"/>
    </row>
    <row r="838" spans="1:28" x14ac:dyDescent="0.25">
      <c r="A838" s="32"/>
      <c r="B838" s="38"/>
      <c r="C838" s="126"/>
      <c r="D838" s="38"/>
      <c r="E838" s="99"/>
      <c r="F838" s="122"/>
      <c r="G838" s="122"/>
      <c r="H838" s="122"/>
      <c r="I838" s="122"/>
      <c r="J838" s="122"/>
      <c r="K838" s="122"/>
      <c r="L838" s="38"/>
      <c r="M838" s="180"/>
      <c r="N838" s="38"/>
      <c r="O838" s="225"/>
      <c r="P838" s="47"/>
      <c r="Q838" s="47"/>
      <c r="R838" s="47"/>
      <c r="S838" s="47"/>
      <c r="T838" s="47"/>
      <c r="U838" s="47"/>
      <c r="V838" s="47"/>
      <c r="W838" s="47"/>
      <c r="X838" s="47"/>
      <c r="Y838" s="47"/>
      <c r="Z838" s="47"/>
      <c r="AA838" s="47"/>
      <c r="AB838" s="47"/>
    </row>
    <row r="839" spans="1:28" x14ac:dyDescent="0.25">
      <c r="A839" s="32"/>
      <c r="B839" s="38"/>
      <c r="C839" s="126"/>
      <c r="D839" s="38"/>
      <c r="E839" s="99"/>
      <c r="F839" s="122"/>
      <c r="G839" s="122"/>
      <c r="H839" s="122"/>
      <c r="I839" s="122"/>
      <c r="J839" s="122"/>
      <c r="K839" s="122"/>
      <c r="L839" s="38"/>
      <c r="M839" s="180"/>
      <c r="N839" s="38"/>
      <c r="O839" s="225"/>
      <c r="P839" s="47"/>
      <c r="Q839" s="47"/>
      <c r="R839" s="47"/>
      <c r="S839" s="47"/>
      <c r="T839" s="47"/>
      <c r="U839" s="47"/>
      <c r="V839" s="47"/>
      <c r="W839" s="47"/>
      <c r="X839" s="47"/>
      <c r="Y839" s="47"/>
      <c r="Z839" s="47"/>
      <c r="AA839" s="47"/>
      <c r="AB839" s="47"/>
    </row>
    <row r="840" spans="1:28" x14ac:dyDescent="0.25">
      <c r="A840" s="32"/>
      <c r="B840" s="38"/>
      <c r="C840" s="126"/>
      <c r="D840" s="38"/>
      <c r="E840" s="99"/>
      <c r="F840" s="122"/>
      <c r="G840" s="122"/>
      <c r="H840" s="122"/>
      <c r="I840" s="122"/>
      <c r="J840" s="122"/>
      <c r="K840" s="122"/>
      <c r="L840" s="38"/>
      <c r="M840" s="180"/>
      <c r="N840" s="38"/>
      <c r="O840" s="225"/>
      <c r="P840" s="47"/>
      <c r="Q840" s="47"/>
      <c r="R840" s="47"/>
      <c r="S840" s="47"/>
      <c r="T840" s="47"/>
      <c r="U840" s="47"/>
      <c r="V840" s="47"/>
      <c r="W840" s="47"/>
      <c r="X840" s="47"/>
      <c r="Y840" s="47"/>
      <c r="Z840" s="47"/>
      <c r="AA840" s="47"/>
      <c r="AB840" s="47"/>
    </row>
    <row r="841" spans="1:28" x14ac:dyDescent="0.25">
      <c r="A841" s="32"/>
      <c r="B841" s="38"/>
      <c r="C841" s="126"/>
      <c r="D841" s="38"/>
      <c r="E841" s="99"/>
      <c r="F841" s="122"/>
      <c r="G841" s="122"/>
      <c r="H841" s="122"/>
      <c r="I841" s="122"/>
      <c r="J841" s="122"/>
      <c r="K841" s="122"/>
      <c r="L841" s="38"/>
      <c r="M841" s="180"/>
      <c r="N841" s="38"/>
      <c r="O841" s="225"/>
      <c r="P841" s="47"/>
      <c r="Q841" s="47"/>
      <c r="R841" s="47"/>
      <c r="S841" s="47"/>
      <c r="T841" s="47"/>
      <c r="U841" s="47"/>
      <c r="V841" s="47"/>
      <c r="W841" s="47"/>
      <c r="X841" s="47"/>
      <c r="Y841" s="47"/>
      <c r="Z841" s="47"/>
      <c r="AA841" s="47"/>
      <c r="AB841" s="47"/>
    </row>
    <row r="842" spans="1:28" x14ac:dyDescent="0.25">
      <c r="A842" s="32"/>
      <c r="B842" s="38"/>
      <c r="C842" s="126"/>
      <c r="D842" s="38"/>
      <c r="E842" s="99"/>
      <c r="F842" s="122"/>
      <c r="G842" s="122"/>
      <c r="H842" s="122"/>
      <c r="I842" s="122"/>
      <c r="J842" s="122"/>
      <c r="K842" s="122"/>
      <c r="L842" s="38"/>
      <c r="M842" s="180"/>
      <c r="N842" s="38"/>
      <c r="O842" s="225"/>
      <c r="P842" s="47"/>
      <c r="Q842" s="47"/>
      <c r="R842" s="47"/>
      <c r="S842" s="47"/>
      <c r="T842" s="47"/>
      <c r="U842" s="47"/>
      <c r="V842" s="47"/>
      <c r="W842" s="47"/>
      <c r="X842" s="47"/>
      <c r="Y842" s="47"/>
      <c r="Z842" s="47"/>
      <c r="AA842" s="47"/>
      <c r="AB842" s="47"/>
    </row>
    <row r="843" spans="1:28" x14ac:dyDescent="0.25">
      <c r="A843" s="32"/>
      <c r="B843" s="38"/>
      <c r="C843" s="126"/>
      <c r="D843" s="38"/>
      <c r="E843" s="99"/>
      <c r="F843" s="122"/>
      <c r="G843" s="122"/>
      <c r="H843" s="122"/>
      <c r="I843" s="122"/>
      <c r="J843" s="122"/>
      <c r="K843" s="122"/>
      <c r="L843" s="38"/>
      <c r="M843" s="180"/>
      <c r="N843" s="38"/>
      <c r="O843" s="225"/>
      <c r="P843" s="47"/>
      <c r="Q843" s="47"/>
      <c r="R843" s="47"/>
      <c r="S843" s="47"/>
      <c r="T843" s="47"/>
      <c r="U843" s="47"/>
      <c r="V843" s="47"/>
      <c r="W843" s="47"/>
      <c r="X843" s="47"/>
      <c r="Y843" s="47"/>
      <c r="Z843" s="47"/>
      <c r="AA843" s="47"/>
      <c r="AB843" s="47"/>
    </row>
    <row r="844" spans="1:28" x14ac:dyDescent="0.25">
      <c r="A844" s="32"/>
      <c r="B844" s="38"/>
      <c r="C844" s="126"/>
      <c r="D844" s="38"/>
      <c r="E844" s="99"/>
      <c r="F844" s="122"/>
      <c r="G844" s="122"/>
      <c r="H844" s="122"/>
      <c r="I844" s="122"/>
      <c r="J844" s="122"/>
      <c r="K844" s="122"/>
      <c r="L844" s="38"/>
      <c r="M844" s="180"/>
      <c r="N844" s="38"/>
      <c r="O844" s="225"/>
      <c r="P844" s="47"/>
      <c r="Q844" s="47"/>
      <c r="R844" s="47"/>
      <c r="S844" s="47"/>
      <c r="T844" s="47"/>
      <c r="U844" s="47"/>
      <c r="V844" s="47"/>
      <c r="W844" s="47"/>
      <c r="X844" s="47"/>
      <c r="Y844" s="47"/>
      <c r="Z844" s="47"/>
      <c r="AA844" s="47"/>
      <c r="AB844" s="47"/>
    </row>
    <row r="845" spans="1:28" x14ac:dyDescent="0.25">
      <c r="A845" s="32"/>
      <c r="B845" s="38"/>
      <c r="C845" s="126"/>
      <c r="D845" s="38"/>
      <c r="E845" s="99"/>
      <c r="F845" s="122"/>
      <c r="G845" s="122"/>
      <c r="H845" s="122"/>
      <c r="I845" s="122"/>
      <c r="J845" s="122"/>
      <c r="K845" s="122"/>
      <c r="L845" s="38"/>
      <c r="M845" s="180"/>
      <c r="N845" s="38"/>
      <c r="O845" s="225"/>
      <c r="P845" s="47"/>
      <c r="Q845" s="47"/>
      <c r="R845" s="47"/>
      <c r="S845" s="47"/>
      <c r="T845" s="47"/>
      <c r="U845" s="47"/>
      <c r="V845" s="47"/>
      <c r="W845" s="47"/>
      <c r="X845" s="47"/>
      <c r="Y845" s="47"/>
      <c r="Z845" s="47"/>
      <c r="AA845" s="47"/>
      <c r="AB845" s="47"/>
    </row>
    <row r="846" spans="1:28" x14ac:dyDescent="0.25">
      <c r="A846" s="32"/>
      <c r="B846" s="38"/>
      <c r="C846" s="126"/>
      <c r="D846" s="38"/>
      <c r="E846" s="99"/>
      <c r="F846" s="122"/>
      <c r="G846" s="122"/>
      <c r="H846" s="122"/>
      <c r="I846" s="122"/>
      <c r="J846" s="122"/>
      <c r="K846" s="122"/>
      <c r="L846" s="38"/>
      <c r="M846" s="180"/>
      <c r="N846" s="38"/>
      <c r="O846" s="225"/>
      <c r="P846" s="47"/>
      <c r="Q846" s="47"/>
      <c r="R846" s="47"/>
      <c r="S846" s="47"/>
      <c r="T846" s="47"/>
      <c r="U846" s="47"/>
      <c r="V846" s="47"/>
      <c r="W846" s="47"/>
      <c r="X846" s="47"/>
      <c r="Y846" s="47"/>
      <c r="Z846" s="47"/>
      <c r="AA846" s="47"/>
      <c r="AB846" s="47"/>
    </row>
    <row r="847" spans="1:28" x14ac:dyDescent="0.25">
      <c r="A847" s="32"/>
      <c r="B847" s="38"/>
      <c r="C847" s="126"/>
      <c r="D847" s="38"/>
      <c r="E847" s="99"/>
      <c r="F847" s="122"/>
      <c r="G847" s="122"/>
      <c r="H847" s="122"/>
      <c r="I847" s="122"/>
      <c r="J847" s="122"/>
      <c r="K847" s="122"/>
      <c r="L847" s="38"/>
      <c r="M847" s="180"/>
      <c r="N847" s="38"/>
      <c r="O847" s="225"/>
      <c r="P847" s="47"/>
      <c r="Q847" s="47"/>
      <c r="R847" s="47"/>
      <c r="S847" s="47"/>
      <c r="T847" s="47"/>
      <c r="U847" s="47"/>
      <c r="V847" s="47"/>
      <c r="W847" s="47"/>
      <c r="X847" s="47"/>
      <c r="Y847" s="47"/>
      <c r="Z847" s="47"/>
      <c r="AA847" s="47"/>
      <c r="AB847" s="47"/>
    </row>
    <row r="848" spans="1:28" x14ac:dyDescent="0.25">
      <c r="A848" s="32"/>
      <c r="B848" s="38"/>
      <c r="C848" s="126"/>
      <c r="D848" s="38"/>
      <c r="E848" s="99"/>
      <c r="F848" s="122"/>
      <c r="G848" s="122"/>
      <c r="H848" s="122"/>
      <c r="I848" s="122"/>
      <c r="J848" s="122"/>
      <c r="K848" s="122"/>
      <c r="L848" s="38"/>
      <c r="M848" s="180"/>
      <c r="N848" s="38"/>
      <c r="O848" s="225"/>
      <c r="P848" s="47"/>
      <c r="Q848" s="47"/>
      <c r="R848" s="47"/>
      <c r="S848" s="47"/>
      <c r="T848" s="47"/>
      <c r="U848" s="47"/>
      <c r="V848" s="47"/>
      <c r="W848" s="47"/>
      <c r="X848" s="47"/>
      <c r="Y848" s="47"/>
      <c r="Z848" s="47"/>
      <c r="AA848" s="47"/>
      <c r="AB848" s="47"/>
    </row>
    <row r="849" spans="1:28" x14ac:dyDescent="0.25">
      <c r="A849" s="32"/>
      <c r="B849" s="38"/>
      <c r="C849" s="126"/>
      <c r="D849" s="38"/>
      <c r="E849" s="99"/>
      <c r="F849" s="122"/>
      <c r="G849" s="122"/>
      <c r="H849" s="122"/>
      <c r="I849" s="122"/>
      <c r="J849" s="122"/>
      <c r="K849" s="122"/>
      <c r="L849" s="38"/>
      <c r="M849" s="180"/>
      <c r="N849" s="38"/>
      <c r="O849" s="225"/>
      <c r="P849" s="47"/>
      <c r="Q849" s="47"/>
      <c r="R849" s="47"/>
      <c r="S849" s="47"/>
      <c r="T849" s="47"/>
      <c r="U849" s="47"/>
      <c r="V849" s="47"/>
      <c r="W849" s="47"/>
      <c r="X849" s="47"/>
      <c r="Y849" s="47"/>
      <c r="Z849" s="47"/>
      <c r="AA849" s="47"/>
      <c r="AB849" s="47"/>
    </row>
    <row r="850" spans="1:28" x14ac:dyDescent="0.25">
      <c r="A850" s="32"/>
      <c r="B850" s="38"/>
      <c r="C850" s="126"/>
      <c r="D850" s="38"/>
      <c r="E850" s="99"/>
      <c r="F850" s="122"/>
      <c r="G850" s="122"/>
      <c r="H850" s="122"/>
      <c r="I850" s="122"/>
      <c r="J850" s="122"/>
      <c r="K850" s="122"/>
      <c r="L850" s="38"/>
      <c r="M850" s="180"/>
      <c r="N850" s="38"/>
      <c r="O850" s="225"/>
      <c r="P850" s="47"/>
      <c r="Q850" s="47"/>
      <c r="R850" s="47"/>
      <c r="S850" s="47"/>
      <c r="T850" s="47"/>
      <c r="U850" s="47"/>
      <c r="V850" s="47"/>
      <c r="W850" s="47"/>
      <c r="X850" s="47"/>
      <c r="Y850" s="47"/>
      <c r="Z850" s="47"/>
      <c r="AA850" s="47"/>
      <c r="AB850" s="47"/>
    </row>
    <row r="851" spans="1:28" x14ac:dyDescent="0.25">
      <c r="A851" s="32"/>
      <c r="B851" s="38"/>
      <c r="C851" s="126"/>
      <c r="D851" s="38"/>
      <c r="E851" s="99"/>
      <c r="F851" s="122"/>
      <c r="G851" s="122"/>
      <c r="H851" s="122"/>
      <c r="I851" s="122"/>
      <c r="J851" s="122"/>
      <c r="K851" s="122"/>
      <c r="L851" s="38"/>
      <c r="M851" s="180"/>
      <c r="N851" s="38"/>
      <c r="O851" s="225"/>
      <c r="P851" s="47"/>
      <c r="Q851" s="47"/>
      <c r="R851" s="47"/>
      <c r="S851" s="47"/>
      <c r="T851" s="47"/>
      <c r="U851" s="47"/>
      <c r="V851" s="47"/>
      <c r="W851" s="47"/>
      <c r="X851" s="47"/>
      <c r="Y851" s="47"/>
      <c r="Z851" s="47"/>
      <c r="AA851" s="47"/>
      <c r="AB851" s="47"/>
    </row>
    <row r="852" spans="1:28" x14ac:dyDescent="0.25">
      <c r="A852" s="32"/>
      <c r="B852" s="38"/>
      <c r="C852" s="126"/>
      <c r="D852" s="38"/>
      <c r="E852" s="99"/>
      <c r="F852" s="122"/>
      <c r="G852" s="122"/>
      <c r="H852" s="122"/>
      <c r="I852" s="122"/>
      <c r="J852" s="122"/>
      <c r="K852" s="122"/>
      <c r="L852" s="38"/>
      <c r="M852" s="180"/>
      <c r="N852" s="38"/>
      <c r="O852" s="225"/>
      <c r="P852" s="47"/>
      <c r="Q852" s="47"/>
      <c r="R852" s="47"/>
      <c r="S852" s="47"/>
      <c r="T852" s="47"/>
      <c r="U852" s="47"/>
      <c r="V852" s="47"/>
      <c r="W852" s="47"/>
      <c r="X852" s="47"/>
      <c r="Y852" s="47"/>
      <c r="Z852" s="47"/>
      <c r="AA852" s="47"/>
      <c r="AB852" s="47"/>
    </row>
    <row r="853" spans="1:28" x14ac:dyDescent="0.25">
      <c r="A853" s="32"/>
      <c r="B853" s="38"/>
      <c r="C853" s="126"/>
      <c r="D853" s="38"/>
      <c r="E853" s="99"/>
      <c r="F853" s="122"/>
      <c r="G853" s="122"/>
      <c r="H853" s="122"/>
      <c r="I853" s="122"/>
      <c r="J853" s="122"/>
      <c r="K853" s="122"/>
      <c r="L853" s="38"/>
      <c r="M853" s="180"/>
      <c r="N853" s="38"/>
      <c r="O853" s="225"/>
      <c r="P853" s="47"/>
      <c r="Q853" s="47"/>
      <c r="R853" s="47"/>
      <c r="S853" s="47"/>
      <c r="T853" s="47"/>
      <c r="U853" s="47"/>
      <c r="V853" s="47"/>
      <c r="W853" s="47"/>
      <c r="X853" s="47"/>
      <c r="Y853" s="47"/>
      <c r="Z853" s="47"/>
      <c r="AA853" s="47"/>
      <c r="AB853" s="47"/>
    </row>
    <row r="854" spans="1:28" x14ac:dyDescent="0.25">
      <c r="A854" s="32"/>
      <c r="B854" s="38"/>
      <c r="C854" s="126"/>
      <c r="D854" s="38"/>
      <c r="E854" s="99"/>
      <c r="F854" s="122"/>
      <c r="G854" s="122"/>
      <c r="H854" s="122"/>
      <c r="I854" s="122"/>
      <c r="J854" s="122"/>
      <c r="K854" s="122"/>
      <c r="L854" s="38"/>
      <c r="M854" s="180"/>
      <c r="N854" s="38"/>
      <c r="O854" s="225"/>
      <c r="P854" s="47"/>
      <c r="Q854" s="47"/>
      <c r="R854" s="47"/>
      <c r="S854" s="47"/>
      <c r="T854" s="47"/>
      <c r="U854" s="47"/>
      <c r="V854" s="47"/>
      <c r="W854" s="47"/>
      <c r="X854" s="47"/>
      <c r="Y854" s="47"/>
      <c r="Z854" s="47"/>
      <c r="AA854" s="47"/>
      <c r="AB854" s="47"/>
    </row>
    <row r="855" spans="1:28" x14ac:dyDescent="0.25">
      <c r="A855" s="32"/>
      <c r="B855" s="38"/>
      <c r="C855" s="126"/>
      <c r="D855" s="38"/>
      <c r="E855" s="99"/>
      <c r="F855" s="122"/>
      <c r="G855" s="122"/>
      <c r="H855" s="122"/>
      <c r="I855" s="122"/>
      <c r="J855" s="122"/>
      <c r="K855" s="122"/>
      <c r="L855" s="38"/>
      <c r="M855" s="180"/>
      <c r="N855" s="38"/>
      <c r="O855" s="225"/>
      <c r="P855" s="47"/>
      <c r="Q855" s="47"/>
      <c r="R855" s="47"/>
      <c r="S855" s="47"/>
      <c r="T855" s="47"/>
      <c r="U855" s="47"/>
      <c r="V855" s="47"/>
      <c r="W855" s="47"/>
      <c r="X855" s="47"/>
      <c r="Y855" s="47"/>
      <c r="Z855" s="47"/>
      <c r="AA855" s="47"/>
      <c r="AB855" s="47"/>
    </row>
    <row r="856" spans="1:28" x14ac:dyDescent="0.25">
      <c r="A856" s="32"/>
      <c r="B856" s="38"/>
      <c r="C856" s="126"/>
      <c r="D856" s="38"/>
      <c r="E856" s="99"/>
      <c r="F856" s="122"/>
      <c r="G856" s="122"/>
      <c r="H856" s="122"/>
      <c r="I856" s="122"/>
      <c r="J856" s="122"/>
      <c r="K856" s="122"/>
      <c r="L856" s="38"/>
      <c r="M856" s="180"/>
      <c r="N856" s="38"/>
      <c r="O856" s="225"/>
      <c r="P856" s="47"/>
      <c r="Q856" s="47"/>
      <c r="R856" s="47"/>
      <c r="S856" s="47"/>
      <c r="T856" s="47"/>
      <c r="U856" s="47"/>
      <c r="V856" s="47"/>
      <c r="W856" s="47"/>
      <c r="X856" s="47"/>
      <c r="Y856" s="47"/>
      <c r="Z856" s="47"/>
      <c r="AA856" s="47"/>
      <c r="AB856" s="47"/>
    </row>
    <row r="857" spans="1:28" x14ac:dyDescent="0.25">
      <c r="A857" s="32"/>
      <c r="B857" s="38"/>
      <c r="C857" s="126"/>
      <c r="D857" s="38"/>
      <c r="E857" s="99"/>
      <c r="F857" s="122"/>
      <c r="G857" s="122"/>
      <c r="H857" s="122"/>
      <c r="I857" s="122"/>
      <c r="J857" s="122"/>
      <c r="K857" s="122"/>
      <c r="L857" s="38"/>
      <c r="M857" s="180"/>
      <c r="N857" s="38"/>
      <c r="O857" s="225"/>
      <c r="P857" s="47"/>
      <c r="Q857" s="47"/>
      <c r="R857" s="47"/>
      <c r="S857" s="47"/>
      <c r="T857" s="47"/>
      <c r="U857" s="47"/>
      <c r="V857" s="47"/>
      <c r="W857" s="47"/>
      <c r="X857" s="47"/>
      <c r="Y857" s="47"/>
      <c r="Z857" s="47"/>
      <c r="AA857" s="47"/>
      <c r="AB857" s="47"/>
    </row>
    <row r="858" spans="1:28" x14ac:dyDescent="0.25">
      <c r="A858" s="32"/>
      <c r="B858" s="38"/>
      <c r="C858" s="126"/>
      <c r="D858" s="38"/>
      <c r="E858" s="99"/>
      <c r="F858" s="122"/>
      <c r="G858" s="122"/>
      <c r="H858" s="122"/>
      <c r="I858" s="122"/>
      <c r="J858" s="122"/>
      <c r="K858" s="122"/>
      <c r="L858" s="38"/>
      <c r="M858" s="180"/>
      <c r="N858" s="38"/>
      <c r="O858" s="225"/>
      <c r="P858" s="47"/>
      <c r="Q858" s="47"/>
      <c r="R858" s="47"/>
      <c r="S858" s="47"/>
      <c r="T858" s="47"/>
      <c r="U858" s="47"/>
      <c r="V858" s="47"/>
      <c r="W858" s="47"/>
      <c r="X858" s="47"/>
      <c r="Y858" s="47"/>
      <c r="Z858" s="47"/>
      <c r="AA858" s="47"/>
      <c r="AB858" s="47"/>
    </row>
    <row r="859" spans="1:28" x14ac:dyDescent="0.25">
      <c r="A859" s="32"/>
      <c r="B859" s="38"/>
      <c r="C859" s="126"/>
      <c r="D859" s="38"/>
      <c r="E859" s="99"/>
      <c r="F859" s="122"/>
      <c r="G859" s="122"/>
      <c r="H859" s="122"/>
      <c r="I859" s="122"/>
      <c r="J859" s="122"/>
      <c r="K859" s="122"/>
      <c r="L859" s="38"/>
      <c r="M859" s="180"/>
      <c r="N859" s="38"/>
      <c r="O859" s="225"/>
      <c r="P859" s="47"/>
      <c r="Q859" s="47"/>
      <c r="R859" s="47"/>
      <c r="S859" s="47"/>
      <c r="T859" s="47"/>
      <c r="U859" s="47"/>
      <c r="V859" s="47"/>
      <c r="W859" s="47"/>
      <c r="X859" s="47"/>
      <c r="Y859" s="47"/>
      <c r="Z859" s="47"/>
      <c r="AA859" s="47"/>
      <c r="AB859" s="47"/>
    </row>
    <row r="860" spans="1:28" x14ac:dyDescent="0.25">
      <c r="A860" s="32"/>
      <c r="B860" s="38"/>
      <c r="C860" s="126"/>
      <c r="D860" s="38"/>
      <c r="E860" s="99"/>
      <c r="F860" s="122"/>
      <c r="G860" s="122"/>
      <c r="H860" s="122"/>
      <c r="I860" s="122"/>
      <c r="J860" s="122"/>
      <c r="K860" s="122"/>
      <c r="L860" s="38"/>
      <c r="M860" s="180"/>
      <c r="N860" s="38"/>
      <c r="O860" s="225"/>
      <c r="P860" s="47"/>
      <c r="Q860" s="47"/>
      <c r="R860" s="47"/>
      <c r="S860" s="47"/>
      <c r="T860" s="47"/>
      <c r="U860" s="47"/>
      <c r="V860" s="47"/>
      <c r="W860" s="47"/>
      <c r="X860" s="47"/>
      <c r="Y860" s="47"/>
      <c r="Z860" s="47"/>
      <c r="AA860" s="47"/>
      <c r="AB860" s="47"/>
    </row>
    <row r="861" spans="1:28" x14ac:dyDescent="0.25">
      <c r="A861" s="32"/>
      <c r="B861" s="38"/>
      <c r="C861" s="126"/>
      <c r="D861" s="38"/>
      <c r="E861" s="99"/>
      <c r="F861" s="122"/>
      <c r="G861" s="122"/>
      <c r="H861" s="122"/>
      <c r="I861" s="122"/>
      <c r="J861" s="122"/>
      <c r="K861" s="122"/>
      <c r="L861" s="38"/>
      <c r="M861" s="180"/>
      <c r="N861" s="38"/>
      <c r="O861" s="225"/>
      <c r="P861" s="47"/>
      <c r="Q861" s="47"/>
      <c r="R861" s="47"/>
      <c r="S861" s="47"/>
      <c r="T861" s="47"/>
      <c r="U861" s="47"/>
      <c r="V861" s="47"/>
      <c r="W861" s="47"/>
      <c r="X861" s="47"/>
      <c r="Y861" s="47"/>
      <c r="Z861" s="47"/>
      <c r="AA861" s="47"/>
      <c r="AB861" s="47"/>
    </row>
    <row r="862" spans="1:28" x14ac:dyDescent="0.25">
      <c r="A862" s="32"/>
      <c r="B862" s="38"/>
      <c r="C862" s="126"/>
      <c r="D862" s="38"/>
      <c r="E862" s="99"/>
      <c r="F862" s="122"/>
      <c r="G862" s="122"/>
      <c r="H862" s="122"/>
      <c r="I862" s="122"/>
      <c r="J862" s="122"/>
      <c r="K862" s="122"/>
      <c r="L862" s="38"/>
      <c r="M862" s="180"/>
      <c r="N862" s="38"/>
      <c r="O862" s="225"/>
      <c r="P862" s="47"/>
      <c r="Q862" s="47"/>
      <c r="R862" s="47"/>
      <c r="S862" s="47"/>
      <c r="T862" s="47"/>
      <c r="U862" s="47"/>
      <c r="V862" s="47"/>
      <c r="W862" s="47"/>
      <c r="X862" s="47"/>
      <c r="Y862" s="47"/>
      <c r="Z862" s="47"/>
      <c r="AA862" s="47"/>
      <c r="AB862" s="47"/>
    </row>
    <row r="863" spans="1:28" x14ac:dyDescent="0.25">
      <c r="A863" s="32"/>
      <c r="B863" s="38"/>
      <c r="C863" s="126"/>
      <c r="D863" s="38"/>
      <c r="E863" s="99"/>
      <c r="F863" s="122"/>
      <c r="G863" s="122"/>
      <c r="H863" s="122"/>
      <c r="I863" s="122"/>
      <c r="J863" s="122"/>
      <c r="K863" s="122"/>
      <c r="L863" s="38"/>
      <c r="M863" s="180"/>
      <c r="N863" s="38"/>
      <c r="O863" s="225"/>
      <c r="P863" s="47"/>
      <c r="Q863" s="47"/>
      <c r="R863" s="47"/>
      <c r="S863" s="47"/>
      <c r="T863" s="47"/>
      <c r="U863" s="47"/>
      <c r="V863" s="47"/>
      <c r="W863" s="47"/>
      <c r="X863" s="47"/>
      <c r="Y863" s="47"/>
      <c r="Z863" s="47"/>
      <c r="AA863" s="47"/>
      <c r="AB863" s="47"/>
    </row>
    <row r="864" spans="1:28" x14ac:dyDescent="0.25">
      <c r="A864" s="32"/>
      <c r="B864" s="38"/>
      <c r="C864" s="126"/>
      <c r="D864" s="38"/>
      <c r="E864" s="99"/>
      <c r="F864" s="122"/>
      <c r="G864" s="122"/>
      <c r="H864" s="122"/>
      <c r="I864" s="122"/>
      <c r="J864" s="122"/>
      <c r="K864" s="122"/>
      <c r="L864" s="38"/>
      <c r="M864" s="180"/>
      <c r="N864" s="38"/>
      <c r="O864" s="225"/>
      <c r="P864" s="47"/>
      <c r="Q864" s="47"/>
      <c r="R864" s="47"/>
      <c r="S864" s="47"/>
      <c r="T864" s="47"/>
      <c r="U864" s="47"/>
      <c r="V864" s="47"/>
      <c r="W864" s="47"/>
      <c r="X864" s="47"/>
      <c r="Y864" s="47"/>
      <c r="Z864" s="47"/>
      <c r="AA864" s="47"/>
      <c r="AB864" s="47"/>
    </row>
    <row r="865" spans="1:28" x14ac:dyDescent="0.25">
      <c r="A865" s="32"/>
      <c r="B865" s="38"/>
      <c r="C865" s="126"/>
      <c r="D865" s="38"/>
      <c r="E865" s="99"/>
      <c r="F865" s="122"/>
      <c r="G865" s="122"/>
      <c r="H865" s="122"/>
      <c r="I865" s="122"/>
      <c r="J865" s="122"/>
      <c r="K865" s="122"/>
      <c r="L865" s="38"/>
      <c r="M865" s="180"/>
      <c r="N865" s="38"/>
      <c r="O865" s="225"/>
      <c r="P865" s="47"/>
      <c r="Q865" s="47"/>
      <c r="R865" s="47"/>
      <c r="S865" s="47"/>
      <c r="T865" s="47"/>
      <c r="U865" s="47"/>
      <c r="V865" s="47"/>
      <c r="W865" s="47"/>
      <c r="X865" s="47"/>
      <c r="Y865" s="47"/>
      <c r="Z865" s="47"/>
      <c r="AA865" s="47"/>
      <c r="AB865" s="47"/>
    </row>
    <row r="866" spans="1:28" x14ac:dyDescent="0.25">
      <c r="A866" s="32"/>
      <c r="B866" s="38"/>
      <c r="C866" s="126"/>
      <c r="D866" s="38"/>
      <c r="E866" s="99"/>
      <c r="F866" s="122"/>
      <c r="G866" s="122"/>
      <c r="H866" s="122"/>
      <c r="I866" s="122"/>
      <c r="J866" s="122"/>
      <c r="K866" s="122"/>
      <c r="L866" s="38"/>
      <c r="M866" s="180"/>
      <c r="N866" s="38"/>
      <c r="O866" s="225"/>
      <c r="P866" s="47"/>
      <c r="Q866" s="47"/>
      <c r="R866" s="47"/>
      <c r="S866" s="47"/>
      <c r="T866" s="47"/>
      <c r="U866" s="47"/>
      <c r="V866" s="47"/>
      <c r="W866" s="47"/>
      <c r="X866" s="47"/>
      <c r="Y866" s="47"/>
      <c r="Z866" s="47"/>
      <c r="AA866" s="47"/>
      <c r="AB866" s="47"/>
    </row>
    <row r="867" spans="1:28" x14ac:dyDescent="0.25">
      <c r="A867" s="32"/>
      <c r="B867" s="38"/>
      <c r="C867" s="126"/>
      <c r="D867" s="38"/>
      <c r="E867" s="99"/>
      <c r="F867" s="122"/>
      <c r="G867" s="122"/>
      <c r="H867" s="122"/>
      <c r="I867" s="122"/>
      <c r="J867" s="122"/>
      <c r="K867" s="122"/>
      <c r="L867" s="38"/>
      <c r="M867" s="180"/>
      <c r="N867" s="38"/>
      <c r="O867" s="225"/>
      <c r="P867" s="47"/>
      <c r="Q867" s="47"/>
      <c r="R867" s="47"/>
      <c r="S867" s="47"/>
      <c r="T867" s="47"/>
      <c r="U867" s="47"/>
      <c r="V867" s="47"/>
      <c r="W867" s="47"/>
      <c r="X867" s="47"/>
      <c r="Y867" s="47"/>
      <c r="Z867" s="47"/>
      <c r="AA867" s="47"/>
      <c r="AB867" s="47"/>
    </row>
    <row r="868" spans="1:28" x14ac:dyDescent="0.25">
      <c r="A868" s="32"/>
      <c r="B868" s="38"/>
      <c r="C868" s="126"/>
      <c r="D868" s="38"/>
      <c r="E868" s="99"/>
      <c r="F868" s="122"/>
      <c r="G868" s="122"/>
      <c r="H868" s="122"/>
      <c r="I868" s="122"/>
      <c r="J868" s="122"/>
      <c r="K868" s="122"/>
      <c r="L868" s="38"/>
      <c r="M868" s="180"/>
      <c r="N868" s="38"/>
      <c r="O868" s="225"/>
      <c r="P868" s="47"/>
      <c r="Q868" s="47"/>
      <c r="R868" s="47"/>
      <c r="S868" s="47"/>
      <c r="T868" s="47"/>
      <c r="U868" s="47"/>
      <c r="V868" s="47"/>
      <c r="W868" s="47"/>
      <c r="X868" s="47"/>
      <c r="Y868" s="47"/>
      <c r="Z868" s="47"/>
      <c r="AA868" s="47"/>
      <c r="AB868" s="47"/>
    </row>
    <row r="869" spans="1:28" x14ac:dyDescent="0.25">
      <c r="A869" s="32"/>
      <c r="B869" s="38"/>
      <c r="C869" s="126"/>
      <c r="D869" s="38"/>
      <c r="E869" s="99"/>
      <c r="F869" s="122"/>
      <c r="G869" s="122"/>
      <c r="H869" s="122"/>
      <c r="I869" s="122"/>
      <c r="J869" s="122"/>
      <c r="K869" s="122"/>
      <c r="L869" s="38"/>
      <c r="M869" s="180"/>
      <c r="N869" s="38"/>
      <c r="O869" s="225"/>
      <c r="P869" s="47"/>
      <c r="Q869" s="47"/>
      <c r="R869" s="47"/>
      <c r="S869" s="47"/>
      <c r="T869" s="47"/>
      <c r="U869" s="47"/>
      <c r="V869" s="47"/>
      <c r="W869" s="47"/>
      <c r="X869" s="47"/>
      <c r="Y869" s="47"/>
      <c r="Z869" s="47"/>
      <c r="AA869" s="47"/>
      <c r="AB869" s="47"/>
    </row>
    <row r="870" spans="1:28" x14ac:dyDescent="0.25">
      <c r="A870" s="32"/>
      <c r="B870" s="38"/>
      <c r="C870" s="126"/>
      <c r="D870" s="38"/>
      <c r="E870" s="99"/>
      <c r="F870" s="122"/>
      <c r="G870" s="122"/>
      <c r="H870" s="122"/>
      <c r="I870" s="122"/>
      <c r="J870" s="122"/>
      <c r="K870" s="122"/>
      <c r="L870" s="38"/>
      <c r="M870" s="180"/>
      <c r="N870" s="38"/>
      <c r="O870" s="225"/>
      <c r="P870" s="47"/>
      <c r="Q870" s="47"/>
      <c r="R870" s="47"/>
      <c r="S870" s="47"/>
      <c r="T870" s="47"/>
      <c r="U870" s="47"/>
      <c r="V870" s="47"/>
      <c r="W870" s="47"/>
      <c r="X870" s="47"/>
      <c r="Y870" s="47"/>
      <c r="Z870" s="47"/>
      <c r="AA870" s="47"/>
      <c r="AB870" s="47"/>
    </row>
    <row r="871" spans="1:28" x14ac:dyDescent="0.25">
      <c r="A871" s="32"/>
      <c r="B871" s="38"/>
      <c r="C871" s="126"/>
      <c r="D871" s="38"/>
      <c r="E871" s="99"/>
      <c r="F871" s="122"/>
      <c r="G871" s="122"/>
      <c r="H871" s="122"/>
      <c r="I871" s="122"/>
      <c r="J871" s="122"/>
      <c r="K871" s="122"/>
      <c r="L871" s="38"/>
      <c r="M871" s="180"/>
      <c r="N871" s="38"/>
      <c r="O871" s="225"/>
      <c r="P871" s="47"/>
      <c r="Q871" s="47"/>
      <c r="R871" s="47"/>
      <c r="S871" s="47"/>
      <c r="T871" s="47"/>
      <c r="U871" s="47"/>
      <c r="V871" s="47"/>
      <c r="W871" s="47"/>
      <c r="X871" s="47"/>
      <c r="Y871" s="47"/>
      <c r="Z871" s="47"/>
      <c r="AA871" s="47"/>
      <c r="AB871" s="47"/>
    </row>
    <row r="872" spans="1:28" x14ac:dyDescent="0.25">
      <c r="A872" s="32"/>
      <c r="B872" s="38"/>
      <c r="C872" s="126"/>
      <c r="D872" s="38"/>
      <c r="E872" s="99"/>
      <c r="F872" s="122"/>
      <c r="G872" s="122"/>
      <c r="H872" s="122"/>
      <c r="I872" s="122"/>
      <c r="J872" s="122"/>
      <c r="K872" s="122"/>
      <c r="L872" s="38"/>
      <c r="M872" s="180"/>
      <c r="N872" s="38"/>
      <c r="O872" s="225"/>
      <c r="P872" s="47"/>
      <c r="Q872" s="47"/>
      <c r="R872" s="47"/>
      <c r="S872" s="47"/>
      <c r="T872" s="47"/>
      <c r="U872" s="47"/>
      <c r="V872" s="47"/>
      <c r="W872" s="47"/>
      <c r="X872" s="47"/>
      <c r="Y872" s="47"/>
      <c r="Z872" s="47"/>
      <c r="AA872" s="47"/>
      <c r="AB872" s="47"/>
    </row>
    <row r="873" spans="1:28" x14ac:dyDescent="0.25">
      <c r="A873" s="32"/>
      <c r="B873" s="38"/>
      <c r="C873" s="126"/>
      <c r="D873" s="38"/>
      <c r="E873" s="99"/>
      <c r="F873" s="122"/>
      <c r="G873" s="122"/>
      <c r="H873" s="122"/>
      <c r="I873" s="122"/>
      <c r="J873" s="122"/>
      <c r="K873" s="122"/>
      <c r="L873" s="38"/>
      <c r="M873" s="180"/>
      <c r="N873" s="38"/>
      <c r="O873" s="225"/>
      <c r="P873" s="47"/>
      <c r="Q873" s="47"/>
      <c r="R873" s="47"/>
      <c r="S873" s="47"/>
      <c r="T873" s="47"/>
      <c r="U873" s="47"/>
      <c r="V873" s="47"/>
      <c r="W873" s="47"/>
      <c r="X873" s="47"/>
      <c r="Y873" s="47"/>
      <c r="Z873" s="47"/>
      <c r="AA873" s="47"/>
      <c r="AB873" s="47"/>
    </row>
    <row r="874" spans="1:28" x14ac:dyDescent="0.25">
      <c r="A874" s="32"/>
      <c r="B874" s="38"/>
      <c r="C874" s="126"/>
      <c r="D874" s="38"/>
      <c r="E874" s="99"/>
      <c r="F874" s="122"/>
      <c r="G874" s="122"/>
      <c r="H874" s="122"/>
      <c r="I874" s="122"/>
      <c r="J874" s="122"/>
      <c r="K874" s="122"/>
      <c r="L874" s="38"/>
      <c r="M874" s="180"/>
      <c r="N874" s="38"/>
      <c r="O874" s="225"/>
      <c r="P874" s="47"/>
      <c r="Q874" s="47"/>
      <c r="R874" s="47"/>
      <c r="S874" s="47"/>
      <c r="T874" s="47"/>
      <c r="U874" s="47"/>
      <c r="V874" s="47"/>
      <c r="W874" s="47"/>
      <c r="X874" s="47"/>
      <c r="Y874" s="47"/>
      <c r="Z874" s="47"/>
      <c r="AA874" s="47"/>
      <c r="AB874" s="47"/>
    </row>
    <row r="875" spans="1:28" x14ac:dyDescent="0.25">
      <c r="A875" s="32"/>
      <c r="B875" s="38"/>
      <c r="C875" s="126"/>
      <c r="D875" s="38"/>
      <c r="E875" s="99"/>
      <c r="F875" s="122"/>
      <c r="G875" s="122"/>
      <c r="H875" s="122"/>
      <c r="I875" s="122"/>
      <c r="J875" s="122"/>
      <c r="K875" s="122"/>
      <c r="L875" s="38"/>
      <c r="M875" s="180"/>
      <c r="N875" s="38"/>
      <c r="O875" s="225"/>
      <c r="P875" s="47"/>
      <c r="Q875" s="47"/>
      <c r="R875" s="47"/>
      <c r="S875" s="47"/>
      <c r="T875" s="47"/>
      <c r="U875" s="47"/>
      <c r="V875" s="47"/>
      <c r="W875" s="47"/>
      <c r="X875" s="47"/>
      <c r="Y875" s="47"/>
      <c r="Z875" s="47"/>
      <c r="AA875" s="47"/>
      <c r="AB875" s="47"/>
    </row>
    <row r="876" spans="1:28" x14ac:dyDescent="0.25">
      <c r="A876" s="32"/>
      <c r="B876" s="38"/>
      <c r="C876" s="126"/>
      <c r="D876" s="38"/>
      <c r="E876" s="99"/>
      <c r="F876" s="122"/>
      <c r="G876" s="122"/>
      <c r="H876" s="122"/>
      <c r="I876" s="122"/>
      <c r="J876" s="122"/>
      <c r="K876" s="122"/>
      <c r="L876" s="38"/>
      <c r="M876" s="180"/>
      <c r="N876" s="38"/>
      <c r="O876" s="225"/>
      <c r="P876" s="47"/>
      <c r="Q876" s="47"/>
      <c r="R876" s="47"/>
      <c r="S876" s="47"/>
      <c r="T876" s="47"/>
      <c r="U876" s="47"/>
      <c r="V876" s="47"/>
      <c r="W876" s="47"/>
      <c r="X876" s="47"/>
      <c r="Y876" s="47"/>
      <c r="Z876" s="47"/>
      <c r="AA876" s="47"/>
      <c r="AB876" s="47"/>
    </row>
    <row r="877" spans="1:28" x14ac:dyDescent="0.25">
      <c r="A877" s="32"/>
      <c r="B877" s="38"/>
      <c r="C877" s="126"/>
      <c r="D877" s="38"/>
      <c r="E877" s="99"/>
      <c r="F877" s="122"/>
      <c r="G877" s="122"/>
      <c r="H877" s="122"/>
      <c r="I877" s="122"/>
      <c r="J877" s="122"/>
      <c r="K877" s="122"/>
      <c r="L877" s="38"/>
      <c r="M877" s="180"/>
      <c r="N877" s="38"/>
      <c r="O877" s="225"/>
      <c r="P877" s="47"/>
      <c r="Q877" s="47"/>
      <c r="R877" s="47"/>
      <c r="S877" s="47"/>
      <c r="T877" s="47"/>
      <c r="U877" s="47"/>
      <c r="V877" s="47"/>
      <c r="W877" s="47"/>
      <c r="X877" s="47"/>
      <c r="Y877" s="47"/>
      <c r="Z877" s="47"/>
      <c r="AA877" s="47"/>
      <c r="AB877" s="47"/>
    </row>
    <row r="878" spans="1:28" x14ac:dyDescent="0.25">
      <c r="A878" s="32"/>
      <c r="B878" s="38"/>
      <c r="C878" s="126"/>
      <c r="D878" s="38"/>
      <c r="E878" s="99"/>
      <c r="F878" s="122"/>
      <c r="G878" s="122"/>
      <c r="H878" s="122"/>
      <c r="I878" s="122"/>
      <c r="J878" s="122"/>
      <c r="K878" s="122"/>
      <c r="L878" s="38"/>
      <c r="M878" s="180"/>
      <c r="N878" s="38"/>
      <c r="O878" s="225"/>
      <c r="P878" s="47"/>
      <c r="Q878" s="47"/>
      <c r="R878" s="47"/>
      <c r="S878" s="47"/>
      <c r="T878" s="47"/>
      <c r="U878" s="47"/>
      <c r="V878" s="47"/>
      <c r="W878" s="47"/>
      <c r="X878" s="47"/>
      <c r="Y878" s="47"/>
      <c r="Z878" s="47"/>
      <c r="AA878" s="47"/>
      <c r="AB878" s="47"/>
    </row>
    <row r="879" spans="1:28" x14ac:dyDescent="0.25">
      <c r="A879" s="32"/>
      <c r="B879" s="38"/>
      <c r="C879" s="126"/>
      <c r="D879" s="38"/>
      <c r="E879" s="99"/>
      <c r="F879" s="122"/>
      <c r="G879" s="122"/>
      <c r="H879" s="122"/>
      <c r="I879" s="122"/>
      <c r="J879" s="122"/>
      <c r="K879" s="122"/>
      <c r="L879" s="38"/>
      <c r="M879" s="180"/>
      <c r="N879" s="38"/>
      <c r="O879" s="225"/>
      <c r="P879" s="47"/>
      <c r="Q879" s="47"/>
      <c r="R879" s="47"/>
      <c r="S879" s="47"/>
      <c r="T879" s="47"/>
      <c r="U879" s="47"/>
      <c r="V879" s="47"/>
      <c r="W879" s="47"/>
      <c r="X879" s="47"/>
      <c r="Y879" s="47"/>
      <c r="Z879" s="47"/>
      <c r="AA879" s="47"/>
      <c r="AB879" s="47"/>
    </row>
    <row r="880" spans="1:28" x14ac:dyDescent="0.25">
      <c r="A880" s="32"/>
      <c r="B880" s="38"/>
      <c r="C880" s="126"/>
      <c r="D880" s="38"/>
      <c r="E880" s="99"/>
      <c r="F880" s="122"/>
      <c r="G880" s="122"/>
      <c r="H880" s="122"/>
      <c r="I880" s="122"/>
      <c r="J880" s="122"/>
      <c r="K880" s="122"/>
      <c r="L880" s="38"/>
      <c r="M880" s="180"/>
      <c r="N880" s="38"/>
      <c r="O880" s="225"/>
      <c r="P880" s="47"/>
      <c r="Q880" s="47"/>
      <c r="R880" s="47"/>
      <c r="S880" s="47"/>
      <c r="T880" s="47"/>
      <c r="U880" s="47"/>
      <c r="V880" s="47"/>
      <c r="W880" s="47"/>
      <c r="X880" s="47"/>
      <c r="Y880" s="47"/>
      <c r="Z880" s="47"/>
      <c r="AA880" s="47"/>
      <c r="AB880" s="47"/>
    </row>
    <row r="881" spans="1:28" x14ac:dyDescent="0.25">
      <c r="A881" s="32"/>
      <c r="B881" s="38"/>
      <c r="C881" s="126"/>
      <c r="D881" s="38"/>
      <c r="E881" s="99"/>
      <c r="F881" s="122"/>
      <c r="G881" s="122"/>
      <c r="H881" s="122"/>
      <c r="I881" s="122"/>
      <c r="J881" s="122"/>
      <c r="K881" s="122"/>
      <c r="L881" s="38"/>
      <c r="M881" s="180"/>
      <c r="N881" s="38"/>
      <c r="O881" s="225"/>
      <c r="P881" s="47"/>
      <c r="Q881" s="47"/>
      <c r="R881" s="47"/>
      <c r="S881" s="47"/>
      <c r="T881" s="47"/>
      <c r="U881" s="47"/>
      <c r="V881" s="47"/>
      <c r="W881" s="47"/>
      <c r="X881" s="47"/>
      <c r="Y881" s="47"/>
      <c r="Z881" s="47"/>
      <c r="AA881" s="47"/>
      <c r="AB881" s="47"/>
    </row>
    <row r="882" spans="1:28" x14ac:dyDescent="0.25">
      <c r="A882" s="32"/>
      <c r="B882" s="38"/>
      <c r="C882" s="126"/>
      <c r="D882" s="38"/>
      <c r="E882" s="99"/>
      <c r="F882" s="122"/>
      <c r="G882" s="122"/>
      <c r="H882" s="122"/>
      <c r="I882" s="122"/>
      <c r="J882" s="122"/>
      <c r="K882" s="122"/>
      <c r="L882" s="38"/>
      <c r="M882" s="180"/>
      <c r="N882" s="38"/>
      <c r="O882" s="225"/>
      <c r="P882" s="47"/>
      <c r="Q882" s="47"/>
      <c r="R882" s="47"/>
      <c r="S882" s="47"/>
      <c r="T882" s="47"/>
      <c r="U882" s="47"/>
      <c r="V882" s="47"/>
      <c r="W882" s="47"/>
      <c r="X882" s="47"/>
      <c r="Y882" s="47"/>
      <c r="Z882" s="47"/>
      <c r="AA882" s="47"/>
      <c r="AB882" s="47"/>
    </row>
    <row r="883" spans="1:28" x14ac:dyDescent="0.25">
      <c r="A883" s="32"/>
      <c r="B883" s="38"/>
      <c r="C883" s="126"/>
      <c r="D883" s="38"/>
      <c r="E883" s="99"/>
      <c r="F883" s="122"/>
      <c r="G883" s="122"/>
      <c r="H883" s="122"/>
      <c r="I883" s="122"/>
      <c r="J883" s="122"/>
      <c r="K883" s="122"/>
      <c r="L883" s="38"/>
      <c r="M883" s="180"/>
      <c r="N883" s="38"/>
      <c r="O883" s="225"/>
      <c r="P883" s="47"/>
      <c r="Q883" s="47"/>
      <c r="R883" s="47"/>
      <c r="S883" s="47"/>
      <c r="T883" s="47"/>
      <c r="U883" s="47"/>
      <c r="V883" s="47"/>
      <c r="W883" s="47"/>
      <c r="X883" s="47"/>
      <c r="Y883" s="47"/>
      <c r="Z883" s="47"/>
      <c r="AA883" s="47"/>
      <c r="AB883" s="47"/>
    </row>
    <row r="884" spans="1:28" x14ac:dyDescent="0.25">
      <c r="A884" s="32"/>
      <c r="B884" s="38"/>
      <c r="C884" s="126"/>
      <c r="D884" s="38"/>
      <c r="E884" s="99"/>
      <c r="F884" s="122"/>
      <c r="G884" s="122"/>
      <c r="H884" s="122"/>
      <c r="I884" s="122"/>
      <c r="J884" s="122"/>
      <c r="K884" s="122"/>
      <c r="L884" s="38"/>
      <c r="M884" s="180"/>
      <c r="N884" s="38"/>
      <c r="O884" s="225"/>
      <c r="P884" s="47"/>
      <c r="Q884" s="47"/>
      <c r="R884" s="47"/>
      <c r="S884" s="47"/>
      <c r="T884" s="47"/>
      <c r="U884" s="47"/>
      <c r="V884" s="47"/>
      <c r="W884" s="47"/>
      <c r="X884" s="47"/>
      <c r="Y884" s="47"/>
      <c r="Z884" s="47"/>
      <c r="AA884" s="47"/>
      <c r="AB884" s="47"/>
    </row>
    <row r="885" spans="1:28" x14ac:dyDescent="0.25">
      <c r="A885" s="32"/>
      <c r="B885" s="38"/>
      <c r="C885" s="126"/>
      <c r="D885" s="38"/>
      <c r="E885" s="99"/>
      <c r="F885" s="122"/>
      <c r="G885" s="122"/>
      <c r="H885" s="122"/>
      <c r="I885" s="122"/>
      <c r="J885" s="122"/>
      <c r="K885" s="122"/>
      <c r="L885" s="38"/>
      <c r="M885" s="180"/>
      <c r="N885" s="38"/>
      <c r="O885" s="225"/>
      <c r="P885" s="47"/>
      <c r="Q885" s="47"/>
      <c r="R885" s="47"/>
      <c r="S885" s="47"/>
      <c r="T885" s="47"/>
      <c r="U885" s="47"/>
      <c r="V885" s="47"/>
      <c r="W885" s="47"/>
      <c r="X885" s="47"/>
      <c r="Y885" s="47"/>
      <c r="Z885" s="47"/>
      <c r="AA885" s="47"/>
      <c r="AB885" s="47"/>
    </row>
    <row r="886" spans="1:28" x14ac:dyDescent="0.25">
      <c r="A886" s="32"/>
      <c r="B886" s="38"/>
      <c r="C886" s="126"/>
      <c r="D886" s="38"/>
      <c r="E886" s="99"/>
      <c r="F886" s="122"/>
      <c r="G886" s="122"/>
      <c r="H886" s="122"/>
      <c r="I886" s="122"/>
      <c r="J886" s="122"/>
      <c r="K886" s="122"/>
      <c r="L886" s="38"/>
      <c r="M886" s="180"/>
      <c r="N886" s="38"/>
      <c r="O886" s="225"/>
      <c r="P886" s="47"/>
      <c r="Q886" s="47"/>
      <c r="R886" s="47"/>
      <c r="S886" s="47"/>
      <c r="T886" s="47"/>
      <c r="U886" s="47"/>
      <c r="V886" s="47"/>
      <c r="W886" s="47"/>
      <c r="X886" s="47"/>
      <c r="Y886" s="47"/>
      <c r="Z886" s="47"/>
      <c r="AA886" s="47"/>
      <c r="AB886" s="47"/>
    </row>
    <row r="887" spans="1:28" x14ac:dyDescent="0.25">
      <c r="A887" s="32"/>
      <c r="B887" s="38"/>
      <c r="C887" s="126"/>
      <c r="D887" s="38"/>
      <c r="E887" s="99"/>
      <c r="F887" s="122"/>
      <c r="G887" s="122"/>
      <c r="H887" s="122"/>
      <c r="I887" s="122"/>
      <c r="J887" s="122"/>
      <c r="K887" s="122"/>
      <c r="L887" s="38"/>
      <c r="M887" s="180"/>
      <c r="N887" s="38"/>
      <c r="O887" s="225"/>
      <c r="P887" s="47"/>
      <c r="Q887" s="47"/>
      <c r="R887" s="47"/>
      <c r="S887" s="47"/>
      <c r="T887" s="47"/>
      <c r="U887" s="47"/>
      <c r="V887" s="47"/>
      <c r="W887" s="47"/>
      <c r="X887" s="47"/>
      <c r="Y887" s="47"/>
      <c r="Z887" s="47"/>
      <c r="AA887" s="47"/>
      <c r="AB887" s="47"/>
    </row>
    <row r="888" spans="1:28" x14ac:dyDescent="0.25">
      <c r="A888" s="32"/>
      <c r="B888" s="38"/>
      <c r="C888" s="126"/>
      <c r="D888" s="38"/>
      <c r="E888" s="99"/>
      <c r="F888" s="122"/>
      <c r="G888" s="122"/>
      <c r="H888" s="122"/>
      <c r="I888" s="122"/>
      <c r="J888" s="122"/>
      <c r="K888" s="122"/>
      <c r="L888" s="38"/>
      <c r="M888" s="180"/>
      <c r="N888" s="38"/>
      <c r="O888" s="225"/>
      <c r="P888" s="47"/>
      <c r="Q888" s="47"/>
      <c r="R888" s="47"/>
      <c r="S888" s="47"/>
      <c r="T888" s="47"/>
      <c r="U888" s="47"/>
      <c r="V888" s="47"/>
      <c r="W888" s="47"/>
      <c r="X888" s="47"/>
      <c r="Y888" s="47"/>
      <c r="Z888" s="47"/>
      <c r="AA888" s="47"/>
      <c r="AB888" s="47"/>
    </row>
    <row r="889" spans="1:28" x14ac:dyDescent="0.25">
      <c r="A889" s="32"/>
      <c r="B889" s="38"/>
      <c r="C889" s="126"/>
      <c r="D889" s="38"/>
      <c r="E889" s="99"/>
      <c r="F889" s="122"/>
      <c r="G889" s="122"/>
      <c r="H889" s="122"/>
      <c r="I889" s="122"/>
      <c r="J889" s="122"/>
      <c r="K889" s="122"/>
      <c r="L889" s="38"/>
      <c r="M889" s="180"/>
      <c r="N889" s="38"/>
      <c r="O889" s="225"/>
      <c r="P889" s="47"/>
      <c r="Q889" s="47"/>
      <c r="R889" s="47"/>
      <c r="S889" s="47"/>
      <c r="T889" s="47"/>
      <c r="U889" s="47"/>
      <c r="V889" s="47"/>
      <c r="W889" s="47"/>
      <c r="X889" s="47"/>
      <c r="Y889" s="47"/>
      <c r="Z889" s="47"/>
      <c r="AA889" s="47"/>
      <c r="AB889" s="47"/>
    </row>
    <row r="890" spans="1:28" x14ac:dyDescent="0.25">
      <c r="A890" s="32"/>
      <c r="B890" s="38"/>
      <c r="C890" s="126"/>
      <c r="D890" s="38"/>
      <c r="E890" s="99"/>
      <c r="F890" s="122"/>
      <c r="G890" s="122"/>
      <c r="H890" s="122"/>
      <c r="I890" s="122"/>
      <c r="J890" s="122"/>
      <c r="K890" s="122"/>
      <c r="L890" s="38"/>
      <c r="M890" s="180"/>
      <c r="N890" s="38"/>
      <c r="O890" s="225"/>
      <c r="P890" s="47"/>
      <c r="Q890" s="47"/>
      <c r="R890" s="47"/>
      <c r="S890" s="47"/>
      <c r="T890" s="47"/>
      <c r="U890" s="47"/>
      <c r="V890" s="47"/>
      <c r="W890" s="47"/>
      <c r="X890" s="47"/>
      <c r="Y890" s="47"/>
      <c r="Z890" s="47"/>
      <c r="AA890" s="47"/>
      <c r="AB890" s="47"/>
    </row>
    <row r="891" spans="1:28" x14ac:dyDescent="0.25">
      <c r="A891" s="32"/>
      <c r="B891" s="38"/>
      <c r="C891" s="126"/>
      <c r="D891" s="38"/>
      <c r="E891" s="99"/>
      <c r="F891" s="122"/>
      <c r="G891" s="122"/>
      <c r="H891" s="122"/>
      <c r="I891" s="122"/>
      <c r="J891" s="122"/>
      <c r="K891" s="122"/>
      <c r="L891" s="38"/>
      <c r="M891" s="180"/>
      <c r="N891" s="38"/>
      <c r="O891" s="225"/>
      <c r="P891" s="47"/>
      <c r="Q891" s="47"/>
      <c r="R891" s="47"/>
      <c r="S891" s="47"/>
      <c r="T891" s="47"/>
      <c r="U891" s="47"/>
      <c r="V891" s="47"/>
      <c r="W891" s="47"/>
      <c r="X891" s="47"/>
      <c r="Y891" s="47"/>
      <c r="Z891" s="47"/>
      <c r="AA891" s="47"/>
      <c r="AB891" s="47"/>
    </row>
    <row r="892" spans="1:28" x14ac:dyDescent="0.25">
      <c r="A892" s="32"/>
      <c r="B892" s="38"/>
      <c r="C892" s="126"/>
      <c r="D892" s="38"/>
      <c r="E892" s="99"/>
      <c r="F892" s="122"/>
      <c r="G892" s="122"/>
      <c r="H892" s="122"/>
      <c r="I892" s="122"/>
      <c r="J892" s="122"/>
      <c r="K892" s="122"/>
      <c r="L892" s="38"/>
      <c r="M892" s="180"/>
      <c r="N892" s="38"/>
      <c r="O892" s="225"/>
      <c r="P892" s="47"/>
      <c r="Q892" s="47"/>
      <c r="R892" s="47"/>
      <c r="S892" s="47"/>
      <c r="T892" s="47"/>
      <c r="U892" s="47"/>
      <c r="V892" s="47"/>
      <c r="W892" s="47"/>
      <c r="X892" s="47"/>
      <c r="Y892" s="47"/>
      <c r="Z892" s="47"/>
      <c r="AA892" s="47"/>
      <c r="AB892" s="47"/>
    </row>
    <row r="893" spans="1:28" x14ac:dyDescent="0.25">
      <c r="A893" s="32"/>
      <c r="B893" s="38"/>
      <c r="C893" s="126"/>
      <c r="D893" s="38"/>
      <c r="E893" s="99"/>
      <c r="F893" s="122"/>
      <c r="G893" s="122"/>
      <c r="H893" s="122"/>
      <c r="I893" s="122"/>
      <c r="J893" s="122"/>
      <c r="K893" s="122"/>
      <c r="L893" s="38"/>
      <c r="M893" s="180"/>
      <c r="N893" s="38"/>
      <c r="O893" s="225"/>
      <c r="P893" s="47"/>
      <c r="Q893" s="47"/>
      <c r="R893" s="47"/>
      <c r="S893" s="47"/>
      <c r="T893" s="47"/>
      <c r="U893" s="47"/>
      <c r="V893" s="47"/>
      <c r="W893" s="47"/>
      <c r="X893" s="47"/>
      <c r="Y893" s="47"/>
      <c r="Z893" s="47"/>
      <c r="AA893" s="47"/>
      <c r="AB893" s="47"/>
    </row>
    <row r="894" spans="1:28" x14ac:dyDescent="0.25">
      <c r="A894" s="32"/>
      <c r="B894" s="38"/>
      <c r="C894" s="126"/>
      <c r="D894" s="38"/>
      <c r="E894" s="99"/>
      <c r="F894" s="122"/>
      <c r="G894" s="122"/>
      <c r="H894" s="122"/>
      <c r="I894" s="122"/>
      <c r="J894" s="122"/>
      <c r="K894" s="122"/>
      <c r="L894" s="38"/>
      <c r="M894" s="180"/>
      <c r="N894" s="38"/>
      <c r="O894" s="225"/>
      <c r="P894" s="47"/>
      <c r="Q894" s="47"/>
      <c r="R894" s="47"/>
      <c r="S894" s="47"/>
      <c r="T894" s="47"/>
      <c r="U894" s="47"/>
      <c r="V894" s="47"/>
      <c r="W894" s="47"/>
      <c r="X894" s="47"/>
      <c r="Y894" s="47"/>
      <c r="Z894" s="47"/>
      <c r="AA894" s="47"/>
      <c r="AB894" s="47"/>
    </row>
    <row r="895" spans="1:28" x14ac:dyDescent="0.25">
      <c r="A895" s="32"/>
      <c r="B895" s="38"/>
      <c r="C895" s="126"/>
      <c r="D895" s="38"/>
      <c r="E895" s="99"/>
      <c r="F895" s="122"/>
      <c r="G895" s="122"/>
      <c r="H895" s="122"/>
      <c r="I895" s="122"/>
      <c r="J895" s="122"/>
      <c r="K895" s="122"/>
      <c r="L895" s="38"/>
      <c r="M895" s="180"/>
      <c r="N895" s="38"/>
      <c r="O895" s="225"/>
      <c r="P895" s="47"/>
      <c r="Q895" s="47"/>
      <c r="R895" s="47"/>
      <c r="S895" s="47"/>
      <c r="T895" s="47"/>
      <c r="U895" s="47"/>
      <c r="V895" s="47"/>
      <c r="W895" s="47"/>
      <c r="X895" s="47"/>
      <c r="Y895" s="47"/>
      <c r="Z895" s="47"/>
      <c r="AA895" s="47"/>
      <c r="AB895" s="47"/>
    </row>
    <row r="896" spans="1:28" x14ac:dyDescent="0.25">
      <c r="A896" s="32"/>
      <c r="B896" s="38"/>
      <c r="C896" s="126"/>
      <c r="D896" s="38"/>
      <c r="E896" s="99"/>
      <c r="F896" s="122"/>
      <c r="G896" s="122"/>
      <c r="H896" s="122"/>
      <c r="I896" s="122"/>
      <c r="J896" s="122"/>
      <c r="K896" s="122"/>
      <c r="L896" s="38"/>
      <c r="M896" s="180"/>
      <c r="N896" s="38"/>
      <c r="O896" s="225"/>
      <c r="P896" s="47"/>
      <c r="Q896" s="47"/>
      <c r="R896" s="47"/>
      <c r="S896" s="47"/>
      <c r="T896" s="47"/>
      <c r="U896" s="47"/>
      <c r="V896" s="47"/>
      <c r="W896" s="47"/>
      <c r="X896" s="47"/>
      <c r="Y896" s="47"/>
      <c r="Z896" s="47"/>
      <c r="AA896" s="47"/>
      <c r="AB896" s="47"/>
    </row>
    <row r="897" spans="1:28" x14ac:dyDescent="0.25">
      <c r="A897" s="32"/>
      <c r="B897" s="38"/>
      <c r="C897" s="126"/>
      <c r="D897" s="38"/>
      <c r="E897" s="99"/>
      <c r="F897" s="122"/>
      <c r="G897" s="122"/>
      <c r="H897" s="122"/>
      <c r="I897" s="122"/>
      <c r="J897" s="122"/>
      <c r="K897" s="122"/>
      <c r="L897" s="38"/>
      <c r="M897" s="180"/>
      <c r="N897" s="38"/>
      <c r="O897" s="225"/>
      <c r="P897" s="47"/>
      <c r="Q897" s="47"/>
      <c r="R897" s="47"/>
      <c r="S897" s="47"/>
      <c r="T897" s="47"/>
      <c r="U897" s="47"/>
      <c r="V897" s="47"/>
      <c r="W897" s="47"/>
      <c r="X897" s="47"/>
      <c r="Y897" s="47"/>
      <c r="Z897" s="47"/>
      <c r="AA897" s="47"/>
      <c r="AB897" s="47"/>
    </row>
    <row r="898" spans="1:28" x14ac:dyDescent="0.25">
      <c r="A898" s="32"/>
      <c r="B898" s="38"/>
      <c r="C898" s="126"/>
      <c r="D898" s="38"/>
      <c r="E898" s="99"/>
      <c r="F898" s="122"/>
      <c r="G898" s="122"/>
      <c r="H898" s="122"/>
      <c r="I898" s="122"/>
      <c r="J898" s="122"/>
      <c r="K898" s="122"/>
      <c r="L898" s="38"/>
      <c r="M898" s="180"/>
      <c r="N898" s="38"/>
      <c r="O898" s="225"/>
      <c r="P898" s="47"/>
      <c r="Q898" s="47"/>
      <c r="R898" s="47"/>
      <c r="S898" s="47"/>
      <c r="T898" s="47"/>
      <c r="U898" s="47"/>
      <c r="V898" s="47"/>
      <c r="W898" s="47"/>
      <c r="X898" s="47"/>
      <c r="Y898" s="47"/>
      <c r="Z898" s="47"/>
      <c r="AA898" s="47"/>
      <c r="AB898" s="47"/>
    </row>
    <row r="899" spans="1:28" x14ac:dyDescent="0.25">
      <c r="A899" s="32"/>
      <c r="B899" s="38"/>
      <c r="C899" s="126"/>
      <c r="D899" s="38"/>
      <c r="E899" s="99"/>
      <c r="F899" s="122"/>
      <c r="G899" s="122"/>
      <c r="H899" s="122"/>
      <c r="I899" s="122"/>
      <c r="J899" s="122"/>
      <c r="K899" s="122"/>
      <c r="L899" s="38"/>
      <c r="M899" s="180"/>
      <c r="N899" s="38"/>
      <c r="O899" s="225"/>
      <c r="P899" s="47"/>
      <c r="Q899" s="47"/>
      <c r="R899" s="47"/>
      <c r="S899" s="47"/>
      <c r="T899" s="47"/>
      <c r="U899" s="47"/>
      <c r="V899" s="47"/>
      <c r="W899" s="47"/>
      <c r="X899" s="47"/>
      <c r="Y899" s="47"/>
      <c r="Z899" s="47"/>
      <c r="AA899" s="47"/>
      <c r="AB899" s="47"/>
    </row>
    <row r="900" spans="1:28" x14ac:dyDescent="0.25">
      <c r="A900" s="32"/>
      <c r="B900" s="38"/>
      <c r="C900" s="126"/>
      <c r="D900" s="38"/>
      <c r="E900" s="99"/>
      <c r="F900" s="122"/>
      <c r="G900" s="122"/>
      <c r="H900" s="122"/>
      <c r="I900" s="122"/>
      <c r="J900" s="122"/>
      <c r="K900" s="122"/>
      <c r="L900" s="38"/>
      <c r="M900" s="180"/>
      <c r="N900" s="38"/>
      <c r="O900" s="225"/>
      <c r="P900" s="47"/>
      <c r="Q900" s="47"/>
      <c r="R900" s="47"/>
      <c r="S900" s="47"/>
      <c r="T900" s="47"/>
      <c r="U900" s="47"/>
      <c r="V900" s="47"/>
      <c r="W900" s="47"/>
      <c r="X900" s="47"/>
      <c r="Y900" s="47"/>
      <c r="Z900" s="47"/>
      <c r="AA900" s="47"/>
      <c r="AB900" s="47"/>
    </row>
    <row r="901" spans="1:28" x14ac:dyDescent="0.25">
      <c r="A901" s="32"/>
      <c r="B901" s="38"/>
      <c r="C901" s="126"/>
      <c r="D901" s="38"/>
      <c r="E901" s="99"/>
      <c r="F901" s="122"/>
      <c r="G901" s="122"/>
      <c r="H901" s="122"/>
      <c r="I901" s="122"/>
      <c r="J901" s="122"/>
      <c r="K901" s="122"/>
      <c r="L901" s="38"/>
      <c r="M901" s="180"/>
      <c r="N901" s="38"/>
      <c r="O901" s="225"/>
      <c r="P901" s="47"/>
      <c r="Q901" s="47"/>
      <c r="R901" s="47"/>
      <c r="S901" s="47"/>
      <c r="T901" s="47"/>
      <c r="U901" s="47"/>
      <c r="V901" s="47"/>
      <c r="W901" s="47"/>
      <c r="X901" s="47"/>
      <c r="Y901" s="47"/>
      <c r="Z901" s="47"/>
      <c r="AA901" s="47"/>
      <c r="AB901" s="47"/>
    </row>
    <row r="902" spans="1:28" x14ac:dyDescent="0.25">
      <c r="A902" s="32"/>
      <c r="B902" s="38"/>
      <c r="C902" s="126"/>
      <c r="D902" s="38"/>
      <c r="E902" s="99"/>
      <c r="F902" s="122"/>
      <c r="G902" s="122"/>
      <c r="H902" s="122"/>
      <c r="I902" s="122"/>
      <c r="J902" s="122"/>
      <c r="K902" s="122"/>
      <c r="L902" s="38"/>
      <c r="M902" s="180"/>
      <c r="N902" s="38"/>
      <c r="O902" s="225"/>
      <c r="P902" s="47"/>
      <c r="Q902" s="47"/>
      <c r="R902" s="47"/>
      <c r="S902" s="47"/>
      <c r="T902" s="47"/>
      <c r="U902" s="47"/>
      <c r="V902" s="47"/>
      <c r="W902" s="47"/>
      <c r="X902" s="47"/>
      <c r="Y902" s="47"/>
      <c r="Z902" s="47"/>
      <c r="AA902" s="47"/>
      <c r="AB902" s="47"/>
    </row>
    <row r="903" spans="1:28" x14ac:dyDescent="0.25">
      <c r="A903" s="32"/>
      <c r="B903" s="38"/>
      <c r="C903" s="126"/>
      <c r="D903" s="38"/>
      <c r="E903" s="99"/>
      <c r="F903" s="122"/>
      <c r="G903" s="122"/>
      <c r="H903" s="122"/>
      <c r="I903" s="122"/>
      <c r="J903" s="122"/>
      <c r="K903" s="122"/>
      <c r="L903" s="38"/>
      <c r="M903" s="180"/>
      <c r="N903" s="38"/>
      <c r="O903" s="225"/>
      <c r="P903" s="47"/>
      <c r="Q903" s="47"/>
      <c r="R903" s="47"/>
      <c r="S903" s="47"/>
      <c r="T903" s="47"/>
      <c r="U903" s="47"/>
      <c r="V903" s="47"/>
      <c r="W903" s="47"/>
      <c r="X903" s="47"/>
      <c r="Y903" s="47"/>
      <c r="Z903" s="47"/>
      <c r="AA903" s="47"/>
      <c r="AB903" s="47"/>
    </row>
    <row r="904" spans="1:28" x14ac:dyDescent="0.25">
      <c r="A904" s="32"/>
      <c r="B904" s="38"/>
      <c r="C904" s="126"/>
      <c r="D904" s="38"/>
      <c r="E904" s="99"/>
      <c r="F904" s="122"/>
      <c r="G904" s="122"/>
      <c r="H904" s="122"/>
      <c r="I904" s="122"/>
      <c r="J904" s="122"/>
      <c r="K904" s="122"/>
      <c r="L904" s="38"/>
      <c r="M904" s="180"/>
      <c r="N904" s="38"/>
      <c r="O904" s="225"/>
      <c r="P904" s="47"/>
      <c r="Q904" s="47"/>
      <c r="R904" s="47"/>
      <c r="S904" s="47"/>
      <c r="T904" s="47"/>
      <c r="U904" s="47"/>
      <c r="V904" s="47"/>
      <c r="W904" s="47"/>
      <c r="X904" s="47"/>
      <c r="Y904" s="47"/>
      <c r="Z904" s="47"/>
      <c r="AA904" s="47"/>
      <c r="AB904" s="47"/>
    </row>
    <row r="905" spans="1:28" x14ac:dyDescent="0.25">
      <c r="A905" s="32"/>
      <c r="B905" s="38"/>
      <c r="C905" s="126"/>
      <c r="D905" s="38"/>
      <c r="E905" s="99"/>
      <c r="F905" s="122"/>
      <c r="G905" s="122"/>
      <c r="H905" s="122"/>
      <c r="I905" s="122"/>
      <c r="J905" s="122"/>
      <c r="K905" s="122"/>
      <c r="L905" s="38"/>
      <c r="M905" s="180"/>
      <c r="N905" s="38"/>
      <c r="O905" s="225"/>
      <c r="P905" s="47"/>
      <c r="Q905" s="47"/>
      <c r="R905" s="47"/>
      <c r="S905" s="47"/>
      <c r="T905" s="47"/>
      <c r="U905" s="47"/>
      <c r="V905" s="47"/>
      <c r="W905" s="47"/>
      <c r="X905" s="47"/>
      <c r="Y905" s="47"/>
      <c r="Z905" s="47"/>
      <c r="AA905" s="47"/>
      <c r="AB905" s="47"/>
    </row>
    <row r="906" spans="1:28" x14ac:dyDescent="0.25">
      <c r="A906" s="32"/>
      <c r="B906" s="38"/>
      <c r="C906" s="126"/>
      <c r="D906" s="38"/>
      <c r="E906" s="99"/>
      <c r="F906" s="122"/>
      <c r="G906" s="122"/>
      <c r="H906" s="122"/>
      <c r="I906" s="122"/>
      <c r="J906" s="122"/>
      <c r="K906" s="122"/>
      <c r="L906" s="38"/>
      <c r="M906" s="180"/>
      <c r="N906" s="38"/>
      <c r="O906" s="225"/>
      <c r="P906" s="47"/>
      <c r="Q906" s="47"/>
      <c r="R906" s="47"/>
      <c r="S906" s="47"/>
      <c r="T906" s="47"/>
      <c r="U906" s="47"/>
      <c r="V906" s="47"/>
      <c r="W906" s="47"/>
      <c r="X906" s="47"/>
      <c r="Y906" s="47"/>
      <c r="Z906" s="47"/>
      <c r="AA906" s="47"/>
      <c r="AB906" s="47"/>
    </row>
    <row r="907" spans="1:28" x14ac:dyDescent="0.25">
      <c r="A907" s="32"/>
      <c r="B907" s="38"/>
      <c r="C907" s="126"/>
      <c r="D907" s="38"/>
      <c r="E907" s="99"/>
      <c r="F907" s="122"/>
      <c r="G907" s="122"/>
      <c r="H907" s="122"/>
      <c r="I907" s="122"/>
      <c r="J907" s="122"/>
      <c r="K907" s="122"/>
      <c r="L907" s="38"/>
      <c r="M907" s="180"/>
      <c r="N907" s="38"/>
      <c r="O907" s="225"/>
      <c r="P907" s="47"/>
      <c r="Q907" s="47"/>
      <c r="R907" s="47"/>
      <c r="S907" s="47"/>
      <c r="T907" s="47"/>
      <c r="U907" s="47"/>
      <c r="V907" s="47"/>
      <c r="W907" s="47"/>
      <c r="X907" s="47"/>
      <c r="Y907" s="47"/>
      <c r="Z907" s="47"/>
      <c r="AA907" s="47"/>
      <c r="AB907" s="47"/>
    </row>
    <row r="908" spans="1:28" x14ac:dyDescent="0.25">
      <c r="A908" s="32"/>
      <c r="B908" s="38"/>
      <c r="C908" s="126"/>
      <c r="D908" s="38"/>
      <c r="E908" s="99"/>
      <c r="F908" s="122"/>
      <c r="G908" s="122"/>
      <c r="H908" s="122"/>
      <c r="I908" s="122"/>
      <c r="J908" s="122"/>
      <c r="K908" s="122"/>
      <c r="L908" s="38"/>
      <c r="M908" s="180"/>
      <c r="N908" s="38"/>
      <c r="O908" s="225"/>
      <c r="P908" s="47"/>
      <c r="Q908" s="47"/>
      <c r="R908" s="47"/>
      <c r="S908" s="47"/>
      <c r="T908" s="47"/>
      <c r="U908" s="47"/>
      <c r="V908" s="47"/>
      <c r="W908" s="47"/>
      <c r="X908" s="47"/>
      <c r="Y908" s="47"/>
      <c r="Z908" s="47"/>
      <c r="AA908" s="47"/>
      <c r="AB908" s="47"/>
    </row>
    <row r="909" spans="1:28" x14ac:dyDescent="0.25">
      <c r="A909" s="32"/>
      <c r="B909" s="38"/>
      <c r="C909" s="126"/>
      <c r="D909" s="38"/>
      <c r="E909" s="99"/>
      <c r="F909" s="122"/>
      <c r="G909" s="122"/>
      <c r="H909" s="122"/>
      <c r="I909" s="122"/>
      <c r="J909" s="122"/>
      <c r="K909" s="122"/>
      <c r="L909" s="38"/>
      <c r="M909" s="180"/>
      <c r="N909" s="38"/>
      <c r="O909" s="225"/>
      <c r="P909" s="47"/>
      <c r="Q909" s="47"/>
      <c r="R909" s="47"/>
      <c r="S909" s="47"/>
      <c r="T909" s="47"/>
      <c r="U909" s="47"/>
      <c r="V909" s="47"/>
      <c r="W909" s="47"/>
      <c r="X909" s="47"/>
      <c r="Y909" s="47"/>
      <c r="Z909" s="47"/>
      <c r="AA909" s="47"/>
      <c r="AB909" s="47"/>
    </row>
    <row r="910" spans="1:28" x14ac:dyDescent="0.25">
      <c r="A910" s="32"/>
      <c r="B910" s="38"/>
      <c r="C910" s="126"/>
      <c r="D910" s="38"/>
      <c r="E910" s="99"/>
      <c r="F910" s="122"/>
      <c r="G910" s="122"/>
      <c r="H910" s="122"/>
      <c r="I910" s="122"/>
      <c r="J910" s="122"/>
      <c r="K910" s="122"/>
      <c r="L910" s="38"/>
      <c r="M910" s="180"/>
      <c r="N910" s="38"/>
      <c r="O910" s="225"/>
      <c r="P910" s="47"/>
      <c r="Q910" s="47"/>
      <c r="R910" s="47"/>
      <c r="S910" s="47"/>
      <c r="T910" s="47"/>
      <c r="U910" s="47"/>
      <c r="V910" s="47"/>
      <c r="W910" s="47"/>
      <c r="X910" s="47"/>
      <c r="Y910" s="47"/>
      <c r="Z910" s="47"/>
      <c r="AA910" s="47"/>
      <c r="AB910" s="47"/>
    </row>
    <row r="911" spans="1:28" x14ac:dyDescent="0.25">
      <c r="A911" s="32"/>
      <c r="B911" s="38"/>
      <c r="C911" s="126"/>
      <c r="D911" s="38"/>
      <c r="E911" s="99"/>
      <c r="F911" s="122"/>
      <c r="G911" s="122"/>
      <c r="H911" s="122"/>
      <c r="I911" s="122"/>
      <c r="J911" s="122"/>
      <c r="K911" s="122"/>
      <c r="L911" s="38"/>
      <c r="M911" s="180"/>
      <c r="N911" s="38"/>
      <c r="O911" s="225"/>
      <c r="P911" s="47"/>
      <c r="Q911" s="47"/>
      <c r="R911" s="47"/>
      <c r="S911" s="47"/>
      <c r="T911" s="47"/>
      <c r="U911" s="47"/>
      <c r="V911" s="47"/>
      <c r="W911" s="47"/>
      <c r="X911" s="47"/>
      <c r="Y911" s="47"/>
      <c r="Z911" s="47"/>
      <c r="AA911" s="47"/>
      <c r="AB911" s="47"/>
    </row>
    <row r="912" spans="1:28" x14ac:dyDescent="0.25">
      <c r="A912" s="32"/>
      <c r="B912" s="38"/>
      <c r="C912" s="126"/>
      <c r="D912" s="38"/>
      <c r="E912" s="99"/>
      <c r="F912" s="122"/>
      <c r="G912" s="122"/>
      <c r="H912" s="122"/>
      <c r="I912" s="122"/>
      <c r="J912" s="122"/>
      <c r="K912" s="122"/>
      <c r="L912" s="38"/>
      <c r="M912" s="180"/>
      <c r="N912" s="38"/>
      <c r="O912" s="225"/>
      <c r="P912" s="47"/>
      <c r="Q912" s="47"/>
      <c r="R912" s="47"/>
      <c r="S912" s="47"/>
      <c r="T912" s="47"/>
      <c r="U912" s="47"/>
      <c r="V912" s="47"/>
      <c r="W912" s="47"/>
      <c r="X912" s="47"/>
      <c r="Y912" s="47"/>
      <c r="Z912" s="47"/>
      <c r="AA912" s="47"/>
      <c r="AB912" s="47"/>
    </row>
    <row r="913" spans="1:28" x14ac:dyDescent="0.25">
      <c r="A913" s="32"/>
      <c r="B913" s="38"/>
      <c r="C913" s="126"/>
      <c r="D913" s="38"/>
      <c r="E913" s="99"/>
      <c r="F913" s="122"/>
      <c r="G913" s="122"/>
      <c r="H913" s="122"/>
      <c r="I913" s="122"/>
      <c r="J913" s="122"/>
      <c r="K913" s="122"/>
      <c r="L913" s="38"/>
      <c r="M913" s="180"/>
      <c r="N913" s="38"/>
      <c r="O913" s="225"/>
      <c r="P913" s="47"/>
      <c r="Q913" s="47"/>
      <c r="R913" s="47"/>
      <c r="S913" s="47"/>
      <c r="T913" s="47"/>
      <c r="U913" s="47"/>
      <c r="V913" s="47"/>
      <c r="W913" s="47"/>
      <c r="X913" s="47"/>
      <c r="Y913" s="47"/>
      <c r="Z913" s="47"/>
      <c r="AA913" s="47"/>
      <c r="AB913" s="47"/>
    </row>
    <row r="914" spans="1:28" x14ac:dyDescent="0.25">
      <c r="A914" s="32"/>
      <c r="B914" s="38"/>
      <c r="C914" s="126"/>
      <c r="D914" s="38"/>
      <c r="E914" s="99"/>
      <c r="F914" s="122"/>
      <c r="G914" s="122"/>
      <c r="H914" s="122"/>
      <c r="I914" s="122"/>
      <c r="J914" s="122"/>
      <c r="K914" s="122"/>
      <c r="L914" s="38"/>
      <c r="M914" s="180"/>
      <c r="N914" s="38"/>
      <c r="O914" s="225"/>
      <c r="P914" s="47"/>
      <c r="Q914" s="47"/>
      <c r="R914" s="47"/>
      <c r="S914" s="47"/>
      <c r="T914" s="47"/>
      <c r="U914" s="47"/>
      <c r="V914" s="47"/>
      <c r="W914" s="47"/>
      <c r="X914" s="47"/>
      <c r="Y914" s="47"/>
      <c r="Z914" s="47"/>
      <c r="AA914" s="47"/>
      <c r="AB914" s="47"/>
    </row>
    <row r="915" spans="1:28" x14ac:dyDescent="0.25">
      <c r="A915" s="32"/>
      <c r="B915" s="38"/>
      <c r="C915" s="126"/>
      <c r="D915" s="38"/>
      <c r="E915" s="99"/>
      <c r="F915" s="122"/>
      <c r="G915" s="122"/>
      <c r="H915" s="122"/>
      <c r="I915" s="122"/>
      <c r="J915" s="122"/>
      <c r="K915" s="122"/>
      <c r="L915" s="38"/>
      <c r="M915" s="180"/>
      <c r="N915" s="38"/>
      <c r="O915" s="225"/>
      <c r="P915" s="47"/>
      <c r="Q915" s="47"/>
      <c r="R915" s="47"/>
      <c r="S915" s="47"/>
      <c r="T915" s="47"/>
      <c r="U915" s="47"/>
      <c r="V915" s="47"/>
      <c r="W915" s="47"/>
      <c r="X915" s="47"/>
      <c r="Y915" s="47"/>
      <c r="Z915" s="47"/>
      <c r="AA915" s="47"/>
      <c r="AB915" s="47"/>
    </row>
    <row r="916" spans="1:28" x14ac:dyDescent="0.25">
      <c r="A916" s="32"/>
      <c r="B916" s="38"/>
      <c r="C916" s="126"/>
      <c r="D916" s="38"/>
      <c r="E916" s="99"/>
      <c r="F916" s="122"/>
      <c r="G916" s="122"/>
      <c r="H916" s="122"/>
      <c r="I916" s="122"/>
      <c r="J916" s="122"/>
      <c r="K916" s="122"/>
      <c r="L916" s="38"/>
      <c r="M916" s="180"/>
      <c r="N916" s="38"/>
      <c r="O916" s="225"/>
      <c r="P916" s="47"/>
      <c r="Q916" s="47"/>
      <c r="R916" s="47"/>
      <c r="S916" s="47"/>
      <c r="T916" s="47"/>
      <c r="U916" s="47"/>
      <c r="V916" s="47"/>
      <c r="W916" s="47"/>
      <c r="X916" s="47"/>
      <c r="Y916" s="47"/>
      <c r="Z916" s="47"/>
      <c r="AA916" s="47"/>
      <c r="AB916" s="47"/>
    </row>
    <row r="917" spans="1:28" x14ac:dyDescent="0.25">
      <c r="A917" s="32"/>
      <c r="B917" s="38"/>
      <c r="C917" s="126"/>
      <c r="D917" s="38"/>
      <c r="E917" s="99"/>
      <c r="F917" s="122"/>
      <c r="G917" s="122"/>
      <c r="H917" s="122"/>
      <c r="I917" s="122"/>
      <c r="J917" s="122"/>
      <c r="K917" s="122"/>
      <c r="L917" s="38"/>
      <c r="M917" s="180"/>
      <c r="N917" s="38"/>
      <c r="O917" s="225"/>
      <c r="P917" s="47"/>
      <c r="Q917" s="47"/>
      <c r="R917" s="47"/>
      <c r="S917" s="47"/>
      <c r="T917" s="47"/>
      <c r="U917" s="47"/>
      <c r="V917" s="47"/>
      <c r="W917" s="47"/>
      <c r="X917" s="47"/>
      <c r="Y917" s="47"/>
      <c r="Z917" s="47"/>
      <c r="AA917" s="47"/>
      <c r="AB917" s="47"/>
    </row>
    <row r="918" spans="1:28" x14ac:dyDescent="0.25">
      <c r="A918" s="32"/>
      <c r="B918" s="38"/>
      <c r="C918" s="126"/>
      <c r="D918" s="38"/>
      <c r="E918" s="99"/>
      <c r="F918" s="122"/>
      <c r="G918" s="122"/>
      <c r="H918" s="122"/>
      <c r="I918" s="122"/>
      <c r="J918" s="122"/>
      <c r="K918" s="122"/>
      <c r="L918" s="38"/>
      <c r="M918" s="180"/>
      <c r="N918" s="38"/>
      <c r="O918" s="225"/>
      <c r="P918" s="47"/>
      <c r="Q918" s="47"/>
      <c r="R918" s="47"/>
      <c r="S918" s="47"/>
      <c r="T918" s="47"/>
      <c r="U918" s="47"/>
      <c r="V918" s="47"/>
      <c r="W918" s="47"/>
      <c r="X918" s="47"/>
      <c r="Y918" s="47"/>
      <c r="Z918" s="47"/>
      <c r="AA918" s="47"/>
      <c r="AB918" s="47"/>
    </row>
    <row r="919" spans="1:28" x14ac:dyDescent="0.25">
      <c r="A919" s="32"/>
      <c r="B919" s="38"/>
      <c r="C919" s="126"/>
      <c r="D919" s="38"/>
      <c r="E919" s="99"/>
      <c r="F919" s="122"/>
      <c r="G919" s="122"/>
      <c r="H919" s="122"/>
      <c r="I919" s="122"/>
      <c r="J919" s="122"/>
      <c r="K919" s="122"/>
      <c r="L919" s="38"/>
      <c r="M919" s="180"/>
      <c r="N919" s="38"/>
      <c r="O919" s="225"/>
      <c r="P919" s="47"/>
      <c r="Q919" s="47"/>
      <c r="R919" s="47"/>
      <c r="S919" s="47"/>
      <c r="T919" s="47"/>
      <c r="U919" s="47"/>
      <c r="V919" s="47"/>
      <c r="W919" s="47"/>
      <c r="X919" s="47"/>
      <c r="Y919" s="47"/>
      <c r="Z919" s="47"/>
      <c r="AA919" s="47"/>
      <c r="AB919" s="47"/>
    </row>
    <row r="920" spans="1:28" x14ac:dyDescent="0.25">
      <c r="A920" s="32"/>
      <c r="B920" s="38"/>
      <c r="C920" s="126"/>
      <c r="D920" s="38"/>
      <c r="E920" s="99"/>
      <c r="F920" s="122"/>
      <c r="G920" s="122"/>
      <c r="H920" s="122"/>
      <c r="I920" s="122"/>
      <c r="J920" s="122"/>
      <c r="K920" s="122"/>
      <c r="L920" s="38"/>
      <c r="M920" s="180"/>
      <c r="N920" s="38"/>
      <c r="O920" s="225"/>
      <c r="P920" s="47"/>
      <c r="Q920" s="47"/>
      <c r="R920" s="47"/>
      <c r="S920" s="47"/>
      <c r="T920" s="47"/>
      <c r="U920" s="47"/>
      <c r="V920" s="47"/>
      <c r="W920" s="47"/>
      <c r="X920" s="47"/>
      <c r="Y920" s="47"/>
      <c r="Z920" s="47"/>
      <c r="AA920" s="47"/>
      <c r="AB920" s="47"/>
    </row>
    <row r="921" spans="1:28" x14ac:dyDescent="0.25">
      <c r="A921" s="32"/>
      <c r="B921" s="38"/>
      <c r="C921" s="126"/>
      <c r="D921" s="38"/>
      <c r="E921" s="99"/>
      <c r="F921" s="122"/>
      <c r="G921" s="122"/>
      <c r="H921" s="122"/>
      <c r="I921" s="122"/>
      <c r="J921" s="122"/>
      <c r="K921" s="122"/>
      <c r="L921" s="38"/>
      <c r="M921" s="180"/>
      <c r="N921" s="38"/>
      <c r="O921" s="225"/>
      <c r="P921" s="47"/>
      <c r="Q921" s="47"/>
      <c r="R921" s="47"/>
      <c r="S921" s="47"/>
      <c r="T921" s="47"/>
      <c r="U921" s="47"/>
      <c r="V921" s="47"/>
      <c r="W921" s="47"/>
      <c r="X921" s="47"/>
      <c r="Y921" s="47"/>
      <c r="Z921" s="47"/>
      <c r="AA921" s="47"/>
      <c r="AB921" s="47"/>
    </row>
    <row r="922" spans="1:28" x14ac:dyDescent="0.25">
      <c r="A922" s="32"/>
      <c r="B922" s="38"/>
      <c r="C922" s="126"/>
      <c r="D922" s="38"/>
      <c r="E922" s="99"/>
      <c r="F922" s="122"/>
      <c r="G922" s="122"/>
      <c r="H922" s="122"/>
      <c r="I922" s="122"/>
      <c r="J922" s="122"/>
      <c r="K922" s="122"/>
      <c r="L922" s="38"/>
      <c r="M922" s="180"/>
      <c r="N922" s="38"/>
      <c r="O922" s="225"/>
      <c r="P922" s="47"/>
      <c r="Q922" s="47"/>
      <c r="R922" s="47"/>
      <c r="S922" s="47"/>
      <c r="T922" s="47"/>
      <c r="U922" s="47"/>
      <c r="V922" s="47"/>
      <c r="W922" s="47"/>
      <c r="X922" s="47"/>
      <c r="Y922" s="47"/>
      <c r="Z922" s="47"/>
      <c r="AA922" s="47"/>
      <c r="AB922" s="47"/>
    </row>
    <row r="923" spans="1:28" x14ac:dyDescent="0.25">
      <c r="A923" s="32"/>
      <c r="B923" s="38"/>
      <c r="C923" s="126"/>
      <c r="D923" s="38"/>
      <c r="E923" s="99"/>
      <c r="F923" s="122"/>
      <c r="G923" s="122"/>
      <c r="H923" s="122"/>
      <c r="I923" s="122"/>
      <c r="J923" s="122"/>
      <c r="K923" s="122"/>
      <c r="L923" s="38"/>
      <c r="M923" s="180"/>
      <c r="N923" s="38"/>
      <c r="O923" s="225"/>
      <c r="P923" s="47"/>
      <c r="Q923" s="47"/>
      <c r="R923" s="47"/>
      <c r="S923" s="47"/>
      <c r="T923" s="47"/>
      <c r="U923" s="47"/>
      <c r="V923" s="47"/>
      <c r="W923" s="47"/>
      <c r="X923" s="47"/>
      <c r="Y923" s="47"/>
      <c r="Z923" s="47"/>
      <c r="AA923" s="47"/>
      <c r="AB923" s="47"/>
    </row>
    <row r="924" spans="1:28" x14ac:dyDescent="0.25">
      <c r="A924" s="32"/>
      <c r="B924" s="38"/>
      <c r="C924" s="126"/>
      <c r="D924" s="38"/>
      <c r="E924" s="99"/>
      <c r="F924" s="122"/>
      <c r="G924" s="122"/>
      <c r="H924" s="122"/>
      <c r="I924" s="122"/>
      <c r="J924" s="122"/>
      <c r="K924" s="122"/>
      <c r="L924" s="38"/>
      <c r="M924" s="180"/>
      <c r="N924" s="38"/>
      <c r="O924" s="225"/>
      <c r="P924" s="47"/>
      <c r="Q924" s="47"/>
      <c r="R924" s="47"/>
      <c r="S924" s="47"/>
      <c r="T924" s="47"/>
      <c r="U924" s="47"/>
      <c r="V924" s="47"/>
      <c r="W924" s="47"/>
      <c r="X924" s="47"/>
      <c r="Y924" s="47"/>
      <c r="Z924" s="47"/>
      <c r="AA924" s="47"/>
      <c r="AB924" s="47"/>
    </row>
    <row r="925" spans="1:28" x14ac:dyDescent="0.25">
      <c r="A925" s="32"/>
      <c r="B925" s="38"/>
      <c r="C925" s="126"/>
      <c r="D925" s="38"/>
      <c r="E925" s="99"/>
      <c r="F925" s="122"/>
      <c r="G925" s="122"/>
      <c r="H925" s="122"/>
      <c r="I925" s="122"/>
      <c r="J925" s="122"/>
      <c r="K925" s="122"/>
      <c r="L925" s="38"/>
      <c r="M925" s="180"/>
      <c r="N925" s="38"/>
      <c r="O925" s="225"/>
      <c r="P925" s="47"/>
      <c r="Q925" s="47"/>
      <c r="R925" s="47"/>
      <c r="S925" s="47"/>
      <c r="T925" s="47"/>
      <c r="U925" s="47"/>
      <c r="V925" s="47"/>
      <c r="W925" s="47"/>
      <c r="X925" s="47"/>
      <c r="Y925" s="47"/>
      <c r="Z925" s="47"/>
      <c r="AA925" s="47"/>
      <c r="AB925" s="47"/>
    </row>
    <row r="926" spans="1:28" x14ac:dyDescent="0.25">
      <c r="A926" s="32"/>
      <c r="B926" s="38"/>
      <c r="C926" s="126"/>
      <c r="D926" s="38"/>
      <c r="E926" s="99"/>
      <c r="F926" s="122"/>
      <c r="G926" s="122"/>
      <c r="H926" s="122"/>
      <c r="I926" s="122"/>
      <c r="J926" s="122"/>
      <c r="K926" s="122"/>
      <c r="L926" s="38"/>
      <c r="M926" s="180"/>
      <c r="N926" s="38"/>
      <c r="O926" s="225"/>
      <c r="P926" s="47"/>
      <c r="Q926" s="47"/>
      <c r="R926" s="47"/>
      <c r="S926" s="47"/>
      <c r="T926" s="47"/>
      <c r="U926" s="47"/>
      <c r="V926" s="47"/>
      <c r="W926" s="47"/>
      <c r="X926" s="47"/>
      <c r="Y926" s="47"/>
      <c r="Z926" s="47"/>
      <c r="AA926" s="47"/>
      <c r="AB926" s="47"/>
    </row>
    <row r="927" spans="1:28" x14ac:dyDescent="0.25">
      <c r="A927" s="32"/>
      <c r="B927" s="38"/>
      <c r="C927" s="126"/>
      <c r="D927" s="38"/>
      <c r="E927" s="99"/>
      <c r="F927" s="122"/>
      <c r="G927" s="122"/>
      <c r="H927" s="122"/>
      <c r="I927" s="122"/>
      <c r="J927" s="122"/>
      <c r="K927" s="122"/>
      <c r="L927" s="38"/>
      <c r="M927" s="180"/>
      <c r="N927" s="38"/>
      <c r="O927" s="225"/>
      <c r="P927" s="47"/>
      <c r="Q927" s="47"/>
      <c r="R927" s="47"/>
      <c r="S927" s="47"/>
      <c r="T927" s="47"/>
      <c r="U927" s="47"/>
      <c r="V927" s="47"/>
      <c r="W927" s="47"/>
      <c r="X927" s="47"/>
      <c r="Y927" s="47"/>
      <c r="Z927" s="47"/>
      <c r="AA927" s="47"/>
      <c r="AB927" s="47"/>
    </row>
    <row r="928" spans="1:28" x14ac:dyDescent="0.25">
      <c r="A928" s="32"/>
      <c r="B928" s="38"/>
      <c r="C928" s="126"/>
      <c r="D928" s="38"/>
      <c r="E928" s="99"/>
      <c r="F928" s="122"/>
      <c r="G928" s="122"/>
      <c r="H928" s="122"/>
      <c r="I928" s="122"/>
      <c r="J928" s="122"/>
      <c r="K928" s="122"/>
      <c r="L928" s="38"/>
      <c r="M928" s="180"/>
      <c r="N928" s="38"/>
      <c r="O928" s="225"/>
      <c r="P928" s="47"/>
      <c r="Q928" s="47"/>
      <c r="R928" s="47"/>
      <c r="S928" s="47"/>
      <c r="T928" s="47"/>
      <c r="U928" s="47"/>
      <c r="V928" s="47"/>
      <c r="W928" s="47"/>
      <c r="X928" s="47"/>
      <c r="Y928" s="47"/>
      <c r="Z928" s="47"/>
      <c r="AA928" s="47"/>
      <c r="AB928" s="47"/>
    </row>
    <row r="929" spans="1:28" x14ac:dyDescent="0.25">
      <c r="A929" s="32"/>
      <c r="B929" s="38"/>
      <c r="C929" s="126"/>
      <c r="D929" s="38"/>
      <c r="E929" s="99"/>
      <c r="F929" s="122"/>
      <c r="G929" s="122"/>
      <c r="H929" s="122"/>
      <c r="I929" s="122"/>
      <c r="J929" s="122"/>
      <c r="K929" s="122"/>
      <c r="L929" s="38"/>
      <c r="M929" s="180"/>
      <c r="N929" s="38"/>
      <c r="O929" s="225"/>
      <c r="P929" s="47"/>
      <c r="Q929" s="47"/>
      <c r="R929" s="47"/>
      <c r="S929" s="47"/>
      <c r="T929" s="47"/>
      <c r="U929" s="47"/>
      <c r="V929" s="47"/>
      <c r="W929" s="47"/>
      <c r="X929" s="47"/>
      <c r="Y929" s="47"/>
      <c r="Z929" s="47"/>
      <c r="AA929" s="47"/>
      <c r="AB929" s="47"/>
    </row>
    <row r="930" spans="1:28" x14ac:dyDescent="0.25">
      <c r="A930" s="32"/>
      <c r="B930" s="38"/>
      <c r="C930" s="126"/>
      <c r="D930" s="38"/>
      <c r="E930" s="99"/>
      <c r="F930" s="122"/>
      <c r="G930" s="122"/>
      <c r="H930" s="122"/>
      <c r="I930" s="122"/>
      <c r="J930" s="122"/>
      <c r="K930" s="122"/>
      <c r="L930" s="38"/>
      <c r="M930" s="180"/>
      <c r="N930" s="38"/>
      <c r="O930" s="225"/>
      <c r="P930" s="47"/>
      <c r="Q930" s="47"/>
      <c r="R930" s="47"/>
      <c r="S930" s="47"/>
      <c r="T930" s="47"/>
      <c r="U930" s="47"/>
      <c r="V930" s="47"/>
      <c r="W930" s="47"/>
      <c r="X930" s="47"/>
      <c r="Y930" s="47"/>
      <c r="Z930" s="47"/>
      <c r="AA930" s="47"/>
      <c r="AB930" s="47"/>
    </row>
    <row r="931" spans="1:28" x14ac:dyDescent="0.25">
      <c r="A931" s="32"/>
      <c r="B931" s="38"/>
      <c r="C931" s="126"/>
      <c r="D931" s="38"/>
      <c r="E931" s="99"/>
      <c r="F931" s="122"/>
      <c r="G931" s="122"/>
      <c r="H931" s="122"/>
      <c r="I931" s="122"/>
      <c r="J931" s="122"/>
      <c r="K931" s="122"/>
      <c r="L931" s="38"/>
      <c r="M931" s="180"/>
      <c r="N931" s="38"/>
      <c r="O931" s="225"/>
      <c r="P931" s="47"/>
      <c r="Q931" s="47"/>
      <c r="R931" s="47"/>
      <c r="S931" s="47"/>
      <c r="T931" s="47"/>
      <c r="U931" s="47"/>
      <c r="V931" s="47"/>
      <c r="W931" s="47"/>
      <c r="X931" s="47"/>
      <c r="Y931" s="47"/>
      <c r="Z931" s="47"/>
      <c r="AA931" s="47"/>
      <c r="AB931" s="47"/>
    </row>
    <row r="932" spans="1:28" x14ac:dyDescent="0.25">
      <c r="A932" s="32"/>
      <c r="B932" s="38"/>
      <c r="C932" s="126"/>
      <c r="D932" s="38"/>
      <c r="E932" s="99"/>
      <c r="F932" s="122"/>
      <c r="G932" s="122"/>
      <c r="H932" s="122"/>
      <c r="I932" s="122"/>
      <c r="J932" s="122"/>
      <c r="K932" s="122"/>
      <c r="L932" s="38"/>
      <c r="M932" s="180"/>
      <c r="N932" s="38"/>
      <c r="O932" s="225"/>
      <c r="P932" s="47"/>
      <c r="Q932" s="47"/>
      <c r="R932" s="47"/>
      <c r="S932" s="47"/>
      <c r="T932" s="47"/>
      <c r="U932" s="47"/>
      <c r="V932" s="47"/>
      <c r="W932" s="47"/>
      <c r="X932" s="47"/>
      <c r="Y932" s="47"/>
      <c r="Z932" s="47"/>
      <c r="AA932" s="47"/>
      <c r="AB932" s="47"/>
    </row>
    <row r="933" spans="1:28" x14ac:dyDescent="0.25">
      <c r="A933" s="32"/>
      <c r="B933" s="38"/>
      <c r="C933" s="126"/>
      <c r="D933" s="38"/>
      <c r="E933" s="99"/>
      <c r="F933" s="122"/>
      <c r="G933" s="122"/>
      <c r="H933" s="122"/>
      <c r="I933" s="122"/>
      <c r="J933" s="122"/>
      <c r="K933" s="122"/>
      <c r="L933" s="38"/>
      <c r="M933" s="180"/>
      <c r="N933" s="38"/>
      <c r="O933" s="225"/>
      <c r="P933" s="47"/>
      <c r="Q933" s="47"/>
      <c r="R933" s="47"/>
      <c r="S933" s="47"/>
      <c r="T933" s="47"/>
      <c r="U933" s="47"/>
      <c r="V933" s="47"/>
      <c r="W933" s="47"/>
      <c r="X933" s="47"/>
      <c r="Y933" s="47"/>
      <c r="Z933" s="47"/>
      <c r="AA933" s="47"/>
      <c r="AB933" s="47"/>
    </row>
    <row r="934" spans="1:28" x14ac:dyDescent="0.25">
      <c r="A934" s="32"/>
      <c r="B934" s="38"/>
      <c r="C934" s="126"/>
      <c r="D934" s="38"/>
      <c r="E934" s="99"/>
      <c r="F934" s="122"/>
      <c r="G934" s="122"/>
      <c r="H934" s="122"/>
      <c r="I934" s="122"/>
      <c r="J934" s="122"/>
      <c r="K934" s="122"/>
      <c r="L934" s="38"/>
      <c r="M934" s="180"/>
      <c r="N934" s="38"/>
      <c r="O934" s="225"/>
      <c r="P934" s="47"/>
      <c r="Q934" s="47"/>
      <c r="R934" s="47"/>
      <c r="S934" s="47"/>
      <c r="T934" s="47"/>
      <c r="U934" s="47"/>
      <c r="V934" s="47"/>
      <c r="W934" s="47"/>
      <c r="X934" s="47"/>
      <c r="Y934" s="47"/>
      <c r="Z934" s="47"/>
      <c r="AA934" s="47"/>
      <c r="AB934" s="47"/>
    </row>
    <row r="935" spans="1:28" x14ac:dyDescent="0.25">
      <c r="A935" s="32"/>
      <c r="B935" s="38"/>
      <c r="C935" s="126"/>
      <c r="D935" s="38"/>
      <c r="E935" s="99"/>
      <c r="F935" s="122"/>
      <c r="G935" s="122"/>
      <c r="H935" s="122"/>
      <c r="I935" s="122"/>
      <c r="J935" s="122"/>
      <c r="K935" s="122"/>
      <c r="L935" s="38"/>
      <c r="M935" s="180"/>
      <c r="N935" s="38"/>
      <c r="O935" s="225"/>
      <c r="P935" s="47"/>
      <c r="Q935" s="47"/>
      <c r="R935" s="47"/>
      <c r="S935" s="47"/>
      <c r="T935" s="47"/>
      <c r="U935" s="47"/>
      <c r="V935" s="47"/>
      <c r="W935" s="47"/>
      <c r="X935" s="47"/>
      <c r="Y935" s="47"/>
      <c r="Z935" s="47"/>
      <c r="AA935" s="47"/>
      <c r="AB935" s="47"/>
    </row>
    <row r="936" spans="1:28" x14ac:dyDescent="0.25">
      <c r="A936" s="32"/>
      <c r="B936" s="38"/>
      <c r="C936" s="126"/>
      <c r="D936" s="38"/>
      <c r="E936" s="99"/>
      <c r="F936" s="122"/>
      <c r="G936" s="122"/>
      <c r="H936" s="122"/>
      <c r="I936" s="122"/>
      <c r="J936" s="122"/>
      <c r="K936" s="122"/>
      <c r="L936" s="38"/>
      <c r="M936" s="180"/>
      <c r="N936" s="38"/>
      <c r="O936" s="225"/>
      <c r="P936" s="47"/>
      <c r="Q936" s="47"/>
      <c r="R936" s="47"/>
      <c r="S936" s="47"/>
      <c r="T936" s="47"/>
      <c r="U936" s="47"/>
      <c r="V936" s="47"/>
      <c r="W936" s="47"/>
      <c r="X936" s="47"/>
      <c r="Y936" s="47"/>
      <c r="Z936" s="47"/>
      <c r="AA936" s="47"/>
      <c r="AB936" s="47"/>
    </row>
    <row r="937" spans="1:28" x14ac:dyDescent="0.25">
      <c r="A937" s="32"/>
      <c r="B937" s="38"/>
      <c r="C937" s="126"/>
      <c r="D937" s="38"/>
      <c r="E937" s="99"/>
      <c r="F937" s="122"/>
      <c r="G937" s="122"/>
      <c r="H937" s="122"/>
      <c r="I937" s="122"/>
      <c r="J937" s="122"/>
      <c r="K937" s="122"/>
      <c r="L937" s="38"/>
      <c r="M937" s="180"/>
      <c r="N937" s="38"/>
      <c r="O937" s="225"/>
      <c r="P937" s="47"/>
      <c r="Q937" s="47"/>
      <c r="R937" s="47"/>
      <c r="S937" s="47"/>
      <c r="T937" s="47"/>
      <c r="U937" s="47"/>
      <c r="V937" s="47"/>
      <c r="W937" s="47"/>
      <c r="X937" s="47"/>
      <c r="Y937" s="47"/>
      <c r="Z937" s="47"/>
      <c r="AA937" s="47"/>
      <c r="AB937" s="47"/>
    </row>
    <row r="938" spans="1:28" x14ac:dyDescent="0.25">
      <c r="A938" s="32"/>
      <c r="B938" s="38"/>
      <c r="C938" s="126"/>
      <c r="D938" s="38"/>
      <c r="E938" s="99"/>
      <c r="F938" s="122"/>
      <c r="G938" s="122"/>
      <c r="H938" s="122"/>
      <c r="I938" s="122"/>
      <c r="J938" s="122"/>
      <c r="K938" s="122"/>
      <c r="L938" s="38"/>
      <c r="M938" s="180"/>
      <c r="N938" s="38"/>
      <c r="O938" s="225"/>
      <c r="P938" s="47"/>
      <c r="Q938" s="47"/>
      <c r="R938" s="47"/>
      <c r="S938" s="47"/>
      <c r="T938" s="47"/>
      <c r="U938" s="47"/>
      <c r="V938" s="47"/>
      <c r="W938" s="47"/>
      <c r="X938" s="47"/>
      <c r="Y938" s="47"/>
      <c r="Z938" s="47"/>
      <c r="AA938" s="47"/>
      <c r="AB938" s="47"/>
    </row>
    <row r="939" spans="1:28" x14ac:dyDescent="0.25">
      <c r="A939" s="32"/>
      <c r="B939" s="38"/>
      <c r="C939" s="126"/>
      <c r="D939" s="38"/>
      <c r="E939" s="99"/>
      <c r="F939" s="122"/>
      <c r="G939" s="122"/>
      <c r="H939" s="122"/>
      <c r="I939" s="122"/>
      <c r="J939" s="122"/>
      <c r="K939" s="122"/>
      <c r="L939" s="38"/>
      <c r="M939" s="180"/>
      <c r="N939" s="38"/>
      <c r="O939" s="225"/>
      <c r="P939" s="47"/>
      <c r="Q939" s="47"/>
      <c r="R939" s="47"/>
      <c r="S939" s="47"/>
      <c r="T939" s="47"/>
      <c r="U939" s="47"/>
      <c r="V939" s="47"/>
      <c r="W939" s="47"/>
      <c r="X939" s="47"/>
      <c r="Y939" s="47"/>
      <c r="Z939" s="47"/>
      <c r="AA939" s="47"/>
      <c r="AB939" s="47"/>
    </row>
    <row r="940" spans="1:28" x14ac:dyDescent="0.25">
      <c r="A940" s="32"/>
      <c r="B940" s="38"/>
      <c r="C940" s="126"/>
      <c r="D940" s="38"/>
      <c r="E940" s="99"/>
      <c r="F940" s="122"/>
      <c r="G940" s="122"/>
      <c r="H940" s="122"/>
      <c r="I940" s="122"/>
      <c r="J940" s="122"/>
      <c r="K940" s="122"/>
      <c r="L940" s="38"/>
      <c r="M940" s="180"/>
      <c r="N940" s="38"/>
      <c r="O940" s="225"/>
      <c r="P940" s="47"/>
      <c r="Q940" s="47"/>
      <c r="R940" s="47"/>
      <c r="S940" s="47"/>
      <c r="T940" s="47"/>
      <c r="U940" s="47"/>
      <c r="V940" s="47"/>
      <c r="W940" s="47"/>
      <c r="X940" s="47"/>
      <c r="Y940" s="47"/>
      <c r="Z940" s="47"/>
      <c r="AA940" s="47"/>
      <c r="AB940" s="47"/>
    </row>
    <row r="941" spans="1:28" x14ac:dyDescent="0.25">
      <c r="A941" s="32"/>
      <c r="B941" s="38"/>
      <c r="C941" s="126"/>
      <c r="D941" s="38"/>
      <c r="E941" s="99"/>
      <c r="F941" s="122"/>
      <c r="G941" s="122"/>
      <c r="H941" s="122"/>
      <c r="I941" s="122"/>
      <c r="J941" s="122"/>
      <c r="K941" s="122"/>
      <c r="L941" s="38"/>
      <c r="M941" s="180"/>
      <c r="N941" s="38"/>
      <c r="O941" s="225"/>
      <c r="P941" s="47"/>
      <c r="Q941" s="47"/>
      <c r="R941" s="47"/>
      <c r="S941" s="47"/>
      <c r="T941" s="47"/>
      <c r="U941" s="47"/>
      <c r="V941" s="47"/>
      <c r="W941" s="47"/>
      <c r="X941" s="47"/>
      <c r="Y941" s="47"/>
      <c r="Z941" s="47"/>
      <c r="AA941" s="47"/>
      <c r="AB941" s="47"/>
    </row>
    <row r="942" spans="1:28" x14ac:dyDescent="0.25">
      <c r="A942" s="32"/>
      <c r="B942" s="38"/>
      <c r="C942" s="126"/>
      <c r="D942" s="38"/>
      <c r="E942" s="99"/>
      <c r="F942" s="122"/>
      <c r="G942" s="122"/>
      <c r="H942" s="122"/>
      <c r="I942" s="122"/>
      <c r="J942" s="122"/>
      <c r="K942" s="122"/>
      <c r="L942" s="38"/>
      <c r="M942" s="180"/>
      <c r="N942" s="38"/>
      <c r="O942" s="225"/>
      <c r="P942" s="47"/>
      <c r="Q942" s="47"/>
      <c r="R942" s="47"/>
      <c r="S942" s="47"/>
      <c r="T942" s="47"/>
      <c r="U942" s="47"/>
      <c r="V942" s="47"/>
      <c r="W942" s="47"/>
      <c r="X942" s="47"/>
      <c r="Y942" s="47"/>
      <c r="Z942" s="47"/>
      <c r="AA942" s="47"/>
      <c r="AB942" s="47"/>
    </row>
    <row r="943" spans="1:28" x14ac:dyDescent="0.25">
      <c r="A943" s="32"/>
      <c r="B943" s="38"/>
      <c r="C943" s="126"/>
      <c r="D943" s="38"/>
      <c r="E943" s="99"/>
      <c r="F943" s="122"/>
      <c r="G943" s="122"/>
      <c r="H943" s="122"/>
      <c r="I943" s="122"/>
      <c r="J943" s="122"/>
      <c r="K943" s="122"/>
      <c r="L943" s="38"/>
      <c r="M943" s="180"/>
      <c r="N943" s="38"/>
      <c r="O943" s="225"/>
      <c r="P943" s="47"/>
      <c r="Q943" s="47"/>
      <c r="R943" s="47"/>
      <c r="S943" s="47"/>
      <c r="T943" s="47"/>
      <c r="U943" s="47"/>
      <c r="V943" s="47"/>
      <c r="W943" s="47"/>
      <c r="X943" s="47"/>
      <c r="Y943" s="47"/>
      <c r="Z943" s="47"/>
      <c r="AA943" s="47"/>
      <c r="AB943" s="47"/>
    </row>
    <row r="944" spans="1:28" x14ac:dyDescent="0.25">
      <c r="A944" s="32"/>
      <c r="B944" s="38"/>
      <c r="C944" s="126"/>
      <c r="D944" s="38"/>
      <c r="E944" s="99"/>
      <c r="F944" s="122"/>
      <c r="G944" s="122"/>
      <c r="H944" s="122"/>
      <c r="I944" s="122"/>
      <c r="J944" s="122"/>
      <c r="K944" s="122"/>
      <c r="L944" s="38"/>
      <c r="M944" s="180"/>
      <c r="N944" s="38"/>
      <c r="O944" s="225"/>
      <c r="P944" s="47"/>
      <c r="Q944" s="47"/>
      <c r="R944" s="47"/>
      <c r="S944" s="47"/>
      <c r="T944" s="47"/>
      <c r="U944" s="47"/>
      <c r="V944" s="47"/>
      <c r="W944" s="47"/>
      <c r="X944" s="47"/>
      <c r="Y944" s="47"/>
      <c r="Z944" s="47"/>
      <c r="AA944" s="47"/>
      <c r="AB944" s="47"/>
    </row>
    <row r="945" spans="1:28" x14ac:dyDescent="0.25">
      <c r="A945" s="32"/>
      <c r="B945" s="38"/>
      <c r="C945" s="126"/>
      <c r="D945" s="38"/>
      <c r="E945" s="99"/>
      <c r="F945" s="122"/>
      <c r="G945" s="122"/>
      <c r="H945" s="122"/>
      <c r="I945" s="122"/>
      <c r="J945" s="122"/>
      <c r="K945" s="122"/>
      <c r="L945" s="38"/>
      <c r="M945" s="180"/>
      <c r="N945" s="38"/>
      <c r="O945" s="225"/>
      <c r="P945" s="47"/>
      <c r="Q945" s="47"/>
      <c r="R945" s="47"/>
      <c r="S945" s="47"/>
      <c r="T945" s="47"/>
      <c r="U945" s="47"/>
      <c r="V945" s="47"/>
      <c r="W945" s="47"/>
      <c r="X945" s="47"/>
      <c r="Y945" s="47"/>
      <c r="Z945" s="47"/>
      <c r="AA945" s="47"/>
      <c r="AB945" s="47"/>
    </row>
    <row r="946" spans="1:28" x14ac:dyDescent="0.25">
      <c r="A946" s="32"/>
      <c r="B946" s="38"/>
      <c r="C946" s="126"/>
      <c r="D946" s="38"/>
      <c r="E946" s="99"/>
      <c r="F946" s="122"/>
      <c r="G946" s="122"/>
      <c r="H946" s="122"/>
      <c r="I946" s="122"/>
      <c r="J946" s="122"/>
      <c r="K946" s="122"/>
      <c r="L946" s="38"/>
      <c r="M946" s="180"/>
      <c r="N946" s="38"/>
      <c r="O946" s="225"/>
      <c r="P946" s="47"/>
      <c r="Q946" s="47"/>
      <c r="R946" s="47"/>
      <c r="S946" s="47"/>
      <c r="T946" s="47"/>
      <c r="U946" s="47"/>
      <c r="V946" s="47"/>
      <c r="W946" s="47"/>
      <c r="X946" s="47"/>
      <c r="Y946" s="47"/>
      <c r="Z946" s="47"/>
      <c r="AA946" s="47"/>
      <c r="AB946" s="47"/>
    </row>
    <row r="947" spans="1:28" x14ac:dyDescent="0.25">
      <c r="A947" s="32"/>
      <c r="B947" s="38"/>
      <c r="C947" s="126"/>
      <c r="D947" s="38"/>
      <c r="E947" s="99"/>
      <c r="F947" s="122"/>
      <c r="G947" s="122"/>
      <c r="H947" s="122"/>
      <c r="I947" s="122"/>
      <c r="J947" s="122"/>
      <c r="K947" s="122"/>
      <c r="L947" s="38"/>
      <c r="M947" s="180"/>
      <c r="N947" s="38"/>
      <c r="O947" s="225"/>
      <c r="P947" s="47"/>
      <c r="Q947" s="47"/>
      <c r="R947" s="47"/>
      <c r="S947" s="47"/>
      <c r="T947" s="47"/>
      <c r="U947" s="47"/>
      <c r="V947" s="47"/>
      <c r="W947" s="47"/>
      <c r="X947" s="47"/>
      <c r="Y947" s="47"/>
      <c r="Z947" s="47"/>
      <c r="AA947" s="47"/>
      <c r="AB947" s="47"/>
    </row>
    <row r="948" spans="1:28" x14ac:dyDescent="0.25">
      <c r="A948" s="32"/>
      <c r="B948" s="38"/>
      <c r="C948" s="126"/>
      <c r="D948" s="38"/>
      <c r="E948" s="99"/>
      <c r="F948" s="122"/>
      <c r="G948" s="122"/>
      <c r="H948" s="122"/>
      <c r="I948" s="122"/>
      <c r="J948" s="122"/>
      <c r="K948" s="122"/>
      <c r="L948" s="38"/>
      <c r="M948" s="180"/>
      <c r="N948" s="38"/>
      <c r="O948" s="225"/>
      <c r="P948" s="47"/>
      <c r="Q948" s="47"/>
      <c r="R948" s="47"/>
      <c r="S948" s="47"/>
      <c r="T948" s="47"/>
      <c r="U948" s="47"/>
      <c r="V948" s="47"/>
      <c r="W948" s="47"/>
      <c r="X948" s="47"/>
      <c r="Y948" s="47"/>
      <c r="Z948" s="47"/>
      <c r="AA948" s="47"/>
      <c r="AB948" s="47"/>
    </row>
    <row r="949" spans="1:28" x14ac:dyDescent="0.25">
      <c r="A949" s="32"/>
      <c r="B949" s="38"/>
      <c r="C949" s="126"/>
      <c r="D949" s="38"/>
      <c r="E949" s="99"/>
      <c r="F949" s="122"/>
      <c r="G949" s="122"/>
      <c r="H949" s="122"/>
      <c r="I949" s="122"/>
      <c r="J949" s="122"/>
      <c r="K949" s="122"/>
      <c r="L949" s="38"/>
      <c r="M949" s="180"/>
      <c r="N949" s="38"/>
      <c r="O949" s="225"/>
      <c r="P949" s="47"/>
      <c r="Q949" s="47"/>
      <c r="R949" s="47"/>
      <c r="S949" s="47"/>
      <c r="T949" s="47"/>
      <c r="U949" s="47"/>
      <c r="V949" s="47"/>
      <c r="W949" s="47"/>
      <c r="X949" s="47"/>
      <c r="Y949" s="47"/>
      <c r="Z949" s="47"/>
      <c r="AA949" s="47"/>
      <c r="AB949" s="47"/>
    </row>
    <row r="950" spans="1:28" x14ac:dyDescent="0.25">
      <c r="A950" s="32"/>
      <c r="B950" s="38"/>
      <c r="C950" s="126"/>
      <c r="D950" s="38"/>
      <c r="E950" s="99"/>
      <c r="F950" s="122"/>
      <c r="G950" s="122"/>
      <c r="H950" s="122"/>
      <c r="I950" s="122"/>
      <c r="J950" s="122"/>
      <c r="K950" s="122"/>
      <c r="L950" s="38"/>
      <c r="M950" s="180"/>
      <c r="N950" s="38"/>
      <c r="O950" s="225"/>
      <c r="P950" s="47"/>
      <c r="Q950" s="47"/>
      <c r="R950" s="47"/>
      <c r="S950" s="47"/>
      <c r="T950" s="47"/>
      <c r="U950" s="47"/>
      <c r="V950" s="47"/>
      <c r="W950" s="47"/>
      <c r="X950" s="47"/>
      <c r="Y950" s="47"/>
      <c r="Z950" s="47"/>
      <c r="AA950" s="47"/>
      <c r="AB950" s="47"/>
    </row>
    <row r="951" spans="1:28" x14ac:dyDescent="0.25">
      <c r="A951" s="32"/>
      <c r="B951" s="38"/>
      <c r="C951" s="126"/>
      <c r="D951" s="38"/>
      <c r="E951" s="99"/>
      <c r="F951" s="122"/>
      <c r="G951" s="122"/>
      <c r="H951" s="122"/>
      <c r="I951" s="122"/>
      <c r="J951" s="122"/>
      <c r="K951" s="122"/>
      <c r="L951" s="38"/>
      <c r="M951" s="180"/>
      <c r="N951" s="38"/>
      <c r="O951" s="225"/>
      <c r="P951" s="47"/>
      <c r="Q951" s="47"/>
      <c r="R951" s="47"/>
      <c r="S951" s="47"/>
      <c r="T951" s="47"/>
      <c r="U951" s="47"/>
      <c r="V951" s="47"/>
      <c r="W951" s="47"/>
      <c r="X951" s="47"/>
      <c r="Y951" s="47"/>
      <c r="Z951" s="47"/>
      <c r="AA951" s="47"/>
      <c r="AB951" s="47"/>
    </row>
    <row r="952" spans="1:28" x14ac:dyDescent="0.25">
      <c r="A952" s="32"/>
      <c r="B952" s="38"/>
      <c r="C952" s="126"/>
      <c r="D952" s="38"/>
      <c r="E952" s="99"/>
      <c r="F952" s="122"/>
      <c r="G952" s="122"/>
      <c r="H952" s="122"/>
      <c r="I952" s="122"/>
      <c r="J952" s="122"/>
      <c r="K952" s="122"/>
      <c r="L952" s="38"/>
      <c r="M952" s="180"/>
      <c r="N952" s="38"/>
      <c r="O952" s="225"/>
      <c r="P952" s="47"/>
      <c r="Q952" s="47"/>
      <c r="R952" s="47"/>
      <c r="S952" s="47"/>
      <c r="T952" s="47"/>
      <c r="U952" s="47"/>
      <c r="V952" s="47"/>
      <c r="W952" s="47"/>
      <c r="X952" s="47"/>
      <c r="Y952" s="47"/>
      <c r="Z952" s="47"/>
      <c r="AA952" s="47"/>
      <c r="AB952" s="47"/>
    </row>
    <row r="953" spans="1:28" x14ac:dyDescent="0.25">
      <c r="A953" s="32"/>
      <c r="B953" s="38"/>
      <c r="C953" s="126"/>
      <c r="D953" s="38"/>
      <c r="E953" s="99"/>
      <c r="F953" s="122"/>
      <c r="G953" s="122"/>
      <c r="H953" s="122"/>
      <c r="I953" s="122"/>
      <c r="J953" s="122"/>
      <c r="K953" s="122"/>
      <c r="L953" s="38"/>
      <c r="M953" s="180"/>
      <c r="N953" s="38"/>
      <c r="O953" s="225"/>
      <c r="P953" s="47"/>
      <c r="Q953" s="47"/>
      <c r="R953" s="47"/>
      <c r="S953" s="47"/>
      <c r="T953" s="47"/>
      <c r="U953" s="47"/>
      <c r="V953" s="47"/>
      <c r="W953" s="47"/>
      <c r="X953" s="47"/>
      <c r="Y953" s="47"/>
      <c r="Z953" s="47"/>
      <c r="AA953" s="47"/>
      <c r="AB953" s="47"/>
    </row>
    <row r="954" spans="1:28" x14ac:dyDescent="0.25">
      <c r="A954" s="32"/>
      <c r="B954" s="38"/>
      <c r="C954" s="126"/>
      <c r="D954" s="38"/>
      <c r="E954" s="99"/>
      <c r="F954" s="122"/>
      <c r="G954" s="122"/>
      <c r="H954" s="122"/>
      <c r="I954" s="122"/>
      <c r="J954" s="122"/>
      <c r="K954" s="122"/>
      <c r="L954" s="38"/>
      <c r="M954" s="180"/>
      <c r="N954" s="38"/>
      <c r="O954" s="225"/>
      <c r="P954" s="47"/>
      <c r="Q954" s="47"/>
      <c r="R954" s="47"/>
      <c r="S954" s="47"/>
      <c r="T954" s="47"/>
      <c r="U954" s="47"/>
      <c r="V954" s="47"/>
      <c r="W954" s="47"/>
      <c r="X954" s="47"/>
      <c r="Y954" s="47"/>
      <c r="Z954" s="47"/>
      <c r="AA954" s="47"/>
      <c r="AB954" s="47"/>
    </row>
    <row r="955" spans="1:28" x14ac:dyDescent="0.25">
      <c r="A955" s="32"/>
      <c r="B955" s="38"/>
      <c r="C955" s="126"/>
      <c r="D955" s="38"/>
      <c r="E955" s="99"/>
      <c r="F955" s="122"/>
      <c r="G955" s="122"/>
      <c r="H955" s="122"/>
      <c r="I955" s="122"/>
      <c r="J955" s="122"/>
      <c r="K955" s="122"/>
      <c r="L955" s="38"/>
      <c r="M955" s="180"/>
      <c r="N955" s="38"/>
      <c r="O955" s="225"/>
      <c r="P955" s="47"/>
      <c r="Q955" s="47"/>
      <c r="R955" s="47"/>
      <c r="S955" s="47"/>
      <c r="T955" s="47"/>
      <c r="U955" s="47"/>
      <c r="V955" s="47"/>
      <c r="W955" s="47"/>
      <c r="X955" s="47"/>
      <c r="Y955" s="47"/>
      <c r="Z955" s="47"/>
      <c r="AA955" s="47"/>
      <c r="AB955" s="47"/>
    </row>
    <row r="956" spans="1:28" x14ac:dyDescent="0.25">
      <c r="A956" s="32"/>
      <c r="B956" s="38"/>
      <c r="C956" s="126"/>
      <c r="D956" s="38"/>
      <c r="E956" s="99"/>
      <c r="F956" s="122"/>
      <c r="G956" s="122"/>
      <c r="H956" s="122"/>
      <c r="I956" s="122"/>
      <c r="J956" s="122"/>
      <c r="K956" s="122"/>
      <c r="L956" s="38"/>
      <c r="M956" s="180"/>
      <c r="N956" s="38"/>
      <c r="O956" s="225"/>
      <c r="P956" s="47"/>
      <c r="Q956" s="47"/>
      <c r="R956" s="47"/>
      <c r="S956" s="47"/>
      <c r="T956" s="47"/>
      <c r="U956" s="47"/>
      <c r="V956" s="47"/>
      <c r="W956" s="47"/>
      <c r="X956" s="47"/>
      <c r="Y956" s="47"/>
      <c r="Z956" s="47"/>
      <c r="AA956" s="47"/>
      <c r="AB956" s="47"/>
    </row>
    <row r="957" spans="1:28" x14ac:dyDescent="0.25">
      <c r="A957" s="32"/>
      <c r="B957" s="38"/>
      <c r="C957" s="126"/>
      <c r="D957" s="38"/>
      <c r="E957" s="99"/>
      <c r="F957" s="122"/>
      <c r="G957" s="122"/>
      <c r="H957" s="122"/>
      <c r="I957" s="122"/>
      <c r="J957" s="122"/>
      <c r="K957" s="122"/>
      <c r="L957" s="38"/>
      <c r="M957" s="180"/>
      <c r="N957" s="38"/>
      <c r="O957" s="225"/>
      <c r="P957" s="47"/>
      <c r="Q957" s="47"/>
      <c r="R957" s="47"/>
      <c r="S957" s="47"/>
      <c r="T957" s="47"/>
      <c r="U957" s="47"/>
      <c r="V957" s="47"/>
      <c r="W957" s="47"/>
      <c r="X957" s="47"/>
      <c r="Y957" s="47"/>
      <c r="Z957" s="47"/>
      <c r="AA957" s="47"/>
      <c r="AB957" s="47"/>
    </row>
    <row r="958" spans="1:28" x14ac:dyDescent="0.25">
      <c r="A958" s="32"/>
      <c r="B958" s="38"/>
      <c r="C958" s="126"/>
      <c r="D958" s="38"/>
      <c r="E958" s="99"/>
      <c r="F958" s="122"/>
      <c r="G958" s="122"/>
      <c r="H958" s="122"/>
      <c r="I958" s="122"/>
      <c r="J958" s="122"/>
      <c r="K958" s="122"/>
      <c r="L958" s="38"/>
      <c r="M958" s="180"/>
      <c r="N958" s="38"/>
      <c r="O958" s="225"/>
      <c r="P958" s="47"/>
      <c r="Q958" s="47"/>
      <c r="R958" s="47"/>
      <c r="S958" s="47"/>
      <c r="T958" s="47"/>
      <c r="U958" s="47"/>
      <c r="V958" s="47"/>
      <c r="W958" s="47"/>
      <c r="X958" s="47"/>
      <c r="Y958" s="47"/>
      <c r="Z958" s="47"/>
      <c r="AA958" s="47"/>
      <c r="AB958" s="47"/>
    </row>
    <row r="959" spans="1:28" x14ac:dyDescent="0.25">
      <c r="A959" s="32"/>
      <c r="B959" s="38"/>
      <c r="C959" s="126"/>
      <c r="D959" s="38"/>
      <c r="E959" s="99"/>
      <c r="F959" s="122"/>
      <c r="G959" s="122"/>
      <c r="H959" s="122"/>
      <c r="I959" s="122"/>
      <c r="J959" s="122"/>
      <c r="K959" s="122"/>
      <c r="L959" s="38"/>
      <c r="M959" s="180"/>
      <c r="N959" s="38"/>
      <c r="O959" s="225"/>
      <c r="P959" s="47"/>
      <c r="Q959" s="47"/>
      <c r="R959" s="47"/>
      <c r="S959" s="47"/>
      <c r="T959" s="47"/>
      <c r="U959" s="47"/>
      <c r="V959" s="47"/>
      <c r="W959" s="47"/>
      <c r="X959" s="47"/>
      <c r="Y959" s="47"/>
      <c r="Z959" s="47"/>
      <c r="AA959" s="47"/>
      <c r="AB959" s="47"/>
    </row>
    <row r="960" spans="1:28" x14ac:dyDescent="0.25">
      <c r="A960" s="32"/>
      <c r="B960" s="38"/>
      <c r="C960" s="126"/>
      <c r="D960" s="38"/>
      <c r="E960" s="99"/>
      <c r="F960" s="122"/>
      <c r="G960" s="122"/>
      <c r="H960" s="122"/>
      <c r="I960" s="122"/>
      <c r="J960" s="122"/>
      <c r="K960" s="122"/>
      <c r="L960" s="38"/>
      <c r="M960" s="180"/>
      <c r="N960" s="38"/>
      <c r="O960" s="225"/>
      <c r="P960" s="47"/>
      <c r="Q960" s="47"/>
      <c r="R960" s="47"/>
      <c r="S960" s="47"/>
      <c r="T960" s="47"/>
      <c r="U960" s="47"/>
      <c r="V960" s="47"/>
      <c r="W960" s="47"/>
      <c r="X960" s="47"/>
      <c r="Y960" s="47"/>
      <c r="Z960" s="47"/>
      <c r="AA960" s="47"/>
      <c r="AB960" s="47"/>
    </row>
    <row r="961" spans="1:28" x14ac:dyDescent="0.25">
      <c r="A961" s="32"/>
      <c r="B961" s="38"/>
      <c r="C961" s="126"/>
      <c r="D961" s="38"/>
      <c r="E961" s="99"/>
      <c r="F961" s="122"/>
      <c r="G961" s="122"/>
      <c r="H961" s="122"/>
      <c r="I961" s="122"/>
      <c r="J961" s="122"/>
      <c r="K961" s="122"/>
      <c r="L961" s="38"/>
      <c r="M961" s="180"/>
      <c r="N961" s="38"/>
      <c r="O961" s="225"/>
      <c r="P961" s="47"/>
      <c r="Q961" s="47"/>
      <c r="R961" s="47"/>
      <c r="S961" s="47"/>
      <c r="T961" s="47"/>
      <c r="U961" s="47"/>
      <c r="V961" s="47"/>
      <c r="W961" s="47"/>
      <c r="X961" s="47"/>
      <c r="Y961" s="47"/>
      <c r="Z961" s="47"/>
      <c r="AA961" s="47"/>
      <c r="AB961" s="47"/>
    </row>
    <row r="962" spans="1:28" x14ac:dyDescent="0.25">
      <c r="A962" s="32"/>
      <c r="B962" s="38"/>
      <c r="C962" s="126"/>
      <c r="D962" s="38"/>
      <c r="E962" s="99"/>
      <c r="F962" s="122"/>
      <c r="G962" s="122"/>
      <c r="H962" s="122"/>
      <c r="I962" s="122"/>
      <c r="J962" s="122"/>
      <c r="K962" s="122"/>
      <c r="L962" s="38"/>
      <c r="M962" s="180"/>
      <c r="N962" s="38"/>
      <c r="O962" s="225"/>
      <c r="P962" s="47"/>
      <c r="Q962" s="47"/>
      <c r="R962" s="47"/>
      <c r="S962" s="47"/>
      <c r="T962" s="47"/>
      <c r="U962" s="47"/>
      <c r="V962" s="47"/>
      <c r="W962" s="47"/>
      <c r="X962" s="47"/>
      <c r="Y962" s="47"/>
      <c r="Z962" s="47"/>
      <c r="AA962" s="47"/>
      <c r="AB962" s="47"/>
    </row>
    <row r="963" spans="1:28" x14ac:dyDescent="0.25">
      <c r="A963" s="32"/>
      <c r="B963" s="38"/>
      <c r="C963" s="126"/>
      <c r="D963" s="38"/>
      <c r="E963" s="99"/>
      <c r="F963" s="122"/>
      <c r="G963" s="122"/>
      <c r="H963" s="122"/>
      <c r="I963" s="122"/>
      <c r="J963" s="122"/>
      <c r="K963" s="122"/>
      <c r="L963" s="38"/>
      <c r="M963" s="180"/>
      <c r="N963" s="38"/>
      <c r="O963" s="225"/>
      <c r="P963" s="47"/>
      <c r="Q963" s="47"/>
      <c r="R963" s="47"/>
      <c r="S963" s="47"/>
      <c r="T963" s="47"/>
      <c r="U963" s="47"/>
      <c r="V963" s="47"/>
      <c r="W963" s="47"/>
      <c r="X963" s="47"/>
      <c r="Y963" s="47"/>
      <c r="Z963" s="47"/>
      <c r="AA963" s="47"/>
      <c r="AB963" s="47"/>
    </row>
    <row r="964" spans="1:28" x14ac:dyDescent="0.25">
      <c r="A964" s="32"/>
      <c r="B964" s="38"/>
      <c r="C964" s="126"/>
      <c r="D964" s="38"/>
      <c r="E964" s="99"/>
      <c r="F964" s="122"/>
      <c r="G964" s="122"/>
      <c r="H964" s="122"/>
      <c r="I964" s="122"/>
      <c r="J964" s="122"/>
      <c r="K964" s="122"/>
      <c r="L964" s="38"/>
      <c r="M964" s="180"/>
      <c r="N964" s="38"/>
      <c r="O964" s="225"/>
      <c r="P964" s="47"/>
      <c r="Q964" s="47"/>
      <c r="R964" s="47"/>
      <c r="S964" s="47"/>
      <c r="T964" s="47"/>
      <c r="U964" s="47"/>
      <c r="V964" s="47"/>
      <c r="W964" s="47"/>
      <c r="X964" s="47"/>
      <c r="Y964" s="47"/>
      <c r="Z964" s="47"/>
      <c r="AA964" s="47"/>
      <c r="AB964" s="47"/>
    </row>
    <row r="965" spans="1:28" x14ac:dyDescent="0.25">
      <c r="A965" s="32"/>
      <c r="B965" s="38"/>
      <c r="C965" s="126"/>
      <c r="D965" s="38"/>
      <c r="E965" s="99"/>
      <c r="F965" s="122"/>
      <c r="G965" s="122"/>
      <c r="H965" s="122"/>
      <c r="I965" s="122"/>
      <c r="J965" s="122"/>
      <c r="K965" s="122"/>
      <c r="L965" s="38"/>
      <c r="M965" s="180"/>
      <c r="N965" s="38"/>
      <c r="O965" s="225"/>
      <c r="P965" s="47"/>
      <c r="Q965" s="47"/>
      <c r="R965" s="47"/>
      <c r="S965" s="47"/>
      <c r="T965" s="47"/>
      <c r="U965" s="47"/>
      <c r="V965" s="47"/>
      <c r="W965" s="47"/>
      <c r="X965" s="47"/>
      <c r="Y965" s="47"/>
      <c r="Z965" s="47"/>
      <c r="AA965" s="47"/>
      <c r="AB965" s="47"/>
    </row>
    <row r="966" spans="1:28" x14ac:dyDescent="0.25">
      <c r="A966" s="32"/>
      <c r="B966" s="38"/>
      <c r="C966" s="126"/>
      <c r="D966" s="38"/>
      <c r="E966" s="99"/>
      <c r="F966" s="122"/>
      <c r="G966" s="122"/>
      <c r="H966" s="122"/>
      <c r="I966" s="122"/>
      <c r="J966" s="122"/>
      <c r="K966" s="122"/>
      <c r="L966" s="38"/>
      <c r="M966" s="180"/>
      <c r="N966" s="38"/>
      <c r="O966" s="225"/>
      <c r="P966" s="47"/>
      <c r="Q966" s="47"/>
      <c r="R966" s="47"/>
      <c r="S966" s="47"/>
      <c r="T966" s="47"/>
      <c r="U966" s="47"/>
      <c r="V966" s="47"/>
      <c r="W966" s="47"/>
      <c r="X966" s="47"/>
      <c r="Y966" s="47"/>
      <c r="Z966" s="47"/>
      <c r="AA966" s="47"/>
      <c r="AB966" s="47"/>
    </row>
    <row r="967" spans="1:28" x14ac:dyDescent="0.25">
      <c r="A967" s="32"/>
      <c r="B967" s="38"/>
      <c r="C967" s="126"/>
      <c r="D967" s="38"/>
      <c r="E967" s="99"/>
      <c r="F967" s="122"/>
      <c r="G967" s="122"/>
      <c r="H967" s="122"/>
      <c r="I967" s="122"/>
      <c r="J967" s="122"/>
      <c r="K967" s="122"/>
      <c r="L967" s="38"/>
      <c r="M967" s="180"/>
      <c r="N967" s="38"/>
      <c r="O967" s="225"/>
      <c r="P967" s="47"/>
      <c r="Q967" s="47"/>
      <c r="R967" s="47"/>
      <c r="S967" s="47"/>
      <c r="T967" s="47"/>
      <c r="U967" s="47"/>
      <c r="V967" s="47"/>
      <c r="W967" s="47"/>
      <c r="X967" s="47"/>
      <c r="Y967" s="47"/>
      <c r="Z967" s="47"/>
      <c r="AA967" s="47"/>
      <c r="AB967" s="47"/>
    </row>
    <row r="968" spans="1:28" x14ac:dyDescent="0.25">
      <c r="A968" s="32"/>
      <c r="B968" s="38"/>
      <c r="C968" s="126"/>
      <c r="D968" s="38"/>
      <c r="E968" s="99"/>
      <c r="F968" s="122"/>
      <c r="G968" s="122"/>
      <c r="H968" s="122"/>
      <c r="I968" s="122"/>
      <c r="J968" s="122"/>
      <c r="K968" s="122"/>
      <c r="L968" s="38"/>
      <c r="M968" s="180"/>
      <c r="N968" s="38"/>
      <c r="O968" s="225"/>
      <c r="P968" s="47"/>
      <c r="Q968" s="47"/>
      <c r="R968" s="47"/>
      <c r="S968" s="47"/>
      <c r="T968" s="47"/>
      <c r="U968" s="47"/>
      <c r="V968" s="47"/>
      <c r="W968" s="47"/>
      <c r="X968" s="47"/>
      <c r="Y968" s="47"/>
      <c r="Z968" s="47"/>
      <c r="AA968" s="47"/>
      <c r="AB968" s="47"/>
    </row>
    <row r="969" spans="1:28" x14ac:dyDescent="0.25">
      <c r="A969" s="32"/>
      <c r="B969" s="38"/>
      <c r="C969" s="126"/>
      <c r="D969" s="38"/>
      <c r="E969" s="99"/>
      <c r="F969" s="122"/>
      <c r="G969" s="122"/>
      <c r="H969" s="122"/>
      <c r="I969" s="122"/>
      <c r="J969" s="122"/>
      <c r="K969" s="122"/>
      <c r="L969" s="38"/>
      <c r="M969" s="180"/>
      <c r="N969" s="38"/>
      <c r="O969" s="225"/>
      <c r="P969" s="47"/>
      <c r="Q969" s="47"/>
      <c r="R969" s="47"/>
      <c r="S969" s="47"/>
      <c r="T969" s="47"/>
      <c r="U969" s="47"/>
      <c r="V969" s="47"/>
      <c r="W969" s="47"/>
      <c r="X969" s="47"/>
      <c r="Y969" s="47"/>
      <c r="Z969" s="47"/>
      <c r="AA969" s="47"/>
      <c r="AB969" s="47"/>
    </row>
    <row r="970" spans="1:28" x14ac:dyDescent="0.25">
      <c r="A970" s="32"/>
      <c r="B970" s="38"/>
      <c r="C970" s="126"/>
      <c r="D970" s="38"/>
      <c r="E970" s="99"/>
      <c r="F970" s="122"/>
      <c r="G970" s="122"/>
      <c r="H970" s="122"/>
      <c r="I970" s="122"/>
      <c r="J970" s="122"/>
      <c r="K970" s="122"/>
      <c r="L970" s="38"/>
      <c r="M970" s="180"/>
      <c r="N970" s="38"/>
      <c r="O970" s="225"/>
      <c r="P970" s="47"/>
      <c r="Q970" s="47"/>
      <c r="R970" s="47"/>
      <c r="S970" s="47"/>
      <c r="T970" s="47"/>
      <c r="U970" s="47"/>
      <c r="V970" s="47"/>
      <c r="W970" s="47"/>
      <c r="X970" s="47"/>
      <c r="Y970" s="47"/>
      <c r="Z970" s="47"/>
      <c r="AA970" s="47"/>
      <c r="AB970" s="47"/>
    </row>
    <row r="971" spans="1:28" x14ac:dyDescent="0.25">
      <c r="A971" s="32"/>
      <c r="B971" s="38"/>
      <c r="C971" s="126"/>
      <c r="D971" s="38"/>
      <c r="E971" s="99"/>
      <c r="F971" s="122"/>
      <c r="G971" s="122"/>
      <c r="H971" s="122"/>
      <c r="I971" s="122"/>
      <c r="J971" s="122"/>
      <c r="K971" s="122"/>
      <c r="L971" s="38"/>
      <c r="M971" s="180"/>
      <c r="N971" s="38"/>
      <c r="O971" s="225"/>
      <c r="P971" s="47"/>
      <c r="Q971" s="47"/>
      <c r="R971" s="47"/>
      <c r="S971" s="47"/>
      <c r="T971" s="47"/>
      <c r="U971" s="47"/>
      <c r="V971" s="47"/>
      <c r="W971" s="47"/>
      <c r="X971" s="47"/>
      <c r="Y971" s="47"/>
      <c r="Z971" s="47"/>
      <c r="AA971" s="47"/>
      <c r="AB971" s="47"/>
    </row>
    <row r="972" spans="1:28" x14ac:dyDescent="0.25">
      <c r="A972" s="32"/>
      <c r="B972" s="38"/>
      <c r="C972" s="126"/>
      <c r="D972" s="38"/>
      <c r="E972" s="99"/>
      <c r="F972" s="122"/>
      <c r="G972" s="122"/>
      <c r="H972" s="122"/>
      <c r="I972" s="122"/>
      <c r="J972" s="122"/>
      <c r="K972" s="122"/>
      <c r="L972" s="38"/>
      <c r="M972" s="180"/>
      <c r="N972" s="38"/>
      <c r="O972" s="225"/>
      <c r="P972" s="47"/>
      <c r="Q972" s="47"/>
      <c r="R972" s="47"/>
      <c r="S972" s="47"/>
      <c r="T972" s="47"/>
      <c r="U972" s="47"/>
      <c r="V972" s="47"/>
      <c r="W972" s="47"/>
      <c r="X972" s="47"/>
      <c r="Y972" s="47"/>
      <c r="Z972" s="47"/>
      <c r="AA972" s="47"/>
      <c r="AB972" s="47"/>
    </row>
    <row r="973" spans="1:28" x14ac:dyDescent="0.25">
      <c r="A973" s="32"/>
      <c r="B973" s="38"/>
      <c r="C973" s="126"/>
      <c r="D973" s="38"/>
      <c r="E973" s="99"/>
      <c r="F973" s="122"/>
      <c r="G973" s="122"/>
      <c r="H973" s="122"/>
      <c r="I973" s="122"/>
      <c r="J973" s="122"/>
      <c r="K973" s="122"/>
      <c r="L973" s="38"/>
      <c r="M973" s="180"/>
      <c r="N973" s="38"/>
      <c r="O973" s="225"/>
      <c r="P973" s="47"/>
      <c r="Q973" s="47"/>
      <c r="R973" s="47"/>
      <c r="S973" s="47"/>
      <c r="T973" s="47"/>
      <c r="U973" s="47"/>
      <c r="V973" s="47"/>
      <c r="W973" s="47"/>
      <c r="X973" s="47"/>
      <c r="Y973" s="47"/>
      <c r="Z973" s="47"/>
      <c r="AA973" s="47"/>
      <c r="AB973" s="47"/>
    </row>
    <row r="974" spans="1:28" x14ac:dyDescent="0.25">
      <c r="A974" s="32"/>
      <c r="B974" s="38"/>
      <c r="C974" s="126"/>
      <c r="D974" s="38"/>
      <c r="E974" s="99"/>
      <c r="F974" s="122"/>
      <c r="G974" s="122"/>
      <c r="H974" s="122"/>
      <c r="I974" s="122"/>
      <c r="J974" s="122"/>
      <c r="K974" s="122"/>
      <c r="L974" s="38"/>
      <c r="M974" s="180"/>
      <c r="N974" s="38"/>
      <c r="O974" s="225"/>
      <c r="P974" s="47"/>
      <c r="Q974" s="47"/>
      <c r="R974" s="47"/>
      <c r="S974" s="47"/>
      <c r="T974" s="47"/>
      <c r="U974" s="47"/>
      <c r="V974" s="47"/>
      <c r="W974" s="47"/>
      <c r="X974" s="47"/>
      <c r="Y974" s="47"/>
      <c r="Z974" s="47"/>
      <c r="AA974" s="47"/>
      <c r="AB974" s="47"/>
    </row>
    <row r="975" spans="1:28" x14ac:dyDescent="0.25">
      <c r="A975" s="32"/>
      <c r="B975" s="38"/>
      <c r="C975" s="126"/>
      <c r="D975" s="38"/>
      <c r="E975" s="99"/>
      <c r="F975" s="122"/>
      <c r="G975" s="122"/>
      <c r="H975" s="122"/>
      <c r="I975" s="122"/>
      <c r="J975" s="122"/>
      <c r="K975" s="122"/>
      <c r="L975" s="38"/>
      <c r="M975" s="180"/>
      <c r="N975" s="38"/>
      <c r="O975" s="225"/>
      <c r="P975" s="47"/>
      <c r="Q975" s="47"/>
      <c r="R975" s="47"/>
      <c r="S975" s="47"/>
      <c r="T975" s="47"/>
      <c r="U975" s="47"/>
      <c r="V975" s="47"/>
      <c r="W975" s="47"/>
      <c r="X975" s="47"/>
      <c r="Y975" s="47"/>
      <c r="Z975" s="47"/>
      <c r="AA975" s="47"/>
      <c r="AB975" s="47"/>
    </row>
    <row r="976" spans="1:28" x14ac:dyDescent="0.25">
      <c r="A976" s="32"/>
      <c r="B976" s="38"/>
      <c r="C976" s="126"/>
      <c r="D976" s="38"/>
      <c r="E976" s="99"/>
      <c r="F976" s="122"/>
      <c r="G976" s="122"/>
      <c r="H976" s="122"/>
      <c r="I976" s="122"/>
      <c r="J976" s="122"/>
      <c r="K976" s="122"/>
      <c r="L976" s="38"/>
      <c r="M976" s="180"/>
      <c r="N976" s="38"/>
      <c r="O976" s="225"/>
      <c r="P976" s="47"/>
      <c r="Q976" s="47"/>
      <c r="R976" s="47"/>
      <c r="S976" s="47"/>
      <c r="T976" s="47"/>
      <c r="U976" s="47"/>
      <c r="V976" s="47"/>
      <c r="W976" s="47"/>
      <c r="X976" s="47"/>
      <c r="Y976" s="47"/>
      <c r="Z976" s="47"/>
      <c r="AA976" s="47"/>
      <c r="AB976" s="47"/>
    </row>
    <row r="977" spans="1:28" x14ac:dyDescent="0.25">
      <c r="A977" s="32"/>
      <c r="B977" s="38"/>
      <c r="C977" s="126"/>
      <c r="D977" s="38"/>
      <c r="E977" s="99"/>
      <c r="F977" s="122"/>
      <c r="G977" s="122"/>
      <c r="H977" s="122"/>
      <c r="I977" s="122"/>
      <c r="J977" s="122"/>
      <c r="K977" s="122"/>
      <c r="L977" s="38"/>
      <c r="M977" s="180"/>
      <c r="N977" s="38"/>
      <c r="O977" s="225"/>
      <c r="P977" s="47"/>
      <c r="Q977" s="47"/>
      <c r="R977" s="47"/>
      <c r="S977" s="47"/>
      <c r="T977" s="47"/>
      <c r="U977" s="47"/>
      <c r="V977" s="47"/>
      <c r="W977" s="47"/>
      <c r="X977" s="47"/>
      <c r="Y977" s="47"/>
      <c r="Z977" s="47"/>
      <c r="AA977" s="47"/>
      <c r="AB977" s="47"/>
    </row>
    <row r="978" spans="1:28" x14ac:dyDescent="0.25">
      <c r="A978" s="32"/>
      <c r="B978" s="38"/>
      <c r="C978" s="126"/>
      <c r="D978" s="38"/>
      <c r="E978" s="99"/>
      <c r="F978" s="122"/>
      <c r="G978" s="122"/>
      <c r="H978" s="122"/>
      <c r="I978" s="122"/>
      <c r="J978" s="122"/>
      <c r="K978" s="122"/>
      <c r="L978" s="38"/>
      <c r="M978" s="180"/>
      <c r="N978" s="38"/>
      <c r="O978" s="225"/>
      <c r="P978" s="47"/>
      <c r="Q978" s="47"/>
      <c r="R978" s="47"/>
      <c r="S978" s="47"/>
      <c r="T978" s="47"/>
      <c r="U978" s="47"/>
      <c r="V978" s="47"/>
      <c r="W978" s="47"/>
      <c r="X978" s="47"/>
      <c r="Y978" s="47"/>
      <c r="Z978" s="47"/>
      <c r="AA978" s="47"/>
      <c r="AB978" s="47"/>
    </row>
    <row r="979" spans="1:28" x14ac:dyDescent="0.25">
      <c r="A979" s="32"/>
      <c r="B979" s="38"/>
      <c r="C979" s="126"/>
      <c r="D979" s="38"/>
      <c r="E979" s="99"/>
      <c r="F979" s="122"/>
      <c r="G979" s="122"/>
      <c r="H979" s="122"/>
      <c r="I979" s="122"/>
      <c r="J979" s="122"/>
      <c r="K979" s="122"/>
      <c r="L979" s="38"/>
      <c r="M979" s="180"/>
      <c r="N979" s="38"/>
      <c r="O979" s="225"/>
      <c r="P979" s="47"/>
      <c r="Q979" s="47"/>
      <c r="R979" s="47"/>
      <c r="S979" s="47"/>
      <c r="T979" s="47"/>
      <c r="U979" s="47"/>
      <c r="V979" s="47"/>
      <c r="W979" s="47"/>
      <c r="X979" s="47"/>
      <c r="Y979" s="47"/>
      <c r="Z979" s="47"/>
      <c r="AA979" s="47"/>
      <c r="AB979" s="47"/>
    </row>
    <row r="980" spans="1:28" x14ac:dyDescent="0.25">
      <c r="A980" s="32"/>
      <c r="B980" s="38"/>
      <c r="C980" s="126"/>
      <c r="D980" s="38"/>
      <c r="E980" s="99"/>
      <c r="F980" s="122"/>
      <c r="G980" s="122"/>
      <c r="H980" s="122"/>
      <c r="I980" s="122"/>
      <c r="J980" s="122"/>
      <c r="K980" s="122"/>
      <c r="L980" s="38"/>
      <c r="M980" s="180"/>
      <c r="N980" s="38"/>
      <c r="O980" s="225"/>
      <c r="P980" s="47"/>
      <c r="Q980" s="47"/>
      <c r="R980" s="47"/>
      <c r="S980" s="47"/>
      <c r="T980" s="47"/>
      <c r="U980" s="47"/>
      <c r="V980" s="47"/>
      <c r="W980" s="47"/>
      <c r="X980" s="47"/>
      <c r="Y980" s="47"/>
      <c r="Z980" s="47"/>
      <c r="AA980" s="47"/>
      <c r="AB980" s="47"/>
    </row>
    <row r="981" spans="1:28" x14ac:dyDescent="0.25">
      <c r="A981" s="32"/>
      <c r="B981" s="38"/>
      <c r="C981" s="126"/>
      <c r="D981" s="38"/>
      <c r="E981" s="99"/>
      <c r="F981" s="122"/>
      <c r="G981" s="122"/>
      <c r="H981" s="122"/>
      <c r="I981" s="122"/>
      <c r="J981" s="122"/>
      <c r="K981" s="122"/>
      <c r="L981" s="38"/>
      <c r="M981" s="180"/>
      <c r="N981" s="38"/>
      <c r="O981" s="225"/>
      <c r="P981" s="47"/>
      <c r="Q981" s="47"/>
      <c r="R981" s="47"/>
      <c r="S981" s="47"/>
      <c r="T981" s="47"/>
      <c r="U981" s="47"/>
      <c r="V981" s="47"/>
      <c r="W981" s="47"/>
      <c r="X981" s="47"/>
      <c r="Y981" s="47"/>
      <c r="Z981" s="47"/>
      <c r="AA981" s="47"/>
      <c r="AB981" s="47"/>
    </row>
    <row r="982" spans="1:28" x14ac:dyDescent="0.25">
      <c r="A982" s="32"/>
      <c r="B982" s="38"/>
      <c r="C982" s="126"/>
      <c r="D982" s="38"/>
      <c r="E982" s="99"/>
      <c r="F982" s="122"/>
      <c r="G982" s="122"/>
      <c r="H982" s="122"/>
      <c r="I982" s="122"/>
      <c r="J982" s="122"/>
      <c r="K982" s="122"/>
      <c r="L982" s="38"/>
      <c r="M982" s="180"/>
      <c r="N982" s="38"/>
      <c r="O982" s="225"/>
      <c r="P982" s="47"/>
      <c r="Q982" s="47"/>
      <c r="R982" s="47"/>
      <c r="S982" s="47"/>
      <c r="T982" s="47"/>
      <c r="U982" s="47"/>
      <c r="V982" s="47"/>
      <c r="W982" s="47"/>
      <c r="X982" s="47"/>
      <c r="Y982" s="47"/>
      <c r="Z982" s="47"/>
      <c r="AA982" s="47"/>
      <c r="AB982" s="47"/>
    </row>
    <row r="983" spans="1:28" x14ac:dyDescent="0.25">
      <c r="A983" s="32"/>
      <c r="B983" s="38"/>
      <c r="C983" s="126"/>
      <c r="D983" s="38"/>
      <c r="E983" s="99"/>
      <c r="F983" s="122"/>
      <c r="G983" s="122"/>
      <c r="H983" s="122"/>
      <c r="I983" s="122"/>
      <c r="J983" s="122"/>
      <c r="K983" s="122"/>
      <c r="L983" s="38"/>
      <c r="M983" s="180"/>
      <c r="N983" s="38"/>
      <c r="O983" s="225"/>
      <c r="P983" s="47"/>
      <c r="Q983" s="47"/>
      <c r="R983" s="47"/>
      <c r="S983" s="47"/>
      <c r="T983" s="47"/>
      <c r="U983" s="47"/>
      <c r="V983" s="47"/>
      <c r="W983" s="47"/>
      <c r="X983" s="47"/>
      <c r="Y983" s="47"/>
      <c r="Z983" s="47"/>
      <c r="AA983" s="47"/>
      <c r="AB983" s="47"/>
    </row>
    <row r="984" spans="1:28" x14ac:dyDescent="0.25">
      <c r="A984" s="32"/>
      <c r="B984" s="38"/>
      <c r="C984" s="126"/>
      <c r="D984" s="38"/>
      <c r="E984" s="99"/>
      <c r="F984" s="122"/>
      <c r="G984" s="122"/>
      <c r="H984" s="122"/>
      <c r="I984" s="122"/>
      <c r="J984" s="122"/>
      <c r="K984" s="122"/>
      <c r="L984" s="38"/>
      <c r="M984" s="180"/>
      <c r="N984" s="38"/>
      <c r="O984" s="225"/>
      <c r="P984" s="47"/>
      <c r="Q984" s="47"/>
      <c r="R984" s="47"/>
      <c r="S984" s="47"/>
      <c r="T984" s="47"/>
      <c r="U984" s="47"/>
      <c r="V984" s="47"/>
      <c r="W984" s="47"/>
      <c r="X984" s="47"/>
      <c r="Y984" s="47"/>
      <c r="Z984" s="47"/>
      <c r="AA984" s="47"/>
      <c r="AB984" s="47"/>
    </row>
    <row r="985" spans="1:28" x14ac:dyDescent="0.25">
      <c r="A985" s="32"/>
      <c r="B985" s="38"/>
      <c r="C985" s="126"/>
      <c r="D985" s="38"/>
      <c r="E985" s="99"/>
      <c r="F985" s="122"/>
      <c r="G985" s="122"/>
      <c r="H985" s="122"/>
      <c r="I985" s="122"/>
      <c r="J985" s="122"/>
      <c r="K985" s="122"/>
      <c r="L985" s="38"/>
      <c r="M985" s="180"/>
      <c r="N985" s="38"/>
      <c r="O985" s="225"/>
      <c r="P985" s="47"/>
      <c r="Q985" s="47"/>
      <c r="R985" s="47"/>
      <c r="S985" s="47"/>
      <c r="T985" s="47"/>
      <c r="U985" s="47"/>
      <c r="V985" s="47"/>
      <c r="W985" s="47"/>
      <c r="X985" s="47"/>
      <c r="Y985" s="47"/>
      <c r="Z985" s="47"/>
      <c r="AA985" s="47"/>
      <c r="AB985" s="47"/>
    </row>
    <row r="986" spans="1:28" x14ac:dyDescent="0.25">
      <c r="A986" s="32"/>
      <c r="B986" s="38"/>
      <c r="C986" s="126"/>
      <c r="D986" s="38"/>
      <c r="E986" s="99"/>
      <c r="F986" s="122"/>
      <c r="G986" s="122"/>
      <c r="H986" s="122"/>
      <c r="I986" s="122"/>
      <c r="J986" s="122"/>
      <c r="K986" s="122"/>
      <c r="L986" s="38"/>
      <c r="M986" s="180"/>
      <c r="N986" s="38"/>
      <c r="O986" s="225"/>
      <c r="P986" s="47"/>
      <c r="Q986" s="47"/>
      <c r="R986" s="47"/>
      <c r="S986" s="47"/>
      <c r="T986" s="47"/>
      <c r="U986" s="47"/>
      <c r="V986" s="47"/>
      <c r="W986" s="47"/>
      <c r="X986" s="47"/>
      <c r="Y986" s="47"/>
      <c r="Z986" s="47"/>
      <c r="AA986" s="47"/>
      <c r="AB986" s="47"/>
    </row>
    <row r="987" spans="1:28" x14ac:dyDescent="0.25">
      <c r="A987" s="32"/>
      <c r="B987" s="38"/>
      <c r="C987" s="126"/>
      <c r="D987" s="38"/>
      <c r="E987" s="99"/>
      <c r="F987" s="122"/>
      <c r="G987" s="122"/>
      <c r="H987" s="122"/>
      <c r="I987" s="122"/>
      <c r="J987" s="122"/>
      <c r="K987" s="122"/>
      <c r="L987" s="38"/>
      <c r="M987" s="180"/>
      <c r="N987" s="38"/>
      <c r="O987" s="225"/>
      <c r="P987" s="47"/>
      <c r="Q987" s="47"/>
      <c r="R987" s="47"/>
      <c r="S987" s="47"/>
      <c r="T987" s="47"/>
      <c r="U987" s="47"/>
      <c r="V987" s="47"/>
      <c r="W987" s="47"/>
      <c r="X987" s="47"/>
      <c r="Y987" s="47"/>
      <c r="Z987" s="47"/>
      <c r="AA987" s="47"/>
      <c r="AB987" s="47"/>
    </row>
    <row r="988" spans="1:28" x14ac:dyDescent="0.25">
      <c r="A988" s="32"/>
      <c r="B988" s="38"/>
      <c r="C988" s="126"/>
      <c r="D988" s="38"/>
      <c r="E988" s="99"/>
      <c r="F988" s="122"/>
      <c r="G988" s="122"/>
      <c r="H988" s="122"/>
      <c r="I988" s="122"/>
      <c r="J988" s="122"/>
      <c r="K988" s="122"/>
      <c r="L988" s="38"/>
      <c r="M988" s="180"/>
      <c r="N988" s="38"/>
      <c r="O988" s="225"/>
      <c r="P988" s="47"/>
      <c r="Q988" s="47"/>
      <c r="R988" s="47"/>
      <c r="S988" s="47"/>
      <c r="T988" s="47"/>
      <c r="U988" s="47"/>
      <c r="V988" s="47"/>
      <c r="W988" s="47"/>
      <c r="X988" s="47"/>
      <c r="Y988" s="47"/>
      <c r="Z988" s="47"/>
      <c r="AA988" s="47"/>
      <c r="AB988" s="47"/>
    </row>
    <row r="989" spans="1:28" x14ac:dyDescent="0.25">
      <c r="A989" s="32"/>
      <c r="B989" s="38"/>
      <c r="C989" s="126"/>
      <c r="D989" s="38"/>
      <c r="E989" s="99"/>
      <c r="F989" s="122"/>
      <c r="G989" s="122"/>
      <c r="H989" s="122"/>
      <c r="I989" s="122"/>
      <c r="J989" s="122"/>
      <c r="K989" s="122"/>
      <c r="L989" s="38"/>
      <c r="M989" s="180"/>
      <c r="N989" s="38"/>
      <c r="O989" s="225"/>
      <c r="P989" s="47"/>
      <c r="Q989" s="47"/>
      <c r="R989" s="47"/>
      <c r="S989" s="47"/>
      <c r="T989" s="47"/>
      <c r="U989" s="47"/>
      <c r="V989" s="47"/>
      <c r="W989" s="47"/>
      <c r="X989" s="47"/>
      <c r="Y989" s="47"/>
      <c r="Z989" s="47"/>
      <c r="AA989" s="47"/>
      <c r="AB989" s="47"/>
    </row>
    <row r="990" spans="1:28" x14ac:dyDescent="0.25">
      <c r="A990" s="32"/>
      <c r="B990" s="38"/>
      <c r="C990" s="126"/>
      <c r="D990" s="38"/>
      <c r="E990" s="99"/>
      <c r="F990" s="122"/>
      <c r="G990" s="122"/>
      <c r="H990" s="122"/>
      <c r="I990" s="122"/>
      <c r="J990" s="122"/>
      <c r="K990" s="122"/>
      <c r="L990" s="38"/>
      <c r="M990" s="180"/>
      <c r="N990" s="38"/>
      <c r="O990" s="225"/>
      <c r="P990" s="47"/>
      <c r="Q990" s="47"/>
      <c r="R990" s="47"/>
      <c r="S990" s="47"/>
      <c r="T990" s="47"/>
      <c r="U990" s="47"/>
      <c r="V990" s="47"/>
      <c r="W990" s="47"/>
      <c r="X990" s="47"/>
      <c r="Y990" s="47"/>
      <c r="Z990" s="47"/>
      <c r="AA990" s="47"/>
      <c r="AB990" s="47"/>
    </row>
    <row r="991" spans="1:28" x14ac:dyDescent="0.25">
      <c r="A991" s="32"/>
      <c r="B991" s="38"/>
      <c r="C991" s="126"/>
      <c r="D991" s="38"/>
      <c r="E991" s="99"/>
      <c r="F991" s="122"/>
      <c r="G991" s="122"/>
      <c r="H991" s="122"/>
      <c r="I991" s="122"/>
      <c r="J991" s="122"/>
      <c r="K991" s="122"/>
      <c r="L991" s="38"/>
      <c r="M991" s="180"/>
      <c r="N991" s="38"/>
      <c r="O991" s="225"/>
      <c r="P991" s="47"/>
      <c r="Q991" s="47"/>
      <c r="R991" s="47"/>
      <c r="S991" s="47"/>
      <c r="T991" s="47"/>
      <c r="U991" s="47"/>
      <c r="V991" s="47"/>
      <c r="W991" s="47"/>
      <c r="X991" s="47"/>
      <c r="Y991" s="47"/>
      <c r="Z991" s="47"/>
      <c r="AA991" s="47"/>
      <c r="AB991" s="47"/>
    </row>
    <row r="992" spans="1:28" x14ac:dyDescent="0.25">
      <c r="A992" s="32"/>
      <c r="B992" s="38"/>
      <c r="C992" s="126"/>
      <c r="D992" s="38"/>
      <c r="E992" s="99"/>
      <c r="F992" s="122"/>
      <c r="G992" s="122"/>
      <c r="H992" s="122"/>
      <c r="I992" s="122"/>
      <c r="J992" s="122"/>
      <c r="K992" s="122"/>
      <c r="L992" s="38"/>
      <c r="M992" s="180"/>
      <c r="N992" s="38"/>
      <c r="O992" s="225"/>
      <c r="P992" s="47"/>
      <c r="Q992" s="47"/>
      <c r="R992" s="47"/>
      <c r="S992" s="47"/>
      <c r="T992" s="47"/>
      <c r="U992" s="47"/>
      <c r="V992" s="47"/>
      <c r="W992" s="47"/>
      <c r="X992" s="47"/>
      <c r="Y992" s="47"/>
      <c r="Z992" s="47"/>
      <c r="AA992" s="47"/>
      <c r="AB992" s="47"/>
    </row>
    <row r="993" spans="1:28" x14ac:dyDescent="0.25">
      <c r="A993" s="32"/>
      <c r="B993" s="38"/>
      <c r="C993" s="126"/>
      <c r="D993" s="38"/>
      <c r="E993" s="99"/>
      <c r="F993" s="122"/>
      <c r="G993" s="122"/>
      <c r="H993" s="122"/>
      <c r="I993" s="122"/>
      <c r="J993" s="122"/>
      <c r="K993" s="122"/>
      <c r="L993" s="38"/>
      <c r="M993" s="180"/>
      <c r="N993" s="38"/>
      <c r="O993" s="225"/>
      <c r="P993" s="47"/>
      <c r="Q993" s="47"/>
      <c r="R993" s="47"/>
      <c r="S993" s="47"/>
      <c r="T993" s="47"/>
      <c r="U993" s="47"/>
      <c r="V993" s="47"/>
      <c r="W993" s="47"/>
      <c r="X993" s="47"/>
      <c r="Y993" s="47"/>
      <c r="Z993" s="47"/>
      <c r="AA993" s="47"/>
      <c r="AB993" s="47"/>
    </row>
    <row r="994" spans="1:28" x14ac:dyDescent="0.25">
      <c r="A994" s="32"/>
      <c r="B994" s="38"/>
      <c r="C994" s="126"/>
      <c r="D994" s="38"/>
      <c r="E994" s="99"/>
      <c r="F994" s="122"/>
      <c r="G994" s="122"/>
      <c r="H994" s="122"/>
      <c r="I994" s="122"/>
      <c r="J994" s="122"/>
      <c r="K994" s="122"/>
      <c r="L994" s="38"/>
      <c r="M994" s="180"/>
      <c r="N994" s="38"/>
      <c r="O994" s="225"/>
      <c r="P994" s="47"/>
      <c r="Q994" s="47"/>
      <c r="R994" s="47"/>
      <c r="S994" s="47"/>
      <c r="T994" s="47"/>
      <c r="U994" s="47"/>
      <c r="V994" s="47"/>
      <c r="W994" s="47"/>
      <c r="X994" s="47"/>
      <c r="Y994" s="47"/>
      <c r="Z994" s="47"/>
      <c r="AA994" s="47"/>
      <c r="AB994" s="47"/>
    </row>
    <row r="995" spans="1:28" x14ac:dyDescent="0.25">
      <c r="A995" s="32"/>
      <c r="B995" s="38"/>
      <c r="C995" s="126"/>
      <c r="D995" s="38"/>
      <c r="E995" s="99"/>
      <c r="F995" s="122"/>
      <c r="G995" s="122"/>
      <c r="H995" s="122"/>
      <c r="I995" s="122"/>
      <c r="J995" s="122"/>
      <c r="K995" s="122"/>
      <c r="L995" s="38"/>
      <c r="M995" s="180"/>
      <c r="N995" s="38"/>
      <c r="O995" s="225"/>
      <c r="P995" s="47"/>
      <c r="Q995" s="47"/>
      <c r="R995" s="47"/>
      <c r="S995" s="47"/>
      <c r="T995" s="47"/>
      <c r="U995" s="47"/>
      <c r="V995" s="47"/>
      <c r="W995" s="47"/>
      <c r="X995" s="47"/>
      <c r="Y995" s="47"/>
      <c r="Z995" s="47"/>
      <c r="AA995" s="47"/>
      <c r="AB995" s="47"/>
    </row>
    <row r="996" spans="1:28" x14ac:dyDescent="0.25">
      <c r="A996" s="32"/>
      <c r="B996" s="38"/>
      <c r="C996" s="126"/>
      <c r="D996" s="38"/>
      <c r="E996" s="99"/>
      <c r="F996" s="122"/>
      <c r="G996" s="122"/>
      <c r="H996" s="122"/>
      <c r="I996" s="122"/>
      <c r="J996" s="122"/>
      <c r="K996" s="122"/>
      <c r="L996" s="38"/>
      <c r="M996" s="180"/>
      <c r="N996" s="38"/>
      <c r="O996" s="225"/>
      <c r="P996" s="47"/>
      <c r="Q996" s="47"/>
      <c r="R996" s="47"/>
      <c r="S996" s="47"/>
      <c r="T996" s="47"/>
      <c r="U996" s="47"/>
      <c r="V996" s="47"/>
      <c r="W996" s="47"/>
      <c r="X996" s="47"/>
      <c r="Y996" s="47"/>
      <c r="Z996" s="47"/>
      <c r="AA996" s="47"/>
      <c r="AB996" s="47"/>
    </row>
    <row r="997" spans="1:28" x14ac:dyDescent="0.25">
      <c r="A997" s="32"/>
      <c r="B997" s="38"/>
      <c r="C997" s="126"/>
      <c r="D997" s="38"/>
      <c r="E997" s="99"/>
      <c r="F997" s="122"/>
      <c r="G997" s="122"/>
      <c r="H997" s="122"/>
      <c r="I997" s="122"/>
      <c r="J997" s="122"/>
      <c r="K997" s="122"/>
      <c r="L997" s="38"/>
      <c r="M997" s="180"/>
      <c r="N997" s="38"/>
      <c r="O997" s="225"/>
      <c r="P997" s="47"/>
      <c r="Q997" s="47"/>
      <c r="R997" s="47"/>
      <c r="S997" s="47"/>
      <c r="T997" s="47"/>
      <c r="U997" s="47"/>
      <c r="V997" s="47"/>
      <c r="W997" s="47"/>
      <c r="X997" s="47"/>
      <c r="Y997" s="47"/>
      <c r="Z997" s="47"/>
      <c r="AA997" s="47"/>
      <c r="AB997" s="47"/>
    </row>
    <row r="998" spans="1:28" x14ac:dyDescent="0.25">
      <c r="A998" s="32"/>
      <c r="B998" s="38"/>
      <c r="C998" s="126"/>
      <c r="D998" s="38"/>
      <c r="E998" s="99"/>
      <c r="F998" s="122"/>
      <c r="G998" s="122"/>
      <c r="H998" s="122"/>
      <c r="I998" s="122"/>
      <c r="J998" s="122"/>
      <c r="K998" s="122"/>
      <c r="L998" s="38"/>
      <c r="M998" s="180"/>
      <c r="N998" s="38"/>
      <c r="O998" s="225"/>
      <c r="P998" s="47"/>
      <c r="Q998" s="47"/>
      <c r="R998" s="47"/>
      <c r="S998" s="47"/>
      <c r="T998" s="47"/>
      <c r="U998" s="47"/>
      <c r="V998" s="47"/>
      <c r="W998" s="47"/>
      <c r="X998" s="47"/>
      <c r="Y998" s="47"/>
      <c r="Z998" s="47"/>
      <c r="AA998" s="47"/>
      <c r="AB998" s="47"/>
    </row>
    <row r="999" spans="1:28" ht="15.75" customHeight="1" x14ac:dyDescent="0.2">
      <c r="F999" s="122"/>
      <c r="G999" s="122"/>
      <c r="H999" s="122"/>
      <c r="I999" s="122"/>
      <c r="J999" s="122"/>
      <c r="K999" s="122"/>
      <c r="L999" s="38"/>
      <c r="M999" s="180"/>
      <c r="N999" s="38"/>
    </row>
    <row r="1000" spans="1:28" ht="15.75" customHeight="1" x14ac:dyDescent="0.2">
      <c r="I1000" s="122"/>
      <c r="J1000" s="122"/>
      <c r="K1000" s="122"/>
      <c r="L1000" s="38"/>
      <c r="M1000" s="180"/>
      <c r="N1000" s="38"/>
    </row>
  </sheetData>
  <sheetProtection algorithmName="SHA-512" hashValue="eDGf+nvjsVNhWEqJSSFXSPOD5SjOu4SxkBRaf2oCyjjrDgCyd1HGKUbegCSRgvpJFuuzM3RJVoFneQapk5XlPw==" saltValue="G3JLCBoO0rlFCVToq8RGnw==" spinCount="100000" sheet="1" objects="1" scenarios="1" insertColumns="0" insertRows="0"/>
  <mergeCells count="7">
    <mergeCell ref="B1:E1"/>
    <mergeCell ref="J1:J2"/>
    <mergeCell ref="K1:K2"/>
    <mergeCell ref="F1:F2"/>
    <mergeCell ref="G1:G2"/>
    <mergeCell ref="H1:H2"/>
    <mergeCell ref="I1:I2"/>
  </mergeCells>
  <phoneticPr fontId="70" type="noConversion"/>
  <conditionalFormatting sqref="H3:H16">
    <cfRule type="cellIs" dxfId="353" priority="65" operator="equal">
      <formula>"FILL IN COLUMN F"</formula>
    </cfRule>
    <cfRule type="cellIs" dxfId="352" priority="66" operator="equal">
      <formula>"FILL IN COLUMN G"</formula>
    </cfRule>
    <cfRule type="cellIs" dxfId="351" priority="67" operator="equal">
      <formula>"INTERVENE"</formula>
    </cfRule>
    <cfRule type="cellIs" dxfId="350" priority="68" operator="equal">
      <formula>"LEAVE"</formula>
    </cfRule>
  </conditionalFormatting>
  <conditionalFormatting sqref="I17:K17">
    <cfRule type="cellIs" dxfId="349" priority="81" operator="equal">
      <formula>"LEAVE IF NO ERRORS"</formula>
    </cfRule>
    <cfRule type="cellIs" dxfId="348" priority="82" operator="equal">
      <formula>"FILL IN COLUMN J"</formula>
    </cfRule>
    <cfRule type="cellIs" dxfId="347" priority="83" operator="equal">
      <formula>"INTERVENE"</formula>
    </cfRule>
    <cfRule type="cellIs" dxfId="346" priority="84" operator="equal">
      <formula>"LEAVE"</formula>
    </cfRule>
  </conditionalFormatting>
  <conditionalFormatting sqref="L3:L16">
    <cfRule type="cellIs" dxfId="345" priority="5" operator="equal">
      <formula>"CARRY OUT PROBE TEST*"</formula>
    </cfRule>
    <cfRule type="cellIs" dxfId="344" priority="7" operator="equal">
      <formula>"LEAVE IF NO ERRORS"</formula>
    </cfRule>
    <cfRule type="cellIs" dxfId="343" priority="8" operator="equal">
      <formula>"FILL IN COLUMN K"</formula>
    </cfRule>
    <cfRule type="cellIs" dxfId="342" priority="9" operator="equal">
      <formula>"CARRY OUT PROBE TEST"</formula>
    </cfRule>
    <cfRule type="cellIs" dxfId="341" priority="10" operator="equal">
      <formula>"LEAVE"</formula>
    </cfRule>
  </conditionalFormatting>
  <conditionalFormatting sqref="L17">
    <cfRule type="cellIs" dxfId="340" priority="36" operator="equal">
      <formula>"FILL IN COLUMN K"</formula>
    </cfRule>
  </conditionalFormatting>
  <conditionalFormatting sqref="L17:L18">
    <cfRule type="cellIs" dxfId="339" priority="35" operator="equal">
      <formula>"LEAVE IF NO ERRORS"</formula>
    </cfRule>
    <cfRule type="cellIs" dxfId="338" priority="37" operator="equal">
      <formula>"CARRY OUT PROBE TEST"</formula>
    </cfRule>
    <cfRule type="cellIs" dxfId="337" priority="38" operator="equal">
      <formula>"LEAVE"</formula>
    </cfRule>
  </conditionalFormatting>
  <conditionalFormatting sqref="L18">
    <cfRule type="cellIs" dxfId="336" priority="90" operator="equal">
      <formula>"FILL IN COLUMN H"</formula>
    </cfRule>
  </conditionalFormatting>
  <conditionalFormatting sqref="N17">
    <cfRule type="cellIs" dxfId="330" priority="32" operator="equal">
      <formula>"FILL IN COLUMN M"</formula>
    </cfRule>
  </conditionalFormatting>
  <conditionalFormatting sqref="N17:N18">
    <cfRule type="cellIs" dxfId="329" priority="31" operator="equal">
      <formula>"LEAVE IF NO ERRORS"</formula>
    </cfRule>
    <cfRule type="cellIs" dxfId="328" priority="33" operator="equal">
      <formula>"INTERVENE"</formula>
    </cfRule>
    <cfRule type="cellIs" dxfId="327" priority="34" operator="equal">
      <formula>"LEAVE"</formula>
    </cfRule>
  </conditionalFormatting>
  <conditionalFormatting sqref="N18">
    <cfRule type="cellIs" dxfId="326" priority="86" operator="equal">
      <formula>"FILL IN COLUMN J"</formula>
    </cfRule>
  </conditionalFormatting>
  <conditionalFormatting sqref="N3:N16">
    <cfRule type="cellIs" dxfId="325" priority="1" operator="equal">
      <formula>"LEAVE IF NO ERRORS"</formula>
    </cfRule>
    <cfRule type="cellIs" dxfId="324" priority="2" operator="equal">
      <formula>"FILL IN COLUMN M"</formula>
    </cfRule>
    <cfRule type="cellIs" dxfId="323" priority="3" operator="equal">
      <formula>"INTERVENE"</formula>
    </cfRule>
    <cfRule type="cellIs" dxfId="322" priority="4" operator="equal">
      <formula>"LEAVE"</formula>
    </cfRule>
  </conditionalFormatting>
  <dataValidations count="2">
    <dataValidation type="decimal" allowBlank="1" showInputMessage="1" showErrorMessage="1" error="percentage score must be between 0 and 100%" prompt="enter % correct" sqref="M3:M16" xr:uid="{650EC564-E8B3-418D-997E-322725F25FC1}">
      <formula1>0</formula1>
      <formula2>1</formula2>
    </dataValidation>
    <dataValidation type="list" allowBlank="1" showInputMessage="1" showErrorMessage="1" sqref="K3:K16" xr:uid="{BB0E8AF0-65E8-4693-88C3-3CA78F1A6493}">
      <formula1>"Yes, No"</formula1>
    </dataValidation>
  </dataValidations>
  <pageMargins left="0.7" right="0.7" top="0.75" bottom="0.75" header="0.3" footer="0.3"/>
  <pageSetup paperSize="9" orientation="portrait" r:id="rId1"/>
  <ignoredErrors>
    <ignoredError sqref="N3 L12 H3:H16" calculatedColumn="1"/>
  </ignoredErrors>
  <drawing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DEE2B-EF28-4DFB-A003-7B4F7424269C}">
  <sheetPr codeName="Sheet7">
    <outlinePr summaryBelow="0" summaryRight="0"/>
  </sheetPr>
  <dimension ref="A1:W1001"/>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5" style="348" customWidth="1"/>
    <col min="2" max="2" width="31.875" style="34" customWidth="1"/>
    <col min="3" max="3" width="32" style="61" customWidth="1"/>
    <col min="4" max="4" width="40.125" style="34" customWidth="1"/>
    <col min="5" max="5" width="54.625" style="88" customWidth="1"/>
    <col min="6" max="6" width="16.5" style="139" customWidth="1"/>
    <col min="7" max="7" width="15.875" style="139" customWidth="1"/>
    <col min="8" max="8" width="17.375" style="139" customWidth="1"/>
    <col min="9" max="9" width="8.875" style="139" customWidth="1"/>
    <col min="10" max="10" width="12.375" style="139" customWidth="1"/>
    <col min="11" max="11" width="12.625" style="139"/>
    <col min="12" max="12" width="16.5" style="54" customWidth="1"/>
    <col min="13" max="13" width="12.625" style="183"/>
    <col min="14" max="14" width="18.5" style="54" customWidth="1"/>
    <col min="15" max="15" width="56.875" style="143" customWidth="1"/>
    <col min="16" max="16384" width="12.625" style="34"/>
  </cols>
  <sheetData>
    <row r="1" spans="1:23" ht="42" customHeight="1" x14ac:dyDescent="0.3">
      <c r="A1" s="32"/>
      <c r="B1" s="446" t="s">
        <v>640</v>
      </c>
      <c r="C1" s="447"/>
      <c r="D1" s="447"/>
      <c r="E1" s="447"/>
      <c r="F1" s="450" t="s">
        <v>298</v>
      </c>
      <c r="G1" s="450" t="s">
        <v>299</v>
      </c>
      <c r="H1" s="450" t="s">
        <v>300</v>
      </c>
      <c r="I1" s="131"/>
      <c r="J1" s="448" t="s">
        <v>641</v>
      </c>
      <c r="K1" s="448" t="s">
        <v>642</v>
      </c>
      <c r="L1" s="35"/>
      <c r="M1" s="184"/>
      <c r="O1" s="141"/>
      <c r="P1" s="33"/>
      <c r="Q1" s="33"/>
      <c r="R1" s="33"/>
      <c r="S1" s="33"/>
      <c r="T1" s="33"/>
      <c r="U1" s="33"/>
      <c r="V1" s="33"/>
      <c r="W1" s="33"/>
    </row>
    <row r="2" spans="1:23" ht="46.5" customHeight="1" x14ac:dyDescent="0.25">
      <c r="A2" s="32"/>
      <c r="B2" s="35" t="s">
        <v>625</v>
      </c>
      <c r="C2" s="55" t="s">
        <v>626</v>
      </c>
      <c r="D2" s="35" t="s">
        <v>643</v>
      </c>
      <c r="E2" s="85" t="s">
        <v>644</v>
      </c>
      <c r="F2" s="451"/>
      <c r="G2" s="451"/>
      <c r="H2" s="451"/>
      <c r="I2" s="128" t="s">
        <v>645</v>
      </c>
      <c r="J2" s="449"/>
      <c r="K2" s="449"/>
      <c r="L2" s="129" t="s">
        <v>554</v>
      </c>
      <c r="M2" s="185" t="s">
        <v>305</v>
      </c>
      <c r="N2" s="129" t="s">
        <v>555</v>
      </c>
      <c r="O2" s="141" t="s">
        <v>307</v>
      </c>
      <c r="P2" s="35"/>
      <c r="Q2" s="35"/>
      <c r="R2" s="35"/>
      <c r="S2" s="35"/>
      <c r="T2" s="35"/>
      <c r="U2" s="35"/>
      <c r="V2" s="35"/>
      <c r="W2" s="35"/>
    </row>
    <row r="3" spans="1:23" ht="47.25" customHeight="1" x14ac:dyDescent="0.2">
      <c r="A3" s="344" t="s">
        <v>8</v>
      </c>
      <c r="B3" s="63" t="s">
        <v>646</v>
      </c>
      <c r="C3" s="84" t="s">
        <v>314</v>
      </c>
      <c r="D3" s="83" t="s">
        <v>647</v>
      </c>
      <c r="E3" s="109"/>
      <c r="F3" s="122"/>
      <c r="G3" s="122"/>
      <c r="H3" s="136" t="str">
        <f>IF(F3="","FILL IN COLUMN F", (IF(G3="","FILL IN COLUMN G", (IF(G3/(G3+F3)&gt;0.8,"LEAVE","INTERVENE")))))</f>
        <v>FILL IN COLUMN F</v>
      </c>
      <c r="I3" s="356" t="s">
        <v>648</v>
      </c>
      <c r="J3" s="356"/>
      <c r="K3" s="356"/>
      <c r="L3" s="243"/>
      <c r="M3" s="355"/>
      <c r="N3" s="243"/>
      <c r="O3" s="169"/>
      <c r="P3" s="53"/>
      <c r="Q3" s="53"/>
      <c r="R3" s="53"/>
      <c r="S3" s="53"/>
      <c r="T3" s="53"/>
      <c r="U3" s="53"/>
      <c r="V3" s="53"/>
      <c r="W3" s="53"/>
    </row>
    <row r="4" spans="1:23" ht="47.25" customHeight="1" x14ac:dyDescent="0.2">
      <c r="A4" s="344" t="s">
        <v>17</v>
      </c>
      <c r="B4" s="140" t="s">
        <v>316</v>
      </c>
      <c r="C4" s="57" t="s">
        <v>317</v>
      </c>
      <c r="D4" s="36" t="s">
        <v>647</v>
      </c>
      <c r="E4" s="109"/>
      <c r="F4" s="121"/>
      <c r="G4" s="121"/>
      <c r="H4" s="136" t="str">
        <f>IF(F4="","FILL IN COLUMN F", (IF(G4="","FILL IN COLUMN G", (IF(G4/(G4+F4)&gt;0.8,"LEAVE","INTERVENE")))))</f>
        <v>FILL IN COLUMN F</v>
      </c>
      <c r="I4" s="356" t="s">
        <v>648</v>
      </c>
      <c r="J4" s="356"/>
      <c r="K4" s="356"/>
      <c r="L4" s="243"/>
      <c r="M4" s="355"/>
      <c r="N4" s="243"/>
      <c r="O4" s="170"/>
      <c r="P4" s="53"/>
      <c r="Q4" s="53"/>
      <c r="R4" s="53"/>
      <c r="S4" s="53"/>
      <c r="T4" s="53"/>
      <c r="U4" s="53"/>
      <c r="V4" s="53"/>
      <c r="W4" s="53"/>
    </row>
    <row r="5" spans="1:23" ht="47.25" customHeight="1" x14ac:dyDescent="0.2">
      <c r="A5" s="344" t="s">
        <v>21</v>
      </c>
      <c r="B5" s="63" t="s">
        <v>318</v>
      </c>
      <c r="C5" s="84" t="s">
        <v>319</v>
      </c>
      <c r="D5" s="83" t="s">
        <v>647</v>
      </c>
      <c r="E5" s="109"/>
      <c r="F5" s="122"/>
      <c r="G5" s="122"/>
      <c r="H5" s="136" t="str">
        <f>IF(F5="","FILL IN COLUMN F", (IF(G5="","FILL IN COLUMN G", (IF(G5/(G5+F5)&gt;0.8,"LEAVE","INTERVENE")))))</f>
        <v>FILL IN COLUMN F</v>
      </c>
      <c r="I5" s="356" t="s">
        <v>649</v>
      </c>
      <c r="J5" s="356"/>
      <c r="K5" s="356"/>
      <c r="L5" s="243"/>
      <c r="M5" s="355"/>
      <c r="N5" s="243"/>
      <c r="O5" s="169"/>
      <c r="P5" s="53"/>
      <c r="Q5" s="53"/>
      <c r="R5" s="53"/>
      <c r="S5" s="53"/>
      <c r="T5" s="53"/>
      <c r="U5" s="53"/>
      <c r="V5" s="53"/>
      <c r="W5" s="53"/>
    </row>
    <row r="6" spans="1:23" ht="47.25" customHeight="1" x14ac:dyDescent="0.2">
      <c r="A6" s="344" t="s">
        <v>25</v>
      </c>
      <c r="B6" s="140" t="s">
        <v>323</v>
      </c>
      <c r="C6" s="57" t="s">
        <v>324</v>
      </c>
      <c r="D6" s="36" t="s">
        <v>650</v>
      </c>
      <c r="E6" s="109"/>
      <c r="F6" s="121"/>
      <c r="G6" s="121"/>
      <c r="H6" s="136" t="str">
        <f>IF(F6="","FILL IN COLUMN F", (IF(G6="","FILL IN COLUMN G", (IF(G6/(G6+F6)&gt;0.8,"LEAVE","INTERVENE")))))</f>
        <v>FILL IN COLUMN F</v>
      </c>
      <c r="I6" s="356" t="s">
        <v>651</v>
      </c>
      <c r="J6" s="356"/>
      <c r="K6" s="356"/>
      <c r="L6" s="243"/>
      <c r="M6" s="355"/>
      <c r="N6" s="243"/>
      <c r="O6" s="170"/>
      <c r="P6" s="53"/>
      <c r="Q6" s="53"/>
      <c r="R6" s="53"/>
      <c r="S6" s="53"/>
      <c r="T6" s="53"/>
      <c r="U6" s="53"/>
      <c r="V6" s="53"/>
      <c r="W6" s="53"/>
    </row>
    <row r="7" spans="1:23" ht="47.25" customHeight="1" x14ac:dyDescent="0.2">
      <c r="A7" s="344" t="s">
        <v>29</v>
      </c>
      <c r="B7" s="63" t="s">
        <v>325</v>
      </c>
      <c r="C7" s="84" t="s">
        <v>326</v>
      </c>
      <c r="D7" s="83" t="s">
        <v>650</v>
      </c>
      <c r="E7" s="109"/>
      <c r="F7" s="122"/>
      <c r="G7" s="122"/>
      <c r="H7" s="136" t="str">
        <f>IF(F7="","FILL IN COLUMN F", (IF(G7="","FILL IN COLUMN G", (IF(G7/(G7+F7)&gt;0.8,"LEAVE","INTERVENE")))))</f>
        <v>FILL IN COLUMN F</v>
      </c>
      <c r="I7" s="356" t="s">
        <v>652</v>
      </c>
      <c r="J7" s="356"/>
      <c r="K7" s="356"/>
      <c r="L7" s="243"/>
      <c r="M7" s="355"/>
      <c r="N7" s="243"/>
      <c r="O7" s="169"/>
      <c r="P7" s="53"/>
      <c r="Q7" s="53"/>
      <c r="R7" s="53"/>
      <c r="S7" s="53"/>
      <c r="T7" s="53"/>
      <c r="U7" s="53"/>
      <c r="V7" s="53"/>
      <c r="W7" s="53"/>
    </row>
    <row r="8" spans="1:23" ht="47.25" customHeight="1" x14ac:dyDescent="0.2">
      <c r="A8" s="344" t="s">
        <v>33</v>
      </c>
      <c r="B8" s="140" t="s">
        <v>330</v>
      </c>
      <c r="C8" s="57" t="s">
        <v>331</v>
      </c>
      <c r="D8" s="36" t="s">
        <v>653</v>
      </c>
      <c r="E8" s="109"/>
      <c r="F8" s="121"/>
      <c r="G8" s="121"/>
      <c r="H8" s="136" t="str">
        <f>IF(F8="","FILL IN COLUMN F", (IF(G8="","FILL IN COLUMN G", (IF(G8/(G8+F8)&gt;0.8,"LEAVE","INTERVENE")))))</f>
        <v>FILL IN COLUMN F</v>
      </c>
      <c r="I8" s="356" t="s">
        <v>654</v>
      </c>
      <c r="J8" s="356"/>
      <c r="K8" s="356"/>
      <c r="L8" s="243"/>
      <c r="M8" s="355"/>
      <c r="N8" s="243"/>
      <c r="O8" s="170"/>
      <c r="P8" s="53"/>
      <c r="Q8" s="53"/>
      <c r="R8" s="53"/>
      <c r="S8" s="53"/>
      <c r="T8" s="53"/>
      <c r="U8" s="53"/>
      <c r="V8" s="53"/>
      <c r="W8" s="53"/>
    </row>
    <row r="9" spans="1:23" ht="81.75" customHeight="1" x14ac:dyDescent="0.2">
      <c r="A9" s="345" t="s">
        <v>44</v>
      </c>
      <c r="B9" s="63" t="s">
        <v>334</v>
      </c>
      <c r="C9" s="84" t="s">
        <v>655</v>
      </c>
      <c r="D9" s="83" t="s">
        <v>656</v>
      </c>
      <c r="E9" s="109"/>
      <c r="F9" s="122"/>
      <c r="G9" s="122"/>
      <c r="H9" s="136" t="str">
        <f>IF(F9="","FILL IN COLUMN F", (IF(G9="","FILL IN COLUMN G", (IF(G9/(G9+F9)&gt;0.8,"LEAVE","INTERVENE")))))</f>
        <v>FILL IN COLUMN F</v>
      </c>
      <c r="I9" s="356" t="s">
        <v>648</v>
      </c>
      <c r="J9" s="356"/>
      <c r="K9" s="356"/>
      <c r="L9" s="243"/>
      <c r="M9" s="355"/>
      <c r="N9" s="243"/>
      <c r="O9" s="169"/>
      <c r="P9" s="53"/>
      <c r="Q9" s="53"/>
      <c r="R9" s="53"/>
      <c r="S9" s="53"/>
      <c r="T9" s="53"/>
      <c r="U9" s="53"/>
      <c r="V9" s="53"/>
      <c r="W9" s="53"/>
    </row>
    <row r="10" spans="1:23" ht="47.25" customHeight="1" x14ac:dyDescent="0.2">
      <c r="A10" s="345" t="s">
        <v>64</v>
      </c>
      <c r="B10" s="140" t="s">
        <v>558</v>
      </c>
      <c r="C10" s="57" t="s">
        <v>342</v>
      </c>
      <c r="D10" s="36" t="s">
        <v>657</v>
      </c>
      <c r="E10" s="109"/>
      <c r="F10" s="121"/>
      <c r="G10" s="121"/>
      <c r="H10" s="136" t="str">
        <f>IF(F10="","FILL IN COLUMN F", (IF(G10="","FILL IN COLUMN G", (IF(G10/(G10+F10)&gt;0.8,"LEAVE","INTERVENE")))))</f>
        <v>FILL IN COLUMN F</v>
      </c>
      <c r="I10" s="356" t="s">
        <v>654</v>
      </c>
      <c r="J10" s="356"/>
      <c r="K10" s="356"/>
      <c r="L10" s="243"/>
      <c r="M10" s="355"/>
      <c r="N10" s="243"/>
      <c r="O10" s="170"/>
      <c r="P10" s="48"/>
      <c r="Q10" s="48"/>
      <c r="R10" s="48"/>
      <c r="S10" s="48"/>
      <c r="T10" s="48"/>
      <c r="U10" s="48"/>
      <c r="V10" s="48"/>
      <c r="W10" s="48"/>
    </row>
    <row r="11" spans="1:23" ht="47.25" customHeight="1" x14ac:dyDescent="0.2">
      <c r="A11" s="345" t="s">
        <v>82</v>
      </c>
      <c r="B11" s="63" t="s">
        <v>349</v>
      </c>
      <c r="C11" s="84" t="s">
        <v>658</v>
      </c>
      <c r="D11" s="83" t="s">
        <v>659</v>
      </c>
      <c r="E11" s="109"/>
      <c r="F11" s="122"/>
      <c r="G11" s="122"/>
      <c r="H11" s="136" t="str">
        <f>IF(F11="","FILL IN COLUMN F", (IF(G11="","FILL IN COLUMN G", (IF(G11/(G11+F11)&gt;0.8,"LEAVE","INTERVENE")))))</f>
        <v>FILL IN COLUMN F</v>
      </c>
      <c r="I11" s="356" t="s">
        <v>654</v>
      </c>
      <c r="J11" s="356"/>
      <c r="K11" s="356"/>
      <c r="L11" s="243"/>
      <c r="M11" s="355"/>
      <c r="N11" s="243"/>
      <c r="O11" s="169"/>
      <c r="P11" s="48"/>
      <c r="Q11" s="48"/>
      <c r="R11" s="48"/>
      <c r="S11" s="48"/>
      <c r="T11" s="48"/>
      <c r="U11" s="48"/>
      <c r="V11" s="48"/>
      <c r="W11" s="48"/>
    </row>
    <row r="12" spans="1:23" ht="47.25" customHeight="1" x14ac:dyDescent="0.2">
      <c r="A12" s="345" t="s">
        <v>96</v>
      </c>
      <c r="B12" s="140" t="s">
        <v>660</v>
      </c>
      <c r="C12" s="57" t="s">
        <v>359</v>
      </c>
      <c r="D12" s="36" t="s">
        <v>661</v>
      </c>
      <c r="E12" s="109"/>
      <c r="F12" s="121" t="s">
        <v>355</v>
      </c>
      <c r="G12" s="121" t="s">
        <v>355</v>
      </c>
      <c r="H12" s="136" t="s">
        <v>355</v>
      </c>
      <c r="I12" s="122"/>
      <c r="J12" s="122"/>
      <c r="K12" s="122"/>
      <c r="L12" s="136" t="str">
        <f t="shared" ref="L12:L28" si="0">IF(K12="no","CARRY OUT PROBE TEST",(IF(K12="","FILL IN COLUMN K",(IF(I12="","LEAVE IF NO ERRORS",(IF(((J12-I12)/(J12+I12))&lt;0.5,"CARRY OUT PROBE TEST","LEAVE")))))))</f>
        <v>FILL IN COLUMN K</v>
      </c>
      <c r="M12" s="122"/>
      <c r="N12" s="258" t="str">
        <f t="shared" ref="N12:N13" si="1">IF(M12="",(IF(L12="LEAVE IF NO ERRORS","LEAVE IF NO ERRORS",(IF(L12="LEAVE","LEAVE","FILL IN COLUMN M")))),(IF(AND(M12&lt;0.899,MC12&gt;=0),"INTERVENE","LEAVE")))</f>
        <v>FILL IN COLUMN M</v>
      </c>
      <c r="O12" s="170"/>
      <c r="P12" s="48"/>
      <c r="Q12" s="48"/>
      <c r="R12" s="48"/>
      <c r="S12" s="48"/>
      <c r="T12" s="48"/>
      <c r="U12" s="48"/>
      <c r="V12" s="48"/>
      <c r="W12" s="48"/>
    </row>
    <row r="13" spans="1:23" ht="47.25" customHeight="1" x14ac:dyDescent="0.2">
      <c r="A13" s="345" t="s">
        <v>108</v>
      </c>
      <c r="B13" s="63" t="s">
        <v>662</v>
      </c>
      <c r="C13" s="84" t="s">
        <v>367</v>
      </c>
      <c r="D13" s="83" t="s">
        <v>663</v>
      </c>
      <c r="E13" s="109"/>
      <c r="F13" s="122" t="s">
        <v>355</v>
      </c>
      <c r="G13" s="122" t="s">
        <v>355</v>
      </c>
      <c r="H13" s="136" t="s">
        <v>355</v>
      </c>
      <c r="I13" s="122"/>
      <c r="J13" s="122"/>
      <c r="K13" s="122"/>
      <c r="L13" s="136" t="str">
        <f t="shared" si="0"/>
        <v>FILL IN COLUMN K</v>
      </c>
      <c r="M13" s="122"/>
      <c r="N13" s="258" t="str">
        <f t="shared" si="1"/>
        <v>FILL IN COLUMN M</v>
      </c>
      <c r="O13" s="169"/>
      <c r="P13" s="48"/>
      <c r="Q13" s="48"/>
      <c r="R13" s="48"/>
      <c r="S13" s="48"/>
      <c r="T13" s="48"/>
      <c r="U13" s="48"/>
      <c r="V13" s="48"/>
      <c r="W13" s="48"/>
    </row>
    <row r="14" spans="1:23" ht="47.25" customHeight="1" x14ac:dyDescent="0.2">
      <c r="A14" s="345" t="s">
        <v>118</v>
      </c>
      <c r="B14" s="140" t="s">
        <v>378</v>
      </c>
      <c r="C14" s="57" t="s">
        <v>379</v>
      </c>
      <c r="D14" s="36" t="s">
        <v>664</v>
      </c>
      <c r="E14" s="109"/>
      <c r="F14" s="121"/>
      <c r="G14" s="121"/>
      <c r="H14" s="136" t="str">
        <f>IF(F14="","FILL IN COLUMN F", (IF(G14="","FILL IN COLUMN G", (IF(G14/(G14+F14)&gt;0.8,"LEAVE","INTERVENE")))))</f>
        <v>FILL IN COLUMN F</v>
      </c>
      <c r="I14" s="356" t="s">
        <v>654</v>
      </c>
      <c r="J14" s="356"/>
      <c r="K14" s="356"/>
      <c r="L14" s="243"/>
      <c r="M14" s="355"/>
      <c r="N14" s="243"/>
      <c r="O14" s="170"/>
      <c r="P14" s="48"/>
      <c r="Q14" s="48"/>
      <c r="R14" s="48"/>
      <c r="S14" s="48"/>
      <c r="T14" s="48"/>
      <c r="U14" s="48"/>
      <c r="V14" s="48"/>
      <c r="W14" s="48"/>
    </row>
    <row r="15" spans="1:23" ht="144.75" customHeight="1" x14ac:dyDescent="0.2">
      <c r="A15" s="345" t="s">
        <v>126</v>
      </c>
      <c r="B15" s="63" t="s">
        <v>665</v>
      </c>
      <c r="C15" s="84" t="s">
        <v>388</v>
      </c>
      <c r="D15" s="83" t="s">
        <v>666</v>
      </c>
      <c r="E15" s="109"/>
      <c r="F15" s="122"/>
      <c r="G15" s="122"/>
      <c r="H15" s="136" t="str">
        <f>IF(F15="","FILL IN COLUMN F", (IF(G15="","FILL IN COLUMN G", (IF(G15/(G15+F15)&gt;0.8,"LEAVE","INTERVENE")))))</f>
        <v>FILL IN COLUMN F</v>
      </c>
      <c r="I15" s="356" t="s">
        <v>667</v>
      </c>
      <c r="J15" s="356"/>
      <c r="K15" s="356"/>
      <c r="L15" s="243"/>
      <c r="M15" s="355"/>
      <c r="N15" s="243"/>
      <c r="O15" s="169"/>
      <c r="P15" s="48"/>
      <c r="Q15" s="48"/>
      <c r="R15" s="48"/>
      <c r="S15" s="48"/>
      <c r="T15" s="48"/>
      <c r="U15" s="48"/>
      <c r="V15" s="48"/>
      <c r="W15" s="48"/>
    </row>
    <row r="16" spans="1:23" ht="93.75" customHeight="1" x14ac:dyDescent="0.2">
      <c r="A16" s="345" t="s">
        <v>132</v>
      </c>
      <c r="B16" s="63" t="s">
        <v>668</v>
      </c>
      <c r="C16" s="57" t="s">
        <v>390</v>
      </c>
      <c r="D16" s="36" t="s">
        <v>669</v>
      </c>
      <c r="E16" s="109"/>
      <c r="F16" s="121"/>
      <c r="G16" s="121"/>
      <c r="H16" s="136" t="str">
        <f>IF(F16="","FILL IN COLUMN F", (IF(G16="","FILL IN COLUMN G", (IF(G16/(G16+F16)&gt;0.8,"LEAVE","INTERVENE")))))</f>
        <v>FILL IN COLUMN F</v>
      </c>
      <c r="I16" s="356" t="s">
        <v>667</v>
      </c>
      <c r="J16" s="356"/>
      <c r="K16" s="356"/>
      <c r="L16" s="243"/>
      <c r="M16" s="355"/>
      <c r="N16" s="243"/>
      <c r="O16" s="170"/>
      <c r="P16" s="48"/>
      <c r="Q16" s="48"/>
      <c r="R16" s="48"/>
      <c r="S16" s="48"/>
      <c r="T16" s="48"/>
      <c r="U16" s="48"/>
      <c r="V16" s="48"/>
      <c r="W16" s="48"/>
    </row>
    <row r="17" spans="1:23" ht="47.25" x14ac:dyDescent="0.2">
      <c r="A17" s="345" t="s">
        <v>138</v>
      </c>
      <c r="B17" s="239" t="s">
        <v>670</v>
      </c>
      <c r="C17" s="84" t="s">
        <v>671</v>
      </c>
      <c r="D17" s="83" t="s">
        <v>672</v>
      </c>
      <c r="E17" s="109"/>
      <c r="F17" s="122" t="s">
        <v>355</v>
      </c>
      <c r="G17" s="122" t="s">
        <v>355</v>
      </c>
      <c r="H17" s="136" t="s">
        <v>355</v>
      </c>
      <c r="I17" s="122"/>
      <c r="J17" s="122"/>
      <c r="K17" s="122"/>
      <c r="L17" s="136" t="str">
        <f t="shared" si="0"/>
        <v>FILL IN COLUMN K</v>
      </c>
      <c r="M17" s="122"/>
      <c r="N17" s="258" t="str">
        <f t="shared" ref="N17:N28" si="2">IF(M17="",(IF(L17="LEAVE IF NO ERRORS","LEAVE IF NO ERRORS",(IF(L17="LEAVE","LEAVE","FILL IN COLUMN M")))),(IF(AND(M17&lt;0.899,MC17&gt;=0),"INTERVENE","LEAVE")))</f>
        <v>FILL IN COLUMN M</v>
      </c>
      <c r="O17" s="169"/>
      <c r="P17" s="48"/>
      <c r="Q17" s="48"/>
      <c r="R17" s="48"/>
      <c r="S17" s="48"/>
      <c r="T17" s="48"/>
      <c r="U17" s="48"/>
      <c r="V17" s="48"/>
      <c r="W17" s="48"/>
    </row>
    <row r="18" spans="1:23" ht="126.75" customHeight="1" x14ac:dyDescent="0.2">
      <c r="A18" s="345" t="s">
        <v>142</v>
      </c>
      <c r="B18" s="63" t="s">
        <v>673</v>
      </c>
      <c r="C18" s="57" t="s">
        <v>674</v>
      </c>
      <c r="D18" s="36" t="s">
        <v>675</v>
      </c>
      <c r="E18" s="109"/>
      <c r="F18" s="122"/>
      <c r="G18" s="122"/>
      <c r="H18" s="136" t="str">
        <f>IF(F18="","FILL IN COLUMN F", (IF(G18="","FILL IN COLUMN G", (IF(G18/(G18+F18)&gt;0.8,"LEAVE","INTERVENE")))))</f>
        <v>FILL IN COLUMN F</v>
      </c>
      <c r="I18" s="122"/>
      <c r="J18" s="122"/>
      <c r="K18" s="122"/>
      <c r="L18" s="136" t="str">
        <f>IF(K18="no","CARRY OUT PROBE TEST",(IF(K18="","FILL IN COLUMN K",(IF(I18="","LEAVE IF NO ERRORS",(IF(((J18-I18)/(J18+I18))&lt;0.5,"CARRY OUT PROBE TEST","LEAVE")))))))</f>
        <v>FILL IN COLUMN K</v>
      </c>
      <c r="M18" s="122"/>
      <c r="N18" s="258" t="str">
        <f t="shared" si="2"/>
        <v>FILL IN COLUMN M</v>
      </c>
      <c r="O18" s="170"/>
      <c r="P18" s="48"/>
      <c r="Q18" s="48"/>
      <c r="R18" s="48"/>
      <c r="S18" s="48"/>
      <c r="T18" s="48"/>
      <c r="U18" s="48"/>
      <c r="V18" s="48"/>
      <c r="W18" s="48"/>
    </row>
    <row r="19" spans="1:23" ht="47.25" customHeight="1" x14ac:dyDescent="0.2">
      <c r="A19" s="345" t="s">
        <v>144</v>
      </c>
      <c r="B19" s="63" t="s">
        <v>596</v>
      </c>
      <c r="C19" s="84" t="s">
        <v>422</v>
      </c>
      <c r="D19" s="83" t="s">
        <v>676</v>
      </c>
      <c r="E19" s="109"/>
      <c r="F19" s="122" t="s">
        <v>355</v>
      </c>
      <c r="G19" s="122" t="s">
        <v>355</v>
      </c>
      <c r="H19" s="136" t="s">
        <v>355</v>
      </c>
      <c r="I19" s="122"/>
      <c r="J19" s="122"/>
      <c r="K19" s="122"/>
      <c r="L19" s="136" t="str">
        <f t="shared" si="0"/>
        <v>FILL IN COLUMN K</v>
      </c>
      <c r="M19" s="122"/>
      <c r="N19" s="258" t="str">
        <f t="shared" si="2"/>
        <v>FILL IN COLUMN M</v>
      </c>
      <c r="O19" s="169"/>
      <c r="P19" s="48"/>
      <c r="Q19" s="48"/>
      <c r="R19" s="48"/>
      <c r="S19" s="48"/>
      <c r="T19" s="48"/>
      <c r="U19" s="48"/>
      <c r="V19" s="48"/>
      <c r="W19" s="48"/>
    </row>
    <row r="20" spans="1:23" ht="47.25" customHeight="1" x14ac:dyDescent="0.2">
      <c r="A20" s="345" t="s">
        <v>146</v>
      </c>
      <c r="B20" s="63" t="s">
        <v>677</v>
      </c>
      <c r="C20" s="57" t="s">
        <v>424</v>
      </c>
      <c r="D20" s="36" t="s">
        <v>678</v>
      </c>
      <c r="E20" s="109"/>
      <c r="F20" s="121" t="s">
        <v>355</v>
      </c>
      <c r="G20" s="121" t="s">
        <v>355</v>
      </c>
      <c r="H20" s="136" t="s">
        <v>355</v>
      </c>
      <c r="I20" s="122"/>
      <c r="J20" s="122"/>
      <c r="K20" s="122"/>
      <c r="L20" s="136" t="str">
        <f t="shared" si="0"/>
        <v>FILL IN COLUMN K</v>
      </c>
      <c r="M20" s="122"/>
      <c r="N20" s="258" t="str">
        <f t="shared" si="2"/>
        <v>FILL IN COLUMN M</v>
      </c>
      <c r="O20" s="170"/>
      <c r="P20" s="48"/>
      <c r="Q20" s="48"/>
      <c r="R20" s="48"/>
      <c r="S20" s="48"/>
      <c r="T20" s="48"/>
      <c r="U20" s="48"/>
      <c r="V20" s="48"/>
      <c r="W20" s="48"/>
    </row>
    <row r="21" spans="1:23" ht="69.75" customHeight="1" x14ac:dyDescent="0.2">
      <c r="A21" s="345" t="s">
        <v>148</v>
      </c>
      <c r="B21" s="63" t="s">
        <v>679</v>
      </c>
      <c r="C21" s="84" t="s">
        <v>680</v>
      </c>
      <c r="D21" s="83" t="s">
        <v>681</v>
      </c>
      <c r="E21" s="109"/>
      <c r="F21" s="122"/>
      <c r="G21" s="122"/>
      <c r="H21" s="136" t="str">
        <f>IF(F21="","FILL IN COLUMN F", (IF(G21="","FILL IN COLUMN G", (IF(G21/(G21+F21)&gt;0.8,"LEAVE","INTERVENE")))))</f>
        <v>FILL IN COLUMN F</v>
      </c>
      <c r="I21" s="122"/>
      <c r="J21" s="122"/>
      <c r="K21" s="122"/>
      <c r="L21" s="136" t="str">
        <f>IF(K21="no","CARRY OUT PROBE TEST",(IF(K21="","FILL IN COLUMN K",(IF(I21="","LEAVE IF NO ERRORS",(IF(((J21-I21)/(J21+I21))&lt;0.5,"CARRY OUT PROBE TEST","LEAVE")))))))</f>
        <v>FILL IN COLUMN K</v>
      </c>
      <c r="M21" s="122"/>
      <c r="N21" s="258" t="str">
        <f t="shared" si="2"/>
        <v>FILL IN COLUMN M</v>
      </c>
      <c r="O21" s="169"/>
      <c r="P21" s="48"/>
      <c r="Q21" s="48"/>
      <c r="R21" s="48"/>
      <c r="S21" s="48"/>
      <c r="T21" s="48"/>
      <c r="U21" s="48"/>
      <c r="V21" s="48"/>
      <c r="W21" s="48"/>
    </row>
    <row r="22" spans="1:23" ht="47.25" customHeight="1" x14ac:dyDescent="0.2">
      <c r="A22" s="345" t="s">
        <v>150</v>
      </c>
      <c r="B22" s="63" t="s">
        <v>682</v>
      </c>
      <c r="C22" s="57" t="s">
        <v>683</v>
      </c>
      <c r="D22" s="36" t="s">
        <v>684</v>
      </c>
      <c r="E22" s="109"/>
      <c r="F22" s="122"/>
      <c r="G22" s="122"/>
      <c r="H22" s="136" t="str">
        <f>IF(F22="","FILL IN COLUMN F", (IF(G22="","FILL IN COLUMN G", (IF(G22/(G22+F22)&gt;0.8,"LEAVE","INTERVENE")))))</f>
        <v>FILL IN COLUMN F</v>
      </c>
      <c r="I22" s="122"/>
      <c r="J22" s="122"/>
      <c r="K22" s="122"/>
      <c r="L22" s="136" t="str">
        <f t="shared" ref="L22" si="3">IF(K22="no","CARRY OUT PROBE TEST",(IF(K22="","FILL IN COLUMN K",(IF(I22="","LEAVE IF NO ERRORS",(IF(((J22-I22)/(J22+I22))&lt;0.5,"CARRY OUT PROBE TEST","LEAVE")))))))</f>
        <v>FILL IN COLUMN K</v>
      </c>
      <c r="M22" s="122"/>
      <c r="N22" s="258" t="str">
        <f t="shared" si="2"/>
        <v>FILL IN COLUMN M</v>
      </c>
      <c r="O22" s="170"/>
      <c r="P22" s="48"/>
      <c r="Q22" s="48"/>
      <c r="R22" s="48"/>
      <c r="S22" s="48"/>
      <c r="T22" s="48"/>
      <c r="U22" s="48"/>
      <c r="V22" s="48"/>
      <c r="W22" s="48"/>
    </row>
    <row r="23" spans="1:23" ht="47.25" customHeight="1" x14ac:dyDescent="0.2">
      <c r="A23" s="41" t="s">
        <v>157</v>
      </c>
      <c r="B23" s="63" t="s">
        <v>481</v>
      </c>
      <c r="C23" s="84" t="s">
        <v>685</v>
      </c>
      <c r="D23" s="83" t="s">
        <v>686</v>
      </c>
      <c r="E23" s="109"/>
      <c r="F23" s="122" t="s">
        <v>355</v>
      </c>
      <c r="G23" s="122" t="s">
        <v>355</v>
      </c>
      <c r="H23" s="136" t="s">
        <v>355</v>
      </c>
      <c r="I23" s="122"/>
      <c r="J23" s="122"/>
      <c r="K23" s="122"/>
      <c r="L23" s="136" t="str">
        <f t="shared" si="0"/>
        <v>FILL IN COLUMN K</v>
      </c>
      <c r="M23" s="122"/>
      <c r="N23" s="258" t="str">
        <f t="shared" si="2"/>
        <v>FILL IN COLUMN M</v>
      </c>
      <c r="O23" s="169"/>
      <c r="P23" s="48"/>
      <c r="Q23" s="48"/>
      <c r="R23" s="48"/>
      <c r="S23" s="48"/>
      <c r="T23" s="48"/>
      <c r="U23" s="48"/>
      <c r="V23" s="48"/>
      <c r="W23" s="48"/>
    </row>
    <row r="24" spans="1:23" ht="47.25" customHeight="1" x14ac:dyDescent="0.2">
      <c r="A24" s="41" t="s">
        <v>179</v>
      </c>
      <c r="B24" s="63" t="s">
        <v>485</v>
      </c>
      <c r="C24" s="57" t="s">
        <v>687</v>
      </c>
      <c r="D24" s="36" t="s">
        <v>854</v>
      </c>
      <c r="E24" s="109"/>
      <c r="F24" s="122" t="s">
        <v>355</v>
      </c>
      <c r="G24" s="122" t="s">
        <v>355</v>
      </c>
      <c r="H24" s="136" t="s">
        <v>355</v>
      </c>
      <c r="I24" s="229"/>
      <c r="J24" s="229"/>
      <c r="K24" s="229"/>
      <c r="L24" s="136" t="str">
        <f t="shared" si="0"/>
        <v>FILL IN COLUMN K</v>
      </c>
      <c r="M24" s="122"/>
      <c r="N24" s="258" t="str">
        <f t="shared" si="2"/>
        <v>FILL IN COLUMN M</v>
      </c>
      <c r="O24" s="170"/>
      <c r="P24" s="48"/>
      <c r="Q24" s="48"/>
      <c r="R24" s="48"/>
      <c r="S24" s="48"/>
      <c r="T24" s="48"/>
      <c r="U24" s="48"/>
      <c r="V24" s="48"/>
      <c r="W24" s="48"/>
    </row>
    <row r="25" spans="1:23" ht="47.25" customHeight="1" x14ac:dyDescent="0.2">
      <c r="A25" s="41" t="s">
        <v>198</v>
      </c>
      <c r="B25" s="63" t="s">
        <v>489</v>
      </c>
      <c r="C25" s="84" t="s">
        <v>688</v>
      </c>
      <c r="D25" s="83" t="s">
        <v>855</v>
      </c>
      <c r="E25" s="109"/>
      <c r="F25" s="252" t="s">
        <v>355</v>
      </c>
      <c r="G25" s="252" t="s">
        <v>355</v>
      </c>
      <c r="H25" s="260" t="s">
        <v>355</v>
      </c>
      <c r="I25" s="252"/>
      <c r="J25" s="252"/>
      <c r="K25" s="252"/>
      <c r="L25" s="136" t="str">
        <f t="shared" si="0"/>
        <v>FILL IN COLUMN K</v>
      </c>
      <c r="M25" s="122"/>
      <c r="N25" s="258" t="str">
        <f t="shared" si="2"/>
        <v>FILL IN COLUMN M</v>
      </c>
      <c r="O25" s="169"/>
      <c r="P25" s="48"/>
      <c r="Q25" s="48"/>
      <c r="R25" s="48"/>
      <c r="S25" s="48"/>
      <c r="T25" s="48"/>
      <c r="U25" s="48"/>
      <c r="V25" s="48"/>
      <c r="W25" s="48"/>
    </row>
    <row r="26" spans="1:23" ht="47.25" customHeight="1" x14ac:dyDescent="0.2">
      <c r="A26" s="41" t="s">
        <v>211</v>
      </c>
      <c r="B26" s="259" t="s">
        <v>491</v>
      </c>
      <c r="C26" s="56" t="s">
        <v>689</v>
      </c>
      <c r="D26" s="36" t="s">
        <v>852</v>
      </c>
      <c r="E26" s="109"/>
      <c r="F26" s="251" t="s">
        <v>355</v>
      </c>
      <c r="G26" s="251" t="s">
        <v>355</v>
      </c>
      <c r="H26" s="258" t="s">
        <v>355</v>
      </c>
      <c r="I26" s="354"/>
      <c r="J26" s="354"/>
      <c r="K26" s="354"/>
      <c r="L26" s="136" t="str">
        <f t="shared" si="0"/>
        <v>FILL IN COLUMN K</v>
      </c>
      <c r="M26" s="251"/>
      <c r="N26" s="258" t="str">
        <f t="shared" si="2"/>
        <v>FILL IN COLUMN M</v>
      </c>
      <c r="O26" s="170"/>
      <c r="P26" s="48"/>
      <c r="Q26" s="48"/>
      <c r="R26" s="48"/>
      <c r="S26" s="48"/>
      <c r="T26" s="48"/>
      <c r="U26" s="48"/>
      <c r="V26" s="48"/>
      <c r="W26" s="48"/>
    </row>
    <row r="27" spans="1:23" ht="47.25" customHeight="1" x14ac:dyDescent="0.2">
      <c r="A27" s="41" t="s">
        <v>223</v>
      </c>
      <c r="B27" s="63" t="s">
        <v>493</v>
      </c>
      <c r="C27" s="84" t="s">
        <v>494</v>
      </c>
      <c r="D27" s="83" t="s">
        <v>690</v>
      </c>
      <c r="E27" s="109"/>
      <c r="F27" s="252" t="s">
        <v>355</v>
      </c>
      <c r="G27" s="252" t="s">
        <v>355</v>
      </c>
      <c r="H27" s="260" t="s">
        <v>355</v>
      </c>
      <c r="I27" s="252"/>
      <c r="J27" s="252"/>
      <c r="K27" s="252"/>
      <c r="L27" s="136" t="str">
        <f t="shared" si="0"/>
        <v>FILL IN COLUMN K</v>
      </c>
      <c r="M27" s="122"/>
      <c r="N27" s="258" t="str">
        <f t="shared" si="2"/>
        <v>FILL IN COLUMN M</v>
      </c>
      <c r="O27" s="169"/>
      <c r="P27" s="48"/>
      <c r="Q27" s="48"/>
      <c r="R27" s="48"/>
      <c r="S27" s="48"/>
      <c r="T27" s="48"/>
      <c r="U27" s="48"/>
      <c r="V27" s="48"/>
      <c r="W27" s="48"/>
    </row>
    <row r="28" spans="1:23" ht="47.25" customHeight="1" x14ac:dyDescent="0.2">
      <c r="A28" s="41" t="s">
        <v>231</v>
      </c>
      <c r="B28" s="259" t="s">
        <v>495</v>
      </c>
      <c r="C28" s="56" t="s">
        <v>691</v>
      </c>
      <c r="D28" s="36" t="s">
        <v>853</v>
      </c>
      <c r="E28" s="109"/>
      <c r="F28" s="251" t="s">
        <v>355</v>
      </c>
      <c r="G28" s="251" t="s">
        <v>355</v>
      </c>
      <c r="H28" s="258" t="s">
        <v>355</v>
      </c>
      <c r="I28" s="354"/>
      <c r="J28" s="354"/>
      <c r="K28" s="354"/>
      <c r="L28" s="136" t="str">
        <f t="shared" si="0"/>
        <v>FILL IN COLUMN K</v>
      </c>
      <c r="M28" s="251"/>
      <c r="N28" s="258" t="str">
        <f t="shared" si="2"/>
        <v>FILL IN COLUMN M</v>
      </c>
      <c r="O28" s="170"/>
      <c r="P28" s="48"/>
      <c r="Q28" s="48"/>
      <c r="R28" s="48"/>
      <c r="S28" s="48"/>
      <c r="T28" s="48"/>
      <c r="U28" s="48"/>
      <c r="V28" s="48"/>
      <c r="W28" s="48"/>
    </row>
    <row r="29" spans="1:23" ht="63.75" customHeight="1" x14ac:dyDescent="0.25">
      <c r="A29" s="50"/>
      <c r="B29" s="452" t="s">
        <v>692</v>
      </c>
      <c r="C29" s="453"/>
      <c r="D29" s="453"/>
      <c r="E29" s="453"/>
      <c r="F29" s="122"/>
      <c r="G29" s="122"/>
      <c r="H29" s="122"/>
      <c r="I29" s="122"/>
      <c r="J29" s="122"/>
      <c r="K29" s="122"/>
      <c r="L29" s="38"/>
      <c r="M29" s="180"/>
      <c r="N29" s="38"/>
      <c r="O29" s="142"/>
      <c r="P29" s="35"/>
      <c r="Q29" s="35"/>
      <c r="R29" s="35"/>
      <c r="S29" s="35"/>
      <c r="T29" s="35"/>
      <c r="U29" s="35"/>
      <c r="V29" s="35"/>
      <c r="W29" s="35"/>
    </row>
    <row r="30" spans="1:23" x14ac:dyDescent="0.25">
      <c r="A30" s="50"/>
      <c r="B30" s="49"/>
      <c r="C30" s="62"/>
      <c r="D30" s="49"/>
      <c r="E30" s="110"/>
      <c r="F30" s="122"/>
      <c r="G30" s="122"/>
      <c r="H30" s="122"/>
      <c r="I30" s="122"/>
      <c r="J30" s="122"/>
      <c r="K30" s="122"/>
      <c r="L30" s="38"/>
      <c r="M30" s="180"/>
      <c r="N30" s="38"/>
      <c r="O30" s="142"/>
      <c r="P30" s="48"/>
      <c r="Q30" s="48"/>
      <c r="R30" s="48"/>
      <c r="S30" s="48"/>
      <c r="T30" s="48"/>
      <c r="U30" s="48"/>
      <c r="V30" s="48"/>
      <c r="W30" s="48"/>
    </row>
    <row r="31" spans="1:23" x14ac:dyDescent="0.25">
      <c r="A31" s="50"/>
      <c r="B31" s="49"/>
      <c r="C31" s="62"/>
      <c r="D31" s="49"/>
      <c r="E31" s="110"/>
      <c r="F31" s="122"/>
      <c r="G31" s="122"/>
      <c r="H31" s="122"/>
      <c r="I31" s="122"/>
      <c r="J31" s="122"/>
      <c r="K31" s="122"/>
      <c r="L31" s="38"/>
      <c r="M31" s="180"/>
      <c r="N31" s="38"/>
      <c r="O31" s="142"/>
      <c r="P31" s="48"/>
      <c r="Q31" s="48"/>
      <c r="R31" s="48"/>
      <c r="S31" s="48"/>
      <c r="T31" s="48"/>
      <c r="U31" s="48"/>
      <c r="V31" s="48"/>
      <c r="W31" s="48"/>
    </row>
    <row r="32" spans="1:23" x14ac:dyDescent="0.25">
      <c r="A32" s="50"/>
      <c r="B32" s="49"/>
      <c r="C32" s="62"/>
      <c r="D32" s="49"/>
      <c r="E32" s="110"/>
      <c r="F32" s="122"/>
      <c r="G32" s="122"/>
      <c r="H32" s="122"/>
      <c r="I32" s="122"/>
      <c r="J32" s="122"/>
      <c r="K32" s="122"/>
      <c r="L32" s="38"/>
      <c r="M32" s="180"/>
      <c r="N32" s="38"/>
      <c r="O32" s="142"/>
      <c r="P32" s="48"/>
      <c r="Q32" s="48"/>
      <c r="R32" s="48"/>
      <c r="S32" s="48"/>
      <c r="T32" s="48"/>
      <c r="U32" s="48"/>
      <c r="V32" s="48"/>
      <c r="W32" s="48"/>
    </row>
    <row r="33" spans="1:23" x14ac:dyDescent="0.25">
      <c r="A33" s="50"/>
      <c r="B33" s="49"/>
      <c r="C33" s="62"/>
      <c r="D33" s="49" t="s">
        <v>283</v>
      </c>
      <c r="E33" s="110"/>
      <c r="F33" s="122"/>
      <c r="G33" s="122"/>
      <c r="H33" s="122"/>
      <c r="I33" s="122"/>
      <c r="J33" s="122"/>
      <c r="K33" s="122"/>
      <c r="L33" s="38"/>
      <c r="M33" s="180"/>
      <c r="N33" s="38"/>
      <c r="O33" s="142"/>
      <c r="P33" s="48"/>
      <c r="Q33" s="48"/>
      <c r="R33" s="48"/>
      <c r="S33" s="48"/>
      <c r="T33" s="48"/>
      <c r="U33" s="48"/>
      <c r="V33" s="48"/>
      <c r="W33" s="48"/>
    </row>
    <row r="34" spans="1:23" x14ac:dyDescent="0.25">
      <c r="A34" s="50"/>
      <c r="B34" s="49"/>
      <c r="C34" s="62"/>
      <c r="D34" s="49"/>
      <c r="E34" s="110"/>
      <c r="F34" s="122"/>
      <c r="G34" s="122"/>
      <c r="H34" s="122"/>
      <c r="I34" s="122"/>
      <c r="J34" s="122"/>
      <c r="K34" s="122"/>
      <c r="L34" s="38"/>
      <c r="M34" s="180"/>
      <c r="N34" s="38"/>
      <c r="O34" s="142"/>
      <c r="P34" s="48"/>
      <c r="Q34" s="48"/>
      <c r="R34" s="48"/>
      <c r="S34" s="48"/>
      <c r="T34" s="48"/>
      <c r="U34" s="48"/>
      <c r="V34" s="48"/>
      <c r="W34" s="48"/>
    </row>
    <row r="35" spans="1:23" x14ac:dyDescent="0.25">
      <c r="A35" s="50"/>
      <c r="B35" s="49"/>
      <c r="C35" s="62"/>
      <c r="D35" s="49"/>
      <c r="E35" s="110"/>
      <c r="F35" s="122"/>
      <c r="G35" s="122"/>
      <c r="H35" s="122"/>
      <c r="I35" s="122"/>
      <c r="J35" s="122"/>
      <c r="K35" s="122"/>
      <c r="L35" s="38"/>
      <c r="M35" s="180"/>
      <c r="N35" s="38"/>
      <c r="O35" s="142"/>
      <c r="P35" s="48"/>
      <c r="Q35" s="48"/>
      <c r="R35" s="48"/>
      <c r="S35" s="48"/>
      <c r="T35" s="48"/>
      <c r="U35" s="48"/>
      <c r="V35" s="48"/>
      <c r="W35" s="48"/>
    </row>
    <row r="36" spans="1:23" x14ac:dyDescent="0.25">
      <c r="A36" s="50"/>
      <c r="B36" s="49"/>
      <c r="C36" s="62"/>
      <c r="D36" s="49"/>
      <c r="E36" s="110"/>
      <c r="F36" s="122"/>
      <c r="G36" s="122"/>
      <c r="H36" s="122"/>
      <c r="I36" s="122"/>
      <c r="J36" s="122"/>
      <c r="K36" s="122"/>
      <c r="L36" s="38"/>
      <c r="M36" s="180"/>
      <c r="N36" s="38"/>
      <c r="O36" s="142"/>
      <c r="P36" s="48"/>
      <c r="Q36" s="48"/>
      <c r="R36" s="48"/>
      <c r="S36" s="48"/>
      <c r="T36" s="48"/>
      <c r="U36" s="48"/>
      <c r="V36" s="48"/>
      <c r="W36" s="48"/>
    </row>
    <row r="37" spans="1:23" x14ac:dyDescent="0.25">
      <c r="A37" s="50"/>
      <c r="B37" s="49"/>
      <c r="C37" s="62"/>
      <c r="D37" s="49"/>
      <c r="E37" s="110"/>
      <c r="F37" s="122"/>
      <c r="G37" s="122"/>
      <c r="H37" s="122"/>
      <c r="I37" s="122"/>
      <c r="J37" s="122"/>
      <c r="K37" s="122"/>
      <c r="L37" s="38"/>
      <c r="M37" s="180"/>
      <c r="N37" s="38"/>
      <c r="O37" s="142"/>
      <c r="P37" s="48"/>
      <c r="Q37" s="48"/>
      <c r="R37" s="48"/>
      <c r="S37" s="48"/>
      <c r="T37" s="48"/>
      <c r="U37" s="48"/>
      <c r="V37" s="48"/>
      <c r="W37" s="48"/>
    </row>
    <row r="38" spans="1:23" x14ac:dyDescent="0.25">
      <c r="A38" s="50"/>
      <c r="B38" s="49"/>
      <c r="C38" s="62"/>
      <c r="D38" s="49"/>
      <c r="E38" s="110"/>
      <c r="F38" s="122"/>
      <c r="G38" s="122"/>
      <c r="H38" s="122"/>
      <c r="I38" s="122"/>
      <c r="J38" s="122"/>
      <c r="K38" s="122"/>
      <c r="L38" s="38"/>
      <c r="M38" s="180"/>
      <c r="N38" s="38"/>
      <c r="O38" s="142"/>
      <c r="P38" s="48"/>
      <c r="Q38" s="48"/>
      <c r="R38" s="48"/>
      <c r="S38" s="48"/>
      <c r="T38" s="48"/>
      <c r="U38" s="48"/>
      <c r="V38" s="48"/>
      <c r="W38" s="48"/>
    </row>
    <row r="39" spans="1:23" x14ac:dyDescent="0.25">
      <c r="A39" s="50"/>
      <c r="B39" s="49"/>
      <c r="C39" s="62"/>
      <c r="D39" s="49"/>
      <c r="E39" s="110"/>
      <c r="F39" s="122"/>
      <c r="G39" s="122"/>
      <c r="H39" s="122"/>
      <c r="I39" s="122"/>
      <c r="J39" s="122"/>
      <c r="K39" s="122"/>
      <c r="L39" s="38"/>
      <c r="M39" s="180"/>
      <c r="N39" s="38"/>
      <c r="O39" s="142"/>
      <c r="P39" s="48"/>
      <c r="Q39" s="48"/>
      <c r="R39" s="48"/>
      <c r="S39" s="48"/>
      <c r="T39" s="48"/>
      <c r="U39" s="48"/>
      <c r="V39" s="48"/>
      <c r="W39" s="48"/>
    </row>
    <row r="40" spans="1:23" x14ac:dyDescent="0.25">
      <c r="A40" s="50"/>
      <c r="B40" s="49"/>
      <c r="C40" s="62"/>
      <c r="D40" s="49"/>
      <c r="E40" s="110"/>
      <c r="F40" s="122"/>
      <c r="G40" s="122"/>
      <c r="H40" s="122"/>
      <c r="I40" s="122"/>
      <c r="J40" s="122"/>
      <c r="K40" s="122"/>
      <c r="L40" s="38"/>
      <c r="M40" s="180"/>
      <c r="N40" s="38"/>
      <c r="O40" s="142"/>
      <c r="P40" s="48"/>
      <c r="Q40" s="48"/>
      <c r="R40" s="48"/>
      <c r="S40" s="48"/>
      <c r="T40" s="48"/>
      <c r="U40" s="48"/>
      <c r="V40" s="48"/>
      <c r="W40" s="48"/>
    </row>
    <row r="41" spans="1:23" x14ac:dyDescent="0.25">
      <c r="A41" s="50"/>
      <c r="B41" s="49"/>
      <c r="C41" s="62"/>
      <c r="D41" s="49"/>
      <c r="E41" s="110"/>
      <c r="F41" s="122"/>
      <c r="G41" s="122"/>
      <c r="H41" s="122"/>
      <c r="I41" s="122"/>
      <c r="J41" s="122"/>
      <c r="K41" s="122"/>
      <c r="L41" s="38"/>
      <c r="M41" s="180"/>
      <c r="N41" s="38"/>
      <c r="O41" s="142"/>
      <c r="P41" s="48"/>
      <c r="Q41" s="48"/>
      <c r="R41" s="48"/>
      <c r="S41" s="48"/>
      <c r="T41" s="48"/>
      <c r="U41" s="48"/>
      <c r="V41" s="48"/>
      <c r="W41" s="48"/>
    </row>
    <row r="42" spans="1:23" x14ac:dyDescent="0.25">
      <c r="A42" s="50"/>
      <c r="B42" s="49"/>
      <c r="C42" s="62"/>
      <c r="D42" s="49"/>
      <c r="E42" s="110"/>
      <c r="F42" s="122"/>
      <c r="G42" s="122"/>
      <c r="H42" s="122"/>
      <c r="I42" s="122"/>
      <c r="J42" s="122"/>
      <c r="K42" s="122"/>
      <c r="L42" s="38"/>
      <c r="M42" s="180"/>
      <c r="N42" s="38"/>
      <c r="O42" s="142"/>
      <c r="P42" s="48"/>
      <c r="Q42" s="48"/>
      <c r="R42" s="48"/>
      <c r="S42" s="48"/>
      <c r="T42" s="48"/>
      <c r="U42" s="48"/>
      <c r="V42" s="48"/>
      <c r="W42" s="48"/>
    </row>
    <row r="43" spans="1:23" x14ac:dyDescent="0.25">
      <c r="A43" s="50"/>
      <c r="B43" s="49"/>
      <c r="C43" s="62"/>
      <c r="D43" s="49"/>
      <c r="E43" s="110"/>
      <c r="F43" s="122"/>
      <c r="G43" s="122"/>
      <c r="H43" s="122"/>
      <c r="I43" s="122"/>
      <c r="J43" s="122"/>
      <c r="K43" s="122"/>
      <c r="L43" s="38"/>
      <c r="M43" s="180"/>
      <c r="N43" s="38"/>
      <c r="O43" s="142"/>
      <c r="P43" s="48"/>
      <c r="Q43" s="48"/>
      <c r="R43" s="48"/>
      <c r="S43" s="48"/>
      <c r="T43" s="48"/>
      <c r="U43" s="48"/>
      <c r="V43" s="48"/>
      <c r="W43" s="48"/>
    </row>
    <row r="44" spans="1:23" x14ac:dyDescent="0.25">
      <c r="A44" s="50"/>
      <c r="B44" s="49"/>
      <c r="C44" s="62"/>
      <c r="D44" s="49"/>
      <c r="E44" s="110"/>
      <c r="F44" s="122"/>
      <c r="G44" s="122"/>
      <c r="H44" s="122"/>
      <c r="I44" s="122"/>
      <c r="J44" s="122"/>
      <c r="K44" s="122"/>
      <c r="L44" s="38"/>
      <c r="M44" s="180"/>
      <c r="N44" s="38"/>
      <c r="O44" s="142"/>
      <c r="P44" s="48"/>
      <c r="Q44" s="48"/>
      <c r="R44" s="48"/>
      <c r="S44" s="48"/>
      <c r="T44" s="48"/>
      <c r="U44" s="48"/>
      <c r="V44" s="48"/>
      <c r="W44" s="48"/>
    </row>
    <row r="45" spans="1:23" x14ac:dyDescent="0.25">
      <c r="A45" s="50"/>
      <c r="B45" s="49"/>
      <c r="C45" s="62"/>
      <c r="D45" s="49"/>
      <c r="E45" s="110"/>
      <c r="F45" s="122"/>
      <c r="G45" s="122"/>
      <c r="H45" s="122"/>
      <c r="I45" s="122"/>
      <c r="J45" s="122"/>
      <c r="K45" s="122"/>
      <c r="L45" s="38"/>
      <c r="M45" s="180"/>
      <c r="N45" s="38"/>
      <c r="O45" s="142"/>
      <c r="P45" s="48"/>
      <c r="Q45" s="48"/>
      <c r="R45" s="48"/>
      <c r="S45" s="48"/>
      <c r="T45" s="48"/>
      <c r="U45" s="48"/>
      <c r="V45" s="48"/>
      <c r="W45" s="48"/>
    </row>
    <row r="46" spans="1:23" x14ac:dyDescent="0.25">
      <c r="A46" s="50"/>
      <c r="B46" s="49"/>
      <c r="C46" s="62"/>
      <c r="D46" s="49"/>
      <c r="E46" s="110"/>
      <c r="F46" s="122"/>
      <c r="G46" s="122"/>
      <c r="H46" s="122"/>
      <c r="I46" s="122"/>
      <c r="J46" s="122"/>
      <c r="K46" s="122"/>
      <c r="L46" s="38"/>
      <c r="M46" s="180"/>
      <c r="N46" s="38"/>
      <c r="O46" s="142"/>
      <c r="P46" s="48"/>
      <c r="Q46" s="48"/>
      <c r="R46" s="48"/>
      <c r="S46" s="48"/>
      <c r="T46" s="48"/>
      <c r="U46" s="48"/>
      <c r="V46" s="48"/>
      <c r="W46" s="48"/>
    </row>
    <row r="47" spans="1:23" x14ac:dyDescent="0.25">
      <c r="A47" s="50"/>
      <c r="B47" s="49"/>
      <c r="C47" s="62"/>
      <c r="D47" s="49"/>
      <c r="E47" s="110"/>
      <c r="F47" s="122"/>
      <c r="G47" s="122"/>
      <c r="H47" s="122"/>
      <c r="I47" s="122"/>
      <c r="J47" s="122"/>
      <c r="K47" s="122"/>
      <c r="L47" s="38"/>
      <c r="M47" s="180"/>
      <c r="N47" s="38"/>
      <c r="O47" s="142"/>
      <c r="P47" s="48"/>
      <c r="Q47" s="48"/>
      <c r="R47" s="48"/>
      <c r="S47" s="48"/>
      <c r="T47" s="48"/>
      <c r="U47" s="48"/>
      <c r="V47" s="48"/>
      <c r="W47" s="48"/>
    </row>
    <row r="48" spans="1:23" x14ac:dyDescent="0.25">
      <c r="A48" s="50"/>
      <c r="B48" s="49"/>
      <c r="C48" s="62"/>
      <c r="D48" s="49"/>
      <c r="E48" s="110"/>
      <c r="F48" s="122"/>
      <c r="G48" s="122"/>
      <c r="H48" s="122"/>
      <c r="I48" s="122"/>
      <c r="J48" s="122"/>
      <c r="K48" s="122"/>
      <c r="L48" s="38"/>
      <c r="M48" s="180"/>
      <c r="N48" s="38"/>
      <c r="O48" s="142"/>
      <c r="P48" s="48"/>
      <c r="Q48" s="48"/>
      <c r="R48" s="48"/>
      <c r="S48" s="48"/>
      <c r="T48" s="48"/>
      <c r="U48" s="48"/>
      <c r="V48" s="48"/>
      <c r="W48" s="48"/>
    </row>
    <row r="49" spans="1:23" x14ac:dyDescent="0.25">
      <c r="A49" s="50"/>
      <c r="B49" s="49"/>
      <c r="C49" s="62"/>
      <c r="D49" s="49"/>
      <c r="E49" s="110"/>
      <c r="F49" s="122"/>
      <c r="G49" s="122"/>
      <c r="H49" s="122"/>
      <c r="I49" s="122"/>
      <c r="J49" s="122"/>
      <c r="K49" s="122"/>
      <c r="L49" s="38"/>
      <c r="M49" s="180"/>
      <c r="N49" s="38"/>
      <c r="O49" s="142"/>
      <c r="P49" s="48"/>
      <c r="Q49" s="48"/>
      <c r="R49" s="48"/>
      <c r="S49" s="48"/>
      <c r="T49" s="48"/>
      <c r="U49" s="48"/>
      <c r="V49" s="48"/>
      <c r="W49" s="48"/>
    </row>
    <row r="50" spans="1:23" x14ac:dyDescent="0.25">
      <c r="A50" s="50"/>
      <c r="B50" s="49"/>
      <c r="C50" s="62"/>
      <c r="D50" s="49"/>
      <c r="E50" s="110"/>
      <c r="F50" s="122"/>
      <c r="G50" s="122"/>
      <c r="H50" s="122"/>
      <c r="I50" s="122"/>
      <c r="J50" s="122"/>
      <c r="K50" s="122"/>
      <c r="L50" s="38"/>
      <c r="M50" s="180"/>
      <c r="N50" s="38"/>
      <c r="O50" s="142"/>
      <c r="P50" s="48"/>
      <c r="Q50" s="48"/>
      <c r="R50" s="48"/>
      <c r="S50" s="48"/>
      <c r="T50" s="48"/>
      <c r="U50" s="48"/>
      <c r="V50" s="48"/>
      <c r="W50" s="48"/>
    </row>
    <row r="51" spans="1:23" x14ac:dyDescent="0.25">
      <c r="A51" s="50"/>
      <c r="B51" s="49"/>
      <c r="C51" s="62"/>
      <c r="D51" s="49"/>
      <c r="E51" s="110"/>
      <c r="F51" s="122"/>
      <c r="G51" s="122"/>
      <c r="H51" s="122"/>
      <c r="I51" s="122"/>
      <c r="J51" s="122"/>
      <c r="K51" s="122"/>
      <c r="L51" s="38"/>
      <c r="M51" s="180"/>
      <c r="N51" s="38"/>
      <c r="O51" s="142"/>
      <c r="P51" s="48"/>
      <c r="Q51" s="48"/>
      <c r="R51" s="48"/>
      <c r="S51" s="48"/>
      <c r="T51" s="48"/>
      <c r="U51" s="48"/>
      <c r="V51" s="48"/>
      <c r="W51" s="48"/>
    </row>
    <row r="52" spans="1:23" x14ac:dyDescent="0.25">
      <c r="A52" s="50"/>
      <c r="B52" s="49"/>
      <c r="C52" s="62"/>
      <c r="D52" s="49"/>
      <c r="E52" s="110"/>
      <c r="F52" s="122"/>
      <c r="G52" s="122"/>
      <c r="H52" s="122"/>
      <c r="I52" s="122"/>
      <c r="J52" s="122"/>
      <c r="K52" s="122"/>
      <c r="L52" s="38"/>
      <c r="M52" s="180"/>
      <c r="N52" s="38"/>
      <c r="O52" s="142"/>
      <c r="P52" s="48"/>
      <c r="Q52" s="48"/>
      <c r="R52" s="48"/>
      <c r="S52" s="48"/>
      <c r="T52" s="48"/>
      <c r="U52" s="48"/>
      <c r="V52" s="48"/>
      <c r="W52" s="48"/>
    </row>
    <row r="53" spans="1:23" x14ac:dyDescent="0.25">
      <c r="A53" s="50"/>
      <c r="B53" s="49"/>
      <c r="C53" s="62"/>
      <c r="D53" s="49"/>
      <c r="E53" s="110"/>
      <c r="F53" s="122"/>
      <c r="G53" s="122"/>
      <c r="H53" s="122"/>
      <c r="I53" s="122"/>
      <c r="J53" s="122"/>
      <c r="K53" s="122"/>
      <c r="L53" s="38"/>
      <c r="M53" s="180"/>
      <c r="N53" s="38"/>
      <c r="O53" s="142"/>
      <c r="P53" s="48"/>
      <c r="Q53" s="48"/>
      <c r="R53" s="48"/>
      <c r="S53" s="48"/>
      <c r="T53" s="48"/>
      <c r="U53" s="48"/>
      <c r="V53" s="48"/>
      <c r="W53" s="48"/>
    </row>
    <row r="54" spans="1:23" x14ac:dyDescent="0.25">
      <c r="A54" s="50"/>
      <c r="B54" s="49"/>
      <c r="C54" s="62"/>
      <c r="D54" s="49"/>
      <c r="E54" s="110"/>
      <c r="F54" s="122"/>
      <c r="G54" s="122"/>
      <c r="H54" s="122"/>
      <c r="I54" s="122"/>
      <c r="J54" s="122"/>
      <c r="K54" s="122"/>
      <c r="L54" s="38"/>
      <c r="M54" s="180"/>
      <c r="N54" s="38"/>
      <c r="O54" s="142"/>
      <c r="P54" s="48"/>
      <c r="Q54" s="48"/>
      <c r="R54" s="48"/>
      <c r="S54" s="48"/>
      <c r="T54" s="48"/>
      <c r="U54" s="48"/>
      <c r="V54" s="48"/>
      <c r="W54" s="48"/>
    </row>
    <row r="55" spans="1:23" x14ac:dyDescent="0.25">
      <c r="A55" s="50"/>
      <c r="B55" s="49"/>
      <c r="C55" s="62"/>
      <c r="D55" s="49"/>
      <c r="E55" s="110"/>
      <c r="F55" s="122"/>
      <c r="G55" s="122"/>
      <c r="H55" s="122"/>
      <c r="I55" s="122"/>
      <c r="J55" s="122"/>
      <c r="K55" s="122"/>
      <c r="L55" s="38"/>
      <c r="M55" s="180"/>
      <c r="N55" s="38"/>
      <c r="O55" s="142"/>
      <c r="P55" s="48"/>
      <c r="Q55" s="48"/>
      <c r="R55" s="48"/>
      <c r="S55" s="48"/>
      <c r="T55" s="48"/>
      <c r="U55" s="48"/>
      <c r="V55" s="48"/>
      <c r="W55" s="48"/>
    </row>
    <row r="56" spans="1:23" x14ac:dyDescent="0.25">
      <c r="A56" s="50"/>
      <c r="B56" s="49"/>
      <c r="C56" s="62"/>
      <c r="D56" s="49"/>
      <c r="E56" s="110"/>
      <c r="F56" s="122"/>
      <c r="G56" s="122"/>
      <c r="H56" s="122"/>
      <c r="I56" s="122"/>
      <c r="J56" s="122"/>
      <c r="K56" s="122"/>
      <c r="L56" s="38"/>
      <c r="M56" s="180"/>
      <c r="N56" s="38"/>
      <c r="O56" s="142"/>
      <c r="P56" s="48"/>
      <c r="Q56" s="48"/>
      <c r="R56" s="48"/>
      <c r="S56" s="48"/>
      <c r="T56" s="48"/>
      <c r="U56" s="48"/>
      <c r="V56" s="48"/>
      <c r="W56" s="48"/>
    </row>
    <row r="57" spans="1:23" x14ac:dyDescent="0.25">
      <c r="A57" s="50"/>
      <c r="B57" s="49"/>
      <c r="C57" s="62"/>
      <c r="D57" s="49"/>
      <c r="E57" s="110"/>
      <c r="F57" s="122"/>
      <c r="G57" s="122"/>
      <c r="H57" s="122"/>
      <c r="I57" s="122"/>
      <c r="J57" s="122"/>
      <c r="K57" s="122"/>
      <c r="L57" s="38"/>
      <c r="M57" s="180"/>
      <c r="N57" s="38"/>
      <c r="O57" s="142"/>
      <c r="P57" s="48"/>
      <c r="Q57" s="48"/>
      <c r="R57" s="48"/>
      <c r="S57" s="48"/>
      <c r="T57" s="48"/>
      <c r="U57" s="48"/>
      <c r="V57" s="48"/>
      <c r="W57" s="48"/>
    </row>
    <row r="58" spans="1:23" x14ac:dyDescent="0.25">
      <c r="A58" s="50"/>
      <c r="B58" s="49"/>
      <c r="C58" s="62"/>
      <c r="D58" s="49"/>
      <c r="E58" s="110"/>
      <c r="F58" s="122"/>
      <c r="G58" s="122"/>
      <c r="H58" s="122"/>
      <c r="I58" s="122"/>
      <c r="J58" s="122"/>
      <c r="K58" s="122"/>
      <c r="L58" s="38"/>
      <c r="M58" s="180"/>
      <c r="N58" s="38"/>
      <c r="O58" s="142"/>
      <c r="P58" s="48"/>
      <c r="Q58" s="48"/>
      <c r="R58" s="48"/>
      <c r="S58" s="48"/>
      <c r="T58" s="48"/>
      <c r="U58" s="48"/>
      <c r="V58" s="48"/>
      <c r="W58" s="48"/>
    </row>
    <row r="59" spans="1:23" x14ac:dyDescent="0.25">
      <c r="A59" s="50"/>
      <c r="B59" s="49"/>
      <c r="C59" s="62"/>
      <c r="D59" s="49"/>
      <c r="E59" s="110"/>
      <c r="F59" s="122"/>
      <c r="G59" s="122"/>
      <c r="H59" s="122"/>
      <c r="I59" s="122"/>
      <c r="J59" s="122"/>
      <c r="K59" s="122"/>
      <c r="L59" s="38"/>
      <c r="M59" s="180"/>
      <c r="N59" s="38"/>
      <c r="O59" s="142"/>
      <c r="P59" s="48"/>
      <c r="Q59" s="48"/>
      <c r="R59" s="48"/>
      <c r="S59" s="48"/>
      <c r="T59" s="48"/>
      <c r="U59" s="48"/>
      <c r="V59" s="48"/>
      <c r="W59" s="48"/>
    </row>
    <row r="60" spans="1:23" x14ac:dyDescent="0.25">
      <c r="A60" s="50"/>
      <c r="B60" s="49"/>
      <c r="C60" s="62"/>
      <c r="D60" s="49"/>
      <c r="E60" s="110"/>
      <c r="F60" s="122"/>
      <c r="G60" s="122"/>
      <c r="H60" s="122"/>
      <c r="I60" s="122"/>
      <c r="J60" s="122"/>
      <c r="K60" s="122"/>
      <c r="L60" s="38"/>
      <c r="M60" s="180"/>
      <c r="N60" s="38"/>
      <c r="O60" s="142"/>
      <c r="P60" s="48"/>
      <c r="Q60" s="48"/>
      <c r="R60" s="48"/>
      <c r="S60" s="48"/>
      <c r="T60" s="48"/>
      <c r="U60" s="48"/>
      <c r="V60" s="48"/>
      <c r="W60" s="48"/>
    </row>
    <row r="61" spans="1:23" x14ac:dyDescent="0.25">
      <c r="A61" s="50"/>
      <c r="B61" s="49"/>
      <c r="C61" s="62"/>
      <c r="D61" s="49"/>
      <c r="E61" s="110"/>
      <c r="F61" s="122"/>
      <c r="G61" s="122"/>
      <c r="H61" s="122"/>
      <c r="I61" s="122"/>
      <c r="J61" s="122"/>
      <c r="K61" s="122"/>
      <c r="L61" s="38"/>
      <c r="M61" s="180"/>
      <c r="N61" s="38"/>
      <c r="O61" s="142"/>
      <c r="P61" s="48"/>
      <c r="Q61" s="48"/>
      <c r="R61" s="48"/>
      <c r="S61" s="48"/>
      <c r="T61" s="48"/>
      <c r="U61" s="48"/>
      <c r="V61" s="48"/>
      <c r="W61" s="48"/>
    </row>
    <row r="62" spans="1:23" x14ac:dyDescent="0.25">
      <c r="A62" s="50"/>
      <c r="B62" s="49"/>
      <c r="C62" s="62"/>
      <c r="D62" s="49"/>
      <c r="E62" s="110"/>
      <c r="F62" s="122"/>
      <c r="G62" s="122"/>
      <c r="H62" s="122"/>
      <c r="I62" s="122"/>
      <c r="J62" s="122"/>
      <c r="K62" s="122"/>
      <c r="L62" s="38"/>
      <c r="M62" s="180"/>
      <c r="N62" s="38"/>
      <c r="O62" s="142"/>
      <c r="P62" s="48"/>
      <c r="Q62" s="48"/>
      <c r="R62" s="48"/>
      <c r="S62" s="48"/>
      <c r="T62" s="48"/>
      <c r="U62" s="48"/>
      <c r="V62" s="48"/>
      <c r="W62" s="48"/>
    </row>
    <row r="63" spans="1:23" x14ac:dyDescent="0.25">
      <c r="A63" s="50"/>
      <c r="B63" s="49"/>
      <c r="C63" s="62"/>
      <c r="D63" s="49"/>
      <c r="E63" s="110"/>
      <c r="F63" s="122"/>
      <c r="G63" s="122"/>
      <c r="H63" s="122"/>
      <c r="I63" s="122"/>
      <c r="J63" s="122"/>
      <c r="K63" s="122"/>
      <c r="L63" s="38"/>
      <c r="M63" s="180"/>
      <c r="N63" s="38"/>
      <c r="O63" s="142"/>
      <c r="P63" s="48"/>
      <c r="Q63" s="48"/>
      <c r="R63" s="48"/>
      <c r="S63" s="48"/>
      <c r="T63" s="48"/>
      <c r="U63" s="48"/>
      <c r="V63" s="48"/>
      <c r="W63" s="48"/>
    </row>
    <row r="64" spans="1:23" x14ac:dyDescent="0.25">
      <c r="A64" s="50"/>
      <c r="B64" s="49"/>
      <c r="C64" s="62"/>
      <c r="D64" s="49"/>
      <c r="E64" s="110"/>
      <c r="F64" s="122"/>
      <c r="G64" s="122"/>
      <c r="H64" s="122"/>
      <c r="I64" s="122"/>
      <c r="J64" s="122"/>
      <c r="K64" s="122"/>
      <c r="L64" s="38"/>
      <c r="M64" s="180"/>
      <c r="N64" s="38"/>
      <c r="O64" s="142"/>
      <c r="P64" s="48"/>
      <c r="Q64" s="48"/>
      <c r="R64" s="48"/>
      <c r="S64" s="48"/>
      <c r="T64" s="48"/>
      <c r="U64" s="48"/>
      <c r="V64" s="48"/>
      <c r="W64" s="48"/>
    </row>
    <row r="65" spans="1:23" x14ac:dyDescent="0.25">
      <c r="A65" s="50"/>
      <c r="B65" s="49"/>
      <c r="C65" s="62"/>
      <c r="D65" s="49"/>
      <c r="E65" s="110"/>
      <c r="F65" s="122"/>
      <c r="G65" s="122"/>
      <c r="H65" s="122"/>
      <c r="I65" s="122"/>
      <c r="J65" s="122"/>
      <c r="K65" s="122"/>
      <c r="L65" s="38"/>
      <c r="M65" s="180"/>
      <c r="N65" s="38"/>
      <c r="O65" s="142"/>
      <c r="P65" s="48"/>
      <c r="Q65" s="48"/>
      <c r="R65" s="48"/>
      <c r="S65" s="48"/>
      <c r="T65" s="48"/>
      <c r="U65" s="48"/>
      <c r="V65" s="48"/>
      <c r="W65" s="48"/>
    </row>
    <row r="66" spans="1:23" x14ac:dyDescent="0.25">
      <c r="A66" s="50"/>
      <c r="B66" s="49"/>
      <c r="C66" s="62"/>
      <c r="D66" s="49"/>
      <c r="E66" s="110"/>
      <c r="F66" s="122"/>
      <c r="G66" s="122"/>
      <c r="H66" s="122"/>
      <c r="I66" s="122"/>
      <c r="J66" s="122"/>
      <c r="K66" s="122"/>
      <c r="L66" s="38"/>
      <c r="M66" s="180"/>
      <c r="N66" s="38"/>
      <c r="O66" s="142"/>
      <c r="P66" s="48"/>
      <c r="Q66" s="48"/>
      <c r="R66" s="48"/>
      <c r="S66" s="48"/>
      <c r="T66" s="48"/>
      <c r="U66" s="48"/>
      <c r="V66" s="48"/>
      <c r="W66" s="48"/>
    </row>
    <row r="67" spans="1:23" x14ac:dyDescent="0.25">
      <c r="A67" s="50"/>
      <c r="B67" s="49"/>
      <c r="C67" s="62"/>
      <c r="D67" s="49"/>
      <c r="E67" s="110"/>
      <c r="F67" s="122"/>
      <c r="G67" s="122"/>
      <c r="H67" s="122"/>
      <c r="I67" s="122"/>
      <c r="J67" s="122"/>
      <c r="K67" s="122"/>
      <c r="L67" s="38"/>
      <c r="M67" s="180"/>
      <c r="N67" s="38"/>
      <c r="O67" s="142"/>
      <c r="P67" s="48"/>
      <c r="Q67" s="48"/>
      <c r="R67" s="48"/>
      <c r="S67" s="48"/>
      <c r="T67" s="48"/>
      <c r="U67" s="48"/>
      <c r="V67" s="48"/>
      <c r="W67" s="48"/>
    </row>
    <row r="68" spans="1:23" x14ac:dyDescent="0.25">
      <c r="A68" s="50"/>
      <c r="B68" s="49"/>
      <c r="C68" s="62"/>
      <c r="D68" s="49"/>
      <c r="E68" s="110"/>
      <c r="F68" s="122"/>
      <c r="G68" s="122"/>
      <c r="H68" s="122"/>
      <c r="I68" s="122"/>
      <c r="J68" s="122"/>
      <c r="K68" s="122"/>
      <c r="L68" s="38"/>
      <c r="M68" s="180"/>
      <c r="N68" s="38"/>
      <c r="O68" s="142"/>
      <c r="P68" s="48"/>
      <c r="Q68" s="48"/>
      <c r="R68" s="48"/>
      <c r="S68" s="48"/>
      <c r="T68" s="48"/>
      <c r="U68" s="48"/>
      <c r="V68" s="48"/>
      <c r="W68" s="48"/>
    </row>
    <row r="69" spans="1:23" x14ac:dyDescent="0.25">
      <c r="A69" s="50"/>
      <c r="B69" s="49"/>
      <c r="C69" s="62"/>
      <c r="D69" s="49"/>
      <c r="E69" s="110"/>
      <c r="F69" s="122"/>
      <c r="G69" s="122"/>
      <c r="H69" s="122"/>
      <c r="I69" s="122"/>
      <c r="J69" s="122"/>
      <c r="K69" s="122"/>
      <c r="L69" s="38"/>
      <c r="M69" s="180"/>
      <c r="N69" s="38"/>
      <c r="O69" s="142"/>
      <c r="P69" s="48"/>
      <c r="Q69" s="48"/>
      <c r="R69" s="48"/>
      <c r="S69" s="48"/>
      <c r="T69" s="48"/>
      <c r="U69" s="48"/>
      <c r="V69" s="48"/>
      <c r="W69" s="48"/>
    </row>
    <row r="70" spans="1:23" x14ac:dyDescent="0.25">
      <c r="A70" s="50"/>
      <c r="B70" s="49"/>
      <c r="C70" s="62"/>
      <c r="D70" s="49"/>
      <c r="E70" s="110"/>
      <c r="F70" s="122"/>
      <c r="G70" s="122"/>
      <c r="H70" s="122"/>
      <c r="I70" s="122"/>
      <c r="J70" s="122"/>
      <c r="K70" s="122"/>
      <c r="L70" s="38"/>
      <c r="M70" s="180"/>
      <c r="N70" s="38"/>
      <c r="O70" s="142"/>
      <c r="P70" s="48"/>
      <c r="Q70" s="48"/>
      <c r="R70" s="48"/>
      <c r="S70" s="48"/>
      <c r="T70" s="48"/>
      <c r="U70" s="48"/>
      <c r="V70" s="48"/>
      <c r="W70" s="48"/>
    </row>
    <row r="71" spans="1:23" x14ac:dyDescent="0.25">
      <c r="A71" s="50"/>
      <c r="B71" s="49"/>
      <c r="C71" s="62"/>
      <c r="D71" s="49"/>
      <c r="E71" s="110"/>
      <c r="F71" s="122"/>
      <c r="G71" s="122"/>
      <c r="H71" s="122"/>
      <c r="I71" s="122"/>
      <c r="J71" s="122"/>
      <c r="K71" s="122"/>
      <c r="L71" s="38"/>
      <c r="M71" s="180"/>
      <c r="N71" s="38"/>
      <c r="O71" s="142"/>
      <c r="P71" s="48"/>
      <c r="Q71" s="48"/>
      <c r="R71" s="48"/>
      <c r="S71" s="48"/>
      <c r="T71" s="48"/>
      <c r="U71" s="48"/>
      <c r="V71" s="48"/>
      <c r="W71" s="48"/>
    </row>
    <row r="72" spans="1:23" x14ac:dyDescent="0.25">
      <c r="A72" s="50"/>
      <c r="B72" s="49"/>
      <c r="C72" s="62"/>
      <c r="D72" s="49"/>
      <c r="E72" s="110"/>
      <c r="F72" s="122"/>
      <c r="G72" s="122"/>
      <c r="H72" s="122"/>
      <c r="I72" s="122"/>
      <c r="J72" s="122"/>
      <c r="K72" s="122"/>
      <c r="L72" s="38"/>
      <c r="M72" s="180"/>
      <c r="N72" s="38"/>
      <c r="O72" s="142"/>
      <c r="P72" s="48"/>
      <c r="Q72" s="48"/>
      <c r="R72" s="48"/>
      <c r="S72" s="48"/>
      <c r="T72" s="48"/>
      <c r="U72" s="48"/>
      <c r="V72" s="48"/>
      <c r="W72" s="48"/>
    </row>
    <row r="73" spans="1:23" x14ac:dyDescent="0.25">
      <c r="A73" s="50"/>
      <c r="B73" s="49"/>
      <c r="C73" s="62"/>
      <c r="D73" s="49"/>
      <c r="E73" s="110"/>
      <c r="F73" s="122"/>
      <c r="G73" s="122"/>
      <c r="H73" s="122"/>
      <c r="I73" s="122"/>
      <c r="J73" s="122"/>
      <c r="K73" s="122"/>
      <c r="L73" s="38"/>
      <c r="M73" s="180"/>
      <c r="N73" s="38"/>
      <c r="O73" s="142"/>
      <c r="P73" s="48"/>
      <c r="Q73" s="48"/>
      <c r="R73" s="48"/>
      <c r="S73" s="48"/>
      <c r="T73" s="48"/>
      <c r="U73" s="48"/>
      <c r="V73" s="48"/>
      <c r="W73" s="48"/>
    </row>
    <row r="74" spans="1:23" x14ac:dyDescent="0.25">
      <c r="A74" s="50"/>
      <c r="B74" s="49"/>
      <c r="C74" s="62"/>
      <c r="D74" s="49"/>
      <c r="E74" s="110"/>
      <c r="F74" s="122"/>
      <c r="G74" s="122"/>
      <c r="H74" s="122"/>
      <c r="I74" s="122"/>
      <c r="J74" s="122"/>
      <c r="K74" s="122"/>
      <c r="L74" s="38"/>
      <c r="M74" s="180"/>
      <c r="N74" s="38"/>
      <c r="O74" s="142"/>
      <c r="P74" s="48"/>
      <c r="Q74" s="48"/>
      <c r="R74" s="48"/>
      <c r="S74" s="48"/>
      <c r="T74" s="48"/>
      <c r="U74" s="48"/>
      <c r="V74" s="48"/>
      <c r="W74" s="48"/>
    </row>
    <row r="75" spans="1:23" x14ac:dyDescent="0.25">
      <c r="A75" s="50"/>
      <c r="B75" s="49"/>
      <c r="C75" s="62"/>
      <c r="D75" s="49"/>
      <c r="E75" s="110"/>
      <c r="F75" s="122"/>
      <c r="G75" s="122"/>
      <c r="H75" s="122"/>
      <c r="I75" s="122"/>
      <c r="J75" s="122"/>
      <c r="K75" s="122"/>
      <c r="L75" s="38"/>
      <c r="M75" s="180"/>
      <c r="N75" s="38"/>
      <c r="O75" s="142"/>
      <c r="P75" s="48"/>
      <c r="Q75" s="48"/>
      <c r="R75" s="48"/>
      <c r="S75" s="48"/>
      <c r="T75" s="48"/>
      <c r="U75" s="48"/>
      <c r="V75" s="48"/>
      <c r="W75" s="48"/>
    </row>
    <row r="76" spans="1:23" x14ac:dyDescent="0.25">
      <c r="A76" s="50"/>
      <c r="B76" s="49"/>
      <c r="C76" s="62"/>
      <c r="D76" s="49"/>
      <c r="E76" s="110"/>
      <c r="F76" s="122"/>
      <c r="G76" s="122"/>
      <c r="H76" s="122"/>
      <c r="I76" s="122"/>
      <c r="J76" s="122"/>
      <c r="K76" s="122"/>
      <c r="L76" s="38"/>
      <c r="M76" s="180"/>
      <c r="N76" s="38"/>
      <c r="O76" s="142"/>
      <c r="P76" s="48"/>
      <c r="Q76" s="48"/>
      <c r="R76" s="48"/>
      <c r="S76" s="48"/>
      <c r="T76" s="48"/>
      <c r="U76" s="48"/>
      <c r="V76" s="48"/>
      <c r="W76" s="48"/>
    </row>
    <row r="77" spans="1:23" x14ac:dyDescent="0.25">
      <c r="A77" s="50"/>
      <c r="B77" s="49"/>
      <c r="C77" s="62"/>
      <c r="D77" s="49"/>
      <c r="E77" s="110"/>
      <c r="F77" s="122"/>
      <c r="G77" s="122"/>
      <c r="H77" s="122"/>
      <c r="I77" s="122"/>
      <c r="J77" s="122"/>
      <c r="K77" s="122"/>
      <c r="L77" s="38"/>
      <c r="M77" s="180"/>
      <c r="N77" s="38"/>
      <c r="O77" s="142"/>
      <c r="P77" s="48"/>
      <c r="Q77" s="48"/>
      <c r="R77" s="48"/>
      <c r="S77" s="48"/>
      <c r="T77" s="48"/>
      <c r="U77" s="48"/>
      <c r="V77" s="48"/>
      <c r="W77" s="48"/>
    </row>
    <row r="78" spans="1:23" x14ac:dyDescent="0.25">
      <c r="A78" s="50"/>
      <c r="B78" s="49"/>
      <c r="C78" s="62"/>
      <c r="D78" s="49"/>
      <c r="E78" s="110"/>
      <c r="F78" s="122"/>
      <c r="G78" s="122"/>
      <c r="H78" s="122"/>
      <c r="I78" s="122"/>
      <c r="J78" s="122"/>
      <c r="K78" s="122"/>
      <c r="L78" s="38"/>
      <c r="M78" s="180"/>
      <c r="N78" s="38"/>
      <c r="O78" s="142"/>
      <c r="P78" s="48"/>
      <c r="Q78" s="48"/>
      <c r="R78" s="48"/>
      <c r="S78" s="48"/>
      <c r="T78" s="48"/>
      <c r="U78" s="48"/>
      <c r="V78" s="48"/>
      <c r="W78" s="48"/>
    </row>
    <row r="79" spans="1:23" x14ac:dyDescent="0.25">
      <c r="A79" s="50"/>
      <c r="B79" s="49"/>
      <c r="C79" s="62"/>
      <c r="D79" s="49"/>
      <c r="E79" s="110"/>
      <c r="F79" s="122"/>
      <c r="G79" s="122"/>
      <c r="H79" s="122"/>
      <c r="I79" s="122"/>
      <c r="J79" s="122"/>
      <c r="K79" s="122"/>
      <c r="L79" s="38"/>
      <c r="M79" s="180"/>
      <c r="N79" s="38"/>
      <c r="O79" s="142"/>
      <c r="P79" s="48"/>
      <c r="Q79" s="48"/>
      <c r="R79" s="48"/>
      <c r="S79" s="48"/>
      <c r="T79" s="48"/>
      <c r="U79" s="48"/>
      <c r="V79" s="48"/>
      <c r="W79" s="48"/>
    </row>
    <row r="80" spans="1:23" x14ac:dyDescent="0.25">
      <c r="A80" s="50"/>
      <c r="B80" s="49"/>
      <c r="C80" s="62"/>
      <c r="D80" s="49"/>
      <c r="E80" s="110"/>
      <c r="F80" s="122"/>
      <c r="G80" s="122"/>
      <c r="H80" s="122"/>
      <c r="I80" s="122"/>
      <c r="J80" s="122"/>
      <c r="K80" s="122"/>
      <c r="L80" s="38"/>
      <c r="M80" s="180"/>
      <c r="N80" s="38"/>
      <c r="O80" s="142"/>
      <c r="P80" s="48"/>
      <c r="Q80" s="48"/>
      <c r="R80" s="48"/>
      <c r="S80" s="48"/>
      <c r="T80" s="48"/>
      <c r="U80" s="48"/>
      <c r="V80" s="48"/>
      <c r="W80" s="48"/>
    </row>
    <row r="81" spans="1:23" x14ac:dyDescent="0.25">
      <c r="A81" s="50"/>
      <c r="B81" s="49"/>
      <c r="C81" s="62"/>
      <c r="D81" s="49"/>
      <c r="E81" s="110"/>
      <c r="F81" s="122"/>
      <c r="G81" s="122"/>
      <c r="H81" s="122"/>
      <c r="I81" s="122"/>
      <c r="J81" s="122"/>
      <c r="K81" s="122"/>
      <c r="L81" s="38"/>
      <c r="M81" s="180"/>
      <c r="N81" s="38"/>
      <c r="O81" s="142"/>
      <c r="P81" s="48"/>
      <c r="Q81" s="48"/>
      <c r="R81" s="48"/>
      <c r="S81" s="48"/>
      <c r="T81" s="48"/>
      <c r="U81" s="48"/>
      <c r="V81" s="48"/>
      <c r="W81" s="48"/>
    </row>
    <row r="82" spans="1:23" x14ac:dyDescent="0.25">
      <c r="A82" s="50"/>
      <c r="B82" s="49"/>
      <c r="C82" s="62"/>
      <c r="D82" s="49"/>
      <c r="E82" s="110"/>
      <c r="F82" s="122"/>
      <c r="G82" s="122"/>
      <c r="H82" s="122"/>
      <c r="I82" s="122"/>
      <c r="J82" s="122"/>
      <c r="K82" s="122"/>
      <c r="L82" s="38"/>
      <c r="M82" s="180"/>
      <c r="N82" s="38"/>
      <c r="O82" s="142"/>
      <c r="P82" s="48"/>
      <c r="Q82" s="48"/>
      <c r="R82" s="48"/>
      <c r="S82" s="48"/>
      <c r="T82" s="48"/>
      <c r="U82" s="48"/>
      <c r="V82" s="48"/>
      <c r="W82" s="48"/>
    </row>
    <row r="83" spans="1:23" x14ac:dyDescent="0.25">
      <c r="A83" s="50"/>
      <c r="B83" s="49"/>
      <c r="C83" s="62"/>
      <c r="D83" s="49"/>
      <c r="E83" s="110"/>
      <c r="F83" s="122"/>
      <c r="G83" s="122"/>
      <c r="H83" s="122"/>
      <c r="I83" s="122"/>
      <c r="J83" s="122"/>
      <c r="K83" s="122"/>
      <c r="L83" s="38"/>
      <c r="M83" s="180"/>
      <c r="N83" s="38"/>
      <c r="O83" s="142"/>
      <c r="P83" s="48"/>
      <c r="Q83" s="48"/>
      <c r="R83" s="48"/>
      <c r="S83" s="48"/>
      <c r="T83" s="48"/>
      <c r="U83" s="48"/>
      <c r="V83" s="48"/>
      <c r="W83" s="48"/>
    </row>
    <row r="84" spans="1:23" x14ac:dyDescent="0.25">
      <c r="A84" s="50"/>
      <c r="B84" s="49"/>
      <c r="C84" s="62"/>
      <c r="D84" s="49"/>
      <c r="E84" s="110"/>
      <c r="F84" s="122"/>
      <c r="G84" s="122"/>
      <c r="H84" s="122"/>
      <c r="I84" s="122"/>
      <c r="J84" s="122"/>
      <c r="K84" s="122"/>
      <c r="L84" s="38"/>
      <c r="M84" s="180"/>
      <c r="N84" s="38"/>
      <c r="O84" s="142"/>
      <c r="P84" s="48"/>
      <c r="Q84" s="48"/>
      <c r="R84" s="48"/>
      <c r="S84" s="48"/>
      <c r="T84" s="48"/>
      <c r="U84" s="48"/>
      <c r="V84" s="48"/>
      <c r="W84" s="48"/>
    </row>
    <row r="85" spans="1:23" x14ac:dyDescent="0.25">
      <c r="A85" s="50"/>
      <c r="B85" s="49"/>
      <c r="C85" s="62"/>
      <c r="D85" s="49"/>
      <c r="E85" s="110"/>
      <c r="F85" s="122"/>
      <c r="G85" s="122"/>
      <c r="H85" s="122"/>
      <c r="I85" s="122"/>
      <c r="J85" s="122"/>
      <c r="K85" s="122"/>
      <c r="L85" s="38"/>
      <c r="M85" s="180"/>
      <c r="N85" s="38"/>
      <c r="O85" s="142"/>
      <c r="P85" s="48"/>
      <c r="Q85" s="48"/>
      <c r="R85" s="48"/>
      <c r="S85" s="48"/>
      <c r="T85" s="48"/>
      <c r="U85" s="48"/>
      <c r="V85" s="48"/>
      <c r="W85" s="48"/>
    </row>
    <row r="86" spans="1:23" x14ac:dyDescent="0.25">
      <c r="A86" s="50"/>
      <c r="B86" s="49"/>
      <c r="C86" s="62"/>
      <c r="D86" s="49"/>
      <c r="E86" s="110"/>
      <c r="F86" s="122"/>
      <c r="G86" s="122"/>
      <c r="H86" s="122"/>
      <c r="I86" s="122"/>
      <c r="J86" s="122"/>
      <c r="K86" s="122"/>
      <c r="L86" s="38"/>
      <c r="M86" s="180"/>
      <c r="N86" s="38"/>
      <c r="O86" s="142"/>
      <c r="P86" s="48"/>
      <c r="Q86" s="48"/>
      <c r="R86" s="48"/>
      <c r="S86" s="48"/>
      <c r="T86" s="48"/>
      <c r="U86" s="48"/>
      <c r="V86" s="48"/>
      <c r="W86" s="48"/>
    </row>
    <row r="87" spans="1:23" x14ac:dyDescent="0.25">
      <c r="A87" s="50"/>
      <c r="B87" s="49"/>
      <c r="C87" s="62"/>
      <c r="D87" s="49"/>
      <c r="E87" s="110"/>
      <c r="F87" s="122"/>
      <c r="G87" s="122"/>
      <c r="H87" s="122"/>
      <c r="I87" s="122"/>
      <c r="J87" s="122"/>
      <c r="K87" s="122"/>
      <c r="L87" s="38"/>
      <c r="M87" s="180"/>
      <c r="N87" s="38"/>
      <c r="O87" s="142"/>
      <c r="P87" s="48"/>
      <c r="Q87" s="48"/>
      <c r="R87" s="48"/>
      <c r="S87" s="48"/>
      <c r="T87" s="48"/>
      <c r="U87" s="48"/>
      <c r="V87" s="48"/>
      <c r="W87" s="48"/>
    </row>
    <row r="88" spans="1:23" x14ac:dyDescent="0.25">
      <c r="A88" s="50"/>
      <c r="B88" s="49"/>
      <c r="C88" s="62"/>
      <c r="D88" s="49"/>
      <c r="E88" s="110"/>
      <c r="F88" s="122"/>
      <c r="G88" s="122"/>
      <c r="H88" s="122"/>
      <c r="I88" s="122"/>
      <c r="J88" s="122"/>
      <c r="K88" s="122"/>
      <c r="L88" s="38"/>
      <c r="M88" s="180"/>
      <c r="N88" s="38"/>
      <c r="O88" s="142"/>
      <c r="P88" s="48"/>
      <c r="Q88" s="48"/>
      <c r="R88" s="48"/>
      <c r="S88" s="48"/>
      <c r="T88" s="48"/>
      <c r="U88" s="48"/>
      <c r="V88" s="48"/>
      <c r="W88" s="48"/>
    </row>
    <row r="89" spans="1:23" x14ac:dyDescent="0.25">
      <c r="A89" s="50"/>
      <c r="B89" s="49"/>
      <c r="C89" s="62"/>
      <c r="D89" s="49"/>
      <c r="E89" s="110"/>
      <c r="F89" s="122"/>
      <c r="G89" s="122"/>
      <c r="H89" s="122"/>
      <c r="I89" s="122"/>
      <c r="J89" s="122"/>
      <c r="K89" s="122"/>
      <c r="L89" s="38"/>
      <c r="M89" s="180"/>
      <c r="N89" s="38"/>
      <c r="O89" s="142"/>
      <c r="P89" s="48"/>
      <c r="Q89" s="48"/>
      <c r="R89" s="48"/>
      <c r="S89" s="48"/>
      <c r="T89" s="48"/>
      <c r="U89" s="48"/>
      <c r="V89" s="48"/>
      <c r="W89" s="48"/>
    </row>
    <row r="90" spans="1:23" x14ac:dyDescent="0.25">
      <c r="A90" s="50"/>
      <c r="B90" s="49"/>
      <c r="C90" s="62"/>
      <c r="D90" s="49"/>
      <c r="E90" s="110"/>
      <c r="F90" s="122"/>
      <c r="G90" s="122"/>
      <c r="H90" s="122"/>
      <c r="I90" s="122"/>
      <c r="J90" s="122"/>
      <c r="K90" s="122"/>
      <c r="L90" s="38"/>
      <c r="M90" s="180"/>
      <c r="N90" s="38"/>
      <c r="O90" s="142"/>
      <c r="P90" s="48"/>
      <c r="Q90" s="48"/>
      <c r="R90" s="48"/>
      <c r="S90" s="48"/>
      <c r="T90" s="48"/>
      <c r="U90" s="48"/>
      <c r="V90" s="48"/>
      <c r="W90" s="48"/>
    </row>
    <row r="91" spans="1:23" x14ac:dyDescent="0.25">
      <c r="A91" s="50"/>
      <c r="B91" s="49"/>
      <c r="C91" s="62"/>
      <c r="D91" s="49"/>
      <c r="E91" s="110"/>
      <c r="F91" s="122"/>
      <c r="G91" s="122"/>
      <c r="H91" s="122"/>
      <c r="I91" s="122"/>
      <c r="J91" s="122"/>
      <c r="K91" s="122"/>
      <c r="L91" s="38"/>
      <c r="M91" s="180"/>
      <c r="N91" s="38"/>
      <c r="O91" s="142"/>
      <c r="P91" s="48"/>
      <c r="Q91" s="48"/>
      <c r="R91" s="48"/>
      <c r="S91" s="48"/>
      <c r="T91" s="48"/>
      <c r="U91" s="48"/>
      <c r="V91" s="48"/>
      <c r="W91" s="48"/>
    </row>
    <row r="92" spans="1:23" x14ac:dyDescent="0.25">
      <c r="A92" s="50"/>
      <c r="B92" s="49"/>
      <c r="C92" s="62"/>
      <c r="D92" s="49"/>
      <c r="E92" s="110"/>
      <c r="F92" s="122"/>
      <c r="G92" s="122"/>
      <c r="H92" s="122"/>
      <c r="I92" s="122"/>
      <c r="J92" s="122"/>
      <c r="K92" s="122"/>
      <c r="L92" s="38"/>
      <c r="M92" s="180"/>
      <c r="N92" s="38"/>
      <c r="O92" s="142"/>
      <c r="P92" s="48"/>
      <c r="Q92" s="48"/>
      <c r="R92" s="48"/>
      <c r="S92" s="48"/>
      <c r="T92" s="48"/>
      <c r="U92" s="48"/>
      <c r="V92" s="48"/>
      <c r="W92" s="48"/>
    </row>
    <row r="93" spans="1:23" x14ac:dyDescent="0.25">
      <c r="A93" s="50"/>
      <c r="B93" s="49"/>
      <c r="C93" s="62"/>
      <c r="D93" s="49"/>
      <c r="E93" s="110"/>
      <c r="F93" s="122"/>
      <c r="G93" s="122"/>
      <c r="H93" s="122"/>
      <c r="I93" s="122"/>
      <c r="J93" s="122"/>
      <c r="K93" s="122"/>
      <c r="L93" s="38"/>
      <c r="M93" s="180"/>
      <c r="N93" s="38"/>
      <c r="O93" s="142"/>
      <c r="P93" s="48"/>
      <c r="Q93" s="48"/>
      <c r="R93" s="48"/>
      <c r="S93" s="48"/>
      <c r="T93" s="48"/>
      <c r="U93" s="48"/>
      <c r="V93" s="48"/>
      <c r="W93" s="48"/>
    </row>
    <row r="94" spans="1:23" x14ac:dyDescent="0.25">
      <c r="A94" s="50"/>
      <c r="B94" s="49"/>
      <c r="C94" s="62"/>
      <c r="D94" s="49"/>
      <c r="E94" s="110"/>
      <c r="F94" s="122"/>
      <c r="G94" s="122"/>
      <c r="H94" s="122"/>
      <c r="I94" s="122"/>
      <c r="J94" s="122"/>
      <c r="K94" s="122"/>
      <c r="L94" s="38"/>
      <c r="M94" s="180"/>
      <c r="N94" s="38"/>
      <c r="O94" s="142"/>
      <c r="P94" s="48"/>
      <c r="Q94" s="48"/>
      <c r="R94" s="48"/>
      <c r="S94" s="48"/>
      <c r="T94" s="48"/>
      <c r="U94" s="48"/>
      <c r="V94" s="48"/>
      <c r="W94" s="48"/>
    </row>
    <row r="95" spans="1:23" x14ac:dyDescent="0.25">
      <c r="A95" s="50"/>
      <c r="B95" s="49"/>
      <c r="C95" s="62"/>
      <c r="D95" s="49"/>
      <c r="E95" s="110"/>
      <c r="F95" s="122"/>
      <c r="G95" s="122"/>
      <c r="H95" s="122"/>
      <c r="I95" s="122"/>
      <c r="J95" s="122"/>
      <c r="K95" s="122"/>
      <c r="L95" s="38"/>
      <c r="M95" s="180"/>
      <c r="N95" s="38"/>
      <c r="O95" s="142"/>
      <c r="P95" s="48"/>
      <c r="Q95" s="48"/>
      <c r="R95" s="48"/>
      <c r="S95" s="48"/>
      <c r="T95" s="48"/>
      <c r="U95" s="48"/>
      <c r="V95" s="48"/>
      <c r="W95" s="48"/>
    </row>
    <row r="96" spans="1:23" x14ac:dyDescent="0.25">
      <c r="A96" s="50"/>
      <c r="B96" s="49"/>
      <c r="C96" s="62"/>
      <c r="D96" s="49"/>
      <c r="E96" s="110"/>
      <c r="F96" s="122"/>
      <c r="G96" s="122"/>
      <c r="H96" s="122"/>
      <c r="I96" s="122"/>
      <c r="J96" s="122"/>
      <c r="K96" s="122"/>
      <c r="L96" s="38"/>
      <c r="M96" s="180"/>
      <c r="N96" s="38"/>
      <c r="O96" s="142"/>
      <c r="P96" s="48"/>
      <c r="Q96" s="48"/>
      <c r="R96" s="48"/>
      <c r="S96" s="48"/>
      <c r="T96" s="48"/>
      <c r="U96" s="48"/>
      <c r="V96" s="48"/>
      <c r="W96" s="48"/>
    </row>
    <row r="97" spans="1:23" x14ac:dyDescent="0.25">
      <c r="A97" s="50"/>
      <c r="B97" s="49"/>
      <c r="C97" s="62"/>
      <c r="D97" s="49"/>
      <c r="E97" s="110"/>
      <c r="F97" s="122"/>
      <c r="G97" s="122"/>
      <c r="H97" s="122"/>
      <c r="I97" s="122"/>
      <c r="J97" s="122"/>
      <c r="K97" s="122"/>
      <c r="L97" s="38"/>
      <c r="M97" s="180"/>
      <c r="N97" s="38"/>
      <c r="O97" s="142"/>
      <c r="P97" s="48"/>
      <c r="Q97" s="48"/>
      <c r="R97" s="48"/>
      <c r="S97" s="48"/>
      <c r="T97" s="48"/>
      <c r="U97" s="48"/>
      <c r="V97" s="48"/>
      <c r="W97" s="48"/>
    </row>
    <row r="98" spans="1:23" x14ac:dyDescent="0.25">
      <c r="A98" s="50"/>
      <c r="B98" s="49"/>
      <c r="C98" s="62"/>
      <c r="D98" s="49"/>
      <c r="E98" s="110"/>
      <c r="F98" s="122"/>
      <c r="G98" s="122"/>
      <c r="H98" s="122"/>
      <c r="I98" s="122"/>
      <c r="J98" s="122"/>
      <c r="K98" s="122"/>
      <c r="L98" s="38"/>
      <c r="M98" s="180"/>
      <c r="N98" s="38"/>
      <c r="O98" s="142"/>
      <c r="P98" s="48"/>
      <c r="Q98" s="48"/>
      <c r="R98" s="48"/>
      <c r="S98" s="48"/>
      <c r="T98" s="48"/>
      <c r="U98" s="48"/>
      <c r="V98" s="48"/>
      <c r="W98" s="48"/>
    </row>
    <row r="99" spans="1:23" x14ac:dyDescent="0.25">
      <c r="A99" s="50"/>
      <c r="B99" s="49"/>
      <c r="C99" s="62"/>
      <c r="D99" s="49"/>
      <c r="E99" s="110"/>
      <c r="F99" s="122"/>
      <c r="G99" s="122"/>
      <c r="H99" s="122"/>
      <c r="I99" s="122"/>
      <c r="J99" s="122"/>
      <c r="K99" s="122"/>
      <c r="L99" s="38"/>
      <c r="M99" s="180"/>
      <c r="N99" s="38"/>
      <c r="O99" s="142"/>
      <c r="P99" s="48"/>
      <c r="Q99" s="48"/>
      <c r="R99" s="48"/>
      <c r="S99" s="48"/>
      <c r="T99" s="48"/>
      <c r="U99" s="48"/>
      <c r="V99" s="48"/>
      <c r="W99" s="48"/>
    </row>
    <row r="100" spans="1:23" x14ac:dyDescent="0.25">
      <c r="A100" s="50"/>
      <c r="B100" s="49"/>
      <c r="C100" s="62"/>
      <c r="D100" s="49"/>
      <c r="E100" s="110"/>
      <c r="F100" s="122"/>
      <c r="G100" s="122"/>
      <c r="H100" s="122"/>
      <c r="I100" s="122"/>
      <c r="J100" s="122"/>
      <c r="K100" s="122"/>
      <c r="L100" s="38"/>
      <c r="M100" s="180"/>
      <c r="N100" s="38"/>
      <c r="O100" s="142"/>
      <c r="P100" s="48"/>
      <c r="Q100" s="48"/>
      <c r="R100" s="48"/>
      <c r="S100" s="48"/>
      <c r="T100" s="48"/>
      <c r="U100" s="48"/>
      <c r="V100" s="48"/>
      <c r="W100" s="48"/>
    </row>
    <row r="101" spans="1:23" x14ac:dyDescent="0.25">
      <c r="A101" s="50"/>
      <c r="B101" s="49"/>
      <c r="C101" s="62"/>
      <c r="D101" s="49"/>
      <c r="E101" s="110"/>
      <c r="F101" s="122"/>
      <c r="G101" s="122"/>
      <c r="H101" s="122"/>
      <c r="I101" s="122"/>
      <c r="J101" s="122"/>
      <c r="K101" s="122"/>
      <c r="L101" s="38"/>
      <c r="M101" s="180"/>
      <c r="N101" s="38"/>
      <c r="O101" s="142"/>
      <c r="P101" s="48"/>
      <c r="Q101" s="48"/>
      <c r="R101" s="48"/>
      <c r="S101" s="48"/>
      <c r="T101" s="48"/>
      <c r="U101" s="48"/>
      <c r="V101" s="48"/>
      <c r="W101" s="48"/>
    </row>
    <row r="102" spans="1:23" x14ac:dyDescent="0.25">
      <c r="A102" s="50"/>
      <c r="B102" s="49"/>
      <c r="C102" s="62"/>
      <c r="D102" s="49"/>
      <c r="E102" s="110"/>
      <c r="F102" s="122"/>
      <c r="G102" s="122"/>
      <c r="H102" s="122"/>
      <c r="I102" s="122"/>
      <c r="J102" s="122"/>
      <c r="K102" s="122"/>
      <c r="L102" s="38"/>
      <c r="M102" s="180"/>
      <c r="N102" s="38"/>
      <c r="O102" s="142"/>
      <c r="P102" s="48"/>
      <c r="Q102" s="48"/>
      <c r="R102" s="48"/>
      <c r="S102" s="48"/>
      <c r="T102" s="48"/>
      <c r="U102" s="48"/>
      <c r="V102" s="48"/>
      <c r="W102" s="48"/>
    </row>
    <row r="103" spans="1:23" x14ac:dyDescent="0.25">
      <c r="A103" s="50"/>
      <c r="B103" s="49"/>
      <c r="C103" s="62"/>
      <c r="D103" s="49"/>
      <c r="E103" s="110"/>
      <c r="F103" s="122"/>
      <c r="G103" s="122"/>
      <c r="H103" s="122"/>
      <c r="I103" s="122"/>
      <c r="J103" s="122"/>
      <c r="K103" s="122"/>
      <c r="L103" s="38"/>
      <c r="M103" s="180"/>
      <c r="N103" s="38"/>
      <c r="O103" s="142"/>
      <c r="P103" s="48"/>
      <c r="Q103" s="48"/>
      <c r="R103" s="48"/>
      <c r="S103" s="48"/>
      <c r="T103" s="48"/>
      <c r="U103" s="48"/>
      <c r="V103" s="48"/>
      <c r="W103" s="48"/>
    </row>
    <row r="104" spans="1:23" x14ac:dyDescent="0.25">
      <c r="A104" s="50"/>
      <c r="B104" s="49"/>
      <c r="C104" s="62"/>
      <c r="D104" s="49"/>
      <c r="E104" s="110"/>
      <c r="F104" s="122"/>
      <c r="G104" s="122"/>
      <c r="H104" s="122"/>
      <c r="I104" s="122"/>
      <c r="J104" s="122"/>
      <c r="K104" s="122"/>
      <c r="L104" s="38"/>
      <c r="M104" s="180"/>
      <c r="N104" s="38"/>
      <c r="O104" s="142"/>
      <c r="P104" s="48"/>
      <c r="Q104" s="48"/>
      <c r="R104" s="48"/>
      <c r="S104" s="48"/>
      <c r="T104" s="48"/>
      <c r="U104" s="48"/>
      <c r="V104" s="48"/>
      <c r="W104" s="48"/>
    </row>
    <row r="105" spans="1:23" x14ac:dyDescent="0.25">
      <c r="A105" s="50"/>
      <c r="B105" s="49"/>
      <c r="C105" s="62"/>
      <c r="D105" s="49"/>
      <c r="E105" s="110"/>
      <c r="F105" s="122"/>
      <c r="G105" s="122"/>
      <c r="H105" s="122"/>
      <c r="I105" s="122"/>
      <c r="J105" s="122"/>
      <c r="K105" s="122"/>
      <c r="L105" s="38"/>
      <c r="M105" s="180"/>
      <c r="N105" s="38"/>
      <c r="O105" s="142"/>
      <c r="P105" s="48"/>
      <c r="Q105" s="48"/>
      <c r="R105" s="48"/>
      <c r="S105" s="48"/>
      <c r="T105" s="48"/>
      <c r="U105" s="48"/>
      <c r="V105" s="48"/>
      <c r="W105" s="48"/>
    </row>
    <row r="106" spans="1:23" x14ac:dyDescent="0.25">
      <c r="A106" s="50"/>
      <c r="B106" s="49"/>
      <c r="C106" s="62"/>
      <c r="D106" s="49"/>
      <c r="E106" s="110"/>
      <c r="F106" s="122"/>
      <c r="G106" s="122"/>
      <c r="H106" s="122"/>
      <c r="I106" s="122"/>
      <c r="J106" s="122"/>
      <c r="K106" s="122"/>
      <c r="L106" s="38"/>
      <c r="M106" s="180"/>
      <c r="N106" s="38"/>
      <c r="O106" s="142"/>
      <c r="P106" s="48"/>
      <c r="Q106" s="48"/>
      <c r="R106" s="48"/>
      <c r="S106" s="48"/>
      <c r="T106" s="48"/>
      <c r="U106" s="48"/>
      <c r="V106" s="48"/>
      <c r="W106" s="48"/>
    </row>
    <row r="107" spans="1:23" x14ac:dyDescent="0.25">
      <c r="A107" s="50"/>
      <c r="B107" s="49"/>
      <c r="C107" s="62"/>
      <c r="D107" s="49"/>
      <c r="E107" s="110"/>
      <c r="F107" s="122"/>
      <c r="G107" s="122"/>
      <c r="H107" s="122"/>
      <c r="I107" s="122"/>
      <c r="J107" s="122"/>
      <c r="K107" s="122"/>
      <c r="L107" s="38"/>
      <c r="M107" s="180"/>
      <c r="N107" s="38"/>
      <c r="O107" s="142"/>
      <c r="P107" s="48"/>
      <c r="Q107" s="48"/>
      <c r="R107" s="48"/>
      <c r="S107" s="48"/>
      <c r="T107" s="48"/>
      <c r="U107" s="48"/>
      <c r="V107" s="48"/>
      <c r="W107" s="48"/>
    </row>
    <row r="108" spans="1:23" x14ac:dyDescent="0.25">
      <c r="A108" s="50"/>
      <c r="B108" s="49"/>
      <c r="C108" s="62"/>
      <c r="D108" s="49"/>
      <c r="E108" s="110"/>
      <c r="F108" s="122"/>
      <c r="G108" s="122"/>
      <c r="H108" s="122"/>
      <c r="I108" s="122"/>
      <c r="J108" s="122"/>
      <c r="K108" s="122"/>
      <c r="L108" s="38"/>
      <c r="M108" s="180"/>
      <c r="N108" s="38"/>
      <c r="O108" s="142"/>
      <c r="P108" s="48"/>
      <c r="Q108" s="48"/>
      <c r="R108" s="48"/>
      <c r="S108" s="48"/>
      <c r="T108" s="48"/>
      <c r="U108" s="48"/>
      <c r="V108" s="48"/>
      <c r="W108" s="48"/>
    </row>
    <row r="109" spans="1:23" x14ac:dyDescent="0.25">
      <c r="A109" s="50"/>
      <c r="B109" s="49"/>
      <c r="C109" s="62"/>
      <c r="D109" s="49"/>
      <c r="E109" s="110"/>
      <c r="F109" s="122"/>
      <c r="G109" s="122"/>
      <c r="H109" s="122"/>
      <c r="I109" s="122"/>
      <c r="J109" s="122"/>
      <c r="K109" s="122"/>
      <c r="L109" s="38"/>
      <c r="M109" s="180"/>
      <c r="N109" s="38"/>
      <c r="O109" s="142"/>
      <c r="P109" s="48"/>
      <c r="Q109" s="48"/>
      <c r="R109" s="48"/>
      <c r="S109" s="48"/>
      <c r="T109" s="48"/>
      <c r="U109" s="48"/>
      <c r="V109" s="48"/>
      <c r="W109" s="48"/>
    </row>
    <row r="110" spans="1:23" x14ac:dyDescent="0.25">
      <c r="A110" s="50"/>
      <c r="B110" s="49"/>
      <c r="C110" s="62"/>
      <c r="D110" s="49"/>
      <c r="E110" s="110"/>
      <c r="F110" s="122"/>
      <c r="G110" s="122"/>
      <c r="H110" s="122"/>
      <c r="I110" s="122"/>
      <c r="J110" s="122"/>
      <c r="K110" s="122"/>
      <c r="L110" s="38"/>
      <c r="M110" s="180"/>
      <c r="N110" s="38"/>
      <c r="O110" s="142"/>
      <c r="P110" s="48"/>
      <c r="Q110" s="48"/>
      <c r="R110" s="48"/>
      <c r="S110" s="48"/>
      <c r="T110" s="48"/>
      <c r="U110" s="48"/>
      <c r="V110" s="48"/>
      <c r="W110" s="48"/>
    </row>
    <row r="111" spans="1:23" x14ac:dyDescent="0.25">
      <c r="A111" s="50"/>
      <c r="B111" s="49"/>
      <c r="C111" s="62"/>
      <c r="D111" s="49"/>
      <c r="E111" s="110"/>
      <c r="F111" s="122"/>
      <c r="G111" s="122"/>
      <c r="H111" s="122"/>
      <c r="I111" s="122"/>
      <c r="J111" s="122"/>
      <c r="K111" s="122"/>
      <c r="L111" s="38"/>
      <c r="M111" s="180"/>
      <c r="N111" s="38"/>
      <c r="O111" s="142"/>
      <c r="P111" s="48"/>
      <c r="Q111" s="48"/>
      <c r="R111" s="48"/>
      <c r="S111" s="48"/>
      <c r="T111" s="48"/>
      <c r="U111" s="48"/>
      <c r="V111" s="48"/>
      <c r="W111" s="48"/>
    </row>
    <row r="112" spans="1:23" x14ac:dyDescent="0.25">
      <c r="A112" s="50"/>
      <c r="B112" s="49"/>
      <c r="C112" s="62"/>
      <c r="D112" s="49"/>
      <c r="E112" s="110"/>
      <c r="F112" s="122"/>
      <c r="G112" s="122"/>
      <c r="H112" s="122"/>
      <c r="I112" s="122"/>
      <c r="J112" s="122"/>
      <c r="K112" s="122"/>
      <c r="L112" s="38"/>
      <c r="M112" s="180"/>
      <c r="N112" s="38"/>
      <c r="O112" s="142"/>
      <c r="P112" s="48"/>
      <c r="Q112" s="48"/>
      <c r="R112" s="48"/>
      <c r="S112" s="48"/>
      <c r="T112" s="48"/>
      <c r="U112" s="48"/>
      <c r="V112" s="48"/>
      <c r="W112" s="48"/>
    </row>
    <row r="113" spans="1:23" x14ac:dyDescent="0.25">
      <c r="A113" s="50"/>
      <c r="B113" s="49"/>
      <c r="C113" s="62"/>
      <c r="D113" s="49"/>
      <c r="E113" s="110"/>
      <c r="F113" s="122"/>
      <c r="G113" s="122"/>
      <c r="H113" s="122"/>
      <c r="I113" s="122"/>
      <c r="J113" s="122"/>
      <c r="K113" s="122"/>
      <c r="L113" s="38"/>
      <c r="M113" s="180"/>
      <c r="N113" s="38"/>
      <c r="O113" s="142"/>
      <c r="P113" s="48"/>
      <c r="Q113" s="48"/>
      <c r="R113" s="48"/>
      <c r="S113" s="48"/>
      <c r="T113" s="48"/>
      <c r="U113" s="48"/>
      <c r="V113" s="48"/>
      <c r="W113" s="48"/>
    </row>
    <row r="114" spans="1:23" x14ac:dyDescent="0.25">
      <c r="A114" s="50"/>
      <c r="B114" s="49"/>
      <c r="C114" s="62"/>
      <c r="D114" s="49"/>
      <c r="E114" s="110"/>
      <c r="F114" s="122"/>
      <c r="G114" s="122"/>
      <c r="H114" s="122"/>
      <c r="I114" s="122"/>
      <c r="J114" s="122"/>
      <c r="K114" s="122"/>
      <c r="L114" s="38"/>
      <c r="M114" s="180"/>
      <c r="N114" s="38"/>
      <c r="O114" s="142"/>
      <c r="P114" s="48"/>
      <c r="Q114" s="48"/>
      <c r="R114" s="48"/>
      <c r="S114" s="48"/>
      <c r="T114" s="48"/>
      <c r="U114" s="48"/>
      <c r="V114" s="48"/>
      <c r="W114" s="48"/>
    </row>
    <row r="115" spans="1:23" x14ac:dyDescent="0.25">
      <c r="A115" s="50"/>
      <c r="B115" s="49"/>
      <c r="C115" s="62"/>
      <c r="D115" s="49"/>
      <c r="E115" s="110"/>
      <c r="F115" s="122"/>
      <c r="G115" s="122"/>
      <c r="H115" s="122"/>
      <c r="I115" s="122"/>
      <c r="J115" s="122"/>
      <c r="K115" s="122"/>
      <c r="L115" s="38"/>
      <c r="M115" s="180"/>
      <c r="N115" s="38"/>
      <c r="O115" s="142"/>
      <c r="P115" s="48"/>
      <c r="Q115" s="48"/>
      <c r="R115" s="48"/>
      <c r="S115" s="48"/>
      <c r="T115" s="48"/>
      <c r="U115" s="48"/>
      <c r="V115" s="48"/>
      <c r="W115" s="48"/>
    </row>
    <row r="116" spans="1:23" x14ac:dyDescent="0.25">
      <c r="A116" s="50"/>
      <c r="B116" s="49"/>
      <c r="C116" s="62"/>
      <c r="D116" s="49"/>
      <c r="E116" s="110"/>
      <c r="F116" s="122"/>
      <c r="G116" s="122"/>
      <c r="H116" s="122"/>
      <c r="I116" s="122"/>
      <c r="J116" s="122"/>
      <c r="K116" s="122"/>
      <c r="L116" s="38"/>
      <c r="M116" s="180"/>
      <c r="N116" s="38"/>
      <c r="O116" s="142"/>
      <c r="P116" s="48"/>
      <c r="Q116" s="48"/>
      <c r="R116" s="48"/>
      <c r="S116" s="48"/>
      <c r="T116" s="48"/>
      <c r="U116" s="48"/>
      <c r="V116" s="48"/>
      <c r="W116" s="48"/>
    </row>
    <row r="117" spans="1:23" x14ac:dyDescent="0.25">
      <c r="A117" s="50"/>
      <c r="B117" s="49"/>
      <c r="C117" s="62"/>
      <c r="D117" s="49"/>
      <c r="E117" s="110"/>
      <c r="F117" s="122"/>
      <c r="G117" s="122"/>
      <c r="H117" s="122"/>
      <c r="I117" s="122"/>
      <c r="J117" s="122"/>
      <c r="K117" s="122"/>
      <c r="L117" s="38"/>
      <c r="M117" s="180"/>
      <c r="N117" s="38"/>
      <c r="O117" s="142"/>
      <c r="P117" s="48"/>
      <c r="Q117" s="48"/>
      <c r="R117" s="48"/>
      <c r="S117" s="48"/>
      <c r="T117" s="48"/>
      <c r="U117" s="48"/>
      <c r="V117" s="48"/>
      <c r="W117" s="48"/>
    </row>
    <row r="118" spans="1:23" x14ac:dyDescent="0.25">
      <c r="A118" s="50"/>
      <c r="B118" s="49"/>
      <c r="C118" s="62"/>
      <c r="D118" s="49"/>
      <c r="E118" s="110"/>
      <c r="F118" s="122"/>
      <c r="G118" s="122"/>
      <c r="H118" s="122"/>
      <c r="I118" s="122"/>
      <c r="J118" s="122"/>
      <c r="K118" s="122"/>
      <c r="L118" s="38"/>
      <c r="M118" s="180"/>
      <c r="N118" s="38"/>
      <c r="O118" s="142"/>
      <c r="P118" s="48"/>
      <c r="Q118" s="48"/>
      <c r="R118" s="48"/>
      <c r="S118" s="48"/>
      <c r="T118" s="48"/>
      <c r="U118" s="48"/>
      <c r="V118" s="48"/>
      <c r="W118" s="48"/>
    </row>
    <row r="119" spans="1:23" x14ac:dyDescent="0.25">
      <c r="A119" s="50"/>
      <c r="B119" s="49"/>
      <c r="C119" s="62"/>
      <c r="D119" s="49"/>
      <c r="E119" s="110"/>
      <c r="F119" s="122"/>
      <c r="G119" s="122"/>
      <c r="H119" s="122"/>
      <c r="I119" s="122"/>
      <c r="J119" s="122"/>
      <c r="K119" s="122"/>
      <c r="L119" s="38"/>
      <c r="M119" s="180"/>
      <c r="N119" s="38"/>
      <c r="O119" s="142"/>
      <c r="P119" s="48"/>
      <c r="Q119" s="48"/>
      <c r="R119" s="48"/>
      <c r="S119" s="48"/>
      <c r="T119" s="48"/>
      <c r="U119" s="48"/>
      <c r="V119" s="48"/>
      <c r="W119" s="48"/>
    </row>
    <row r="120" spans="1:23" x14ac:dyDescent="0.25">
      <c r="A120" s="50"/>
      <c r="B120" s="49"/>
      <c r="C120" s="62"/>
      <c r="D120" s="49"/>
      <c r="E120" s="110"/>
      <c r="F120" s="122"/>
      <c r="G120" s="122"/>
      <c r="H120" s="122"/>
      <c r="I120" s="122"/>
      <c r="J120" s="122"/>
      <c r="K120" s="122"/>
      <c r="L120" s="38"/>
      <c r="M120" s="180"/>
      <c r="N120" s="38"/>
      <c r="O120" s="142"/>
      <c r="P120" s="48"/>
      <c r="Q120" s="48"/>
      <c r="R120" s="48"/>
      <c r="S120" s="48"/>
      <c r="T120" s="48"/>
      <c r="U120" s="48"/>
      <c r="V120" s="48"/>
      <c r="W120" s="48"/>
    </row>
    <row r="121" spans="1:23" x14ac:dyDescent="0.25">
      <c r="A121" s="50"/>
      <c r="B121" s="49"/>
      <c r="C121" s="62"/>
      <c r="D121" s="49"/>
      <c r="E121" s="110"/>
      <c r="F121" s="122"/>
      <c r="G121" s="122"/>
      <c r="H121" s="122"/>
      <c r="I121" s="122"/>
      <c r="J121" s="122"/>
      <c r="K121" s="122"/>
      <c r="L121" s="38"/>
      <c r="M121" s="180"/>
      <c r="N121" s="38"/>
      <c r="O121" s="142"/>
      <c r="P121" s="48"/>
      <c r="Q121" s="48"/>
      <c r="R121" s="48"/>
      <c r="S121" s="48"/>
      <c r="T121" s="48"/>
      <c r="U121" s="48"/>
      <c r="V121" s="48"/>
      <c r="W121" s="48"/>
    </row>
    <row r="122" spans="1:23" x14ac:dyDescent="0.25">
      <c r="A122" s="50"/>
      <c r="B122" s="49"/>
      <c r="C122" s="62"/>
      <c r="D122" s="49"/>
      <c r="E122" s="110"/>
      <c r="F122" s="122"/>
      <c r="G122" s="122"/>
      <c r="H122" s="122"/>
      <c r="I122" s="122"/>
      <c r="J122" s="122"/>
      <c r="K122" s="122"/>
      <c r="L122" s="38"/>
      <c r="M122" s="180"/>
      <c r="N122" s="38"/>
      <c r="O122" s="142"/>
      <c r="P122" s="48"/>
      <c r="Q122" s="48"/>
      <c r="R122" s="48"/>
      <c r="S122" s="48"/>
      <c r="T122" s="48"/>
      <c r="U122" s="48"/>
      <c r="V122" s="48"/>
      <c r="W122" s="48"/>
    </row>
    <row r="123" spans="1:23" x14ac:dyDescent="0.25">
      <c r="A123" s="50"/>
      <c r="B123" s="49"/>
      <c r="C123" s="62"/>
      <c r="D123" s="49"/>
      <c r="E123" s="110"/>
      <c r="F123" s="122"/>
      <c r="G123" s="122"/>
      <c r="H123" s="122"/>
      <c r="I123" s="122"/>
      <c r="J123" s="122"/>
      <c r="K123" s="122"/>
      <c r="L123" s="38"/>
      <c r="M123" s="180"/>
      <c r="N123" s="38"/>
      <c r="O123" s="142"/>
      <c r="P123" s="48"/>
      <c r="Q123" s="48"/>
      <c r="R123" s="48"/>
      <c r="S123" s="48"/>
      <c r="T123" s="48"/>
      <c r="U123" s="48"/>
      <c r="V123" s="48"/>
      <c r="W123" s="48"/>
    </row>
    <row r="124" spans="1:23" x14ac:dyDescent="0.25">
      <c r="A124" s="50"/>
      <c r="B124" s="49"/>
      <c r="C124" s="62"/>
      <c r="D124" s="49"/>
      <c r="E124" s="110"/>
      <c r="F124" s="122"/>
      <c r="G124" s="122"/>
      <c r="H124" s="122"/>
      <c r="I124" s="122"/>
      <c r="J124" s="122"/>
      <c r="K124" s="122"/>
      <c r="L124" s="38"/>
      <c r="M124" s="180"/>
      <c r="N124" s="38"/>
      <c r="O124" s="142"/>
      <c r="P124" s="48"/>
      <c r="Q124" s="48"/>
      <c r="R124" s="48"/>
      <c r="S124" s="48"/>
      <c r="T124" s="48"/>
      <c r="U124" s="48"/>
      <c r="V124" s="48"/>
      <c r="W124" s="48"/>
    </row>
    <row r="125" spans="1:23" x14ac:dyDescent="0.25">
      <c r="A125" s="50"/>
      <c r="B125" s="49"/>
      <c r="C125" s="62"/>
      <c r="D125" s="49"/>
      <c r="E125" s="110"/>
      <c r="F125" s="122"/>
      <c r="G125" s="122"/>
      <c r="H125" s="122"/>
      <c r="I125" s="122"/>
      <c r="J125" s="122"/>
      <c r="K125" s="122"/>
      <c r="L125" s="38"/>
      <c r="M125" s="180"/>
      <c r="N125" s="38"/>
      <c r="O125" s="142"/>
      <c r="P125" s="48"/>
      <c r="Q125" s="48"/>
      <c r="R125" s="48"/>
      <c r="S125" s="48"/>
      <c r="T125" s="48"/>
      <c r="U125" s="48"/>
      <c r="V125" s="48"/>
      <c r="W125" s="48"/>
    </row>
    <row r="126" spans="1:23" x14ac:dyDescent="0.25">
      <c r="A126" s="50"/>
      <c r="B126" s="49"/>
      <c r="C126" s="62"/>
      <c r="D126" s="49"/>
      <c r="E126" s="110"/>
      <c r="F126" s="122"/>
      <c r="G126" s="122"/>
      <c r="H126" s="122"/>
      <c r="I126" s="122"/>
      <c r="J126" s="122"/>
      <c r="K126" s="122"/>
      <c r="L126" s="38"/>
      <c r="M126" s="180"/>
      <c r="N126" s="38"/>
      <c r="O126" s="142"/>
      <c r="P126" s="48"/>
      <c r="Q126" s="48"/>
      <c r="R126" s="48"/>
      <c r="S126" s="48"/>
      <c r="T126" s="48"/>
      <c r="U126" s="48"/>
      <c r="V126" s="48"/>
      <c r="W126" s="48"/>
    </row>
    <row r="127" spans="1:23" x14ac:dyDescent="0.25">
      <c r="A127" s="50"/>
      <c r="B127" s="49"/>
      <c r="C127" s="62"/>
      <c r="D127" s="49"/>
      <c r="E127" s="110"/>
      <c r="F127" s="122"/>
      <c r="G127" s="122"/>
      <c r="H127" s="122"/>
      <c r="I127" s="122"/>
      <c r="J127" s="122"/>
      <c r="K127" s="122"/>
      <c r="L127" s="38"/>
      <c r="M127" s="180"/>
      <c r="N127" s="38"/>
      <c r="O127" s="142"/>
      <c r="P127" s="48"/>
      <c r="Q127" s="48"/>
      <c r="R127" s="48"/>
      <c r="S127" s="48"/>
      <c r="T127" s="48"/>
      <c r="U127" s="48"/>
      <c r="V127" s="48"/>
      <c r="W127" s="48"/>
    </row>
    <row r="128" spans="1:23" x14ac:dyDescent="0.25">
      <c r="A128" s="50"/>
      <c r="B128" s="49"/>
      <c r="C128" s="62"/>
      <c r="D128" s="49"/>
      <c r="E128" s="110"/>
      <c r="F128" s="122"/>
      <c r="G128" s="122"/>
      <c r="H128" s="122"/>
      <c r="I128" s="122"/>
      <c r="J128" s="122"/>
      <c r="K128" s="122"/>
      <c r="L128" s="38"/>
      <c r="M128" s="180"/>
      <c r="N128" s="38"/>
      <c r="O128" s="142"/>
      <c r="P128" s="48"/>
      <c r="Q128" s="48"/>
      <c r="R128" s="48"/>
      <c r="S128" s="48"/>
      <c r="T128" s="48"/>
      <c r="U128" s="48"/>
      <c r="V128" s="48"/>
      <c r="W128" s="48"/>
    </row>
    <row r="129" spans="1:23" x14ac:dyDescent="0.25">
      <c r="A129" s="50"/>
      <c r="B129" s="49"/>
      <c r="C129" s="62"/>
      <c r="D129" s="49"/>
      <c r="E129" s="110"/>
      <c r="F129" s="122"/>
      <c r="G129" s="122"/>
      <c r="H129" s="122"/>
      <c r="I129" s="122"/>
      <c r="J129" s="122"/>
      <c r="K129" s="122"/>
      <c r="L129" s="38"/>
      <c r="M129" s="180"/>
      <c r="N129" s="38"/>
      <c r="O129" s="142"/>
      <c r="P129" s="48"/>
      <c r="Q129" s="48"/>
      <c r="R129" s="48"/>
      <c r="S129" s="48"/>
      <c r="T129" s="48"/>
      <c r="U129" s="48"/>
      <c r="V129" s="48"/>
      <c r="W129" s="48"/>
    </row>
    <row r="130" spans="1:23" x14ac:dyDescent="0.25">
      <c r="A130" s="50"/>
      <c r="B130" s="49"/>
      <c r="C130" s="62"/>
      <c r="D130" s="49"/>
      <c r="E130" s="110"/>
      <c r="F130" s="122"/>
      <c r="G130" s="122"/>
      <c r="H130" s="122"/>
      <c r="I130" s="122"/>
      <c r="J130" s="122"/>
      <c r="K130" s="122"/>
      <c r="L130" s="38"/>
      <c r="M130" s="180"/>
      <c r="N130" s="38"/>
      <c r="O130" s="142"/>
      <c r="P130" s="48"/>
      <c r="Q130" s="48"/>
      <c r="R130" s="48"/>
      <c r="S130" s="48"/>
      <c r="T130" s="48"/>
      <c r="U130" s="48"/>
      <c r="V130" s="48"/>
      <c r="W130" s="48"/>
    </row>
    <row r="131" spans="1:23" x14ac:dyDescent="0.25">
      <c r="A131" s="50"/>
      <c r="B131" s="49"/>
      <c r="C131" s="62"/>
      <c r="D131" s="49"/>
      <c r="E131" s="110"/>
      <c r="F131" s="122"/>
      <c r="G131" s="122"/>
      <c r="H131" s="122"/>
      <c r="I131" s="122"/>
      <c r="J131" s="122"/>
      <c r="K131" s="122"/>
      <c r="L131" s="38"/>
      <c r="M131" s="180"/>
      <c r="N131" s="38"/>
      <c r="O131" s="142"/>
      <c r="P131" s="48"/>
      <c r="Q131" s="48"/>
      <c r="R131" s="48"/>
      <c r="S131" s="48"/>
      <c r="T131" s="48"/>
      <c r="U131" s="48"/>
      <c r="V131" s="48"/>
      <c r="W131" s="48"/>
    </row>
    <row r="132" spans="1:23" x14ac:dyDescent="0.25">
      <c r="A132" s="50"/>
      <c r="B132" s="49"/>
      <c r="C132" s="62"/>
      <c r="D132" s="49"/>
      <c r="E132" s="110"/>
      <c r="F132" s="122"/>
      <c r="G132" s="122"/>
      <c r="H132" s="122"/>
      <c r="I132" s="122"/>
      <c r="J132" s="122"/>
      <c r="K132" s="122"/>
      <c r="L132" s="38"/>
      <c r="M132" s="180"/>
      <c r="N132" s="38"/>
      <c r="O132" s="142"/>
      <c r="P132" s="48"/>
      <c r="Q132" s="48"/>
      <c r="R132" s="48"/>
      <c r="S132" s="48"/>
      <c r="T132" s="48"/>
      <c r="U132" s="48"/>
      <c r="V132" s="48"/>
      <c r="W132" s="48"/>
    </row>
    <row r="133" spans="1:23" x14ac:dyDescent="0.25">
      <c r="A133" s="50"/>
      <c r="B133" s="49"/>
      <c r="C133" s="62"/>
      <c r="D133" s="49"/>
      <c r="E133" s="110"/>
      <c r="F133" s="122"/>
      <c r="G133" s="122"/>
      <c r="H133" s="122"/>
      <c r="I133" s="122"/>
      <c r="J133" s="122"/>
      <c r="K133" s="122"/>
      <c r="L133" s="38"/>
      <c r="M133" s="180"/>
      <c r="N133" s="38"/>
      <c r="O133" s="142"/>
      <c r="P133" s="48"/>
      <c r="Q133" s="48"/>
      <c r="R133" s="48"/>
      <c r="S133" s="48"/>
      <c r="T133" s="48"/>
      <c r="U133" s="48"/>
      <c r="V133" s="48"/>
      <c r="W133" s="48"/>
    </row>
    <row r="134" spans="1:23" x14ac:dyDescent="0.25">
      <c r="A134" s="50"/>
      <c r="B134" s="49"/>
      <c r="C134" s="62"/>
      <c r="D134" s="49"/>
      <c r="E134" s="110"/>
      <c r="F134" s="122"/>
      <c r="G134" s="122"/>
      <c r="H134" s="122"/>
      <c r="I134" s="122"/>
      <c r="J134" s="122"/>
      <c r="K134" s="122"/>
      <c r="L134" s="38"/>
      <c r="M134" s="180"/>
      <c r="N134" s="38"/>
      <c r="O134" s="142"/>
      <c r="P134" s="48"/>
      <c r="Q134" s="48"/>
      <c r="R134" s="48"/>
      <c r="S134" s="48"/>
      <c r="T134" s="48"/>
      <c r="U134" s="48"/>
      <c r="V134" s="48"/>
      <c r="W134" s="48"/>
    </row>
    <row r="135" spans="1:23" x14ac:dyDescent="0.25">
      <c r="A135" s="50"/>
      <c r="B135" s="49"/>
      <c r="C135" s="62"/>
      <c r="D135" s="49"/>
      <c r="E135" s="110"/>
      <c r="F135" s="122"/>
      <c r="G135" s="122"/>
      <c r="H135" s="122"/>
      <c r="I135" s="122"/>
      <c r="J135" s="122"/>
      <c r="K135" s="122"/>
      <c r="L135" s="38"/>
      <c r="M135" s="180"/>
      <c r="N135" s="38"/>
      <c r="O135" s="142"/>
      <c r="P135" s="48"/>
      <c r="Q135" s="48"/>
      <c r="R135" s="48"/>
      <c r="S135" s="48"/>
      <c r="T135" s="48"/>
      <c r="U135" s="48"/>
      <c r="V135" s="48"/>
      <c r="W135" s="48"/>
    </row>
    <row r="136" spans="1:23" x14ac:dyDescent="0.25">
      <c r="A136" s="50"/>
      <c r="B136" s="49"/>
      <c r="C136" s="62"/>
      <c r="D136" s="49"/>
      <c r="E136" s="110"/>
      <c r="F136" s="122"/>
      <c r="G136" s="122"/>
      <c r="H136" s="122"/>
      <c r="I136" s="122"/>
      <c r="J136" s="122"/>
      <c r="K136" s="122"/>
      <c r="L136" s="38"/>
      <c r="M136" s="180"/>
      <c r="N136" s="38"/>
      <c r="O136" s="142"/>
      <c r="P136" s="48"/>
      <c r="Q136" s="48"/>
      <c r="R136" s="48"/>
      <c r="S136" s="48"/>
      <c r="T136" s="48"/>
      <c r="U136" s="48"/>
      <c r="V136" s="48"/>
      <c r="W136" s="48"/>
    </row>
    <row r="137" spans="1:23" x14ac:dyDescent="0.25">
      <c r="A137" s="50"/>
      <c r="B137" s="49"/>
      <c r="C137" s="62"/>
      <c r="D137" s="49"/>
      <c r="E137" s="110"/>
      <c r="F137" s="122"/>
      <c r="G137" s="122"/>
      <c r="H137" s="122"/>
      <c r="I137" s="122"/>
      <c r="J137" s="122"/>
      <c r="K137" s="122"/>
      <c r="L137" s="38"/>
      <c r="M137" s="180"/>
      <c r="N137" s="38"/>
      <c r="O137" s="142"/>
      <c r="P137" s="48"/>
      <c r="Q137" s="48"/>
      <c r="R137" s="48"/>
      <c r="S137" s="48"/>
      <c r="T137" s="48"/>
      <c r="U137" s="48"/>
      <c r="V137" s="48"/>
      <c r="W137" s="48"/>
    </row>
    <row r="138" spans="1:23" x14ac:dyDescent="0.25">
      <c r="A138" s="50"/>
      <c r="B138" s="49"/>
      <c r="C138" s="62"/>
      <c r="D138" s="49"/>
      <c r="E138" s="110"/>
      <c r="F138" s="122"/>
      <c r="G138" s="122"/>
      <c r="H138" s="122"/>
      <c r="I138" s="122"/>
      <c r="J138" s="122"/>
      <c r="K138" s="122"/>
      <c r="L138" s="38"/>
      <c r="M138" s="180"/>
      <c r="N138" s="38"/>
      <c r="O138" s="142"/>
      <c r="P138" s="48"/>
      <c r="Q138" s="48"/>
      <c r="R138" s="48"/>
      <c r="S138" s="48"/>
      <c r="T138" s="48"/>
      <c r="U138" s="48"/>
      <c r="V138" s="48"/>
      <c r="W138" s="48"/>
    </row>
    <row r="139" spans="1:23" x14ac:dyDescent="0.25">
      <c r="A139" s="50"/>
      <c r="B139" s="49"/>
      <c r="C139" s="62"/>
      <c r="D139" s="49"/>
      <c r="E139" s="110"/>
      <c r="F139" s="122"/>
      <c r="G139" s="122"/>
      <c r="H139" s="122"/>
      <c r="I139" s="122"/>
      <c r="J139" s="122"/>
      <c r="K139" s="122"/>
      <c r="L139" s="38"/>
      <c r="M139" s="180"/>
      <c r="N139" s="38"/>
      <c r="O139" s="142"/>
      <c r="P139" s="48"/>
      <c r="Q139" s="48"/>
      <c r="R139" s="48"/>
      <c r="S139" s="48"/>
      <c r="T139" s="48"/>
      <c r="U139" s="48"/>
      <c r="V139" s="48"/>
      <c r="W139" s="48"/>
    </row>
    <row r="140" spans="1:23" x14ac:dyDescent="0.25">
      <c r="A140" s="50"/>
      <c r="B140" s="49"/>
      <c r="C140" s="62"/>
      <c r="D140" s="49"/>
      <c r="E140" s="110"/>
      <c r="F140" s="122"/>
      <c r="G140" s="122"/>
      <c r="H140" s="122"/>
      <c r="I140" s="122"/>
      <c r="J140" s="122"/>
      <c r="K140" s="122"/>
      <c r="L140" s="38"/>
      <c r="M140" s="180"/>
      <c r="N140" s="38"/>
      <c r="O140" s="142"/>
      <c r="P140" s="48"/>
      <c r="Q140" s="48"/>
      <c r="R140" s="48"/>
      <c r="S140" s="48"/>
      <c r="T140" s="48"/>
      <c r="U140" s="48"/>
      <c r="V140" s="48"/>
      <c r="W140" s="48"/>
    </row>
    <row r="141" spans="1:23" x14ac:dyDescent="0.25">
      <c r="A141" s="50"/>
      <c r="B141" s="49"/>
      <c r="C141" s="62"/>
      <c r="D141" s="49"/>
      <c r="E141" s="110"/>
      <c r="F141" s="122"/>
      <c r="G141" s="122"/>
      <c r="H141" s="122"/>
      <c r="I141" s="122"/>
      <c r="J141" s="122"/>
      <c r="K141" s="122"/>
      <c r="L141" s="38"/>
      <c r="M141" s="180"/>
      <c r="N141" s="38"/>
      <c r="O141" s="142"/>
      <c r="P141" s="48"/>
      <c r="Q141" s="48"/>
      <c r="R141" s="48"/>
      <c r="S141" s="48"/>
      <c r="T141" s="48"/>
      <c r="U141" s="48"/>
      <c r="V141" s="48"/>
      <c r="W141" s="48"/>
    </row>
    <row r="142" spans="1:23" x14ac:dyDescent="0.25">
      <c r="A142" s="50"/>
      <c r="B142" s="49"/>
      <c r="C142" s="62"/>
      <c r="D142" s="49"/>
      <c r="E142" s="110"/>
      <c r="F142" s="122"/>
      <c r="G142" s="122"/>
      <c r="H142" s="122"/>
      <c r="I142" s="122"/>
      <c r="J142" s="122"/>
      <c r="K142" s="122"/>
      <c r="L142" s="38"/>
      <c r="M142" s="180"/>
      <c r="N142" s="38"/>
      <c r="O142" s="142"/>
      <c r="P142" s="48"/>
      <c r="Q142" s="48"/>
      <c r="R142" s="48"/>
      <c r="S142" s="48"/>
      <c r="T142" s="48"/>
      <c r="U142" s="48"/>
      <c r="V142" s="48"/>
      <c r="W142" s="48"/>
    </row>
    <row r="143" spans="1:23" x14ac:dyDescent="0.25">
      <c r="A143" s="50"/>
      <c r="B143" s="49"/>
      <c r="C143" s="62"/>
      <c r="D143" s="49"/>
      <c r="E143" s="110"/>
      <c r="F143" s="122"/>
      <c r="G143" s="122"/>
      <c r="H143" s="122"/>
      <c r="I143" s="122"/>
      <c r="J143" s="122"/>
      <c r="K143" s="122"/>
      <c r="L143" s="38"/>
      <c r="M143" s="180"/>
      <c r="N143" s="38"/>
      <c r="O143" s="142"/>
      <c r="P143" s="48"/>
      <c r="Q143" s="48"/>
      <c r="R143" s="48"/>
      <c r="S143" s="48"/>
      <c r="T143" s="48"/>
      <c r="U143" s="48"/>
      <c r="V143" s="48"/>
      <c r="W143" s="48"/>
    </row>
    <row r="144" spans="1:23" x14ac:dyDescent="0.25">
      <c r="A144" s="50"/>
      <c r="B144" s="49"/>
      <c r="C144" s="62"/>
      <c r="D144" s="49"/>
      <c r="E144" s="110"/>
      <c r="F144" s="122"/>
      <c r="G144" s="122"/>
      <c r="H144" s="122"/>
      <c r="I144" s="122"/>
      <c r="J144" s="122"/>
      <c r="K144" s="122"/>
      <c r="L144" s="38"/>
      <c r="M144" s="180"/>
      <c r="N144" s="38"/>
      <c r="O144" s="142"/>
      <c r="P144" s="48"/>
      <c r="Q144" s="48"/>
      <c r="R144" s="48"/>
      <c r="S144" s="48"/>
      <c r="T144" s="48"/>
      <c r="U144" s="48"/>
      <c r="V144" s="48"/>
      <c r="W144" s="48"/>
    </row>
    <row r="145" spans="1:23" x14ac:dyDescent="0.25">
      <c r="A145" s="50"/>
      <c r="B145" s="49"/>
      <c r="C145" s="62"/>
      <c r="D145" s="49"/>
      <c r="E145" s="110"/>
      <c r="F145" s="122"/>
      <c r="G145" s="122"/>
      <c r="H145" s="122"/>
      <c r="I145" s="122"/>
      <c r="J145" s="122"/>
      <c r="K145" s="122"/>
      <c r="L145" s="38"/>
      <c r="M145" s="180"/>
      <c r="N145" s="38"/>
      <c r="O145" s="142"/>
      <c r="P145" s="48"/>
      <c r="Q145" s="48"/>
      <c r="R145" s="48"/>
      <c r="S145" s="48"/>
      <c r="T145" s="48"/>
      <c r="U145" s="48"/>
      <c r="V145" s="48"/>
      <c r="W145" s="48"/>
    </row>
    <row r="146" spans="1:23" x14ac:dyDescent="0.25">
      <c r="A146" s="50"/>
      <c r="B146" s="49"/>
      <c r="C146" s="62"/>
      <c r="D146" s="49"/>
      <c r="E146" s="110"/>
      <c r="F146" s="122"/>
      <c r="G146" s="122"/>
      <c r="H146" s="122"/>
      <c r="I146" s="122"/>
      <c r="J146" s="122"/>
      <c r="K146" s="122"/>
      <c r="L146" s="38"/>
      <c r="M146" s="180"/>
      <c r="N146" s="38"/>
      <c r="O146" s="142"/>
      <c r="P146" s="48"/>
      <c r="Q146" s="48"/>
      <c r="R146" s="48"/>
      <c r="S146" s="48"/>
      <c r="T146" s="48"/>
      <c r="U146" s="48"/>
      <c r="V146" s="48"/>
      <c r="W146" s="48"/>
    </row>
    <row r="147" spans="1:23" x14ac:dyDescent="0.25">
      <c r="A147" s="50"/>
      <c r="B147" s="49"/>
      <c r="C147" s="62"/>
      <c r="D147" s="49"/>
      <c r="E147" s="110"/>
      <c r="F147" s="122"/>
      <c r="G147" s="122"/>
      <c r="H147" s="122"/>
      <c r="I147" s="122"/>
      <c r="J147" s="122"/>
      <c r="K147" s="122"/>
      <c r="L147" s="38"/>
      <c r="M147" s="180"/>
      <c r="N147" s="38"/>
      <c r="O147" s="142"/>
      <c r="P147" s="48"/>
      <c r="Q147" s="48"/>
      <c r="R147" s="48"/>
      <c r="S147" s="48"/>
      <c r="T147" s="48"/>
      <c r="U147" s="48"/>
      <c r="V147" s="48"/>
      <c r="W147" s="48"/>
    </row>
    <row r="148" spans="1:23" x14ac:dyDescent="0.25">
      <c r="A148" s="50"/>
      <c r="B148" s="49"/>
      <c r="C148" s="62"/>
      <c r="D148" s="49"/>
      <c r="E148" s="110"/>
      <c r="F148" s="122"/>
      <c r="G148" s="122"/>
      <c r="H148" s="122"/>
      <c r="I148" s="122"/>
      <c r="J148" s="122"/>
      <c r="K148" s="122"/>
      <c r="L148" s="38"/>
      <c r="M148" s="180"/>
      <c r="N148" s="38"/>
      <c r="O148" s="142"/>
      <c r="P148" s="48"/>
      <c r="Q148" s="48"/>
      <c r="R148" s="48"/>
      <c r="S148" s="48"/>
      <c r="T148" s="48"/>
      <c r="U148" s="48"/>
      <c r="V148" s="48"/>
      <c r="W148" s="48"/>
    </row>
    <row r="149" spans="1:23" x14ac:dyDescent="0.25">
      <c r="A149" s="50"/>
      <c r="B149" s="49"/>
      <c r="C149" s="62"/>
      <c r="D149" s="49"/>
      <c r="E149" s="110"/>
      <c r="F149" s="122"/>
      <c r="G149" s="122"/>
      <c r="H149" s="122"/>
      <c r="I149" s="122"/>
      <c r="J149" s="122"/>
      <c r="K149" s="122"/>
      <c r="L149" s="38"/>
      <c r="M149" s="180"/>
      <c r="N149" s="38"/>
      <c r="O149" s="142"/>
      <c r="P149" s="48"/>
      <c r="Q149" s="48"/>
      <c r="R149" s="48"/>
      <c r="S149" s="48"/>
      <c r="T149" s="48"/>
      <c r="U149" s="48"/>
      <c r="V149" s="48"/>
      <c r="W149" s="48"/>
    </row>
    <row r="150" spans="1:23" x14ac:dyDescent="0.25">
      <c r="A150" s="50"/>
      <c r="B150" s="49"/>
      <c r="C150" s="62"/>
      <c r="D150" s="49"/>
      <c r="E150" s="110"/>
      <c r="F150" s="122"/>
      <c r="G150" s="122"/>
      <c r="H150" s="122"/>
      <c r="I150" s="122"/>
      <c r="J150" s="122"/>
      <c r="K150" s="122"/>
      <c r="L150" s="38"/>
      <c r="M150" s="180"/>
      <c r="N150" s="38"/>
      <c r="O150" s="142"/>
      <c r="P150" s="48"/>
      <c r="Q150" s="48"/>
      <c r="R150" s="48"/>
      <c r="S150" s="48"/>
      <c r="T150" s="48"/>
      <c r="U150" s="48"/>
      <c r="V150" s="48"/>
      <c r="W150" s="48"/>
    </row>
    <row r="151" spans="1:23" x14ac:dyDescent="0.25">
      <c r="A151" s="50"/>
      <c r="B151" s="49"/>
      <c r="C151" s="62"/>
      <c r="D151" s="49"/>
      <c r="E151" s="110"/>
      <c r="F151" s="122"/>
      <c r="G151" s="122"/>
      <c r="H151" s="122"/>
      <c r="I151" s="122"/>
      <c r="J151" s="122"/>
      <c r="K151" s="122"/>
      <c r="L151" s="38"/>
      <c r="M151" s="180"/>
      <c r="N151" s="38"/>
      <c r="O151" s="142"/>
      <c r="P151" s="48"/>
      <c r="Q151" s="48"/>
      <c r="R151" s="48"/>
      <c r="S151" s="48"/>
      <c r="T151" s="48"/>
      <c r="U151" s="48"/>
      <c r="V151" s="48"/>
      <c r="W151" s="48"/>
    </row>
    <row r="152" spans="1:23" x14ac:dyDescent="0.25">
      <c r="A152" s="50"/>
      <c r="B152" s="49"/>
      <c r="C152" s="62"/>
      <c r="D152" s="49"/>
      <c r="E152" s="110"/>
      <c r="F152" s="122"/>
      <c r="G152" s="122"/>
      <c r="H152" s="122"/>
      <c r="I152" s="122"/>
      <c r="J152" s="122"/>
      <c r="K152" s="122"/>
      <c r="L152" s="38"/>
      <c r="M152" s="180"/>
      <c r="N152" s="38"/>
      <c r="O152" s="142"/>
      <c r="P152" s="48"/>
      <c r="Q152" s="48"/>
      <c r="R152" s="48"/>
      <c r="S152" s="48"/>
      <c r="T152" s="48"/>
      <c r="U152" s="48"/>
      <c r="V152" s="48"/>
      <c r="W152" s="48"/>
    </row>
    <row r="153" spans="1:23" x14ac:dyDescent="0.25">
      <c r="A153" s="50"/>
      <c r="B153" s="49"/>
      <c r="C153" s="62"/>
      <c r="D153" s="49"/>
      <c r="E153" s="110"/>
      <c r="F153" s="122"/>
      <c r="G153" s="122"/>
      <c r="H153" s="122"/>
      <c r="I153" s="122"/>
      <c r="J153" s="122"/>
      <c r="K153" s="122"/>
      <c r="L153" s="38"/>
      <c r="M153" s="180"/>
      <c r="N153" s="38"/>
      <c r="O153" s="142"/>
      <c r="P153" s="48"/>
      <c r="Q153" s="48"/>
      <c r="R153" s="48"/>
      <c r="S153" s="48"/>
      <c r="T153" s="48"/>
      <c r="U153" s="48"/>
      <c r="V153" s="48"/>
      <c r="W153" s="48"/>
    </row>
    <row r="154" spans="1:23" x14ac:dyDescent="0.25">
      <c r="A154" s="50"/>
      <c r="B154" s="49"/>
      <c r="C154" s="62"/>
      <c r="D154" s="49"/>
      <c r="E154" s="110"/>
      <c r="F154" s="122"/>
      <c r="G154" s="122"/>
      <c r="H154" s="122"/>
      <c r="I154" s="122"/>
      <c r="J154" s="122"/>
      <c r="K154" s="122"/>
      <c r="L154" s="38"/>
      <c r="M154" s="180"/>
      <c r="N154" s="38"/>
      <c r="O154" s="142"/>
      <c r="P154" s="48"/>
      <c r="Q154" s="48"/>
      <c r="R154" s="48"/>
      <c r="S154" s="48"/>
      <c r="T154" s="48"/>
      <c r="U154" s="48"/>
      <c r="V154" s="48"/>
      <c r="W154" s="48"/>
    </row>
    <row r="155" spans="1:23" x14ac:dyDescent="0.25">
      <c r="A155" s="50"/>
      <c r="B155" s="49"/>
      <c r="C155" s="62"/>
      <c r="D155" s="49"/>
      <c r="E155" s="110"/>
      <c r="F155" s="122"/>
      <c r="G155" s="122"/>
      <c r="H155" s="122"/>
      <c r="I155" s="122"/>
      <c r="J155" s="122"/>
      <c r="K155" s="122"/>
      <c r="L155" s="38"/>
      <c r="M155" s="180"/>
      <c r="N155" s="38"/>
      <c r="O155" s="142"/>
      <c r="P155" s="48"/>
      <c r="Q155" s="48"/>
      <c r="R155" s="48"/>
      <c r="S155" s="48"/>
      <c r="T155" s="48"/>
      <c r="U155" s="48"/>
      <c r="V155" s="48"/>
      <c r="W155" s="48"/>
    </row>
    <row r="156" spans="1:23" x14ac:dyDescent="0.25">
      <c r="A156" s="50"/>
      <c r="B156" s="49"/>
      <c r="C156" s="62"/>
      <c r="D156" s="49"/>
      <c r="E156" s="110"/>
      <c r="F156" s="122"/>
      <c r="G156" s="122"/>
      <c r="H156" s="122"/>
      <c r="I156" s="122"/>
      <c r="J156" s="122"/>
      <c r="K156" s="122"/>
      <c r="L156" s="38"/>
      <c r="M156" s="180"/>
      <c r="N156" s="38"/>
      <c r="O156" s="142"/>
      <c r="P156" s="48"/>
      <c r="Q156" s="48"/>
      <c r="R156" s="48"/>
      <c r="S156" s="48"/>
      <c r="T156" s="48"/>
      <c r="U156" s="48"/>
      <c r="V156" s="48"/>
      <c r="W156" s="48"/>
    </row>
    <row r="157" spans="1:23" x14ac:dyDescent="0.25">
      <c r="A157" s="50"/>
      <c r="B157" s="49"/>
      <c r="C157" s="62"/>
      <c r="D157" s="49"/>
      <c r="E157" s="110"/>
      <c r="F157" s="122"/>
      <c r="G157" s="122"/>
      <c r="H157" s="122"/>
      <c r="I157" s="122"/>
      <c r="J157" s="122"/>
      <c r="K157" s="122"/>
      <c r="L157" s="38"/>
      <c r="M157" s="180"/>
      <c r="N157" s="38"/>
      <c r="O157" s="142"/>
      <c r="P157" s="48"/>
      <c r="Q157" s="48"/>
      <c r="R157" s="48"/>
      <c r="S157" s="48"/>
      <c r="T157" s="48"/>
      <c r="U157" s="48"/>
      <c r="V157" s="48"/>
      <c r="W157" s="48"/>
    </row>
    <row r="158" spans="1:23" x14ac:dyDescent="0.25">
      <c r="A158" s="50"/>
      <c r="B158" s="49"/>
      <c r="C158" s="62"/>
      <c r="D158" s="49"/>
      <c r="E158" s="110"/>
      <c r="F158" s="122"/>
      <c r="G158" s="122"/>
      <c r="H158" s="122"/>
      <c r="I158" s="122"/>
      <c r="J158" s="122"/>
      <c r="K158" s="122"/>
      <c r="L158" s="38"/>
      <c r="M158" s="180"/>
      <c r="N158" s="38"/>
      <c r="O158" s="142"/>
      <c r="P158" s="48"/>
      <c r="Q158" s="48"/>
      <c r="R158" s="48"/>
      <c r="S158" s="48"/>
      <c r="T158" s="48"/>
      <c r="U158" s="48"/>
      <c r="V158" s="48"/>
      <c r="W158" s="48"/>
    </row>
    <row r="159" spans="1:23" x14ac:dyDescent="0.25">
      <c r="A159" s="50"/>
      <c r="B159" s="49"/>
      <c r="C159" s="62"/>
      <c r="D159" s="49"/>
      <c r="E159" s="110"/>
      <c r="F159" s="122"/>
      <c r="G159" s="122"/>
      <c r="H159" s="122"/>
      <c r="I159" s="122"/>
      <c r="J159" s="122"/>
      <c r="K159" s="122"/>
      <c r="L159" s="38"/>
      <c r="M159" s="180"/>
      <c r="N159" s="38"/>
      <c r="O159" s="142"/>
      <c r="P159" s="48"/>
      <c r="Q159" s="48"/>
      <c r="R159" s="48"/>
      <c r="S159" s="48"/>
      <c r="T159" s="48"/>
      <c r="U159" s="48"/>
      <c r="V159" s="48"/>
      <c r="W159" s="48"/>
    </row>
    <row r="160" spans="1:23" x14ac:dyDescent="0.25">
      <c r="A160" s="50"/>
      <c r="B160" s="49"/>
      <c r="C160" s="62"/>
      <c r="D160" s="49"/>
      <c r="E160" s="110"/>
      <c r="F160" s="122"/>
      <c r="G160" s="122"/>
      <c r="H160" s="122"/>
      <c r="I160" s="122"/>
      <c r="J160" s="122"/>
      <c r="K160" s="122"/>
      <c r="L160" s="38"/>
      <c r="M160" s="180"/>
      <c r="N160" s="38"/>
      <c r="O160" s="142"/>
      <c r="P160" s="48"/>
      <c r="Q160" s="48"/>
      <c r="R160" s="48"/>
      <c r="S160" s="48"/>
      <c r="T160" s="48"/>
      <c r="U160" s="48"/>
      <c r="V160" s="48"/>
      <c r="W160" s="48"/>
    </row>
    <row r="161" spans="1:23" x14ac:dyDescent="0.25">
      <c r="A161" s="50"/>
      <c r="B161" s="49"/>
      <c r="C161" s="62"/>
      <c r="D161" s="49"/>
      <c r="E161" s="110"/>
      <c r="F161" s="122"/>
      <c r="G161" s="122"/>
      <c r="H161" s="122"/>
      <c r="I161" s="122"/>
      <c r="J161" s="122"/>
      <c r="K161" s="122"/>
      <c r="L161" s="38"/>
      <c r="M161" s="180"/>
      <c r="N161" s="38"/>
      <c r="O161" s="142"/>
      <c r="P161" s="48"/>
      <c r="Q161" s="48"/>
      <c r="R161" s="48"/>
      <c r="S161" s="48"/>
      <c r="T161" s="48"/>
      <c r="U161" s="48"/>
      <c r="V161" s="48"/>
      <c r="W161" s="48"/>
    </row>
    <row r="162" spans="1:23" x14ac:dyDescent="0.25">
      <c r="A162" s="50"/>
      <c r="B162" s="49"/>
      <c r="C162" s="62"/>
      <c r="D162" s="49"/>
      <c r="E162" s="110"/>
      <c r="F162" s="122"/>
      <c r="G162" s="122"/>
      <c r="H162" s="122"/>
      <c r="I162" s="122"/>
      <c r="J162" s="122"/>
      <c r="K162" s="122"/>
      <c r="L162" s="38"/>
      <c r="M162" s="180"/>
      <c r="N162" s="38"/>
      <c r="O162" s="142"/>
      <c r="P162" s="48"/>
      <c r="Q162" s="48"/>
      <c r="R162" s="48"/>
      <c r="S162" s="48"/>
      <c r="T162" s="48"/>
      <c r="U162" s="48"/>
      <c r="V162" s="48"/>
      <c r="W162" s="48"/>
    </row>
    <row r="163" spans="1:23" x14ac:dyDescent="0.25">
      <c r="A163" s="50"/>
      <c r="B163" s="49"/>
      <c r="C163" s="62"/>
      <c r="D163" s="49"/>
      <c r="E163" s="110"/>
      <c r="F163" s="122"/>
      <c r="G163" s="122"/>
      <c r="H163" s="122"/>
      <c r="I163" s="122"/>
      <c r="J163" s="122"/>
      <c r="K163" s="122"/>
      <c r="L163" s="38"/>
      <c r="M163" s="180"/>
      <c r="N163" s="38"/>
      <c r="O163" s="142"/>
      <c r="P163" s="48"/>
      <c r="Q163" s="48"/>
      <c r="R163" s="48"/>
      <c r="S163" s="48"/>
      <c r="T163" s="48"/>
      <c r="U163" s="48"/>
      <c r="V163" s="48"/>
      <c r="W163" s="48"/>
    </row>
    <row r="164" spans="1:23" x14ac:dyDescent="0.25">
      <c r="A164" s="50"/>
      <c r="B164" s="49"/>
      <c r="C164" s="62"/>
      <c r="D164" s="49"/>
      <c r="E164" s="110"/>
      <c r="F164" s="122"/>
      <c r="G164" s="122"/>
      <c r="H164" s="122"/>
      <c r="I164" s="122"/>
      <c r="J164" s="122"/>
      <c r="K164" s="122"/>
      <c r="L164" s="38"/>
      <c r="M164" s="180"/>
      <c r="N164" s="38"/>
      <c r="O164" s="142"/>
      <c r="P164" s="48"/>
      <c r="Q164" s="48"/>
      <c r="R164" s="48"/>
      <c r="S164" s="48"/>
      <c r="T164" s="48"/>
      <c r="U164" s="48"/>
      <c r="V164" s="48"/>
      <c r="W164" s="48"/>
    </row>
    <row r="165" spans="1:23" x14ac:dyDescent="0.25">
      <c r="A165" s="50"/>
      <c r="B165" s="49"/>
      <c r="C165" s="62"/>
      <c r="D165" s="49"/>
      <c r="E165" s="110"/>
      <c r="F165" s="122"/>
      <c r="G165" s="122"/>
      <c r="H165" s="122"/>
      <c r="I165" s="122"/>
      <c r="J165" s="122"/>
      <c r="K165" s="122"/>
      <c r="L165" s="38"/>
      <c r="M165" s="180"/>
      <c r="N165" s="38"/>
      <c r="O165" s="142"/>
      <c r="P165" s="48"/>
      <c r="Q165" s="48"/>
      <c r="R165" s="48"/>
      <c r="S165" s="48"/>
      <c r="T165" s="48"/>
      <c r="U165" s="48"/>
      <c r="V165" s="48"/>
      <c r="W165" s="48"/>
    </row>
    <row r="166" spans="1:23" x14ac:dyDescent="0.25">
      <c r="A166" s="50"/>
      <c r="B166" s="49"/>
      <c r="C166" s="62"/>
      <c r="D166" s="49"/>
      <c r="E166" s="110"/>
      <c r="F166" s="122"/>
      <c r="G166" s="122"/>
      <c r="H166" s="122"/>
      <c r="I166" s="122"/>
      <c r="J166" s="122"/>
      <c r="K166" s="122"/>
      <c r="L166" s="38"/>
      <c r="M166" s="180"/>
      <c r="N166" s="38"/>
      <c r="O166" s="142"/>
      <c r="P166" s="48"/>
      <c r="Q166" s="48"/>
      <c r="R166" s="48"/>
      <c r="S166" s="48"/>
      <c r="T166" s="48"/>
      <c r="U166" s="48"/>
      <c r="V166" s="48"/>
      <c r="W166" s="48"/>
    </row>
    <row r="167" spans="1:23" x14ac:dyDescent="0.25">
      <c r="A167" s="50"/>
      <c r="B167" s="49"/>
      <c r="C167" s="62"/>
      <c r="D167" s="49"/>
      <c r="E167" s="110"/>
      <c r="F167" s="122"/>
      <c r="G167" s="122"/>
      <c r="H167" s="122"/>
      <c r="I167" s="122"/>
      <c r="J167" s="122"/>
      <c r="K167" s="122"/>
      <c r="L167" s="38"/>
      <c r="M167" s="180"/>
      <c r="N167" s="38"/>
      <c r="O167" s="142"/>
      <c r="P167" s="48"/>
      <c r="Q167" s="48"/>
      <c r="R167" s="48"/>
      <c r="S167" s="48"/>
      <c r="T167" s="48"/>
      <c r="U167" s="48"/>
      <c r="V167" s="48"/>
      <c r="W167" s="48"/>
    </row>
    <row r="168" spans="1:23" x14ac:dyDescent="0.25">
      <c r="A168" s="50"/>
      <c r="B168" s="49"/>
      <c r="C168" s="62"/>
      <c r="D168" s="49"/>
      <c r="E168" s="110"/>
      <c r="F168" s="122"/>
      <c r="G168" s="122"/>
      <c r="H168" s="122"/>
      <c r="I168" s="122"/>
      <c r="J168" s="122"/>
      <c r="K168" s="122"/>
      <c r="L168" s="38"/>
      <c r="M168" s="180"/>
      <c r="N168" s="38"/>
      <c r="O168" s="142"/>
      <c r="P168" s="48"/>
      <c r="Q168" s="48"/>
      <c r="R168" s="48"/>
      <c r="S168" s="48"/>
      <c r="T168" s="48"/>
      <c r="U168" s="48"/>
      <c r="V168" s="48"/>
      <c r="W168" s="48"/>
    </row>
    <row r="169" spans="1:23" x14ac:dyDescent="0.25">
      <c r="A169" s="50"/>
      <c r="B169" s="49"/>
      <c r="C169" s="62"/>
      <c r="D169" s="49"/>
      <c r="E169" s="110"/>
      <c r="F169" s="122"/>
      <c r="G169" s="122"/>
      <c r="H169" s="122"/>
      <c r="I169" s="122"/>
      <c r="J169" s="122"/>
      <c r="K169" s="122"/>
      <c r="L169" s="38"/>
      <c r="M169" s="180"/>
      <c r="N169" s="38"/>
      <c r="O169" s="142"/>
      <c r="P169" s="48"/>
      <c r="Q169" s="48"/>
      <c r="R169" s="48"/>
      <c r="S169" s="48"/>
      <c r="T169" s="48"/>
      <c r="U169" s="48"/>
      <c r="V169" s="48"/>
      <c r="W169" s="48"/>
    </row>
    <row r="170" spans="1:23" x14ac:dyDescent="0.25">
      <c r="A170" s="50"/>
      <c r="B170" s="49"/>
      <c r="C170" s="62"/>
      <c r="D170" s="49"/>
      <c r="E170" s="110"/>
      <c r="F170" s="122"/>
      <c r="G170" s="122"/>
      <c r="H170" s="122"/>
      <c r="I170" s="122"/>
      <c r="J170" s="122"/>
      <c r="K170" s="122"/>
      <c r="L170" s="38"/>
      <c r="M170" s="180"/>
      <c r="N170" s="38"/>
      <c r="O170" s="142"/>
      <c r="P170" s="48"/>
      <c r="Q170" s="48"/>
      <c r="R170" s="48"/>
      <c r="S170" s="48"/>
      <c r="T170" s="48"/>
      <c r="U170" s="48"/>
      <c r="V170" s="48"/>
      <c r="W170" s="48"/>
    </row>
    <row r="171" spans="1:23" x14ac:dyDescent="0.25">
      <c r="A171" s="50"/>
      <c r="B171" s="49"/>
      <c r="C171" s="62"/>
      <c r="D171" s="49"/>
      <c r="E171" s="110"/>
      <c r="F171" s="122"/>
      <c r="G171" s="122"/>
      <c r="H171" s="122"/>
      <c r="I171" s="122"/>
      <c r="J171" s="122"/>
      <c r="K171" s="122"/>
      <c r="L171" s="38"/>
      <c r="M171" s="180"/>
      <c r="N171" s="38"/>
      <c r="O171" s="142"/>
      <c r="P171" s="48"/>
      <c r="Q171" s="48"/>
      <c r="R171" s="48"/>
      <c r="S171" s="48"/>
      <c r="T171" s="48"/>
      <c r="U171" s="48"/>
      <c r="V171" s="48"/>
      <c r="W171" s="48"/>
    </row>
    <row r="172" spans="1:23" x14ac:dyDescent="0.25">
      <c r="A172" s="50"/>
      <c r="B172" s="49"/>
      <c r="C172" s="62"/>
      <c r="D172" s="49"/>
      <c r="E172" s="110"/>
      <c r="F172" s="122"/>
      <c r="G172" s="122"/>
      <c r="H172" s="122"/>
      <c r="I172" s="122"/>
      <c r="J172" s="122"/>
      <c r="K172" s="122"/>
      <c r="L172" s="38"/>
      <c r="M172" s="180"/>
      <c r="N172" s="38"/>
      <c r="O172" s="142"/>
      <c r="P172" s="48"/>
      <c r="Q172" s="48"/>
      <c r="R172" s="48"/>
      <c r="S172" s="48"/>
      <c r="T172" s="48"/>
      <c r="U172" s="48"/>
      <c r="V172" s="48"/>
      <c r="W172" s="48"/>
    </row>
    <row r="173" spans="1:23" x14ac:dyDescent="0.25">
      <c r="A173" s="50"/>
      <c r="B173" s="49"/>
      <c r="C173" s="62"/>
      <c r="D173" s="49"/>
      <c r="E173" s="110"/>
      <c r="F173" s="122"/>
      <c r="G173" s="122"/>
      <c r="H173" s="122"/>
      <c r="I173" s="122"/>
      <c r="J173" s="122"/>
      <c r="K173" s="122"/>
      <c r="L173" s="38"/>
      <c r="M173" s="180"/>
      <c r="N173" s="38"/>
      <c r="O173" s="142"/>
      <c r="P173" s="48"/>
      <c r="Q173" s="48"/>
      <c r="R173" s="48"/>
      <c r="S173" s="48"/>
      <c r="T173" s="48"/>
      <c r="U173" s="48"/>
      <c r="V173" s="48"/>
      <c r="W173" s="48"/>
    </row>
    <row r="174" spans="1:23" x14ac:dyDescent="0.25">
      <c r="A174" s="50"/>
      <c r="B174" s="49"/>
      <c r="C174" s="62"/>
      <c r="D174" s="49"/>
      <c r="E174" s="110"/>
      <c r="F174" s="122"/>
      <c r="G174" s="122"/>
      <c r="H174" s="122"/>
      <c r="I174" s="122"/>
      <c r="J174" s="122"/>
      <c r="K174" s="122"/>
      <c r="L174" s="38"/>
      <c r="M174" s="180"/>
      <c r="N174" s="38"/>
      <c r="O174" s="142"/>
      <c r="P174" s="48"/>
      <c r="Q174" s="48"/>
      <c r="R174" s="48"/>
      <c r="S174" s="48"/>
      <c r="T174" s="48"/>
      <c r="U174" s="48"/>
      <c r="V174" s="48"/>
      <c r="W174" s="48"/>
    </row>
    <row r="175" spans="1:23" x14ac:dyDescent="0.25">
      <c r="A175" s="50"/>
      <c r="B175" s="49"/>
      <c r="C175" s="62"/>
      <c r="D175" s="49"/>
      <c r="E175" s="110"/>
      <c r="F175" s="122"/>
      <c r="G175" s="122"/>
      <c r="H175" s="122"/>
      <c r="I175" s="122"/>
      <c r="J175" s="122"/>
      <c r="K175" s="122"/>
      <c r="L175" s="38"/>
      <c r="M175" s="180"/>
      <c r="N175" s="38"/>
      <c r="O175" s="142"/>
      <c r="P175" s="48"/>
      <c r="Q175" s="48"/>
      <c r="R175" s="48"/>
      <c r="S175" s="48"/>
      <c r="T175" s="48"/>
      <c r="U175" s="48"/>
      <c r="V175" s="48"/>
      <c r="W175" s="48"/>
    </row>
    <row r="176" spans="1:23" x14ac:dyDescent="0.25">
      <c r="A176" s="50"/>
      <c r="B176" s="49"/>
      <c r="C176" s="62"/>
      <c r="D176" s="49"/>
      <c r="E176" s="110"/>
      <c r="F176" s="122"/>
      <c r="G176" s="122"/>
      <c r="H176" s="122"/>
      <c r="I176" s="122"/>
      <c r="J176" s="122"/>
      <c r="K176" s="122"/>
      <c r="L176" s="38"/>
      <c r="M176" s="180"/>
      <c r="N176" s="38"/>
      <c r="O176" s="142"/>
      <c r="P176" s="48"/>
      <c r="Q176" s="48"/>
      <c r="R176" s="48"/>
      <c r="S176" s="48"/>
      <c r="T176" s="48"/>
      <c r="U176" s="48"/>
      <c r="V176" s="48"/>
      <c r="W176" s="48"/>
    </row>
    <row r="177" spans="1:23" x14ac:dyDescent="0.25">
      <c r="A177" s="50"/>
      <c r="B177" s="49"/>
      <c r="C177" s="62"/>
      <c r="D177" s="49"/>
      <c r="E177" s="110"/>
      <c r="F177" s="122"/>
      <c r="G177" s="122"/>
      <c r="H177" s="122"/>
      <c r="I177" s="122"/>
      <c r="J177" s="122"/>
      <c r="K177" s="122"/>
      <c r="L177" s="38"/>
      <c r="M177" s="180"/>
      <c r="N177" s="38"/>
      <c r="O177" s="142"/>
      <c r="P177" s="48"/>
      <c r="Q177" s="48"/>
      <c r="R177" s="48"/>
      <c r="S177" s="48"/>
      <c r="T177" s="48"/>
      <c r="U177" s="48"/>
      <c r="V177" s="48"/>
      <c r="W177" s="48"/>
    </row>
    <row r="178" spans="1:23" x14ac:dyDescent="0.25">
      <c r="A178" s="50"/>
      <c r="B178" s="49"/>
      <c r="C178" s="62"/>
      <c r="D178" s="49"/>
      <c r="E178" s="110"/>
      <c r="F178" s="122"/>
      <c r="G178" s="122"/>
      <c r="H178" s="122"/>
      <c r="I178" s="122"/>
      <c r="J178" s="122"/>
      <c r="K178" s="122"/>
      <c r="L178" s="38"/>
      <c r="M178" s="180"/>
      <c r="N178" s="38"/>
      <c r="O178" s="142"/>
      <c r="P178" s="48"/>
      <c r="Q178" s="48"/>
      <c r="R178" s="48"/>
      <c r="S178" s="48"/>
      <c r="T178" s="48"/>
      <c r="U178" s="48"/>
      <c r="V178" s="48"/>
      <c r="W178" s="48"/>
    </row>
    <row r="179" spans="1:23" x14ac:dyDescent="0.25">
      <c r="A179" s="50"/>
      <c r="B179" s="49"/>
      <c r="C179" s="62"/>
      <c r="D179" s="49"/>
      <c r="E179" s="110"/>
      <c r="F179" s="122"/>
      <c r="G179" s="122"/>
      <c r="H179" s="122"/>
      <c r="I179" s="122"/>
      <c r="J179" s="122"/>
      <c r="K179" s="122"/>
      <c r="L179" s="38"/>
      <c r="M179" s="180"/>
      <c r="N179" s="38"/>
      <c r="O179" s="142"/>
      <c r="P179" s="48"/>
      <c r="Q179" s="48"/>
      <c r="R179" s="48"/>
      <c r="S179" s="48"/>
      <c r="T179" s="48"/>
      <c r="U179" s="48"/>
      <c r="V179" s="48"/>
      <c r="W179" s="48"/>
    </row>
    <row r="180" spans="1:23" x14ac:dyDescent="0.25">
      <c r="A180" s="50"/>
      <c r="B180" s="49"/>
      <c r="C180" s="62"/>
      <c r="D180" s="49"/>
      <c r="E180" s="110"/>
      <c r="F180" s="122"/>
      <c r="G180" s="122"/>
      <c r="H180" s="122"/>
      <c r="I180" s="122"/>
      <c r="J180" s="122"/>
      <c r="K180" s="122"/>
      <c r="L180" s="38"/>
      <c r="M180" s="180"/>
      <c r="N180" s="38"/>
      <c r="O180" s="142"/>
      <c r="P180" s="48"/>
      <c r="Q180" s="48"/>
      <c r="R180" s="48"/>
      <c r="S180" s="48"/>
      <c r="T180" s="48"/>
      <c r="U180" s="48"/>
      <c r="V180" s="48"/>
      <c r="W180" s="48"/>
    </row>
    <row r="181" spans="1:23" x14ac:dyDescent="0.25">
      <c r="A181" s="50"/>
      <c r="B181" s="49"/>
      <c r="C181" s="62"/>
      <c r="D181" s="49"/>
      <c r="E181" s="110"/>
      <c r="F181" s="122"/>
      <c r="G181" s="122"/>
      <c r="H181" s="122"/>
      <c r="I181" s="122"/>
      <c r="J181" s="122"/>
      <c r="K181" s="122"/>
      <c r="L181" s="38"/>
      <c r="M181" s="180"/>
      <c r="N181" s="38"/>
      <c r="O181" s="142"/>
      <c r="P181" s="48"/>
      <c r="Q181" s="48"/>
      <c r="R181" s="48"/>
      <c r="S181" s="48"/>
      <c r="T181" s="48"/>
      <c r="U181" s="48"/>
      <c r="V181" s="48"/>
      <c r="W181" s="48"/>
    </row>
    <row r="182" spans="1:23" x14ac:dyDescent="0.25">
      <c r="A182" s="50"/>
      <c r="B182" s="49"/>
      <c r="C182" s="62"/>
      <c r="D182" s="49"/>
      <c r="E182" s="110"/>
      <c r="F182" s="122"/>
      <c r="G182" s="122"/>
      <c r="H182" s="122"/>
      <c r="I182" s="122"/>
      <c r="J182" s="122"/>
      <c r="K182" s="122"/>
      <c r="L182" s="38"/>
      <c r="M182" s="180"/>
      <c r="N182" s="38"/>
      <c r="O182" s="142"/>
      <c r="P182" s="48"/>
      <c r="Q182" s="48"/>
      <c r="R182" s="48"/>
      <c r="S182" s="48"/>
      <c r="T182" s="48"/>
      <c r="U182" s="48"/>
      <c r="V182" s="48"/>
      <c r="W182" s="48"/>
    </row>
    <row r="183" spans="1:23" x14ac:dyDescent="0.25">
      <c r="A183" s="50"/>
      <c r="B183" s="49"/>
      <c r="C183" s="62"/>
      <c r="D183" s="49"/>
      <c r="E183" s="110"/>
      <c r="F183" s="122"/>
      <c r="G183" s="122"/>
      <c r="H183" s="122"/>
      <c r="I183" s="122"/>
      <c r="J183" s="122"/>
      <c r="K183" s="122"/>
      <c r="L183" s="38"/>
      <c r="M183" s="180"/>
      <c r="N183" s="38"/>
      <c r="O183" s="142"/>
      <c r="P183" s="48"/>
      <c r="Q183" s="48"/>
      <c r="R183" s="48"/>
      <c r="S183" s="48"/>
      <c r="T183" s="48"/>
      <c r="U183" s="48"/>
      <c r="V183" s="48"/>
      <c r="W183" s="48"/>
    </row>
    <row r="184" spans="1:23" x14ac:dyDescent="0.25">
      <c r="A184" s="50"/>
      <c r="B184" s="49"/>
      <c r="C184" s="62"/>
      <c r="D184" s="49"/>
      <c r="E184" s="110"/>
      <c r="F184" s="122"/>
      <c r="G184" s="122"/>
      <c r="H184" s="122"/>
      <c r="I184" s="122"/>
      <c r="J184" s="122"/>
      <c r="K184" s="122"/>
      <c r="L184" s="38"/>
      <c r="M184" s="180"/>
      <c r="N184" s="38"/>
      <c r="O184" s="142"/>
      <c r="P184" s="48"/>
      <c r="Q184" s="48"/>
      <c r="R184" s="48"/>
      <c r="S184" s="48"/>
      <c r="T184" s="48"/>
      <c r="U184" s="48"/>
      <c r="V184" s="48"/>
      <c r="W184" s="48"/>
    </row>
    <row r="185" spans="1:23" x14ac:dyDescent="0.25">
      <c r="A185" s="50"/>
      <c r="B185" s="49"/>
      <c r="C185" s="62"/>
      <c r="D185" s="49"/>
      <c r="E185" s="110"/>
      <c r="F185" s="122"/>
      <c r="G185" s="122"/>
      <c r="H185" s="122"/>
      <c r="I185" s="122"/>
      <c r="J185" s="122"/>
      <c r="K185" s="122"/>
      <c r="L185" s="38"/>
      <c r="M185" s="180"/>
      <c r="N185" s="38"/>
      <c r="O185" s="142"/>
      <c r="P185" s="48"/>
      <c r="Q185" s="48"/>
      <c r="R185" s="48"/>
      <c r="S185" s="48"/>
      <c r="T185" s="48"/>
      <c r="U185" s="48"/>
      <c r="V185" s="48"/>
      <c r="W185" s="48"/>
    </row>
    <row r="186" spans="1:23" x14ac:dyDescent="0.25">
      <c r="A186" s="50"/>
      <c r="B186" s="49"/>
      <c r="C186" s="62"/>
      <c r="D186" s="49"/>
      <c r="E186" s="110"/>
      <c r="F186" s="122"/>
      <c r="G186" s="122"/>
      <c r="H186" s="122"/>
      <c r="I186" s="122"/>
      <c r="J186" s="122"/>
      <c r="K186" s="122"/>
      <c r="L186" s="38"/>
      <c r="M186" s="180"/>
      <c r="N186" s="38"/>
      <c r="O186" s="142"/>
      <c r="P186" s="48"/>
      <c r="Q186" s="48"/>
      <c r="R186" s="48"/>
      <c r="S186" s="48"/>
      <c r="T186" s="48"/>
      <c r="U186" s="48"/>
      <c r="V186" s="48"/>
      <c r="W186" s="48"/>
    </row>
    <row r="187" spans="1:23" x14ac:dyDescent="0.25">
      <c r="A187" s="50"/>
      <c r="B187" s="49"/>
      <c r="C187" s="62"/>
      <c r="D187" s="49"/>
      <c r="E187" s="110"/>
      <c r="F187" s="122"/>
      <c r="G187" s="122"/>
      <c r="H187" s="122"/>
      <c r="I187" s="122"/>
      <c r="J187" s="122"/>
      <c r="K187" s="122"/>
      <c r="L187" s="38"/>
      <c r="M187" s="180"/>
      <c r="N187" s="38"/>
      <c r="O187" s="142"/>
      <c r="P187" s="48"/>
      <c r="Q187" s="48"/>
      <c r="R187" s="48"/>
      <c r="S187" s="48"/>
      <c r="T187" s="48"/>
      <c r="U187" s="48"/>
      <c r="V187" s="48"/>
      <c r="W187" s="48"/>
    </row>
    <row r="188" spans="1:23" x14ac:dyDescent="0.25">
      <c r="A188" s="50"/>
      <c r="B188" s="49"/>
      <c r="C188" s="62"/>
      <c r="D188" s="49"/>
      <c r="E188" s="110"/>
      <c r="F188" s="122"/>
      <c r="G188" s="122"/>
      <c r="H188" s="122"/>
      <c r="I188" s="122"/>
      <c r="J188" s="122"/>
      <c r="K188" s="122"/>
      <c r="L188" s="38"/>
      <c r="M188" s="180"/>
      <c r="N188" s="38"/>
      <c r="O188" s="142"/>
      <c r="P188" s="48"/>
      <c r="Q188" s="48"/>
      <c r="R188" s="48"/>
      <c r="S188" s="48"/>
      <c r="T188" s="48"/>
      <c r="U188" s="48"/>
      <c r="V188" s="48"/>
      <c r="W188" s="48"/>
    </row>
    <row r="189" spans="1:23" x14ac:dyDescent="0.25">
      <c r="A189" s="50"/>
      <c r="B189" s="49"/>
      <c r="C189" s="62"/>
      <c r="D189" s="49"/>
      <c r="E189" s="110"/>
      <c r="F189" s="122"/>
      <c r="G189" s="122"/>
      <c r="H189" s="122"/>
      <c r="I189" s="122"/>
      <c r="J189" s="122"/>
      <c r="K189" s="122"/>
      <c r="L189" s="38"/>
      <c r="M189" s="180"/>
      <c r="N189" s="38"/>
      <c r="O189" s="142"/>
      <c r="P189" s="48"/>
      <c r="Q189" s="48"/>
      <c r="R189" s="48"/>
      <c r="S189" s="48"/>
      <c r="T189" s="48"/>
      <c r="U189" s="48"/>
      <c r="V189" s="48"/>
      <c r="W189" s="48"/>
    </row>
    <row r="190" spans="1:23" x14ac:dyDescent="0.25">
      <c r="A190" s="50"/>
      <c r="B190" s="49"/>
      <c r="C190" s="62"/>
      <c r="D190" s="49"/>
      <c r="E190" s="110"/>
      <c r="F190" s="122"/>
      <c r="G190" s="122"/>
      <c r="H190" s="122"/>
      <c r="I190" s="122"/>
      <c r="J190" s="122"/>
      <c r="K190" s="122"/>
      <c r="L190" s="38"/>
      <c r="M190" s="180"/>
      <c r="N190" s="38"/>
      <c r="O190" s="142"/>
      <c r="P190" s="48"/>
      <c r="Q190" s="48"/>
      <c r="R190" s="48"/>
      <c r="S190" s="48"/>
      <c r="T190" s="48"/>
      <c r="U190" s="48"/>
      <c r="V190" s="48"/>
      <c r="W190" s="48"/>
    </row>
    <row r="191" spans="1:23" x14ac:dyDescent="0.25">
      <c r="A191" s="50"/>
      <c r="B191" s="49"/>
      <c r="C191" s="62"/>
      <c r="D191" s="49"/>
      <c r="E191" s="110"/>
      <c r="F191" s="122"/>
      <c r="G191" s="122"/>
      <c r="H191" s="122"/>
      <c r="I191" s="122"/>
      <c r="J191" s="122"/>
      <c r="K191" s="122"/>
      <c r="L191" s="38"/>
      <c r="M191" s="180"/>
      <c r="N191" s="38"/>
      <c r="O191" s="142"/>
      <c r="P191" s="48"/>
      <c r="Q191" s="48"/>
      <c r="R191" s="48"/>
      <c r="S191" s="48"/>
      <c r="T191" s="48"/>
      <c r="U191" s="48"/>
      <c r="V191" s="48"/>
      <c r="W191" s="48"/>
    </row>
    <row r="192" spans="1:23" x14ac:dyDescent="0.25">
      <c r="A192" s="50"/>
      <c r="B192" s="49"/>
      <c r="C192" s="62"/>
      <c r="D192" s="49"/>
      <c r="E192" s="110"/>
      <c r="F192" s="122"/>
      <c r="G192" s="122"/>
      <c r="H192" s="122"/>
      <c r="I192" s="122"/>
      <c r="J192" s="122"/>
      <c r="K192" s="122"/>
      <c r="L192" s="38"/>
      <c r="M192" s="180"/>
      <c r="N192" s="38"/>
      <c r="O192" s="142"/>
      <c r="P192" s="48"/>
      <c r="Q192" s="48"/>
      <c r="R192" s="48"/>
      <c r="S192" s="48"/>
      <c r="T192" s="48"/>
      <c r="U192" s="48"/>
      <c r="V192" s="48"/>
      <c r="W192" s="48"/>
    </row>
    <row r="193" spans="1:23" x14ac:dyDescent="0.25">
      <c r="A193" s="50"/>
      <c r="B193" s="49"/>
      <c r="C193" s="62"/>
      <c r="D193" s="49"/>
      <c r="E193" s="110"/>
      <c r="F193" s="122"/>
      <c r="G193" s="122"/>
      <c r="H193" s="122"/>
      <c r="I193" s="122"/>
      <c r="J193" s="122"/>
      <c r="K193" s="122"/>
      <c r="L193" s="38"/>
      <c r="M193" s="180"/>
      <c r="N193" s="38"/>
      <c r="O193" s="142"/>
      <c r="P193" s="48"/>
      <c r="Q193" s="48"/>
      <c r="R193" s="48"/>
      <c r="S193" s="48"/>
      <c r="T193" s="48"/>
      <c r="U193" s="48"/>
      <c r="V193" s="48"/>
      <c r="W193" s="48"/>
    </row>
    <row r="194" spans="1:23" x14ac:dyDescent="0.25">
      <c r="A194" s="50"/>
      <c r="B194" s="49"/>
      <c r="C194" s="62"/>
      <c r="D194" s="49"/>
      <c r="E194" s="110"/>
      <c r="F194" s="122"/>
      <c r="G194" s="122"/>
      <c r="H194" s="122"/>
      <c r="I194" s="122"/>
      <c r="J194" s="122"/>
      <c r="K194" s="122"/>
      <c r="L194" s="38"/>
      <c r="M194" s="180"/>
      <c r="N194" s="38"/>
      <c r="O194" s="142"/>
      <c r="P194" s="48"/>
      <c r="Q194" s="48"/>
      <c r="R194" s="48"/>
      <c r="S194" s="48"/>
      <c r="T194" s="48"/>
      <c r="U194" s="48"/>
      <c r="V194" s="48"/>
      <c r="W194" s="48"/>
    </row>
    <row r="195" spans="1:23" x14ac:dyDescent="0.25">
      <c r="A195" s="50"/>
      <c r="B195" s="49"/>
      <c r="C195" s="62"/>
      <c r="D195" s="49"/>
      <c r="E195" s="110"/>
      <c r="F195" s="122"/>
      <c r="G195" s="122"/>
      <c r="H195" s="122"/>
      <c r="I195" s="122"/>
      <c r="J195" s="122"/>
      <c r="K195" s="122"/>
      <c r="L195" s="38"/>
      <c r="M195" s="180"/>
      <c r="N195" s="38"/>
      <c r="O195" s="142"/>
      <c r="P195" s="48"/>
      <c r="Q195" s="48"/>
      <c r="R195" s="48"/>
      <c r="S195" s="48"/>
      <c r="T195" s="48"/>
      <c r="U195" s="48"/>
      <c r="V195" s="48"/>
      <c r="W195" s="48"/>
    </row>
    <row r="196" spans="1:23" x14ac:dyDescent="0.25">
      <c r="A196" s="50"/>
      <c r="B196" s="49"/>
      <c r="C196" s="62"/>
      <c r="D196" s="49"/>
      <c r="E196" s="110"/>
      <c r="F196" s="122"/>
      <c r="G196" s="122"/>
      <c r="H196" s="122"/>
      <c r="I196" s="122"/>
      <c r="J196" s="122"/>
      <c r="K196" s="122"/>
      <c r="L196" s="38"/>
      <c r="M196" s="180"/>
      <c r="N196" s="38"/>
      <c r="O196" s="142"/>
      <c r="P196" s="48"/>
      <c r="Q196" s="48"/>
      <c r="R196" s="48"/>
      <c r="S196" s="48"/>
      <c r="T196" s="48"/>
      <c r="U196" s="48"/>
      <c r="V196" s="48"/>
      <c r="W196" s="48"/>
    </row>
    <row r="197" spans="1:23" x14ac:dyDescent="0.25">
      <c r="A197" s="50"/>
      <c r="B197" s="49"/>
      <c r="C197" s="62"/>
      <c r="D197" s="49"/>
      <c r="E197" s="110"/>
      <c r="F197" s="122"/>
      <c r="G197" s="122"/>
      <c r="H197" s="122"/>
      <c r="I197" s="122"/>
      <c r="J197" s="122"/>
      <c r="K197" s="122"/>
      <c r="L197" s="38"/>
      <c r="M197" s="180"/>
      <c r="N197" s="38"/>
      <c r="O197" s="142"/>
      <c r="P197" s="48"/>
      <c r="Q197" s="48"/>
      <c r="R197" s="48"/>
      <c r="S197" s="48"/>
      <c r="T197" s="48"/>
      <c r="U197" s="48"/>
      <c r="V197" s="48"/>
      <c r="W197" s="48"/>
    </row>
    <row r="198" spans="1:23" x14ac:dyDescent="0.25">
      <c r="A198" s="50"/>
      <c r="B198" s="49"/>
      <c r="C198" s="62"/>
      <c r="D198" s="49"/>
      <c r="E198" s="110"/>
      <c r="F198" s="122"/>
      <c r="G198" s="122"/>
      <c r="H198" s="122"/>
      <c r="I198" s="122"/>
      <c r="J198" s="122"/>
      <c r="K198" s="122"/>
      <c r="L198" s="38"/>
      <c r="M198" s="180"/>
      <c r="N198" s="38"/>
      <c r="O198" s="142"/>
      <c r="P198" s="48"/>
      <c r="Q198" s="48"/>
      <c r="R198" s="48"/>
      <c r="S198" s="48"/>
      <c r="T198" s="48"/>
      <c r="U198" s="48"/>
      <c r="V198" s="48"/>
      <c r="W198" s="48"/>
    </row>
    <row r="199" spans="1:23" x14ac:dyDescent="0.25">
      <c r="A199" s="50"/>
      <c r="B199" s="49"/>
      <c r="C199" s="62"/>
      <c r="D199" s="49"/>
      <c r="E199" s="110"/>
      <c r="F199" s="122"/>
      <c r="G199" s="122"/>
      <c r="H199" s="122"/>
      <c r="I199" s="122"/>
      <c r="J199" s="122"/>
      <c r="K199" s="122"/>
      <c r="L199" s="38"/>
      <c r="M199" s="180"/>
      <c r="N199" s="38"/>
      <c r="O199" s="142"/>
      <c r="P199" s="48"/>
      <c r="Q199" s="48"/>
      <c r="R199" s="48"/>
      <c r="S199" s="48"/>
      <c r="T199" s="48"/>
      <c r="U199" s="48"/>
      <c r="V199" s="48"/>
      <c r="W199" s="48"/>
    </row>
    <row r="200" spans="1:23" x14ac:dyDescent="0.25">
      <c r="A200" s="50"/>
      <c r="B200" s="49"/>
      <c r="C200" s="62"/>
      <c r="D200" s="49"/>
      <c r="E200" s="110"/>
      <c r="F200" s="122"/>
      <c r="G200" s="122"/>
      <c r="H200" s="122"/>
      <c r="I200" s="122"/>
      <c r="J200" s="122"/>
      <c r="K200" s="122"/>
      <c r="L200" s="38"/>
      <c r="M200" s="180"/>
      <c r="N200" s="38"/>
      <c r="O200" s="142"/>
      <c r="P200" s="48"/>
      <c r="Q200" s="48"/>
      <c r="R200" s="48"/>
      <c r="S200" s="48"/>
      <c r="T200" s="48"/>
      <c r="U200" s="48"/>
      <c r="V200" s="48"/>
      <c r="W200" s="48"/>
    </row>
    <row r="201" spans="1:23" x14ac:dyDescent="0.25">
      <c r="A201" s="50"/>
      <c r="B201" s="49"/>
      <c r="C201" s="62"/>
      <c r="D201" s="49"/>
      <c r="E201" s="110"/>
      <c r="F201" s="122"/>
      <c r="G201" s="122"/>
      <c r="H201" s="122"/>
      <c r="I201" s="122"/>
      <c r="J201" s="122"/>
      <c r="K201" s="122"/>
      <c r="L201" s="38"/>
      <c r="M201" s="180"/>
      <c r="N201" s="38"/>
      <c r="O201" s="142"/>
      <c r="P201" s="48"/>
      <c r="Q201" s="48"/>
      <c r="R201" s="48"/>
      <c r="S201" s="48"/>
      <c r="T201" s="48"/>
      <c r="U201" s="48"/>
      <c r="V201" s="48"/>
      <c r="W201" s="48"/>
    </row>
    <row r="202" spans="1:23" x14ac:dyDescent="0.25">
      <c r="A202" s="50"/>
      <c r="B202" s="49"/>
      <c r="C202" s="62"/>
      <c r="D202" s="49"/>
      <c r="E202" s="110"/>
      <c r="F202" s="122"/>
      <c r="G202" s="122"/>
      <c r="H202" s="122"/>
      <c r="I202" s="122"/>
      <c r="J202" s="122"/>
      <c r="K202" s="122"/>
      <c r="L202" s="38"/>
      <c r="M202" s="180"/>
      <c r="N202" s="38"/>
      <c r="O202" s="142"/>
      <c r="P202" s="48"/>
      <c r="Q202" s="48"/>
      <c r="R202" s="48"/>
      <c r="S202" s="48"/>
      <c r="T202" s="48"/>
      <c r="U202" s="48"/>
      <c r="V202" s="48"/>
      <c r="W202" s="48"/>
    </row>
    <row r="203" spans="1:23" x14ac:dyDescent="0.25">
      <c r="A203" s="50"/>
      <c r="B203" s="49"/>
      <c r="C203" s="62"/>
      <c r="D203" s="49"/>
      <c r="E203" s="110"/>
      <c r="F203" s="122"/>
      <c r="G203" s="122"/>
      <c r="H203" s="122"/>
      <c r="I203" s="122"/>
      <c r="J203" s="122"/>
      <c r="K203" s="122"/>
      <c r="L203" s="38"/>
      <c r="M203" s="180"/>
      <c r="N203" s="38"/>
      <c r="O203" s="142"/>
      <c r="P203" s="48"/>
      <c r="Q203" s="48"/>
      <c r="R203" s="48"/>
      <c r="S203" s="48"/>
      <c r="T203" s="48"/>
      <c r="U203" s="48"/>
      <c r="V203" s="48"/>
      <c r="W203" s="48"/>
    </row>
    <row r="204" spans="1:23" x14ac:dyDescent="0.25">
      <c r="A204" s="50"/>
      <c r="B204" s="49"/>
      <c r="C204" s="62"/>
      <c r="D204" s="49"/>
      <c r="E204" s="110"/>
      <c r="F204" s="122"/>
      <c r="G204" s="122"/>
      <c r="H204" s="122"/>
      <c r="I204" s="122"/>
      <c r="J204" s="122"/>
      <c r="K204" s="122"/>
      <c r="L204" s="38"/>
      <c r="M204" s="180"/>
      <c r="N204" s="38"/>
      <c r="O204" s="142"/>
      <c r="P204" s="48"/>
      <c r="Q204" s="48"/>
      <c r="R204" s="48"/>
      <c r="S204" s="48"/>
      <c r="T204" s="48"/>
      <c r="U204" s="48"/>
      <c r="V204" s="48"/>
      <c r="W204" s="48"/>
    </row>
    <row r="205" spans="1:23" x14ac:dyDescent="0.25">
      <c r="A205" s="50"/>
      <c r="B205" s="49"/>
      <c r="C205" s="62"/>
      <c r="D205" s="49"/>
      <c r="E205" s="110"/>
      <c r="F205" s="122"/>
      <c r="G205" s="122"/>
      <c r="H205" s="122"/>
      <c r="I205" s="122"/>
      <c r="J205" s="122"/>
      <c r="K205" s="122"/>
      <c r="L205" s="38"/>
      <c r="M205" s="180"/>
      <c r="N205" s="38"/>
      <c r="O205" s="142"/>
      <c r="P205" s="48"/>
      <c r="Q205" s="48"/>
      <c r="R205" s="48"/>
      <c r="S205" s="48"/>
      <c r="T205" s="48"/>
      <c r="U205" s="48"/>
      <c r="V205" s="48"/>
      <c r="W205" s="48"/>
    </row>
    <row r="206" spans="1:23" x14ac:dyDescent="0.25">
      <c r="A206" s="50"/>
      <c r="B206" s="49"/>
      <c r="C206" s="62"/>
      <c r="D206" s="49"/>
      <c r="E206" s="110"/>
      <c r="F206" s="122"/>
      <c r="G206" s="122"/>
      <c r="H206" s="122"/>
      <c r="I206" s="122"/>
      <c r="J206" s="122"/>
      <c r="K206" s="122"/>
      <c r="L206" s="38"/>
      <c r="M206" s="180"/>
      <c r="N206" s="38"/>
      <c r="O206" s="142"/>
      <c r="P206" s="48"/>
      <c r="Q206" s="48"/>
      <c r="R206" s="48"/>
      <c r="S206" s="48"/>
      <c r="T206" s="48"/>
      <c r="U206" s="48"/>
      <c r="V206" s="48"/>
      <c r="W206" s="48"/>
    </row>
    <row r="207" spans="1:23" x14ac:dyDescent="0.25">
      <c r="A207" s="50"/>
      <c r="B207" s="49"/>
      <c r="C207" s="62"/>
      <c r="D207" s="49"/>
      <c r="E207" s="110"/>
      <c r="F207" s="122"/>
      <c r="G207" s="122"/>
      <c r="H207" s="122"/>
      <c r="I207" s="122"/>
      <c r="J207" s="122"/>
      <c r="K207" s="122"/>
      <c r="L207" s="38"/>
      <c r="M207" s="180"/>
      <c r="N207" s="38"/>
      <c r="O207" s="142"/>
      <c r="P207" s="48"/>
      <c r="Q207" s="48"/>
      <c r="R207" s="48"/>
      <c r="S207" s="48"/>
      <c r="T207" s="48"/>
      <c r="U207" s="48"/>
      <c r="V207" s="48"/>
      <c r="W207" s="48"/>
    </row>
    <row r="208" spans="1:23" x14ac:dyDescent="0.25">
      <c r="A208" s="50"/>
      <c r="B208" s="49"/>
      <c r="C208" s="62"/>
      <c r="D208" s="49"/>
      <c r="E208" s="110"/>
      <c r="F208" s="122"/>
      <c r="G208" s="122"/>
      <c r="H208" s="122"/>
      <c r="I208" s="122"/>
      <c r="J208" s="122"/>
      <c r="K208" s="122"/>
      <c r="L208" s="38"/>
      <c r="M208" s="180"/>
      <c r="N208" s="38"/>
      <c r="O208" s="142"/>
      <c r="P208" s="48"/>
      <c r="Q208" s="48"/>
      <c r="R208" s="48"/>
      <c r="S208" s="48"/>
      <c r="T208" s="48"/>
      <c r="U208" s="48"/>
      <c r="V208" s="48"/>
      <c r="W208" s="48"/>
    </row>
    <row r="209" spans="1:23" x14ac:dyDescent="0.25">
      <c r="A209" s="50"/>
      <c r="B209" s="49"/>
      <c r="C209" s="62"/>
      <c r="D209" s="49"/>
      <c r="E209" s="110"/>
      <c r="F209" s="122"/>
      <c r="G209" s="122"/>
      <c r="H209" s="122"/>
      <c r="I209" s="122"/>
      <c r="J209" s="122"/>
      <c r="K209" s="122"/>
      <c r="L209" s="38"/>
      <c r="M209" s="180"/>
      <c r="N209" s="38"/>
      <c r="O209" s="142"/>
      <c r="P209" s="48"/>
      <c r="Q209" s="48"/>
      <c r="R209" s="48"/>
      <c r="S209" s="48"/>
      <c r="T209" s="48"/>
      <c r="U209" s="48"/>
      <c r="V209" s="48"/>
      <c r="W209" s="48"/>
    </row>
    <row r="210" spans="1:23" x14ac:dyDescent="0.25">
      <c r="A210" s="50"/>
      <c r="B210" s="49"/>
      <c r="C210" s="62"/>
      <c r="D210" s="49"/>
      <c r="E210" s="110"/>
      <c r="F210" s="122"/>
      <c r="G210" s="122"/>
      <c r="H210" s="122"/>
      <c r="I210" s="122"/>
      <c r="J210" s="122"/>
      <c r="K210" s="122"/>
      <c r="L210" s="38"/>
      <c r="M210" s="180"/>
      <c r="N210" s="38"/>
      <c r="O210" s="142"/>
      <c r="P210" s="48"/>
      <c r="Q210" s="48"/>
      <c r="R210" s="48"/>
      <c r="S210" s="48"/>
      <c r="T210" s="48"/>
      <c r="U210" s="48"/>
      <c r="V210" s="48"/>
      <c r="W210" s="48"/>
    </row>
    <row r="211" spans="1:23" x14ac:dyDescent="0.25">
      <c r="A211" s="50"/>
      <c r="B211" s="49"/>
      <c r="C211" s="62"/>
      <c r="D211" s="49"/>
      <c r="E211" s="110"/>
      <c r="F211" s="122"/>
      <c r="G211" s="122"/>
      <c r="H211" s="122"/>
      <c r="I211" s="122"/>
      <c r="J211" s="122"/>
      <c r="K211" s="122"/>
      <c r="L211" s="38"/>
      <c r="M211" s="180"/>
      <c r="N211" s="38"/>
      <c r="O211" s="142"/>
      <c r="P211" s="48"/>
      <c r="Q211" s="48"/>
      <c r="R211" s="48"/>
      <c r="S211" s="48"/>
      <c r="T211" s="48"/>
      <c r="U211" s="48"/>
      <c r="V211" s="48"/>
      <c r="W211" s="48"/>
    </row>
    <row r="212" spans="1:23" x14ac:dyDescent="0.25">
      <c r="A212" s="50"/>
      <c r="B212" s="49"/>
      <c r="C212" s="62"/>
      <c r="D212" s="49"/>
      <c r="E212" s="110"/>
      <c r="F212" s="122"/>
      <c r="G212" s="122"/>
      <c r="H212" s="122"/>
      <c r="I212" s="122"/>
      <c r="J212" s="122"/>
      <c r="K212" s="122"/>
      <c r="L212" s="38"/>
      <c r="M212" s="180"/>
      <c r="N212" s="38"/>
      <c r="O212" s="142"/>
      <c r="P212" s="48"/>
      <c r="Q212" s="48"/>
      <c r="R212" s="48"/>
      <c r="S212" s="48"/>
      <c r="T212" s="48"/>
      <c r="U212" s="48"/>
      <c r="V212" s="48"/>
      <c r="W212" s="48"/>
    </row>
    <row r="213" spans="1:23" x14ac:dyDescent="0.25">
      <c r="A213" s="50"/>
      <c r="B213" s="49"/>
      <c r="C213" s="62"/>
      <c r="D213" s="49"/>
      <c r="E213" s="110"/>
      <c r="F213" s="122"/>
      <c r="G213" s="122"/>
      <c r="H213" s="122"/>
      <c r="I213" s="122"/>
      <c r="J213" s="122"/>
      <c r="K213" s="122"/>
      <c r="L213" s="38"/>
      <c r="M213" s="180"/>
      <c r="N213" s="38"/>
      <c r="O213" s="142"/>
      <c r="P213" s="48"/>
      <c r="Q213" s="48"/>
      <c r="R213" s="48"/>
      <c r="S213" s="48"/>
      <c r="T213" s="48"/>
      <c r="U213" s="48"/>
      <c r="V213" s="48"/>
      <c r="W213" s="48"/>
    </row>
    <row r="214" spans="1:23" x14ac:dyDescent="0.25">
      <c r="A214" s="50"/>
      <c r="B214" s="49"/>
      <c r="C214" s="62"/>
      <c r="D214" s="49"/>
      <c r="E214" s="110"/>
      <c r="F214" s="122"/>
      <c r="G214" s="122"/>
      <c r="H214" s="122"/>
      <c r="I214" s="122"/>
      <c r="J214" s="122"/>
      <c r="K214" s="122"/>
      <c r="L214" s="38"/>
      <c r="M214" s="180"/>
      <c r="N214" s="38"/>
      <c r="O214" s="142"/>
      <c r="P214" s="48"/>
      <c r="Q214" s="48"/>
      <c r="R214" s="48"/>
      <c r="S214" s="48"/>
      <c r="T214" s="48"/>
      <c r="U214" s="48"/>
      <c r="V214" s="48"/>
      <c r="W214" s="48"/>
    </row>
    <row r="215" spans="1:23" x14ac:dyDescent="0.25">
      <c r="A215" s="50"/>
      <c r="B215" s="49"/>
      <c r="C215" s="62"/>
      <c r="D215" s="49"/>
      <c r="E215" s="110"/>
      <c r="F215" s="122"/>
      <c r="G215" s="122"/>
      <c r="H215" s="122"/>
      <c r="I215" s="122"/>
      <c r="J215" s="122"/>
      <c r="K215" s="122"/>
      <c r="L215" s="38"/>
      <c r="M215" s="180"/>
      <c r="N215" s="38"/>
      <c r="O215" s="142"/>
      <c r="P215" s="48"/>
      <c r="Q215" s="48"/>
      <c r="R215" s="48"/>
      <c r="S215" s="48"/>
      <c r="T215" s="48"/>
      <c r="U215" s="48"/>
      <c r="V215" s="48"/>
      <c r="W215" s="48"/>
    </row>
    <row r="216" spans="1:23" x14ac:dyDescent="0.25">
      <c r="A216" s="50"/>
      <c r="B216" s="49"/>
      <c r="C216" s="62"/>
      <c r="D216" s="49"/>
      <c r="E216" s="110"/>
      <c r="F216" s="122"/>
      <c r="G216" s="122"/>
      <c r="H216" s="122"/>
      <c r="I216" s="122"/>
      <c r="J216" s="122"/>
      <c r="K216" s="122"/>
      <c r="L216" s="38"/>
      <c r="M216" s="180"/>
      <c r="N216" s="38"/>
      <c r="O216" s="142"/>
      <c r="P216" s="48"/>
      <c r="Q216" s="48"/>
      <c r="R216" s="48"/>
      <c r="S216" s="48"/>
      <c r="T216" s="48"/>
      <c r="U216" s="48"/>
      <c r="V216" s="48"/>
      <c r="W216" s="48"/>
    </row>
    <row r="217" spans="1:23" x14ac:dyDescent="0.25">
      <c r="A217" s="50"/>
      <c r="B217" s="49"/>
      <c r="C217" s="62"/>
      <c r="D217" s="49"/>
      <c r="E217" s="110"/>
      <c r="F217" s="122"/>
      <c r="G217" s="122"/>
      <c r="H217" s="122"/>
      <c r="I217" s="122"/>
      <c r="J217" s="122"/>
      <c r="K217" s="122"/>
      <c r="L217" s="38"/>
      <c r="M217" s="180"/>
      <c r="N217" s="38"/>
      <c r="O217" s="142"/>
      <c r="P217" s="48"/>
      <c r="Q217" s="48"/>
      <c r="R217" s="48"/>
      <c r="S217" s="48"/>
      <c r="T217" s="48"/>
      <c r="U217" s="48"/>
      <c r="V217" s="48"/>
      <c r="W217" s="48"/>
    </row>
    <row r="218" spans="1:23" x14ac:dyDescent="0.25">
      <c r="A218" s="50"/>
      <c r="B218" s="49"/>
      <c r="C218" s="62"/>
      <c r="D218" s="49"/>
      <c r="E218" s="110"/>
      <c r="F218" s="122"/>
      <c r="G218" s="122"/>
      <c r="H218" s="122"/>
      <c r="I218" s="122"/>
      <c r="J218" s="122"/>
      <c r="K218" s="122"/>
      <c r="L218" s="38"/>
      <c r="M218" s="180"/>
      <c r="N218" s="38"/>
      <c r="O218" s="142"/>
      <c r="P218" s="48"/>
      <c r="Q218" s="48"/>
      <c r="R218" s="48"/>
      <c r="S218" s="48"/>
      <c r="T218" s="48"/>
      <c r="U218" s="48"/>
      <c r="V218" s="48"/>
      <c r="W218" s="48"/>
    </row>
    <row r="219" spans="1:23" x14ac:dyDescent="0.25">
      <c r="A219" s="50"/>
      <c r="B219" s="49"/>
      <c r="C219" s="62"/>
      <c r="D219" s="49"/>
      <c r="E219" s="110"/>
      <c r="F219" s="122"/>
      <c r="G219" s="122"/>
      <c r="H219" s="122"/>
      <c r="I219" s="122"/>
      <c r="J219" s="122"/>
      <c r="K219" s="122"/>
      <c r="L219" s="38"/>
      <c r="M219" s="180"/>
      <c r="N219" s="38"/>
      <c r="O219" s="142"/>
      <c r="P219" s="48"/>
      <c r="Q219" s="48"/>
      <c r="R219" s="48"/>
      <c r="S219" s="48"/>
      <c r="T219" s="48"/>
      <c r="U219" s="48"/>
      <c r="V219" s="48"/>
      <c r="W219" s="48"/>
    </row>
    <row r="220" spans="1:23" x14ac:dyDescent="0.25">
      <c r="A220" s="50"/>
      <c r="B220" s="49"/>
      <c r="C220" s="62"/>
      <c r="D220" s="49"/>
      <c r="E220" s="110"/>
      <c r="F220" s="122"/>
      <c r="G220" s="122"/>
      <c r="H220" s="122"/>
      <c r="I220" s="122"/>
      <c r="J220" s="122"/>
      <c r="K220" s="122"/>
      <c r="L220" s="38"/>
      <c r="M220" s="180"/>
      <c r="N220" s="38"/>
      <c r="O220" s="142"/>
      <c r="P220" s="48"/>
      <c r="Q220" s="48"/>
      <c r="R220" s="48"/>
      <c r="S220" s="48"/>
      <c r="T220" s="48"/>
      <c r="U220" s="48"/>
      <c r="V220" s="48"/>
      <c r="W220" s="48"/>
    </row>
    <row r="221" spans="1:23" x14ac:dyDescent="0.25">
      <c r="A221" s="50"/>
      <c r="B221" s="49"/>
      <c r="C221" s="62"/>
      <c r="D221" s="49"/>
      <c r="E221" s="110"/>
      <c r="F221" s="122"/>
      <c r="G221" s="122"/>
      <c r="H221" s="122"/>
      <c r="I221" s="122"/>
      <c r="J221" s="122"/>
      <c r="K221" s="122"/>
      <c r="L221" s="38"/>
      <c r="M221" s="180"/>
      <c r="N221" s="38"/>
      <c r="O221" s="142"/>
      <c r="P221" s="48"/>
      <c r="Q221" s="48"/>
      <c r="R221" s="48"/>
      <c r="S221" s="48"/>
      <c r="T221" s="48"/>
      <c r="U221" s="48"/>
      <c r="V221" s="48"/>
      <c r="W221" s="48"/>
    </row>
    <row r="222" spans="1:23" x14ac:dyDescent="0.25">
      <c r="A222" s="50"/>
      <c r="B222" s="49"/>
      <c r="C222" s="62"/>
      <c r="D222" s="49"/>
      <c r="E222" s="110"/>
      <c r="F222" s="122"/>
      <c r="G222" s="122"/>
      <c r="H222" s="122"/>
      <c r="I222" s="122"/>
      <c r="J222" s="122"/>
      <c r="K222" s="122"/>
      <c r="L222" s="38"/>
      <c r="M222" s="180"/>
      <c r="N222" s="38"/>
      <c r="O222" s="142"/>
      <c r="P222" s="48"/>
      <c r="Q222" s="48"/>
      <c r="R222" s="48"/>
      <c r="S222" s="48"/>
      <c r="T222" s="48"/>
      <c r="U222" s="48"/>
      <c r="V222" s="48"/>
      <c r="W222" s="48"/>
    </row>
    <row r="223" spans="1:23" x14ac:dyDescent="0.25">
      <c r="A223" s="50"/>
      <c r="B223" s="49"/>
      <c r="C223" s="62"/>
      <c r="D223" s="49"/>
      <c r="E223" s="110"/>
      <c r="F223" s="122"/>
      <c r="G223" s="122"/>
      <c r="H223" s="122"/>
      <c r="I223" s="122"/>
      <c r="J223" s="122"/>
      <c r="K223" s="122"/>
      <c r="L223" s="38"/>
      <c r="M223" s="180"/>
      <c r="N223" s="38"/>
      <c r="O223" s="142"/>
      <c r="P223" s="48"/>
      <c r="Q223" s="48"/>
      <c r="R223" s="48"/>
      <c r="S223" s="48"/>
      <c r="T223" s="48"/>
      <c r="U223" s="48"/>
      <c r="V223" s="48"/>
      <c r="W223" s="48"/>
    </row>
    <row r="224" spans="1:23" x14ac:dyDescent="0.25">
      <c r="A224" s="50"/>
      <c r="B224" s="49"/>
      <c r="C224" s="62"/>
      <c r="D224" s="49"/>
      <c r="E224" s="110"/>
      <c r="F224" s="122"/>
      <c r="G224" s="122"/>
      <c r="H224" s="122"/>
      <c r="I224" s="122"/>
      <c r="J224" s="122"/>
      <c r="K224" s="122"/>
      <c r="L224" s="38"/>
      <c r="M224" s="180"/>
      <c r="N224" s="38"/>
      <c r="O224" s="142"/>
      <c r="P224" s="48"/>
      <c r="Q224" s="48"/>
      <c r="R224" s="48"/>
      <c r="S224" s="48"/>
      <c r="T224" s="48"/>
      <c r="U224" s="48"/>
      <c r="V224" s="48"/>
      <c r="W224" s="48"/>
    </row>
    <row r="225" spans="1:23" x14ac:dyDescent="0.25">
      <c r="A225" s="50"/>
      <c r="B225" s="49"/>
      <c r="C225" s="62"/>
      <c r="D225" s="49"/>
      <c r="E225" s="110"/>
      <c r="F225" s="122"/>
      <c r="G225" s="122"/>
      <c r="H225" s="122"/>
      <c r="I225" s="122"/>
      <c r="J225" s="122"/>
      <c r="K225" s="122"/>
      <c r="L225" s="38"/>
      <c r="M225" s="180"/>
      <c r="N225" s="38"/>
      <c r="O225" s="142"/>
      <c r="P225" s="48"/>
      <c r="Q225" s="48"/>
      <c r="R225" s="48"/>
      <c r="S225" s="48"/>
      <c r="T225" s="48"/>
      <c r="U225" s="48"/>
      <c r="V225" s="48"/>
      <c r="W225" s="48"/>
    </row>
    <row r="226" spans="1:23" x14ac:dyDescent="0.25">
      <c r="A226" s="50"/>
      <c r="B226" s="49"/>
      <c r="C226" s="62"/>
      <c r="D226" s="49"/>
      <c r="E226" s="110"/>
      <c r="F226" s="122"/>
      <c r="G226" s="122"/>
      <c r="H226" s="122"/>
      <c r="I226" s="122"/>
      <c r="J226" s="122"/>
      <c r="K226" s="122"/>
      <c r="L226" s="38"/>
      <c r="M226" s="180"/>
      <c r="N226" s="38"/>
      <c r="O226" s="142"/>
      <c r="P226" s="48"/>
      <c r="Q226" s="48"/>
      <c r="R226" s="48"/>
      <c r="S226" s="48"/>
      <c r="T226" s="48"/>
      <c r="U226" s="48"/>
      <c r="V226" s="48"/>
      <c r="W226" s="48"/>
    </row>
    <row r="227" spans="1:23" x14ac:dyDescent="0.25">
      <c r="A227" s="50"/>
      <c r="B227" s="49"/>
      <c r="C227" s="62"/>
      <c r="D227" s="49"/>
      <c r="E227" s="110"/>
      <c r="F227" s="122"/>
      <c r="G227" s="122"/>
      <c r="H227" s="122"/>
      <c r="I227" s="122"/>
      <c r="J227" s="122"/>
      <c r="K227" s="122"/>
      <c r="L227" s="38"/>
      <c r="M227" s="180"/>
      <c r="N227" s="38"/>
      <c r="O227" s="142"/>
      <c r="P227" s="48"/>
      <c r="Q227" s="48"/>
      <c r="R227" s="48"/>
      <c r="S227" s="48"/>
      <c r="T227" s="48"/>
      <c r="U227" s="48"/>
      <c r="V227" s="48"/>
      <c r="W227" s="48"/>
    </row>
    <row r="228" spans="1:23" x14ac:dyDescent="0.25">
      <c r="A228" s="50"/>
      <c r="B228" s="49"/>
      <c r="C228" s="62"/>
      <c r="D228" s="49"/>
      <c r="E228" s="110"/>
      <c r="F228" s="122"/>
      <c r="G228" s="122"/>
      <c r="H228" s="122"/>
      <c r="I228" s="122"/>
      <c r="J228" s="122"/>
      <c r="K228" s="122"/>
      <c r="L228" s="38"/>
      <c r="M228" s="180"/>
      <c r="N228" s="38"/>
      <c r="O228" s="142"/>
      <c r="P228" s="48"/>
      <c r="Q228" s="48"/>
      <c r="R228" s="48"/>
      <c r="S228" s="48"/>
      <c r="T228" s="48"/>
      <c r="U228" s="48"/>
      <c r="V228" s="48"/>
      <c r="W228" s="48"/>
    </row>
    <row r="229" spans="1:23" x14ac:dyDescent="0.25">
      <c r="A229" s="50"/>
      <c r="B229" s="49"/>
      <c r="C229" s="62"/>
      <c r="D229" s="49"/>
      <c r="E229" s="110"/>
      <c r="F229" s="122"/>
      <c r="G229" s="122"/>
      <c r="H229" s="122"/>
      <c r="I229" s="122"/>
      <c r="J229" s="122"/>
      <c r="K229" s="122"/>
      <c r="L229" s="38"/>
      <c r="M229" s="180"/>
      <c r="N229" s="38"/>
      <c r="O229" s="142"/>
      <c r="P229" s="48"/>
      <c r="Q229" s="48"/>
      <c r="R229" s="48"/>
      <c r="S229" s="48"/>
      <c r="T229" s="48"/>
      <c r="U229" s="48"/>
      <c r="V229" s="48"/>
      <c r="W229" s="48"/>
    </row>
    <row r="230" spans="1:23" x14ac:dyDescent="0.25">
      <c r="A230" s="50"/>
      <c r="B230" s="49"/>
      <c r="C230" s="62"/>
      <c r="D230" s="49"/>
      <c r="E230" s="110"/>
      <c r="F230" s="122"/>
      <c r="G230" s="122"/>
      <c r="H230" s="122"/>
      <c r="I230" s="122"/>
      <c r="J230" s="122"/>
      <c r="K230" s="122"/>
      <c r="L230" s="38"/>
      <c r="M230" s="180"/>
      <c r="N230" s="38"/>
      <c r="O230" s="142"/>
      <c r="P230" s="48"/>
      <c r="Q230" s="48"/>
      <c r="R230" s="48"/>
      <c r="S230" s="48"/>
      <c r="T230" s="48"/>
      <c r="U230" s="48"/>
      <c r="V230" s="48"/>
      <c r="W230" s="48"/>
    </row>
    <row r="231" spans="1:23" x14ac:dyDescent="0.25">
      <c r="A231" s="50"/>
      <c r="B231" s="49"/>
      <c r="C231" s="62"/>
      <c r="D231" s="49"/>
      <c r="E231" s="110"/>
      <c r="F231" s="122"/>
      <c r="G231" s="122"/>
      <c r="H231" s="122"/>
      <c r="I231" s="122"/>
      <c r="J231" s="122"/>
      <c r="K231" s="122"/>
      <c r="L231" s="38"/>
      <c r="M231" s="180"/>
      <c r="N231" s="38"/>
      <c r="O231" s="142"/>
      <c r="P231" s="48"/>
      <c r="Q231" s="48"/>
      <c r="R231" s="48"/>
      <c r="S231" s="48"/>
      <c r="T231" s="48"/>
      <c r="U231" s="48"/>
      <c r="V231" s="48"/>
      <c r="W231" s="48"/>
    </row>
    <row r="232" spans="1:23" x14ac:dyDescent="0.25">
      <c r="A232" s="50"/>
      <c r="B232" s="49"/>
      <c r="C232" s="62"/>
      <c r="D232" s="49"/>
      <c r="E232" s="110"/>
      <c r="F232" s="122"/>
      <c r="G232" s="122"/>
      <c r="H232" s="122"/>
      <c r="I232" s="122"/>
      <c r="J232" s="122"/>
      <c r="K232" s="122"/>
      <c r="L232" s="38"/>
      <c r="M232" s="180"/>
      <c r="N232" s="38"/>
      <c r="O232" s="142"/>
      <c r="P232" s="48"/>
      <c r="Q232" s="48"/>
      <c r="R232" s="48"/>
      <c r="S232" s="48"/>
      <c r="T232" s="48"/>
      <c r="U232" s="48"/>
      <c r="V232" s="48"/>
      <c r="W232" s="48"/>
    </row>
    <row r="233" spans="1:23" x14ac:dyDescent="0.25">
      <c r="A233" s="50"/>
      <c r="B233" s="49"/>
      <c r="C233" s="62"/>
      <c r="D233" s="49"/>
      <c r="E233" s="110"/>
      <c r="F233" s="122"/>
      <c r="G233" s="122"/>
      <c r="H233" s="122"/>
      <c r="I233" s="122"/>
      <c r="J233" s="122"/>
      <c r="K233" s="122"/>
      <c r="L233" s="38"/>
      <c r="M233" s="180"/>
      <c r="N233" s="38"/>
      <c r="O233" s="142"/>
      <c r="P233" s="48"/>
      <c r="Q233" s="48"/>
      <c r="R233" s="48"/>
      <c r="S233" s="48"/>
      <c r="T233" s="48"/>
      <c r="U233" s="48"/>
      <c r="V233" s="48"/>
      <c r="W233" s="48"/>
    </row>
    <row r="234" spans="1:23" x14ac:dyDescent="0.25">
      <c r="A234" s="50"/>
      <c r="B234" s="49"/>
      <c r="C234" s="62"/>
      <c r="D234" s="49"/>
      <c r="E234" s="110"/>
      <c r="F234" s="122"/>
      <c r="G234" s="122"/>
      <c r="H234" s="122"/>
      <c r="I234" s="122"/>
      <c r="J234" s="122"/>
      <c r="K234" s="122"/>
      <c r="L234" s="38"/>
      <c r="M234" s="180"/>
      <c r="N234" s="38"/>
      <c r="O234" s="142"/>
      <c r="P234" s="48"/>
      <c r="Q234" s="48"/>
      <c r="R234" s="48"/>
      <c r="S234" s="48"/>
      <c r="T234" s="48"/>
      <c r="U234" s="48"/>
      <c r="V234" s="48"/>
      <c r="W234" s="48"/>
    </row>
    <row r="235" spans="1:23" x14ac:dyDescent="0.25">
      <c r="A235" s="50"/>
      <c r="B235" s="49"/>
      <c r="C235" s="62"/>
      <c r="D235" s="49"/>
      <c r="E235" s="110"/>
      <c r="F235" s="122"/>
      <c r="G235" s="122"/>
      <c r="H235" s="122"/>
      <c r="I235" s="122"/>
      <c r="J235" s="122"/>
      <c r="K235" s="122"/>
      <c r="L235" s="38"/>
      <c r="M235" s="180"/>
      <c r="N235" s="38"/>
      <c r="O235" s="142"/>
      <c r="P235" s="48"/>
      <c r="Q235" s="48"/>
      <c r="R235" s="48"/>
      <c r="S235" s="48"/>
      <c r="T235" s="48"/>
      <c r="U235" s="48"/>
      <c r="V235" s="48"/>
      <c r="W235" s="48"/>
    </row>
    <row r="236" spans="1:23" x14ac:dyDescent="0.25">
      <c r="A236" s="50"/>
      <c r="B236" s="49"/>
      <c r="C236" s="62"/>
      <c r="D236" s="49"/>
      <c r="E236" s="110"/>
      <c r="F236" s="122"/>
      <c r="G236" s="122"/>
      <c r="H236" s="122"/>
      <c r="I236" s="122"/>
      <c r="J236" s="122"/>
      <c r="K236" s="122"/>
      <c r="L236" s="38"/>
      <c r="M236" s="180"/>
      <c r="N236" s="38"/>
      <c r="O236" s="142"/>
      <c r="P236" s="48"/>
      <c r="Q236" s="48"/>
      <c r="R236" s="48"/>
      <c r="S236" s="48"/>
      <c r="T236" s="48"/>
      <c r="U236" s="48"/>
      <c r="V236" s="48"/>
      <c r="W236" s="48"/>
    </row>
    <row r="237" spans="1:23" x14ac:dyDescent="0.25">
      <c r="A237" s="50"/>
      <c r="B237" s="49"/>
      <c r="C237" s="62"/>
      <c r="D237" s="49"/>
      <c r="E237" s="110"/>
      <c r="F237" s="122"/>
      <c r="G237" s="122"/>
      <c r="H237" s="122"/>
      <c r="I237" s="122"/>
      <c r="J237" s="122"/>
      <c r="K237" s="122"/>
      <c r="L237" s="38"/>
      <c r="M237" s="180"/>
      <c r="N237" s="38"/>
      <c r="O237" s="142"/>
      <c r="P237" s="48"/>
      <c r="Q237" s="48"/>
      <c r="R237" s="48"/>
      <c r="S237" s="48"/>
      <c r="T237" s="48"/>
      <c r="U237" s="48"/>
      <c r="V237" s="48"/>
      <c r="W237" s="48"/>
    </row>
    <row r="238" spans="1:23" x14ac:dyDescent="0.25">
      <c r="A238" s="50"/>
      <c r="B238" s="49"/>
      <c r="C238" s="62"/>
      <c r="D238" s="49"/>
      <c r="E238" s="110"/>
      <c r="F238" s="122"/>
      <c r="G238" s="122"/>
      <c r="H238" s="122"/>
      <c r="I238" s="122"/>
      <c r="J238" s="122"/>
      <c r="K238" s="122"/>
      <c r="L238" s="38"/>
      <c r="M238" s="180"/>
      <c r="N238" s="38"/>
      <c r="O238" s="142"/>
      <c r="P238" s="48"/>
      <c r="Q238" s="48"/>
      <c r="R238" s="48"/>
      <c r="S238" s="48"/>
      <c r="T238" s="48"/>
      <c r="U238" s="48"/>
      <c r="V238" s="48"/>
      <c r="W238" s="48"/>
    </row>
    <row r="239" spans="1:23" x14ac:dyDescent="0.25">
      <c r="A239" s="50"/>
      <c r="B239" s="49"/>
      <c r="C239" s="62"/>
      <c r="D239" s="49"/>
      <c r="E239" s="110"/>
      <c r="F239" s="122"/>
      <c r="G239" s="122"/>
      <c r="H239" s="122"/>
      <c r="I239" s="122"/>
      <c r="J239" s="122"/>
      <c r="K239" s="122"/>
      <c r="L239" s="38"/>
      <c r="M239" s="180"/>
      <c r="N239" s="38"/>
      <c r="O239" s="142"/>
      <c r="P239" s="48"/>
      <c r="Q239" s="48"/>
      <c r="R239" s="48"/>
      <c r="S239" s="48"/>
      <c r="T239" s="48"/>
      <c r="U239" s="48"/>
      <c r="V239" s="48"/>
      <c r="W239" s="48"/>
    </row>
    <row r="240" spans="1:23" x14ac:dyDescent="0.25">
      <c r="A240" s="50"/>
      <c r="B240" s="49"/>
      <c r="C240" s="62"/>
      <c r="D240" s="49"/>
      <c r="E240" s="110"/>
      <c r="F240" s="122"/>
      <c r="G240" s="122"/>
      <c r="H240" s="122"/>
      <c r="I240" s="122"/>
      <c r="J240" s="122"/>
      <c r="K240" s="122"/>
      <c r="L240" s="38"/>
      <c r="M240" s="180"/>
      <c r="N240" s="38"/>
      <c r="O240" s="142"/>
      <c r="P240" s="48"/>
      <c r="Q240" s="48"/>
      <c r="R240" s="48"/>
      <c r="S240" s="48"/>
      <c r="T240" s="48"/>
      <c r="U240" s="48"/>
      <c r="V240" s="48"/>
      <c r="W240" s="48"/>
    </row>
    <row r="241" spans="1:23" x14ac:dyDescent="0.25">
      <c r="A241" s="50"/>
      <c r="B241" s="49"/>
      <c r="C241" s="62"/>
      <c r="D241" s="49"/>
      <c r="E241" s="110"/>
      <c r="F241" s="122"/>
      <c r="G241" s="122"/>
      <c r="H241" s="122"/>
      <c r="I241" s="122"/>
      <c r="J241" s="122"/>
      <c r="K241" s="122"/>
      <c r="L241" s="38"/>
      <c r="M241" s="180"/>
      <c r="N241" s="38"/>
      <c r="O241" s="142"/>
      <c r="P241" s="48"/>
      <c r="Q241" s="48"/>
      <c r="R241" s="48"/>
      <c r="S241" s="48"/>
      <c r="T241" s="48"/>
      <c r="U241" s="48"/>
      <c r="V241" s="48"/>
      <c r="W241" s="48"/>
    </row>
    <row r="242" spans="1:23" x14ac:dyDescent="0.25">
      <c r="A242" s="50"/>
      <c r="B242" s="49"/>
      <c r="C242" s="62"/>
      <c r="D242" s="49"/>
      <c r="E242" s="110"/>
      <c r="F242" s="122"/>
      <c r="G242" s="122"/>
      <c r="H242" s="122"/>
      <c r="I242" s="122"/>
      <c r="J242" s="122"/>
      <c r="K242" s="122"/>
      <c r="L242" s="38"/>
      <c r="M242" s="180"/>
      <c r="N242" s="38"/>
      <c r="O242" s="142"/>
      <c r="P242" s="48"/>
      <c r="Q242" s="48"/>
      <c r="R242" s="48"/>
      <c r="S242" s="48"/>
      <c r="T242" s="48"/>
      <c r="U242" s="48"/>
      <c r="V242" s="48"/>
      <c r="W242" s="48"/>
    </row>
    <row r="243" spans="1:23" x14ac:dyDescent="0.25">
      <c r="A243" s="50"/>
      <c r="B243" s="49"/>
      <c r="C243" s="62"/>
      <c r="D243" s="49"/>
      <c r="E243" s="110"/>
      <c r="F243" s="122"/>
      <c r="G243" s="122"/>
      <c r="H243" s="122"/>
      <c r="I243" s="122"/>
      <c r="J243" s="122"/>
      <c r="K243" s="122"/>
      <c r="L243" s="38"/>
      <c r="M243" s="180"/>
      <c r="N243" s="38"/>
      <c r="O243" s="142"/>
      <c r="P243" s="48"/>
      <c r="Q243" s="48"/>
      <c r="R243" s="48"/>
      <c r="S243" s="48"/>
      <c r="T243" s="48"/>
      <c r="U243" s="48"/>
      <c r="V243" s="48"/>
      <c r="W243" s="48"/>
    </row>
    <row r="244" spans="1:23" x14ac:dyDescent="0.25">
      <c r="A244" s="50"/>
      <c r="B244" s="49"/>
      <c r="C244" s="62"/>
      <c r="D244" s="49"/>
      <c r="E244" s="110"/>
      <c r="F244" s="122"/>
      <c r="G244" s="122"/>
      <c r="H244" s="122"/>
      <c r="I244" s="122"/>
      <c r="J244" s="122"/>
      <c r="K244" s="122"/>
      <c r="L244" s="38"/>
      <c r="M244" s="180"/>
      <c r="N244" s="38"/>
      <c r="O244" s="142"/>
      <c r="P244" s="48"/>
      <c r="Q244" s="48"/>
      <c r="R244" s="48"/>
      <c r="S244" s="48"/>
      <c r="T244" s="48"/>
      <c r="U244" s="48"/>
      <c r="V244" s="48"/>
      <c r="W244" s="48"/>
    </row>
    <row r="245" spans="1:23" x14ac:dyDescent="0.25">
      <c r="A245" s="50"/>
      <c r="B245" s="49"/>
      <c r="C245" s="62"/>
      <c r="D245" s="49"/>
      <c r="E245" s="110"/>
      <c r="F245" s="122"/>
      <c r="G245" s="122"/>
      <c r="H245" s="122"/>
      <c r="I245" s="122"/>
      <c r="J245" s="122"/>
      <c r="K245" s="122"/>
      <c r="L245" s="38"/>
      <c r="M245" s="180"/>
      <c r="N245" s="38"/>
      <c r="O245" s="142"/>
      <c r="P245" s="48"/>
      <c r="Q245" s="48"/>
      <c r="R245" s="48"/>
      <c r="S245" s="48"/>
      <c r="T245" s="48"/>
      <c r="U245" s="48"/>
      <c r="V245" s="48"/>
      <c r="W245" s="48"/>
    </row>
    <row r="246" spans="1:23" x14ac:dyDescent="0.25">
      <c r="A246" s="50"/>
      <c r="B246" s="49"/>
      <c r="C246" s="62"/>
      <c r="D246" s="49"/>
      <c r="E246" s="110"/>
      <c r="F246" s="122"/>
      <c r="G246" s="122"/>
      <c r="H246" s="122"/>
      <c r="I246" s="122"/>
      <c r="J246" s="122"/>
      <c r="K246" s="122"/>
      <c r="L246" s="38"/>
      <c r="M246" s="180"/>
      <c r="N246" s="38"/>
      <c r="O246" s="142"/>
      <c r="P246" s="48"/>
      <c r="Q246" s="48"/>
      <c r="R246" s="48"/>
      <c r="S246" s="48"/>
      <c r="T246" s="48"/>
      <c r="U246" s="48"/>
      <c r="V246" s="48"/>
      <c r="W246" s="48"/>
    </row>
    <row r="247" spans="1:23" x14ac:dyDescent="0.25">
      <c r="A247" s="50"/>
      <c r="B247" s="49"/>
      <c r="C247" s="62"/>
      <c r="D247" s="49"/>
      <c r="E247" s="110"/>
      <c r="F247" s="122"/>
      <c r="G247" s="122"/>
      <c r="H247" s="122"/>
      <c r="I247" s="122"/>
      <c r="J247" s="122"/>
      <c r="K247" s="122"/>
      <c r="L247" s="38"/>
      <c r="M247" s="180"/>
      <c r="N247" s="38"/>
      <c r="O247" s="142"/>
      <c r="P247" s="48"/>
      <c r="Q247" s="48"/>
      <c r="R247" s="48"/>
      <c r="S247" s="48"/>
      <c r="T247" s="48"/>
      <c r="U247" s="48"/>
      <c r="V247" s="48"/>
      <c r="W247" s="48"/>
    </row>
    <row r="248" spans="1:23" x14ac:dyDescent="0.25">
      <c r="A248" s="50"/>
      <c r="B248" s="49"/>
      <c r="C248" s="62"/>
      <c r="D248" s="49"/>
      <c r="E248" s="110"/>
      <c r="F248" s="122"/>
      <c r="G248" s="122"/>
      <c r="H248" s="122"/>
      <c r="I248" s="122"/>
      <c r="J248" s="122"/>
      <c r="K248" s="122"/>
      <c r="L248" s="38"/>
      <c r="M248" s="180"/>
      <c r="N248" s="38"/>
      <c r="O248" s="142"/>
      <c r="P248" s="48"/>
      <c r="Q248" s="48"/>
      <c r="R248" s="48"/>
      <c r="S248" s="48"/>
      <c r="T248" s="48"/>
      <c r="U248" s="48"/>
      <c r="V248" s="48"/>
      <c r="W248" s="48"/>
    </row>
    <row r="249" spans="1:23" x14ac:dyDescent="0.25">
      <c r="A249" s="50"/>
      <c r="B249" s="49"/>
      <c r="C249" s="62"/>
      <c r="D249" s="49"/>
      <c r="E249" s="110"/>
      <c r="F249" s="122"/>
      <c r="G249" s="122"/>
      <c r="H249" s="122"/>
      <c r="I249" s="122"/>
      <c r="J249" s="122"/>
      <c r="K249" s="122"/>
      <c r="L249" s="38"/>
      <c r="M249" s="180"/>
      <c r="N249" s="38"/>
      <c r="O249" s="142"/>
      <c r="P249" s="48"/>
      <c r="Q249" s="48"/>
      <c r="R249" s="48"/>
      <c r="S249" s="48"/>
      <c r="T249" s="48"/>
      <c r="U249" s="48"/>
      <c r="V249" s="48"/>
      <c r="W249" s="48"/>
    </row>
    <row r="250" spans="1:23" x14ac:dyDescent="0.25">
      <c r="A250" s="50"/>
      <c r="B250" s="49"/>
      <c r="C250" s="62"/>
      <c r="D250" s="49"/>
      <c r="E250" s="110"/>
      <c r="F250" s="122"/>
      <c r="G250" s="122"/>
      <c r="H250" s="122"/>
      <c r="I250" s="122"/>
      <c r="J250" s="122"/>
      <c r="K250" s="122"/>
      <c r="L250" s="38"/>
      <c r="M250" s="180"/>
      <c r="N250" s="38"/>
      <c r="O250" s="142"/>
      <c r="P250" s="48"/>
      <c r="Q250" s="48"/>
      <c r="R250" s="48"/>
      <c r="S250" s="48"/>
      <c r="T250" s="48"/>
      <c r="U250" s="48"/>
      <c r="V250" s="48"/>
      <c r="W250" s="48"/>
    </row>
    <row r="251" spans="1:23" x14ac:dyDescent="0.25">
      <c r="A251" s="50"/>
      <c r="B251" s="49"/>
      <c r="C251" s="62"/>
      <c r="D251" s="49"/>
      <c r="E251" s="110"/>
      <c r="F251" s="122"/>
      <c r="G251" s="122"/>
      <c r="H251" s="122"/>
      <c r="I251" s="122"/>
      <c r="J251" s="122"/>
      <c r="K251" s="122"/>
      <c r="L251" s="38"/>
      <c r="M251" s="180"/>
      <c r="N251" s="38"/>
      <c r="O251" s="142"/>
      <c r="P251" s="48"/>
      <c r="Q251" s="48"/>
      <c r="R251" s="48"/>
      <c r="S251" s="48"/>
      <c r="T251" s="48"/>
      <c r="U251" s="48"/>
      <c r="V251" s="48"/>
      <c r="W251" s="48"/>
    </row>
    <row r="252" spans="1:23" x14ac:dyDescent="0.25">
      <c r="A252" s="50"/>
      <c r="B252" s="49"/>
      <c r="C252" s="62"/>
      <c r="D252" s="49"/>
      <c r="E252" s="110"/>
      <c r="F252" s="122"/>
      <c r="G252" s="122"/>
      <c r="H252" s="122"/>
      <c r="I252" s="122"/>
      <c r="J252" s="122"/>
      <c r="K252" s="122"/>
      <c r="L252" s="38"/>
      <c r="M252" s="180"/>
      <c r="N252" s="38"/>
      <c r="O252" s="142"/>
      <c r="P252" s="48"/>
      <c r="Q252" s="48"/>
      <c r="R252" s="48"/>
      <c r="S252" s="48"/>
      <c r="T252" s="48"/>
      <c r="U252" s="48"/>
      <c r="V252" s="48"/>
      <c r="W252" s="48"/>
    </row>
    <row r="253" spans="1:23" x14ac:dyDescent="0.25">
      <c r="A253" s="50"/>
      <c r="B253" s="49"/>
      <c r="C253" s="62"/>
      <c r="D253" s="49"/>
      <c r="E253" s="110"/>
      <c r="F253" s="122"/>
      <c r="G253" s="122"/>
      <c r="H253" s="122"/>
      <c r="I253" s="122"/>
      <c r="J253" s="122"/>
      <c r="K253" s="122"/>
      <c r="L253" s="38"/>
      <c r="M253" s="180"/>
      <c r="N253" s="38"/>
      <c r="O253" s="142"/>
      <c r="P253" s="48"/>
      <c r="Q253" s="48"/>
      <c r="R253" s="48"/>
      <c r="S253" s="48"/>
      <c r="T253" s="48"/>
      <c r="U253" s="48"/>
      <c r="V253" s="48"/>
      <c r="W253" s="48"/>
    </row>
    <row r="254" spans="1:23" x14ac:dyDescent="0.25">
      <c r="A254" s="50"/>
      <c r="B254" s="49"/>
      <c r="C254" s="62"/>
      <c r="D254" s="49"/>
      <c r="E254" s="110"/>
      <c r="F254" s="122"/>
      <c r="G254" s="122"/>
      <c r="H254" s="122"/>
      <c r="I254" s="122"/>
      <c r="J254" s="122"/>
      <c r="K254" s="122"/>
      <c r="L254" s="38"/>
      <c r="M254" s="180"/>
      <c r="N254" s="38"/>
      <c r="O254" s="142"/>
      <c r="P254" s="48"/>
      <c r="Q254" s="48"/>
      <c r="R254" s="48"/>
      <c r="S254" s="48"/>
      <c r="T254" s="48"/>
      <c r="U254" s="48"/>
      <c r="V254" s="48"/>
      <c r="W254" s="48"/>
    </row>
    <row r="255" spans="1:23" x14ac:dyDescent="0.25">
      <c r="A255" s="50"/>
      <c r="B255" s="49"/>
      <c r="C255" s="62"/>
      <c r="D255" s="49"/>
      <c r="E255" s="110"/>
      <c r="F255" s="122"/>
      <c r="G255" s="122"/>
      <c r="H255" s="122"/>
      <c r="I255" s="122"/>
      <c r="J255" s="122"/>
      <c r="K255" s="122"/>
      <c r="L255" s="38"/>
      <c r="M255" s="180"/>
      <c r="N255" s="38"/>
      <c r="O255" s="142"/>
      <c r="P255" s="48"/>
      <c r="Q255" s="48"/>
      <c r="R255" s="48"/>
      <c r="S255" s="48"/>
      <c r="T255" s="48"/>
      <c r="U255" s="48"/>
      <c r="V255" s="48"/>
      <c r="W255" s="48"/>
    </row>
    <row r="256" spans="1:23" x14ac:dyDescent="0.25">
      <c r="A256" s="50"/>
      <c r="B256" s="49"/>
      <c r="C256" s="62"/>
      <c r="D256" s="49"/>
      <c r="E256" s="110"/>
      <c r="F256" s="122"/>
      <c r="G256" s="122"/>
      <c r="H256" s="122"/>
      <c r="I256" s="122"/>
      <c r="J256" s="122"/>
      <c r="K256" s="122"/>
      <c r="L256" s="38"/>
      <c r="M256" s="180"/>
      <c r="N256" s="38"/>
      <c r="O256" s="142"/>
      <c r="P256" s="48"/>
      <c r="Q256" s="48"/>
      <c r="R256" s="48"/>
      <c r="S256" s="48"/>
      <c r="T256" s="48"/>
      <c r="U256" s="48"/>
      <c r="V256" s="48"/>
      <c r="W256" s="48"/>
    </row>
    <row r="257" spans="1:23" x14ac:dyDescent="0.25">
      <c r="A257" s="50"/>
      <c r="B257" s="49"/>
      <c r="C257" s="62"/>
      <c r="D257" s="49"/>
      <c r="E257" s="110"/>
      <c r="F257" s="122"/>
      <c r="G257" s="122"/>
      <c r="H257" s="122"/>
      <c r="I257" s="122"/>
      <c r="J257" s="122"/>
      <c r="K257" s="122"/>
      <c r="L257" s="38"/>
      <c r="M257" s="180"/>
      <c r="N257" s="38"/>
      <c r="O257" s="142"/>
      <c r="P257" s="48"/>
      <c r="Q257" s="48"/>
      <c r="R257" s="48"/>
      <c r="S257" s="48"/>
      <c r="T257" s="48"/>
      <c r="U257" s="48"/>
      <c r="V257" s="48"/>
      <c r="W257" s="48"/>
    </row>
    <row r="258" spans="1:23" x14ac:dyDescent="0.25">
      <c r="A258" s="50"/>
      <c r="B258" s="49"/>
      <c r="C258" s="62"/>
      <c r="D258" s="49"/>
      <c r="E258" s="110"/>
      <c r="F258" s="122"/>
      <c r="G258" s="122"/>
      <c r="H258" s="122"/>
      <c r="I258" s="122"/>
      <c r="J258" s="122"/>
      <c r="K258" s="122"/>
      <c r="L258" s="38"/>
      <c r="M258" s="180"/>
      <c r="N258" s="38"/>
      <c r="O258" s="142"/>
      <c r="P258" s="48"/>
      <c r="Q258" s="48"/>
      <c r="R258" s="48"/>
      <c r="S258" s="48"/>
      <c r="T258" s="48"/>
      <c r="U258" s="48"/>
      <c r="V258" s="48"/>
      <c r="W258" s="48"/>
    </row>
    <row r="259" spans="1:23" x14ac:dyDescent="0.25">
      <c r="A259" s="50"/>
      <c r="B259" s="49"/>
      <c r="C259" s="62"/>
      <c r="D259" s="49"/>
      <c r="E259" s="110"/>
      <c r="F259" s="122"/>
      <c r="G259" s="122"/>
      <c r="H259" s="122"/>
      <c r="I259" s="122"/>
      <c r="J259" s="122"/>
      <c r="K259" s="122"/>
      <c r="L259" s="38"/>
      <c r="M259" s="180"/>
      <c r="N259" s="38"/>
      <c r="O259" s="142"/>
      <c r="P259" s="48"/>
      <c r="Q259" s="48"/>
      <c r="R259" s="48"/>
      <c r="S259" s="48"/>
      <c r="T259" s="48"/>
      <c r="U259" s="48"/>
      <c r="V259" s="48"/>
      <c r="W259" s="48"/>
    </row>
    <row r="260" spans="1:23" x14ac:dyDescent="0.25">
      <c r="A260" s="50"/>
      <c r="B260" s="49"/>
      <c r="C260" s="62"/>
      <c r="D260" s="49"/>
      <c r="E260" s="110"/>
      <c r="F260" s="122"/>
      <c r="G260" s="122"/>
      <c r="H260" s="122"/>
      <c r="I260" s="122"/>
      <c r="J260" s="122"/>
      <c r="K260" s="122"/>
      <c r="L260" s="38"/>
      <c r="M260" s="180"/>
      <c r="N260" s="38"/>
      <c r="O260" s="142"/>
      <c r="P260" s="48"/>
      <c r="Q260" s="48"/>
      <c r="R260" s="48"/>
      <c r="S260" s="48"/>
      <c r="T260" s="48"/>
      <c r="U260" s="48"/>
      <c r="V260" s="48"/>
      <c r="W260" s="48"/>
    </row>
    <row r="261" spans="1:23" x14ac:dyDescent="0.25">
      <c r="A261" s="50"/>
      <c r="B261" s="49"/>
      <c r="C261" s="62"/>
      <c r="D261" s="49"/>
      <c r="E261" s="110"/>
      <c r="F261" s="122"/>
      <c r="G261" s="122"/>
      <c r="H261" s="122"/>
      <c r="I261" s="122"/>
      <c r="J261" s="122"/>
      <c r="K261" s="122"/>
      <c r="L261" s="38"/>
      <c r="M261" s="180"/>
      <c r="N261" s="38"/>
      <c r="O261" s="142"/>
      <c r="P261" s="48"/>
      <c r="Q261" s="48"/>
      <c r="R261" s="48"/>
      <c r="S261" s="48"/>
      <c r="T261" s="48"/>
      <c r="U261" s="48"/>
      <c r="V261" s="48"/>
      <c r="W261" s="48"/>
    </row>
    <row r="262" spans="1:23" x14ac:dyDescent="0.25">
      <c r="A262" s="50"/>
      <c r="B262" s="49"/>
      <c r="C262" s="62"/>
      <c r="D262" s="49"/>
      <c r="E262" s="110"/>
      <c r="F262" s="122"/>
      <c r="G262" s="122"/>
      <c r="H262" s="122"/>
      <c r="I262" s="122"/>
      <c r="J262" s="122"/>
      <c r="K262" s="122"/>
      <c r="L262" s="38"/>
      <c r="M262" s="180"/>
      <c r="N262" s="38"/>
      <c r="O262" s="142"/>
      <c r="P262" s="48"/>
      <c r="Q262" s="48"/>
      <c r="R262" s="48"/>
      <c r="S262" s="48"/>
      <c r="T262" s="48"/>
      <c r="U262" s="48"/>
      <c r="V262" s="48"/>
      <c r="W262" s="48"/>
    </row>
    <row r="263" spans="1:23" x14ac:dyDescent="0.25">
      <c r="A263" s="50"/>
      <c r="B263" s="49"/>
      <c r="C263" s="62"/>
      <c r="D263" s="49"/>
      <c r="E263" s="110"/>
      <c r="F263" s="122"/>
      <c r="G263" s="122"/>
      <c r="H263" s="122"/>
      <c r="I263" s="122"/>
      <c r="J263" s="122"/>
      <c r="K263" s="122"/>
      <c r="L263" s="38"/>
      <c r="M263" s="180"/>
      <c r="N263" s="38"/>
      <c r="O263" s="142"/>
      <c r="P263" s="48"/>
      <c r="Q263" s="48"/>
      <c r="R263" s="48"/>
      <c r="S263" s="48"/>
      <c r="T263" s="48"/>
      <c r="U263" s="48"/>
      <c r="V263" s="48"/>
      <c r="W263" s="48"/>
    </row>
    <row r="264" spans="1:23" x14ac:dyDescent="0.25">
      <c r="A264" s="50"/>
      <c r="B264" s="49"/>
      <c r="C264" s="62"/>
      <c r="D264" s="49"/>
      <c r="E264" s="110"/>
      <c r="F264" s="122"/>
      <c r="G264" s="122"/>
      <c r="H264" s="122"/>
      <c r="I264" s="122"/>
      <c r="J264" s="122"/>
      <c r="K264" s="122"/>
      <c r="L264" s="38"/>
      <c r="M264" s="180"/>
      <c r="N264" s="38"/>
      <c r="O264" s="142"/>
      <c r="P264" s="48"/>
      <c r="Q264" s="48"/>
      <c r="R264" s="48"/>
      <c r="S264" s="48"/>
      <c r="T264" s="48"/>
      <c r="U264" s="48"/>
      <c r="V264" s="48"/>
      <c r="W264" s="48"/>
    </row>
    <row r="265" spans="1:23" x14ac:dyDescent="0.25">
      <c r="A265" s="50"/>
      <c r="B265" s="49"/>
      <c r="C265" s="62"/>
      <c r="D265" s="49"/>
      <c r="E265" s="110"/>
      <c r="F265" s="122"/>
      <c r="G265" s="122"/>
      <c r="H265" s="122"/>
      <c r="I265" s="122"/>
      <c r="J265" s="122"/>
      <c r="K265" s="122"/>
      <c r="L265" s="38"/>
      <c r="M265" s="180"/>
      <c r="N265" s="38"/>
      <c r="O265" s="142"/>
      <c r="P265" s="48"/>
      <c r="Q265" s="48"/>
      <c r="R265" s="48"/>
      <c r="S265" s="48"/>
      <c r="T265" s="48"/>
      <c r="U265" s="48"/>
      <c r="V265" s="48"/>
      <c r="W265" s="48"/>
    </row>
    <row r="266" spans="1:23" x14ac:dyDescent="0.25">
      <c r="A266" s="50"/>
      <c r="B266" s="49"/>
      <c r="C266" s="62"/>
      <c r="D266" s="49"/>
      <c r="E266" s="110"/>
      <c r="F266" s="122"/>
      <c r="G266" s="122"/>
      <c r="H266" s="122"/>
      <c r="I266" s="122"/>
      <c r="J266" s="122"/>
      <c r="K266" s="122"/>
      <c r="L266" s="38"/>
      <c r="M266" s="180"/>
      <c r="N266" s="38"/>
      <c r="O266" s="142"/>
      <c r="P266" s="48"/>
      <c r="Q266" s="48"/>
      <c r="R266" s="48"/>
      <c r="S266" s="48"/>
      <c r="T266" s="48"/>
      <c r="U266" s="48"/>
      <c r="V266" s="48"/>
      <c r="W266" s="48"/>
    </row>
    <row r="267" spans="1:23" x14ac:dyDescent="0.25">
      <c r="A267" s="50"/>
      <c r="B267" s="49"/>
      <c r="C267" s="62"/>
      <c r="D267" s="49"/>
      <c r="E267" s="110"/>
      <c r="F267" s="122"/>
      <c r="G267" s="122"/>
      <c r="H267" s="122"/>
      <c r="I267" s="122"/>
      <c r="J267" s="122"/>
      <c r="K267" s="122"/>
      <c r="L267" s="38"/>
      <c r="M267" s="180"/>
      <c r="N267" s="38"/>
      <c r="O267" s="142"/>
      <c r="P267" s="48"/>
      <c r="Q267" s="48"/>
      <c r="R267" s="48"/>
      <c r="S267" s="48"/>
      <c r="T267" s="48"/>
      <c r="U267" s="48"/>
      <c r="V267" s="48"/>
      <c r="W267" s="48"/>
    </row>
    <row r="268" spans="1:23" x14ac:dyDescent="0.25">
      <c r="A268" s="50"/>
      <c r="B268" s="49"/>
      <c r="C268" s="62"/>
      <c r="D268" s="49"/>
      <c r="E268" s="110"/>
      <c r="F268" s="122"/>
      <c r="G268" s="122"/>
      <c r="H268" s="122"/>
      <c r="I268" s="122"/>
      <c r="J268" s="122"/>
      <c r="K268" s="122"/>
      <c r="L268" s="38"/>
      <c r="M268" s="180"/>
      <c r="N268" s="38"/>
      <c r="O268" s="142"/>
      <c r="P268" s="48"/>
      <c r="Q268" s="48"/>
      <c r="R268" s="48"/>
      <c r="S268" s="48"/>
      <c r="T268" s="48"/>
      <c r="U268" s="48"/>
      <c r="V268" s="48"/>
      <c r="W268" s="48"/>
    </row>
    <row r="269" spans="1:23" x14ac:dyDescent="0.25">
      <c r="A269" s="50"/>
      <c r="B269" s="49"/>
      <c r="C269" s="62"/>
      <c r="D269" s="49"/>
      <c r="E269" s="110"/>
      <c r="F269" s="122"/>
      <c r="G269" s="122"/>
      <c r="H269" s="122"/>
      <c r="I269" s="122"/>
      <c r="J269" s="122"/>
      <c r="K269" s="122"/>
      <c r="L269" s="38"/>
      <c r="M269" s="180"/>
      <c r="N269" s="38"/>
      <c r="O269" s="142"/>
      <c r="P269" s="48"/>
      <c r="Q269" s="48"/>
      <c r="R269" s="48"/>
      <c r="S269" s="48"/>
      <c r="T269" s="48"/>
      <c r="U269" s="48"/>
      <c r="V269" s="48"/>
      <c r="W269" s="48"/>
    </row>
    <row r="270" spans="1:23" x14ac:dyDescent="0.25">
      <c r="A270" s="50"/>
      <c r="B270" s="49"/>
      <c r="C270" s="62"/>
      <c r="D270" s="49"/>
      <c r="E270" s="110"/>
      <c r="F270" s="122"/>
      <c r="G270" s="122"/>
      <c r="H270" s="122"/>
      <c r="I270" s="122"/>
      <c r="J270" s="122"/>
      <c r="K270" s="122"/>
      <c r="L270" s="38"/>
      <c r="M270" s="180"/>
      <c r="N270" s="38"/>
      <c r="O270" s="142"/>
      <c r="P270" s="48"/>
      <c r="Q270" s="48"/>
      <c r="R270" s="48"/>
      <c r="S270" s="48"/>
      <c r="T270" s="48"/>
      <c r="U270" s="48"/>
      <c r="V270" s="48"/>
      <c r="W270" s="48"/>
    </row>
    <row r="271" spans="1:23" x14ac:dyDescent="0.25">
      <c r="A271" s="50"/>
      <c r="B271" s="49"/>
      <c r="C271" s="62"/>
      <c r="D271" s="49"/>
      <c r="E271" s="110"/>
      <c r="F271" s="122"/>
      <c r="G271" s="122"/>
      <c r="H271" s="122"/>
      <c r="I271" s="122"/>
      <c r="J271" s="122"/>
      <c r="K271" s="122"/>
      <c r="L271" s="38"/>
      <c r="M271" s="180"/>
      <c r="N271" s="38"/>
      <c r="O271" s="142"/>
      <c r="P271" s="48"/>
      <c r="Q271" s="48"/>
      <c r="R271" s="48"/>
      <c r="S271" s="48"/>
      <c r="T271" s="48"/>
      <c r="U271" s="48"/>
      <c r="V271" s="48"/>
      <c r="W271" s="48"/>
    </row>
    <row r="272" spans="1:23" x14ac:dyDescent="0.25">
      <c r="A272" s="50"/>
      <c r="B272" s="49"/>
      <c r="C272" s="62"/>
      <c r="D272" s="49"/>
      <c r="E272" s="110"/>
      <c r="F272" s="122"/>
      <c r="G272" s="122"/>
      <c r="H272" s="122"/>
      <c r="I272" s="122"/>
      <c r="J272" s="122"/>
      <c r="K272" s="122"/>
      <c r="L272" s="38"/>
      <c r="M272" s="180"/>
      <c r="N272" s="38"/>
      <c r="O272" s="142"/>
      <c r="P272" s="48"/>
      <c r="Q272" s="48"/>
      <c r="R272" s="48"/>
      <c r="S272" s="48"/>
      <c r="T272" s="48"/>
      <c r="U272" s="48"/>
      <c r="V272" s="48"/>
      <c r="W272" s="48"/>
    </row>
    <row r="273" spans="1:23" x14ac:dyDescent="0.25">
      <c r="A273" s="50"/>
      <c r="B273" s="49"/>
      <c r="C273" s="62"/>
      <c r="D273" s="49"/>
      <c r="E273" s="110"/>
      <c r="F273" s="122"/>
      <c r="G273" s="122"/>
      <c r="H273" s="122"/>
      <c r="I273" s="122"/>
      <c r="J273" s="122"/>
      <c r="K273" s="122"/>
      <c r="L273" s="38"/>
      <c r="M273" s="180"/>
      <c r="N273" s="38"/>
      <c r="O273" s="142"/>
      <c r="P273" s="48"/>
      <c r="Q273" s="48"/>
      <c r="R273" s="48"/>
      <c r="S273" s="48"/>
      <c r="T273" s="48"/>
      <c r="U273" s="48"/>
      <c r="V273" s="48"/>
      <c r="W273" s="48"/>
    </row>
    <row r="274" spans="1:23" x14ac:dyDescent="0.25">
      <c r="A274" s="50"/>
      <c r="B274" s="49"/>
      <c r="C274" s="62"/>
      <c r="D274" s="49"/>
      <c r="E274" s="110"/>
      <c r="F274" s="122"/>
      <c r="G274" s="122"/>
      <c r="H274" s="122"/>
      <c r="I274" s="122"/>
      <c r="J274" s="122"/>
      <c r="K274" s="122"/>
      <c r="L274" s="38"/>
      <c r="M274" s="180"/>
      <c r="N274" s="38"/>
      <c r="O274" s="142"/>
      <c r="P274" s="48"/>
      <c r="Q274" s="48"/>
      <c r="R274" s="48"/>
      <c r="S274" s="48"/>
      <c r="T274" s="48"/>
      <c r="U274" s="48"/>
      <c r="V274" s="48"/>
      <c r="W274" s="48"/>
    </row>
    <row r="275" spans="1:23" x14ac:dyDescent="0.25">
      <c r="A275" s="50"/>
      <c r="B275" s="49"/>
      <c r="C275" s="62"/>
      <c r="D275" s="49"/>
      <c r="E275" s="110"/>
      <c r="F275" s="122"/>
      <c r="G275" s="122"/>
      <c r="H275" s="122"/>
      <c r="I275" s="122"/>
      <c r="J275" s="122"/>
      <c r="K275" s="122"/>
      <c r="L275" s="38"/>
      <c r="M275" s="180"/>
      <c r="N275" s="38"/>
      <c r="O275" s="142"/>
      <c r="P275" s="48"/>
      <c r="Q275" s="48"/>
      <c r="R275" s="48"/>
      <c r="S275" s="48"/>
      <c r="T275" s="48"/>
      <c r="U275" s="48"/>
      <c r="V275" s="48"/>
      <c r="W275" s="48"/>
    </row>
    <row r="276" spans="1:23" x14ac:dyDescent="0.25">
      <c r="A276" s="50"/>
      <c r="B276" s="49"/>
      <c r="C276" s="62"/>
      <c r="D276" s="49"/>
      <c r="E276" s="110"/>
      <c r="F276" s="122"/>
      <c r="G276" s="122"/>
      <c r="H276" s="122"/>
      <c r="I276" s="122"/>
      <c r="J276" s="122"/>
      <c r="K276" s="122"/>
      <c r="L276" s="38"/>
      <c r="M276" s="180"/>
      <c r="N276" s="38"/>
      <c r="O276" s="142"/>
      <c r="P276" s="48"/>
      <c r="Q276" s="48"/>
      <c r="R276" s="48"/>
      <c r="S276" s="48"/>
      <c r="T276" s="48"/>
      <c r="U276" s="48"/>
      <c r="V276" s="48"/>
      <c r="W276" s="48"/>
    </row>
    <row r="277" spans="1:23" x14ac:dyDescent="0.25">
      <c r="A277" s="50"/>
      <c r="B277" s="49"/>
      <c r="C277" s="62"/>
      <c r="D277" s="49"/>
      <c r="E277" s="110"/>
      <c r="F277" s="122"/>
      <c r="G277" s="122"/>
      <c r="H277" s="122"/>
      <c r="I277" s="122"/>
      <c r="J277" s="122"/>
      <c r="K277" s="122"/>
      <c r="L277" s="38"/>
      <c r="M277" s="180"/>
      <c r="N277" s="38"/>
      <c r="O277" s="142"/>
      <c r="P277" s="48"/>
      <c r="Q277" s="48"/>
      <c r="R277" s="48"/>
      <c r="S277" s="48"/>
      <c r="T277" s="48"/>
      <c r="U277" s="48"/>
      <c r="V277" s="48"/>
      <c r="W277" s="48"/>
    </row>
    <row r="278" spans="1:23" x14ac:dyDescent="0.25">
      <c r="A278" s="50"/>
      <c r="B278" s="49"/>
      <c r="C278" s="62"/>
      <c r="D278" s="49"/>
      <c r="E278" s="110"/>
      <c r="F278" s="122"/>
      <c r="G278" s="122"/>
      <c r="H278" s="122"/>
      <c r="I278" s="122"/>
      <c r="J278" s="122"/>
      <c r="K278" s="122"/>
      <c r="L278" s="38"/>
      <c r="M278" s="180"/>
      <c r="N278" s="38"/>
      <c r="O278" s="142"/>
      <c r="P278" s="48"/>
      <c r="Q278" s="48"/>
      <c r="R278" s="48"/>
      <c r="S278" s="48"/>
      <c r="T278" s="48"/>
      <c r="U278" s="48"/>
      <c r="V278" s="48"/>
      <c r="W278" s="48"/>
    </row>
    <row r="279" spans="1:23" x14ac:dyDescent="0.25">
      <c r="A279" s="50"/>
      <c r="B279" s="49"/>
      <c r="C279" s="62"/>
      <c r="D279" s="49"/>
      <c r="E279" s="110"/>
      <c r="F279" s="122"/>
      <c r="G279" s="122"/>
      <c r="H279" s="122"/>
      <c r="I279" s="122"/>
      <c r="J279" s="122"/>
      <c r="K279" s="122"/>
      <c r="L279" s="38"/>
      <c r="M279" s="180"/>
      <c r="N279" s="38"/>
      <c r="O279" s="142"/>
      <c r="P279" s="48"/>
      <c r="Q279" s="48"/>
      <c r="R279" s="48"/>
      <c r="S279" s="48"/>
      <c r="T279" s="48"/>
      <c r="U279" s="48"/>
      <c r="V279" s="48"/>
      <c r="W279" s="48"/>
    </row>
    <row r="280" spans="1:23" x14ac:dyDescent="0.25">
      <c r="A280" s="50"/>
      <c r="B280" s="49"/>
      <c r="C280" s="62"/>
      <c r="D280" s="49"/>
      <c r="E280" s="110"/>
      <c r="F280" s="122"/>
      <c r="G280" s="122"/>
      <c r="H280" s="122"/>
      <c r="I280" s="122"/>
      <c r="J280" s="122"/>
      <c r="K280" s="122"/>
      <c r="L280" s="38"/>
      <c r="M280" s="180"/>
      <c r="N280" s="38"/>
      <c r="O280" s="142"/>
      <c r="P280" s="48"/>
      <c r="Q280" s="48"/>
      <c r="R280" s="48"/>
      <c r="S280" s="48"/>
      <c r="T280" s="48"/>
      <c r="U280" s="48"/>
      <c r="V280" s="48"/>
      <c r="W280" s="48"/>
    </row>
    <row r="281" spans="1:23" x14ac:dyDescent="0.25">
      <c r="A281" s="50"/>
      <c r="B281" s="49"/>
      <c r="C281" s="62"/>
      <c r="D281" s="49"/>
      <c r="E281" s="110"/>
      <c r="F281" s="122"/>
      <c r="G281" s="122"/>
      <c r="H281" s="122"/>
      <c r="I281" s="122"/>
      <c r="J281" s="122"/>
      <c r="K281" s="122"/>
      <c r="L281" s="38"/>
      <c r="M281" s="180"/>
      <c r="N281" s="38"/>
      <c r="O281" s="142"/>
      <c r="P281" s="48"/>
      <c r="Q281" s="48"/>
      <c r="R281" s="48"/>
      <c r="S281" s="48"/>
      <c r="T281" s="48"/>
      <c r="U281" s="48"/>
      <c r="V281" s="48"/>
      <c r="W281" s="48"/>
    </row>
    <row r="282" spans="1:23" x14ac:dyDescent="0.25">
      <c r="A282" s="50"/>
      <c r="B282" s="49"/>
      <c r="C282" s="62"/>
      <c r="D282" s="49"/>
      <c r="E282" s="110"/>
      <c r="F282" s="122"/>
      <c r="G282" s="122"/>
      <c r="H282" s="122"/>
      <c r="I282" s="122"/>
      <c r="J282" s="122"/>
      <c r="K282" s="122"/>
      <c r="L282" s="38"/>
      <c r="M282" s="180"/>
      <c r="N282" s="38"/>
      <c r="O282" s="142"/>
      <c r="P282" s="48"/>
      <c r="Q282" s="48"/>
      <c r="R282" s="48"/>
      <c r="S282" s="48"/>
      <c r="T282" s="48"/>
      <c r="U282" s="48"/>
      <c r="V282" s="48"/>
      <c r="W282" s="48"/>
    </row>
    <row r="283" spans="1:23" x14ac:dyDescent="0.25">
      <c r="A283" s="50"/>
      <c r="B283" s="49"/>
      <c r="C283" s="62"/>
      <c r="D283" s="49"/>
      <c r="E283" s="110"/>
      <c r="F283" s="122"/>
      <c r="G283" s="122"/>
      <c r="H283" s="122"/>
      <c r="I283" s="122"/>
      <c r="J283" s="122"/>
      <c r="K283" s="122"/>
      <c r="L283" s="38"/>
      <c r="M283" s="180"/>
      <c r="N283" s="38"/>
      <c r="O283" s="142"/>
      <c r="P283" s="48"/>
      <c r="Q283" s="48"/>
      <c r="R283" s="48"/>
      <c r="S283" s="48"/>
      <c r="T283" s="48"/>
      <c r="U283" s="48"/>
      <c r="V283" s="48"/>
      <c r="W283" s="48"/>
    </row>
    <row r="284" spans="1:23" x14ac:dyDescent="0.25">
      <c r="A284" s="50"/>
      <c r="B284" s="49"/>
      <c r="C284" s="62"/>
      <c r="D284" s="49"/>
      <c r="E284" s="110"/>
      <c r="F284" s="122"/>
      <c r="G284" s="122"/>
      <c r="H284" s="122"/>
      <c r="I284" s="122"/>
      <c r="J284" s="122"/>
      <c r="K284" s="122"/>
      <c r="L284" s="38"/>
      <c r="M284" s="180"/>
      <c r="N284" s="38"/>
      <c r="O284" s="142"/>
      <c r="P284" s="48"/>
      <c r="Q284" s="48"/>
      <c r="R284" s="48"/>
      <c r="S284" s="48"/>
      <c r="T284" s="48"/>
      <c r="U284" s="48"/>
      <c r="V284" s="48"/>
      <c r="W284" s="48"/>
    </row>
    <row r="285" spans="1:23" x14ac:dyDescent="0.25">
      <c r="A285" s="50"/>
      <c r="B285" s="49"/>
      <c r="C285" s="62"/>
      <c r="D285" s="49"/>
      <c r="E285" s="110"/>
      <c r="F285" s="122"/>
      <c r="G285" s="122"/>
      <c r="H285" s="122"/>
      <c r="I285" s="122"/>
      <c r="J285" s="122"/>
      <c r="K285" s="122"/>
      <c r="L285" s="38"/>
      <c r="M285" s="180"/>
      <c r="N285" s="38"/>
      <c r="O285" s="142"/>
      <c r="P285" s="48"/>
      <c r="Q285" s="48"/>
      <c r="R285" s="48"/>
      <c r="S285" s="48"/>
      <c r="T285" s="48"/>
      <c r="U285" s="48"/>
      <c r="V285" s="48"/>
      <c r="W285" s="48"/>
    </row>
    <row r="286" spans="1:23" x14ac:dyDescent="0.25">
      <c r="A286" s="50"/>
      <c r="B286" s="49"/>
      <c r="C286" s="62"/>
      <c r="D286" s="49"/>
      <c r="E286" s="110"/>
      <c r="F286" s="122"/>
      <c r="G286" s="122"/>
      <c r="H286" s="122"/>
      <c r="I286" s="122"/>
      <c r="J286" s="122"/>
      <c r="K286" s="122"/>
      <c r="L286" s="38"/>
      <c r="M286" s="180"/>
      <c r="N286" s="38"/>
      <c r="O286" s="142"/>
      <c r="P286" s="48"/>
      <c r="Q286" s="48"/>
      <c r="R286" s="48"/>
      <c r="S286" s="48"/>
      <c r="T286" s="48"/>
      <c r="U286" s="48"/>
      <c r="V286" s="48"/>
      <c r="W286" s="48"/>
    </row>
    <row r="287" spans="1:23" x14ac:dyDescent="0.25">
      <c r="A287" s="50"/>
      <c r="B287" s="49"/>
      <c r="C287" s="62"/>
      <c r="D287" s="49"/>
      <c r="E287" s="110"/>
      <c r="F287" s="122"/>
      <c r="G287" s="122"/>
      <c r="H287" s="122"/>
      <c r="I287" s="122"/>
      <c r="J287" s="122"/>
      <c r="K287" s="122"/>
      <c r="L287" s="38"/>
      <c r="M287" s="180"/>
      <c r="N287" s="38"/>
      <c r="O287" s="142"/>
      <c r="P287" s="48"/>
      <c r="Q287" s="48"/>
      <c r="R287" s="48"/>
      <c r="S287" s="48"/>
      <c r="T287" s="48"/>
      <c r="U287" s="48"/>
      <c r="V287" s="48"/>
      <c r="W287" s="48"/>
    </row>
    <row r="288" spans="1:23" x14ac:dyDescent="0.25">
      <c r="A288" s="50"/>
      <c r="B288" s="49"/>
      <c r="C288" s="62"/>
      <c r="D288" s="49"/>
      <c r="E288" s="110"/>
      <c r="F288" s="122"/>
      <c r="G288" s="122"/>
      <c r="H288" s="122"/>
      <c r="I288" s="122"/>
      <c r="J288" s="122"/>
      <c r="K288" s="122"/>
      <c r="L288" s="38"/>
      <c r="M288" s="180"/>
      <c r="N288" s="38"/>
      <c r="O288" s="142"/>
      <c r="P288" s="48"/>
      <c r="Q288" s="48"/>
      <c r="R288" s="48"/>
      <c r="S288" s="48"/>
      <c r="T288" s="48"/>
      <c r="U288" s="48"/>
      <c r="V288" s="48"/>
      <c r="W288" s="48"/>
    </row>
    <row r="289" spans="1:23" x14ac:dyDescent="0.25">
      <c r="A289" s="50"/>
      <c r="B289" s="49"/>
      <c r="C289" s="62"/>
      <c r="D289" s="49"/>
      <c r="E289" s="110"/>
      <c r="F289" s="122"/>
      <c r="G289" s="122"/>
      <c r="H289" s="122"/>
      <c r="I289" s="122"/>
      <c r="J289" s="122"/>
      <c r="K289" s="122"/>
      <c r="L289" s="38"/>
      <c r="M289" s="180"/>
      <c r="N289" s="38"/>
      <c r="O289" s="142"/>
      <c r="P289" s="48"/>
      <c r="Q289" s="48"/>
      <c r="R289" s="48"/>
      <c r="S289" s="48"/>
      <c r="T289" s="48"/>
      <c r="U289" s="48"/>
      <c r="V289" s="48"/>
      <c r="W289" s="48"/>
    </row>
    <row r="290" spans="1:23" x14ac:dyDescent="0.25">
      <c r="A290" s="50"/>
      <c r="B290" s="49"/>
      <c r="C290" s="62"/>
      <c r="D290" s="49"/>
      <c r="E290" s="110"/>
      <c r="F290" s="122"/>
      <c r="G290" s="122"/>
      <c r="H290" s="122"/>
      <c r="I290" s="122"/>
      <c r="J290" s="122"/>
      <c r="K290" s="122"/>
      <c r="L290" s="38"/>
      <c r="M290" s="180"/>
      <c r="N290" s="38"/>
      <c r="O290" s="142"/>
      <c r="P290" s="48"/>
      <c r="Q290" s="48"/>
      <c r="R290" s="48"/>
      <c r="S290" s="48"/>
      <c r="T290" s="48"/>
      <c r="U290" s="48"/>
      <c r="V290" s="48"/>
      <c r="W290" s="48"/>
    </row>
    <row r="291" spans="1:23" x14ac:dyDescent="0.25">
      <c r="A291" s="50"/>
      <c r="B291" s="49"/>
      <c r="C291" s="62"/>
      <c r="D291" s="49"/>
      <c r="E291" s="110"/>
      <c r="F291" s="122"/>
      <c r="G291" s="122"/>
      <c r="H291" s="122"/>
      <c r="I291" s="122"/>
      <c r="J291" s="122"/>
      <c r="K291" s="122"/>
      <c r="L291" s="38"/>
      <c r="M291" s="180"/>
      <c r="N291" s="38"/>
      <c r="O291" s="142"/>
      <c r="P291" s="48"/>
      <c r="Q291" s="48"/>
      <c r="R291" s="48"/>
      <c r="S291" s="48"/>
      <c r="T291" s="48"/>
      <c r="U291" s="48"/>
      <c r="V291" s="48"/>
      <c r="W291" s="48"/>
    </row>
    <row r="292" spans="1:23" x14ac:dyDescent="0.25">
      <c r="A292" s="50"/>
      <c r="B292" s="49"/>
      <c r="C292" s="62"/>
      <c r="D292" s="49"/>
      <c r="E292" s="110"/>
      <c r="F292" s="122"/>
      <c r="G292" s="122"/>
      <c r="H292" s="122"/>
      <c r="I292" s="122"/>
      <c r="J292" s="122"/>
      <c r="K292" s="122"/>
      <c r="L292" s="38"/>
      <c r="M292" s="180"/>
      <c r="N292" s="38"/>
      <c r="O292" s="142"/>
      <c r="P292" s="48"/>
      <c r="Q292" s="48"/>
      <c r="R292" s="48"/>
      <c r="S292" s="48"/>
      <c r="T292" s="48"/>
      <c r="U292" s="48"/>
      <c r="V292" s="48"/>
      <c r="W292" s="48"/>
    </row>
    <row r="293" spans="1:23" x14ac:dyDescent="0.25">
      <c r="A293" s="50"/>
      <c r="B293" s="49"/>
      <c r="C293" s="62"/>
      <c r="D293" s="49"/>
      <c r="E293" s="110"/>
      <c r="F293" s="122"/>
      <c r="G293" s="122"/>
      <c r="H293" s="122"/>
      <c r="I293" s="122"/>
      <c r="J293" s="122"/>
      <c r="K293" s="122"/>
      <c r="L293" s="38"/>
      <c r="M293" s="180"/>
      <c r="N293" s="38"/>
      <c r="O293" s="142"/>
      <c r="P293" s="48"/>
      <c r="Q293" s="48"/>
      <c r="R293" s="48"/>
      <c r="S293" s="48"/>
      <c r="T293" s="48"/>
      <c r="U293" s="48"/>
      <c r="V293" s="48"/>
      <c r="W293" s="48"/>
    </row>
    <row r="294" spans="1:23" x14ac:dyDescent="0.25">
      <c r="A294" s="50"/>
      <c r="B294" s="49"/>
      <c r="C294" s="62"/>
      <c r="D294" s="49"/>
      <c r="E294" s="110"/>
      <c r="F294" s="122"/>
      <c r="G294" s="122"/>
      <c r="H294" s="122"/>
      <c r="I294" s="122"/>
      <c r="J294" s="122"/>
      <c r="K294" s="122"/>
      <c r="L294" s="38"/>
      <c r="M294" s="180"/>
      <c r="N294" s="38"/>
      <c r="O294" s="142"/>
      <c r="P294" s="48"/>
      <c r="Q294" s="48"/>
      <c r="R294" s="48"/>
      <c r="S294" s="48"/>
      <c r="T294" s="48"/>
      <c r="U294" s="48"/>
      <c r="V294" s="48"/>
      <c r="W294" s="48"/>
    </row>
    <row r="295" spans="1:23" x14ac:dyDescent="0.25">
      <c r="A295" s="50"/>
      <c r="B295" s="49"/>
      <c r="C295" s="62"/>
      <c r="D295" s="49"/>
      <c r="E295" s="110"/>
      <c r="F295" s="122"/>
      <c r="G295" s="122"/>
      <c r="H295" s="122"/>
      <c r="I295" s="122"/>
      <c r="J295" s="122"/>
      <c r="K295" s="122"/>
      <c r="L295" s="38"/>
      <c r="M295" s="180"/>
      <c r="N295" s="38"/>
      <c r="O295" s="142"/>
      <c r="P295" s="48"/>
      <c r="Q295" s="48"/>
      <c r="R295" s="48"/>
      <c r="S295" s="48"/>
      <c r="T295" s="48"/>
      <c r="U295" s="48"/>
      <c r="V295" s="48"/>
      <c r="W295" s="48"/>
    </row>
    <row r="296" spans="1:23" x14ac:dyDescent="0.25">
      <c r="A296" s="50"/>
      <c r="B296" s="49"/>
      <c r="C296" s="62"/>
      <c r="D296" s="49"/>
      <c r="E296" s="110"/>
      <c r="F296" s="122"/>
      <c r="G296" s="122"/>
      <c r="H296" s="122"/>
      <c r="I296" s="122"/>
      <c r="J296" s="122"/>
      <c r="K296" s="122"/>
      <c r="L296" s="38"/>
      <c r="M296" s="180"/>
      <c r="N296" s="38"/>
      <c r="O296" s="142"/>
      <c r="P296" s="48"/>
      <c r="Q296" s="48"/>
      <c r="R296" s="48"/>
      <c r="S296" s="48"/>
      <c r="T296" s="48"/>
      <c r="U296" s="48"/>
      <c r="V296" s="48"/>
      <c r="W296" s="48"/>
    </row>
    <row r="297" spans="1:23" x14ac:dyDescent="0.25">
      <c r="A297" s="50"/>
      <c r="B297" s="49"/>
      <c r="C297" s="62"/>
      <c r="D297" s="49"/>
      <c r="E297" s="110"/>
      <c r="F297" s="122"/>
      <c r="G297" s="122"/>
      <c r="H297" s="122"/>
      <c r="I297" s="122"/>
      <c r="J297" s="122"/>
      <c r="K297" s="122"/>
      <c r="L297" s="38"/>
      <c r="M297" s="180"/>
      <c r="N297" s="38"/>
      <c r="O297" s="142"/>
      <c r="P297" s="48"/>
      <c r="Q297" s="48"/>
      <c r="R297" s="48"/>
      <c r="S297" s="48"/>
      <c r="T297" s="48"/>
      <c r="U297" s="48"/>
      <c r="V297" s="48"/>
      <c r="W297" s="48"/>
    </row>
    <row r="298" spans="1:23" x14ac:dyDescent="0.25">
      <c r="A298" s="50"/>
      <c r="B298" s="49"/>
      <c r="C298" s="62"/>
      <c r="D298" s="49"/>
      <c r="E298" s="110"/>
      <c r="F298" s="122"/>
      <c r="G298" s="122"/>
      <c r="H298" s="122"/>
      <c r="I298" s="122"/>
      <c r="J298" s="122"/>
      <c r="K298" s="122"/>
      <c r="L298" s="38"/>
      <c r="M298" s="180"/>
      <c r="N298" s="38"/>
      <c r="O298" s="142"/>
      <c r="P298" s="48"/>
      <c r="Q298" s="48"/>
      <c r="R298" s="48"/>
      <c r="S298" s="48"/>
      <c r="T298" s="48"/>
      <c r="U298" s="48"/>
      <c r="V298" s="48"/>
      <c r="W298" s="48"/>
    </row>
    <row r="299" spans="1:23" x14ac:dyDescent="0.25">
      <c r="A299" s="50"/>
      <c r="B299" s="49"/>
      <c r="C299" s="62"/>
      <c r="D299" s="49"/>
      <c r="E299" s="110"/>
      <c r="F299" s="122"/>
      <c r="G299" s="122"/>
      <c r="H299" s="122"/>
      <c r="I299" s="122"/>
      <c r="J299" s="122"/>
      <c r="K299" s="122"/>
      <c r="L299" s="38"/>
      <c r="M299" s="180"/>
      <c r="N299" s="38"/>
      <c r="O299" s="142"/>
      <c r="P299" s="48"/>
      <c r="Q299" s="48"/>
      <c r="R299" s="48"/>
      <c r="S299" s="48"/>
      <c r="T299" s="48"/>
      <c r="U299" s="48"/>
      <c r="V299" s="48"/>
      <c r="W299" s="48"/>
    </row>
    <row r="300" spans="1:23" x14ac:dyDescent="0.25">
      <c r="A300" s="50"/>
      <c r="B300" s="49"/>
      <c r="C300" s="62"/>
      <c r="D300" s="49"/>
      <c r="E300" s="110"/>
      <c r="F300" s="122"/>
      <c r="G300" s="122"/>
      <c r="H300" s="122"/>
      <c r="I300" s="122"/>
      <c r="J300" s="122"/>
      <c r="K300" s="122"/>
      <c r="L300" s="38"/>
      <c r="M300" s="180"/>
      <c r="N300" s="38"/>
      <c r="O300" s="142"/>
      <c r="P300" s="48"/>
      <c r="Q300" s="48"/>
      <c r="R300" s="48"/>
      <c r="S300" s="48"/>
      <c r="T300" s="48"/>
      <c r="U300" s="48"/>
      <c r="V300" s="48"/>
      <c r="W300" s="48"/>
    </row>
    <row r="301" spans="1:23" x14ac:dyDescent="0.25">
      <c r="A301" s="50"/>
      <c r="B301" s="49"/>
      <c r="C301" s="62"/>
      <c r="D301" s="49"/>
      <c r="E301" s="110"/>
      <c r="F301" s="122"/>
      <c r="G301" s="122"/>
      <c r="H301" s="122"/>
      <c r="I301" s="122"/>
      <c r="J301" s="122"/>
      <c r="K301" s="122"/>
      <c r="L301" s="38"/>
      <c r="M301" s="180"/>
      <c r="N301" s="38"/>
      <c r="O301" s="142"/>
      <c r="P301" s="48"/>
      <c r="Q301" s="48"/>
      <c r="R301" s="48"/>
      <c r="S301" s="48"/>
      <c r="T301" s="48"/>
      <c r="U301" s="48"/>
      <c r="V301" s="48"/>
      <c r="W301" s="48"/>
    </row>
    <row r="302" spans="1:23" x14ac:dyDescent="0.25">
      <c r="A302" s="50"/>
      <c r="B302" s="49"/>
      <c r="C302" s="62"/>
      <c r="D302" s="49"/>
      <c r="E302" s="110"/>
      <c r="F302" s="122"/>
      <c r="G302" s="122"/>
      <c r="H302" s="122"/>
      <c r="I302" s="122"/>
      <c r="J302" s="122"/>
      <c r="K302" s="122"/>
      <c r="L302" s="38"/>
      <c r="M302" s="180"/>
      <c r="N302" s="38"/>
      <c r="O302" s="142"/>
      <c r="P302" s="48"/>
      <c r="Q302" s="48"/>
      <c r="R302" s="48"/>
      <c r="S302" s="48"/>
      <c r="T302" s="48"/>
      <c r="U302" s="48"/>
      <c r="V302" s="48"/>
      <c r="W302" s="48"/>
    </row>
    <row r="303" spans="1:23" x14ac:dyDescent="0.25">
      <c r="A303" s="50"/>
      <c r="B303" s="49"/>
      <c r="C303" s="62"/>
      <c r="D303" s="49"/>
      <c r="E303" s="110"/>
      <c r="F303" s="122"/>
      <c r="G303" s="122"/>
      <c r="H303" s="122"/>
      <c r="I303" s="122"/>
      <c r="J303" s="122"/>
      <c r="K303" s="122"/>
      <c r="L303" s="38"/>
      <c r="M303" s="180"/>
      <c r="N303" s="38"/>
      <c r="O303" s="142"/>
      <c r="P303" s="48"/>
      <c r="Q303" s="48"/>
      <c r="R303" s="48"/>
      <c r="S303" s="48"/>
      <c r="T303" s="48"/>
      <c r="U303" s="48"/>
      <c r="V303" s="48"/>
      <c r="W303" s="48"/>
    </row>
    <row r="304" spans="1:23" x14ac:dyDescent="0.25">
      <c r="A304" s="50"/>
      <c r="B304" s="49"/>
      <c r="C304" s="62"/>
      <c r="D304" s="49"/>
      <c r="E304" s="110"/>
      <c r="F304" s="122"/>
      <c r="G304" s="122"/>
      <c r="H304" s="122"/>
      <c r="I304" s="122"/>
      <c r="J304" s="122"/>
      <c r="K304" s="122"/>
      <c r="L304" s="38"/>
      <c r="M304" s="180"/>
      <c r="N304" s="38"/>
      <c r="O304" s="142"/>
      <c r="P304" s="48"/>
      <c r="Q304" s="48"/>
      <c r="R304" s="48"/>
      <c r="S304" s="48"/>
      <c r="T304" s="48"/>
      <c r="U304" s="48"/>
      <c r="V304" s="48"/>
      <c r="W304" s="48"/>
    </row>
    <row r="305" spans="1:23" x14ac:dyDescent="0.25">
      <c r="A305" s="50"/>
      <c r="B305" s="49"/>
      <c r="C305" s="62"/>
      <c r="D305" s="49"/>
      <c r="E305" s="110"/>
      <c r="F305" s="122"/>
      <c r="G305" s="122"/>
      <c r="H305" s="122"/>
      <c r="I305" s="122"/>
      <c r="J305" s="122"/>
      <c r="K305" s="122"/>
      <c r="L305" s="38"/>
      <c r="M305" s="180"/>
      <c r="N305" s="38"/>
      <c r="O305" s="142"/>
      <c r="P305" s="48"/>
      <c r="Q305" s="48"/>
      <c r="R305" s="48"/>
      <c r="S305" s="48"/>
      <c r="T305" s="48"/>
      <c r="U305" s="48"/>
      <c r="V305" s="48"/>
      <c r="W305" s="48"/>
    </row>
    <row r="306" spans="1:23" x14ac:dyDescent="0.25">
      <c r="A306" s="50"/>
      <c r="B306" s="49"/>
      <c r="C306" s="62"/>
      <c r="D306" s="49"/>
      <c r="E306" s="110"/>
      <c r="F306" s="122"/>
      <c r="G306" s="122"/>
      <c r="H306" s="122"/>
      <c r="I306" s="122"/>
      <c r="J306" s="122"/>
      <c r="K306" s="122"/>
      <c r="L306" s="38"/>
      <c r="M306" s="180"/>
      <c r="N306" s="38"/>
      <c r="O306" s="142"/>
      <c r="P306" s="48"/>
      <c r="Q306" s="48"/>
      <c r="R306" s="48"/>
      <c r="S306" s="48"/>
      <c r="T306" s="48"/>
      <c r="U306" s="48"/>
      <c r="V306" s="48"/>
      <c r="W306" s="48"/>
    </row>
    <row r="307" spans="1:23" x14ac:dyDescent="0.25">
      <c r="A307" s="50"/>
      <c r="B307" s="49"/>
      <c r="C307" s="62"/>
      <c r="D307" s="49"/>
      <c r="E307" s="110"/>
      <c r="F307" s="122"/>
      <c r="G307" s="122"/>
      <c r="H307" s="122"/>
      <c r="I307" s="122"/>
      <c r="J307" s="122"/>
      <c r="K307" s="122"/>
      <c r="L307" s="38"/>
      <c r="M307" s="180"/>
      <c r="N307" s="38"/>
      <c r="O307" s="142"/>
      <c r="P307" s="48"/>
      <c r="Q307" s="48"/>
      <c r="R307" s="48"/>
      <c r="S307" s="48"/>
      <c r="T307" s="48"/>
      <c r="U307" s="48"/>
      <c r="V307" s="48"/>
      <c r="W307" s="48"/>
    </row>
    <row r="308" spans="1:23" x14ac:dyDescent="0.25">
      <c r="A308" s="50"/>
      <c r="B308" s="49"/>
      <c r="C308" s="62"/>
      <c r="D308" s="49"/>
      <c r="E308" s="110"/>
      <c r="F308" s="122"/>
      <c r="G308" s="122"/>
      <c r="H308" s="122"/>
      <c r="I308" s="122"/>
      <c r="J308" s="122"/>
      <c r="K308" s="122"/>
      <c r="L308" s="38"/>
      <c r="M308" s="180"/>
      <c r="N308" s="38"/>
      <c r="O308" s="142"/>
      <c r="P308" s="48"/>
      <c r="Q308" s="48"/>
      <c r="R308" s="48"/>
      <c r="S308" s="48"/>
      <c r="T308" s="48"/>
      <c r="U308" s="48"/>
      <c r="V308" s="48"/>
      <c r="W308" s="48"/>
    </row>
    <row r="309" spans="1:23" x14ac:dyDescent="0.25">
      <c r="A309" s="50"/>
      <c r="B309" s="49"/>
      <c r="C309" s="62"/>
      <c r="D309" s="49"/>
      <c r="E309" s="110"/>
      <c r="F309" s="122"/>
      <c r="G309" s="122"/>
      <c r="H309" s="122"/>
      <c r="I309" s="122"/>
      <c r="J309" s="122"/>
      <c r="K309" s="122"/>
      <c r="L309" s="38"/>
      <c r="M309" s="180"/>
      <c r="N309" s="38"/>
      <c r="O309" s="142"/>
      <c r="P309" s="48"/>
      <c r="Q309" s="48"/>
      <c r="R309" s="48"/>
      <c r="S309" s="48"/>
      <c r="T309" s="48"/>
      <c r="U309" s="48"/>
      <c r="V309" s="48"/>
      <c r="W309" s="48"/>
    </row>
    <row r="310" spans="1:23" x14ac:dyDescent="0.25">
      <c r="A310" s="50"/>
      <c r="B310" s="49"/>
      <c r="C310" s="62"/>
      <c r="D310" s="49"/>
      <c r="E310" s="110"/>
      <c r="F310" s="122"/>
      <c r="G310" s="122"/>
      <c r="H310" s="122"/>
      <c r="I310" s="122"/>
      <c r="J310" s="122"/>
      <c r="K310" s="122"/>
      <c r="L310" s="38"/>
      <c r="M310" s="180"/>
      <c r="N310" s="38"/>
      <c r="O310" s="142"/>
      <c r="P310" s="48"/>
      <c r="Q310" s="48"/>
      <c r="R310" s="48"/>
      <c r="S310" s="48"/>
      <c r="T310" s="48"/>
      <c r="U310" s="48"/>
      <c r="V310" s="48"/>
      <c r="W310" s="48"/>
    </row>
    <row r="311" spans="1:23" x14ac:dyDescent="0.25">
      <c r="A311" s="50"/>
      <c r="B311" s="49"/>
      <c r="C311" s="62"/>
      <c r="D311" s="49"/>
      <c r="E311" s="110"/>
      <c r="F311" s="122"/>
      <c r="G311" s="122"/>
      <c r="H311" s="122"/>
      <c r="I311" s="122"/>
      <c r="J311" s="122"/>
      <c r="K311" s="122"/>
      <c r="L311" s="38"/>
      <c r="M311" s="180"/>
      <c r="N311" s="38"/>
      <c r="O311" s="142"/>
      <c r="P311" s="48"/>
      <c r="Q311" s="48"/>
      <c r="R311" s="48"/>
      <c r="S311" s="48"/>
      <c r="T311" s="48"/>
      <c r="U311" s="48"/>
      <c r="V311" s="48"/>
      <c r="W311" s="48"/>
    </row>
    <row r="312" spans="1:23" x14ac:dyDescent="0.25">
      <c r="A312" s="50"/>
      <c r="B312" s="49"/>
      <c r="C312" s="62"/>
      <c r="D312" s="49"/>
      <c r="E312" s="110"/>
      <c r="F312" s="122"/>
      <c r="G312" s="122"/>
      <c r="H312" s="122"/>
      <c r="I312" s="122"/>
      <c r="J312" s="122"/>
      <c r="K312" s="122"/>
      <c r="L312" s="38"/>
      <c r="M312" s="180"/>
      <c r="N312" s="38"/>
      <c r="O312" s="142"/>
      <c r="P312" s="48"/>
      <c r="Q312" s="48"/>
      <c r="R312" s="48"/>
      <c r="S312" s="48"/>
      <c r="T312" s="48"/>
      <c r="U312" s="48"/>
      <c r="V312" s="48"/>
      <c r="W312" s="48"/>
    </row>
    <row r="313" spans="1:23" x14ac:dyDescent="0.25">
      <c r="A313" s="50"/>
      <c r="B313" s="49"/>
      <c r="C313" s="62"/>
      <c r="D313" s="49"/>
      <c r="E313" s="110"/>
      <c r="F313" s="122"/>
      <c r="G313" s="122"/>
      <c r="H313" s="122"/>
      <c r="I313" s="122"/>
      <c r="J313" s="122"/>
      <c r="K313" s="122"/>
      <c r="L313" s="38"/>
      <c r="M313" s="180"/>
      <c r="N313" s="38"/>
      <c r="O313" s="142"/>
      <c r="P313" s="48"/>
      <c r="Q313" s="48"/>
      <c r="R313" s="48"/>
      <c r="S313" s="48"/>
      <c r="T313" s="48"/>
      <c r="U313" s="48"/>
      <c r="V313" s="48"/>
      <c r="W313" s="48"/>
    </row>
    <row r="314" spans="1:23" x14ac:dyDescent="0.25">
      <c r="A314" s="50"/>
      <c r="B314" s="49"/>
      <c r="C314" s="62"/>
      <c r="D314" s="49"/>
      <c r="E314" s="110"/>
      <c r="F314" s="122"/>
      <c r="G314" s="122"/>
      <c r="H314" s="122"/>
      <c r="I314" s="122"/>
      <c r="J314" s="122"/>
      <c r="K314" s="122"/>
      <c r="L314" s="38"/>
      <c r="M314" s="180"/>
      <c r="N314" s="38"/>
      <c r="O314" s="142"/>
      <c r="P314" s="48"/>
      <c r="Q314" s="48"/>
      <c r="R314" s="48"/>
      <c r="S314" s="48"/>
      <c r="T314" s="48"/>
      <c r="U314" s="48"/>
      <c r="V314" s="48"/>
      <c r="W314" s="48"/>
    </row>
    <row r="315" spans="1:23" x14ac:dyDescent="0.25">
      <c r="A315" s="50"/>
      <c r="B315" s="49"/>
      <c r="C315" s="62"/>
      <c r="D315" s="49"/>
      <c r="E315" s="110"/>
      <c r="F315" s="122"/>
      <c r="G315" s="122"/>
      <c r="H315" s="122"/>
      <c r="I315" s="122"/>
      <c r="J315" s="122"/>
      <c r="K315" s="122"/>
      <c r="L315" s="38"/>
      <c r="M315" s="180"/>
      <c r="N315" s="38"/>
      <c r="O315" s="142"/>
      <c r="P315" s="48"/>
      <c r="Q315" s="48"/>
      <c r="R315" s="48"/>
      <c r="S315" s="48"/>
      <c r="T315" s="48"/>
      <c r="U315" s="48"/>
      <c r="V315" s="48"/>
      <c r="W315" s="48"/>
    </row>
    <row r="316" spans="1:23" x14ac:dyDescent="0.25">
      <c r="A316" s="50"/>
      <c r="B316" s="49"/>
      <c r="C316" s="62"/>
      <c r="D316" s="49"/>
      <c r="E316" s="110"/>
      <c r="F316" s="122"/>
      <c r="G316" s="122"/>
      <c r="H316" s="122"/>
      <c r="I316" s="122"/>
      <c r="J316" s="122"/>
      <c r="K316" s="122"/>
      <c r="L316" s="38"/>
      <c r="M316" s="180"/>
      <c r="N316" s="38"/>
      <c r="O316" s="142"/>
      <c r="P316" s="48"/>
      <c r="Q316" s="48"/>
      <c r="R316" s="48"/>
      <c r="S316" s="48"/>
      <c r="T316" s="48"/>
      <c r="U316" s="48"/>
      <c r="V316" s="48"/>
      <c r="W316" s="48"/>
    </row>
    <row r="317" spans="1:23" x14ac:dyDescent="0.25">
      <c r="A317" s="50"/>
      <c r="B317" s="49"/>
      <c r="C317" s="62"/>
      <c r="D317" s="49"/>
      <c r="E317" s="110"/>
      <c r="F317" s="122"/>
      <c r="G317" s="122"/>
      <c r="H317" s="122"/>
      <c r="I317" s="122"/>
      <c r="J317" s="122"/>
      <c r="K317" s="122"/>
      <c r="L317" s="38"/>
      <c r="M317" s="180"/>
      <c r="N317" s="38"/>
      <c r="O317" s="142"/>
      <c r="P317" s="48"/>
      <c r="Q317" s="48"/>
      <c r="R317" s="48"/>
      <c r="S317" s="48"/>
      <c r="T317" s="48"/>
      <c r="U317" s="48"/>
      <c r="V317" s="48"/>
      <c r="W317" s="48"/>
    </row>
    <row r="318" spans="1:23" x14ac:dyDescent="0.25">
      <c r="A318" s="50"/>
      <c r="B318" s="49"/>
      <c r="C318" s="62"/>
      <c r="D318" s="49"/>
      <c r="E318" s="110"/>
      <c r="F318" s="122"/>
      <c r="G318" s="122"/>
      <c r="H318" s="122"/>
      <c r="I318" s="122"/>
      <c r="J318" s="122"/>
      <c r="K318" s="122"/>
      <c r="L318" s="38"/>
      <c r="M318" s="180"/>
      <c r="N318" s="38"/>
      <c r="O318" s="142"/>
      <c r="P318" s="48"/>
      <c r="Q318" s="48"/>
      <c r="R318" s="48"/>
      <c r="S318" s="48"/>
      <c r="T318" s="48"/>
      <c r="U318" s="48"/>
      <c r="V318" s="48"/>
      <c r="W318" s="48"/>
    </row>
    <row r="319" spans="1:23" x14ac:dyDescent="0.25">
      <c r="A319" s="50"/>
      <c r="B319" s="49"/>
      <c r="C319" s="62"/>
      <c r="D319" s="49"/>
      <c r="E319" s="110"/>
      <c r="F319" s="122"/>
      <c r="G319" s="122"/>
      <c r="H319" s="122"/>
      <c r="I319" s="122"/>
      <c r="J319" s="122"/>
      <c r="K319" s="122"/>
      <c r="L319" s="38"/>
      <c r="M319" s="180"/>
      <c r="N319" s="38"/>
      <c r="O319" s="142"/>
      <c r="P319" s="48"/>
      <c r="Q319" s="48"/>
      <c r="R319" s="48"/>
      <c r="S319" s="48"/>
      <c r="T319" s="48"/>
      <c r="U319" s="48"/>
      <c r="V319" s="48"/>
      <c r="W319" s="48"/>
    </row>
    <row r="320" spans="1:23" x14ac:dyDescent="0.25">
      <c r="A320" s="50"/>
      <c r="B320" s="49"/>
      <c r="C320" s="62"/>
      <c r="D320" s="49"/>
      <c r="E320" s="110"/>
      <c r="F320" s="122"/>
      <c r="G320" s="122"/>
      <c r="H320" s="122"/>
      <c r="I320" s="122"/>
      <c r="J320" s="122"/>
      <c r="K320" s="122"/>
      <c r="L320" s="38"/>
      <c r="M320" s="180"/>
      <c r="N320" s="38"/>
      <c r="O320" s="142"/>
      <c r="P320" s="48"/>
      <c r="Q320" s="48"/>
      <c r="R320" s="48"/>
      <c r="S320" s="48"/>
      <c r="T320" s="48"/>
      <c r="U320" s="48"/>
      <c r="V320" s="48"/>
      <c r="W320" s="48"/>
    </row>
    <row r="321" spans="1:23" x14ac:dyDescent="0.25">
      <c r="A321" s="50"/>
      <c r="B321" s="49"/>
      <c r="C321" s="62"/>
      <c r="D321" s="49"/>
      <c r="E321" s="110"/>
      <c r="F321" s="122"/>
      <c r="G321" s="122"/>
      <c r="H321" s="122"/>
      <c r="I321" s="122"/>
      <c r="J321" s="122"/>
      <c r="K321" s="122"/>
      <c r="L321" s="38"/>
      <c r="M321" s="180"/>
      <c r="N321" s="38"/>
      <c r="O321" s="142"/>
      <c r="P321" s="48"/>
      <c r="Q321" s="48"/>
      <c r="R321" s="48"/>
      <c r="S321" s="48"/>
      <c r="T321" s="48"/>
      <c r="U321" s="48"/>
      <c r="V321" s="48"/>
      <c r="W321" s="48"/>
    </row>
    <row r="322" spans="1:23" x14ac:dyDescent="0.25">
      <c r="A322" s="50"/>
      <c r="B322" s="49"/>
      <c r="C322" s="62"/>
      <c r="D322" s="49"/>
      <c r="E322" s="110"/>
      <c r="F322" s="122"/>
      <c r="G322" s="122"/>
      <c r="H322" s="122"/>
      <c r="I322" s="122"/>
      <c r="J322" s="122"/>
      <c r="K322" s="122"/>
      <c r="L322" s="38"/>
      <c r="M322" s="180"/>
      <c r="N322" s="38"/>
      <c r="O322" s="142"/>
      <c r="P322" s="48"/>
      <c r="Q322" s="48"/>
      <c r="R322" s="48"/>
      <c r="S322" s="48"/>
      <c r="T322" s="48"/>
      <c r="U322" s="48"/>
      <c r="V322" s="48"/>
      <c r="W322" s="48"/>
    </row>
    <row r="323" spans="1:23" x14ac:dyDescent="0.25">
      <c r="A323" s="50"/>
      <c r="B323" s="49"/>
      <c r="C323" s="62"/>
      <c r="D323" s="49"/>
      <c r="E323" s="110"/>
      <c r="F323" s="122"/>
      <c r="G323" s="122"/>
      <c r="H323" s="122"/>
      <c r="I323" s="122"/>
      <c r="J323" s="122"/>
      <c r="K323" s="122"/>
      <c r="L323" s="38"/>
      <c r="M323" s="180"/>
      <c r="N323" s="38"/>
      <c r="O323" s="142"/>
      <c r="P323" s="48"/>
      <c r="Q323" s="48"/>
      <c r="R323" s="48"/>
      <c r="S323" s="48"/>
      <c r="T323" s="48"/>
      <c r="U323" s="48"/>
      <c r="V323" s="48"/>
      <c r="W323" s="48"/>
    </row>
    <row r="324" spans="1:23" x14ac:dyDescent="0.25">
      <c r="A324" s="50"/>
      <c r="B324" s="49"/>
      <c r="C324" s="62"/>
      <c r="D324" s="49"/>
      <c r="E324" s="110"/>
      <c r="F324" s="122"/>
      <c r="G324" s="122"/>
      <c r="H324" s="122"/>
      <c r="I324" s="122"/>
      <c r="J324" s="122"/>
      <c r="K324" s="122"/>
      <c r="L324" s="38"/>
      <c r="M324" s="180"/>
      <c r="N324" s="38"/>
      <c r="O324" s="142"/>
      <c r="P324" s="48"/>
      <c r="Q324" s="48"/>
      <c r="R324" s="48"/>
      <c r="S324" s="48"/>
      <c r="T324" s="48"/>
      <c r="U324" s="48"/>
      <c r="V324" s="48"/>
      <c r="W324" s="48"/>
    </row>
    <row r="325" spans="1:23" x14ac:dyDescent="0.25">
      <c r="A325" s="50"/>
      <c r="B325" s="49"/>
      <c r="C325" s="62"/>
      <c r="D325" s="49"/>
      <c r="E325" s="110"/>
      <c r="F325" s="122"/>
      <c r="G325" s="122"/>
      <c r="H325" s="122"/>
      <c r="I325" s="122"/>
      <c r="J325" s="122"/>
      <c r="K325" s="122"/>
      <c r="L325" s="38"/>
      <c r="M325" s="180"/>
      <c r="N325" s="38"/>
      <c r="O325" s="142"/>
      <c r="P325" s="48"/>
      <c r="Q325" s="48"/>
      <c r="R325" s="48"/>
      <c r="S325" s="48"/>
      <c r="T325" s="48"/>
      <c r="U325" s="48"/>
      <c r="V325" s="48"/>
      <c r="W325" s="48"/>
    </row>
    <row r="326" spans="1:23" x14ac:dyDescent="0.25">
      <c r="A326" s="50"/>
      <c r="B326" s="49"/>
      <c r="C326" s="62"/>
      <c r="D326" s="49"/>
      <c r="E326" s="110"/>
      <c r="F326" s="122"/>
      <c r="G326" s="122"/>
      <c r="H326" s="122"/>
      <c r="I326" s="122"/>
      <c r="J326" s="122"/>
      <c r="K326" s="122"/>
      <c r="L326" s="38"/>
      <c r="M326" s="180"/>
      <c r="N326" s="38"/>
      <c r="O326" s="142"/>
      <c r="P326" s="48"/>
      <c r="Q326" s="48"/>
      <c r="R326" s="48"/>
      <c r="S326" s="48"/>
      <c r="T326" s="48"/>
      <c r="U326" s="48"/>
      <c r="V326" s="48"/>
      <c r="W326" s="48"/>
    </row>
    <row r="327" spans="1:23" x14ac:dyDescent="0.25">
      <c r="A327" s="50"/>
      <c r="B327" s="49"/>
      <c r="C327" s="62"/>
      <c r="D327" s="49"/>
      <c r="E327" s="110"/>
      <c r="F327" s="122"/>
      <c r="G327" s="122"/>
      <c r="H327" s="122"/>
      <c r="I327" s="122"/>
      <c r="J327" s="122"/>
      <c r="K327" s="122"/>
      <c r="L327" s="38"/>
      <c r="M327" s="180"/>
      <c r="N327" s="38"/>
      <c r="O327" s="142"/>
      <c r="P327" s="48"/>
      <c r="Q327" s="48"/>
      <c r="R327" s="48"/>
      <c r="S327" s="48"/>
      <c r="T327" s="48"/>
      <c r="U327" s="48"/>
      <c r="V327" s="48"/>
      <c r="W327" s="48"/>
    </row>
    <row r="328" spans="1:23" x14ac:dyDescent="0.25">
      <c r="A328" s="50"/>
      <c r="B328" s="49"/>
      <c r="C328" s="62"/>
      <c r="D328" s="49"/>
      <c r="E328" s="110"/>
      <c r="F328" s="122"/>
      <c r="G328" s="122"/>
      <c r="H328" s="122"/>
      <c r="I328" s="122"/>
      <c r="J328" s="122"/>
      <c r="K328" s="122"/>
      <c r="L328" s="38"/>
      <c r="M328" s="180"/>
      <c r="N328" s="38"/>
      <c r="O328" s="142"/>
      <c r="P328" s="48"/>
      <c r="Q328" s="48"/>
      <c r="R328" s="48"/>
      <c r="S328" s="48"/>
      <c r="T328" s="48"/>
      <c r="U328" s="48"/>
      <c r="V328" s="48"/>
      <c r="W328" s="48"/>
    </row>
    <row r="329" spans="1:23" x14ac:dyDescent="0.25">
      <c r="A329" s="50"/>
      <c r="B329" s="49"/>
      <c r="C329" s="62"/>
      <c r="D329" s="49"/>
      <c r="E329" s="110"/>
      <c r="F329" s="122"/>
      <c r="G329" s="122"/>
      <c r="H329" s="122"/>
      <c r="I329" s="122"/>
      <c r="J329" s="122"/>
      <c r="K329" s="122"/>
      <c r="L329" s="38"/>
      <c r="M329" s="180"/>
      <c r="N329" s="38"/>
      <c r="O329" s="142"/>
      <c r="P329" s="48"/>
      <c r="Q329" s="48"/>
      <c r="R329" s="48"/>
      <c r="S329" s="48"/>
      <c r="T329" s="48"/>
      <c r="U329" s="48"/>
      <c r="V329" s="48"/>
      <c r="W329" s="48"/>
    </row>
    <row r="330" spans="1:23" x14ac:dyDescent="0.25">
      <c r="A330" s="50"/>
      <c r="B330" s="49"/>
      <c r="C330" s="62"/>
      <c r="D330" s="49"/>
      <c r="E330" s="110"/>
      <c r="F330" s="122"/>
      <c r="G330" s="122"/>
      <c r="H330" s="122"/>
      <c r="I330" s="122"/>
      <c r="J330" s="122"/>
      <c r="K330" s="122"/>
      <c r="L330" s="38"/>
      <c r="M330" s="180"/>
      <c r="N330" s="38"/>
      <c r="O330" s="142"/>
      <c r="P330" s="48"/>
      <c r="Q330" s="48"/>
      <c r="R330" s="48"/>
      <c r="S330" s="48"/>
      <c r="T330" s="48"/>
      <c r="U330" s="48"/>
      <c r="V330" s="48"/>
      <c r="W330" s="48"/>
    </row>
    <row r="331" spans="1:23" x14ac:dyDescent="0.25">
      <c r="A331" s="50"/>
      <c r="B331" s="49"/>
      <c r="C331" s="62"/>
      <c r="D331" s="49"/>
      <c r="E331" s="110"/>
      <c r="F331" s="122"/>
      <c r="G331" s="122"/>
      <c r="H331" s="122"/>
      <c r="I331" s="122"/>
      <c r="J331" s="122"/>
      <c r="K331" s="122"/>
      <c r="L331" s="38"/>
      <c r="M331" s="180"/>
      <c r="N331" s="38"/>
      <c r="O331" s="142"/>
      <c r="P331" s="48"/>
      <c r="Q331" s="48"/>
      <c r="R331" s="48"/>
      <c r="S331" s="48"/>
      <c r="T331" s="48"/>
      <c r="U331" s="48"/>
      <c r="V331" s="48"/>
      <c r="W331" s="48"/>
    </row>
    <row r="332" spans="1:23" x14ac:dyDescent="0.25">
      <c r="A332" s="50"/>
      <c r="B332" s="49"/>
      <c r="C332" s="62"/>
      <c r="D332" s="49"/>
      <c r="E332" s="110"/>
      <c r="F332" s="122"/>
      <c r="G332" s="122"/>
      <c r="H332" s="122"/>
      <c r="I332" s="122"/>
      <c r="J332" s="122"/>
      <c r="K332" s="122"/>
      <c r="L332" s="38"/>
      <c r="M332" s="180"/>
      <c r="N332" s="38"/>
      <c r="O332" s="142"/>
      <c r="P332" s="48"/>
      <c r="Q332" s="48"/>
      <c r="R332" s="48"/>
      <c r="S332" s="48"/>
      <c r="T332" s="48"/>
      <c r="U332" s="48"/>
      <c r="V332" s="48"/>
      <c r="W332" s="48"/>
    </row>
    <row r="333" spans="1:23" x14ac:dyDescent="0.25">
      <c r="A333" s="50"/>
      <c r="B333" s="49"/>
      <c r="C333" s="62"/>
      <c r="D333" s="49"/>
      <c r="E333" s="110"/>
      <c r="F333" s="122"/>
      <c r="G333" s="122"/>
      <c r="H333" s="122"/>
      <c r="I333" s="122"/>
      <c r="J333" s="122"/>
      <c r="K333" s="122"/>
      <c r="L333" s="38"/>
      <c r="M333" s="180"/>
      <c r="N333" s="38"/>
      <c r="O333" s="142"/>
      <c r="P333" s="48"/>
      <c r="Q333" s="48"/>
      <c r="R333" s="48"/>
      <c r="S333" s="48"/>
      <c r="T333" s="48"/>
      <c r="U333" s="48"/>
      <c r="V333" s="48"/>
      <c r="W333" s="48"/>
    </row>
    <row r="334" spans="1:23" x14ac:dyDescent="0.25">
      <c r="A334" s="50"/>
      <c r="B334" s="49"/>
      <c r="C334" s="62"/>
      <c r="D334" s="49"/>
      <c r="E334" s="110"/>
      <c r="F334" s="122"/>
      <c r="G334" s="122"/>
      <c r="H334" s="122"/>
      <c r="I334" s="122"/>
      <c r="J334" s="122"/>
      <c r="K334" s="122"/>
      <c r="L334" s="38"/>
      <c r="M334" s="180"/>
      <c r="N334" s="38"/>
      <c r="O334" s="142"/>
      <c r="P334" s="48"/>
      <c r="Q334" s="48"/>
      <c r="R334" s="48"/>
      <c r="S334" s="48"/>
      <c r="T334" s="48"/>
      <c r="U334" s="48"/>
      <c r="V334" s="48"/>
      <c r="W334" s="48"/>
    </row>
    <row r="335" spans="1:23" x14ac:dyDescent="0.25">
      <c r="A335" s="50"/>
      <c r="B335" s="49"/>
      <c r="C335" s="62"/>
      <c r="D335" s="49"/>
      <c r="E335" s="110"/>
      <c r="F335" s="122"/>
      <c r="G335" s="122"/>
      <c r="H335" s="122"/>
      <c r="I335" s="122"/>
      <c r="J335" s="122"/>
      <c r="K335" s="122"/>
      <c r="L335" s="38"/>
      <c r="M335" s="180"/>
      <c r="N335" s="38"/>
      <c r="O335" s="142"/>
      <c r="P335" s="48"/>
      <c r="Q335" s="48"/>
      <c r="R335" s="48"/>
      <c r="S335" s="48"/>
      <c r="T335" s="48"/>
      <c r="U335" s="48"/>
      <c r="V335" s="48"/>
      <c r="W335" s="48"/>
    </row>
    <row r="336" spans="1:23" x14ac:dyDescent="0.25">
      <c r="A336" s="50"/>
      <c r="B336" s="49"/>
      <c r="C336" s="62"/>
      <c r="D336" s="49"/>
      <c r="E336" s="110"/>
      <c r="F336" s="122"/>
      <c r="G336" s="122"/>
      <c r="H336" s="122"/>
      <c r="I336" s="122"/>
      <c r="J336" s="122"/>
      <c r="K336" s="122"/>
      <c r="L336" s="38"/>
      <c r="M336" s="180"/>
      <c r="N336" s="38"/>
      <c r="O336" s="142"/>
      <c r="P336" s="48"/>
      <c r="Q336" s="48"/>
      <c r="R336" s="48"/>
      <c r="S336" s="48"/>
      <c r="T336" s="48"/>
      <c r="U336" s="48"/>
      <c r="V336" s="48"/>
      <c r="W336" s="48"/>
    </row>
    <row r="337" spans="1:23" x14ac:dyDescent="0.25">
      <c r="A337" s="50"/>
      <c r="B337" s="49"/>
      <c r="C337" s="62"/>
      <c r="D337" s="49"/>
      <c r="E337" s="110"/>
      <c r="F337" s="122"/>
      <c r="G337" s="122"/>
      <c r="H337" s="122"/>
      <c r="I337" s="122"/>
      <c r="J337" s="122"/>
      <c r="K337" s="122"/>
      <c r="L337" s="38"/>
      <c r="M337" s="180"/>
      <c r="N337" s="38"/>
      <c r="O337" s="142"/>
      <c r="P337" s="48"/>
      <c r="Q337" s="48"/>
      <c r="R337" s="48"/>
      <c r="S337" s="48"/>
      <c r="T337" s="48"/>
      <c r="U337" s="48"/>
      <c r="V337" s="48"/>
      <c r="W337" s="48"/>
    </row>
    <row r="338" spans="1:23" x14ac:dyDescent="0.25">
      <c r="A338" s="50"/>
      <c r="B338" s="49"/>
      <c r="C338" s="62"/>
      <c r="D338" s="49"/>
      <c r="E338" s="110"/>
      <c r="F338" s="122"/>
      <c r="G338" s="122"/>
      <c r="H338" s="122"/>
      <c r="I338" s="122"/>
      <c r="J338" s="122"/>
      <c r="K338" s="122"/>
      <c r="L338" s="38"/>
      <c r="M338" s="180"/>
      <c r="N338" s="38"/>
      <c r="O338" s="142"/>
      <c r="P338" s="48"/>
      <c r="Q338" s="48"/>
      <c r="R338" s="48"/>
      <c r="S338" s="48"/>
      <c r="T338" s="48"/>
      <c r="U338" s="48"/>
      <c r="V338" s="48"/>
      <c r="W338" s="48"/>
    </row>
    <row r="339" spans="1:23" x14ac:dyDescent="0.25">
      <c r="A339" s="50"/>
      <c r="B339" s="49"/>
      <c r="C339" s="62"/>
      <c r="D339" s="49"/>
      <c r="E339" s="110"/>
      <c r="F339" s="122"/>
      <c r="G339" s="122"/>
      <c r="H339" s="122"/>
      <c r="I339" s="122"/>
      <c r="J339" s="122"/>
      <c r="K339" s="122"/>
      <c r="L339" s="38"/>
      <c r="M339" s="180"/>
      <c r="N339" s="38"/>
      <c r="O339" s="142"/>
      <c r="P339" s="48"/>
      <c r="Q339" s="48"/>
      <c r="R339" s="48"/>
      <c r="S339" s="48"/>
      <c r="T339" s="48"/>
      <c r="U339" s="48"/>
      <c r="V339" s="48"/>
      <c r="W339" s="48"/>
    </row>
    <row r="340" spans="1:23" x14ac:dyDescent="0.25">
      <c r="A340" s="50"/>
      <c r="B340" s="49"/>
      <c r="C340" s="62"/>
      <c r="D340" s="49"/>
      <c r="E340" s="110"/>
      <c r="F340" s="122"/>
      <c r="G340" s="122"/>
      <c r="H340" s="122"/>
      <c r="I340" s="122"/>
      <c r="J340" s="122"/>
      <c r="K340" s="122"/>
      <c r="L340" s="38"/>
      <c r="M340" s="180"/>
      <c r="N340" s="38"/>
      <c r="O340" s="142"/>
      <c r="P340" s="48"/>
      <c r="Q340" s="48"/>
      <c r="R340" s="48"/>
      <c r="S340" s="48"/>
      <c r="T340" s="48"/>
      <c r="U340" s="48"/>
      <c r="V340" s="48"/>
      <c r="W340" s="48"/>
    </row>
    <row r="341" spans="1:23" x14ac:dyDescent="0.25">
      <c r="A341" s="50"/>
      <c r="B341" s="49"/>
      <c r="C341" s="62"/>
      <c r="D341" s="49"/>
      <c r="E341" s="110"/>
      <c r="F341" s="122"/>
      <c r="G341" s="122"/>
      <c r="H341" s="122"/>
      <c r="I341" s="122"/>
      <c r="J341" s="122"/>
      <c r="K341" s="122"/>
      <c r="L341" s="38"/>
      <c r="M341" s="180"/>
      <c r="N341" s="38"/>
      <c r="O341" s="142"/>
      <c r="P341" s="48"/>
      <c r="Q341" s="48"/>
      <c r="R341" s="48"/>
      <c r="S341" s="48"/>
      <c r="T341" s="48"/>
      <c r="U341" s="48"/>
      <c r="V341" s="48"/>
      <c r="W341" s="48"/>
    </row>
    <row r="342" spans="1:23" x14ac:dyDescent="0.25">
      <c r="A342" s="50"/>
      <c r="B342" s="49"/>
      <c r="C342" s="62"/>
      <c r="D342" s="49"/>
      <c r="E342" s="110"/>
      <c r="F342" s="122"/>
      <c r="G342" s="122"/>
      <c r="H342" s="122"/>
      <c r="I342" s="122"/>
      <c r="J342" s="122"/>
      <c r="K342" s="122"/>
      <c r="L342" s="38"/>
      <c r="M342" s="180"/>
      <c r="N342" s="38"/>
      <c r="O342" s="142"/>
      <c r="P342" s="48"/>
      <c r="Q342" s="48"/>
      <c r="R342" s="48"/>
      <c r="S342" s="48"/>
      <c r="T342" s="48"/>
      <c r="U342" s="48"/>
      <c r="V342" s="48"/>
      <c r="W342" s="48"/>
    </row>
    <row r="343" spans="1:23" x14ac:dyDescent="0.25">
      <c r="A343" s="50"/>
      <c r="B343" s="49"/>
      <c r="C343" s="62"/>
      <c r="D343" s="49"/>
      <c r="E343" s="110"/>
      <c r="F343" s="122"/>
      <c r="G343" s="122"/>
      <c r="H343" s="122"/>
      <c r="I343" s="122"/>
      <c r="J343" s="122"/>
      <c r="K343" s="122"/>
      <c r="L343" s="38"/>
      <c r="M343" s="180"/>
      <c r="N343" s="38"/>
      <c r="O343" s="142"/>
      <c r="P343" s="48"/>
      <c r="Q343" s="48"/>
      <c r="R343" s="48"/>
      <c r="S343" s="48"/>
      <c r="T343" s="48"/>
      <c r="U343" s="48"/>
      <c r="V343" s="48"/>
      <c r="W343" s="48"/>
    </row>
    <row r="344" spans="1:23" x14ac:dyDescent="0.25">
      <c r="A344" s="50"/>
      <c r="B344" s="49"/>
      <c r="C344" s="62"/>
      <c r="D344" s="49"/>
      <c r="E344" s="110"/>
      <c r="F344" s="122"/>
      <c r="G344" s="122"/>
      <c r="H344" s="122"/>
      <c r="I344" s="122"/>
      <c r="J344" s="122"/>
      <c r="K344" s="122"/>
      <c r="L344" s="38"/>
      <c r="M344" s="180"/>
      <c r="N344" s="38"/>
      <c r="O344" s="142"/>
      <c r="P344" s="48"/>
      <c r="Q344" s="48"/>
      <c r="R344" s="48"/>
      <c r="S344" s="48"/>
      <c r="T344" s="48"/>
      <c r="U344" s="48"/>
      <c r="V344" s="48"/>
      <c r="W344" s="48"/>
    </row>
    <row r="345" spans="1:23" x14ac:dyDescent="0.25">
      <c r="A345" s="50"/>
      <c r="B345" s="49"/>
      <c r="C345" s="62"/>
      <c r="D345" s="49"/>
      <c r="E345" s="110"/>
      <c r="F345" s="122"/>
      <c r="G345" s="122"/>
      <c r="H345" s="122"/>
      <c r="I345" s="122"/>
      <c r="J345" s="122"/>
      <c r="K345" s="122"/>
      <c r="L345" s="38"/>
      <c r="M345" s="180"/>
      <c r="N345" s="38"/>
      <c r="O345" s="142"/>
      <c r="P345" s="48"/>
      <c r="Q345" s="48"/>
      <c r="R345" s="48"/>
      <c r="S345" s="48"/>
      <c r="T345" s="48"/>
      <c r="U345" s="48"/>
      <c r="V345" s="48"/>
      <c r="W345" s="48"/>
    </row>
    <row r="346" spans="1:23" x14ac:dyDescent="0.25">
      <c r="A346" s="50"/>
      <c r="B346" s="49"/>
      <c r="C346" s="62"/>
      <c r="D346" s="49"/>
      <c r="E346" s="110"/>
      <c r="F346" s="122"/>
      <c r="G346" s="122"/>
      <c r="H346" s="122"/>
      <c r="I346" s="122"/>
      <c r="J346" s="122"/>
      <c r="K346" s="122"/>
      <c r="L346" s="38"/>
      <c r="M346" s="180"/>
      <c r="N346" s="38"/>
      <c r="O346" s="142"/>
      <c r="P346" s="48"/>
      <c r="Q346" s="48"/>
      <c r="R346" s="48"/>
      <c r="S346" s="48"/>
      <c r="T346" s="48"/>
      <c r="U346" s="48"/>
      <c r="V346" s="48"/>
      <c r="W346" s="48"/>
    </row>
    <row r="347" spans="1:23" x14ac:dyDescent="0.25">
      <c r="A347" s="50"/>
      <c r="B347" s="49"/>
      <c r="C347" s="62"/>
      <c r="D347" s="49"/>
      <c r="E347" s="110"/>
      <c r="F347" s="122"/>
      <c r="G347" s="122"/>
      <c r="H347" s="122"/>
      <c r="I347" s="122"/>
      <c r="J347" s="122"/>
      <c r="K347" s="122"/>
      <c r="L347" s="38"/>
      <c r="M347" s="180"/>
      <c r="N347" s="38"/>
      <c r="O347" s="142"/>
      <c r="P347" s="48"/>
      <c r="Q347" s="48"/>
      <c r="R347" s="48"/>
      <c r="S347" s="48"/>
      <c r="T347" s="48"/>
      <c r="U347" s="48"/>
      <c r="V347" s="48"/>
      <c r="W347" s="48"/>
    </row>
    <row r="348" spans="1:23" x14ac:dyDescent="0.25">
      <c r="A348" s="50"/>
      <c r="B348" s="49"/>
      <c r="C348" s="62"/>
      <c r="D348" s="49"/>
      <c r="E348" s="110"/>
      <c r="F348" s="122"/>
      <c r="G348" s="122"/>
      <c r="H348" s="122"/>
      <c r="I348" s="122"/>
      <c r="J348" s="122"/>
      <c r="K348" s="122"/>
      <c r="L348" s="38"/>
      <c r="M348" s="180"/>
      <c r="N348" s="38"/>
      <c r="O348" s="142"/>
      <c r="P348" s="48"/>
      <c r="Q348" s="48"/>
      <c r="R348" s="48"/>
      <c r="S348" s="48"/>
      <c r="T348" s="48"/>
      <c r="U348" s="48"/>
      <c r="V348" s="48"/>
      <c r="W348" s="48"/>
    </row>
    <row r="349" spans="1:23" x14ac:dyDescent="0.25">
      <c r="A349" s="50"/>
      <c r="B349" s="49"/>
      <c r="C349" s="62"/>
      <c r="D349" s="49"/>
      <c r="E349" s="110"/>
      <c r="F349" s="122"/>
      <c r="G349" s="122"/>
      <c r="H349" s="122"/>
      <c r="I349" s="122"/>
      <c r="J349" s="122"/>
      <c r="K349" s="122"/>
      <c r="L349" s="38"/>
      <c r="M349" s="180"/>
      <c r="N349" s="38"/>
      <c r="O349" s="142"/>
      <c r="P349" s="48"/>
      <c r="Q349" s="48"/>
      <c r="R349" s="48"/>
      <c r="S349" s="48"/>
      <c r="T349" s="48"/>
      <c r="U349" s="48"/>
      <c r="V349" s="48"/>
      <c r="W349" s="48"/>
    </row>
    <row r="350" spans="1:23" x14ac:dyDescent="0.25">
      <c r="A350" s="50"/>
      <c r="B350" s="49"/>
      <c r="C350" s="62"/>
      <c r="D350" s="49"/>
      <c r="E350" s="110"/>
      <c r="F350" s="122"/>
      <c r="G350" s="122"/>
      <c r="H350" s="122"/>
      <c r="I350" s="122"/>
      <c r="J350" s="122"/>
      <c r="K350" s="122"/>
      <c r="L350" s="38"/>
      <c r="M350" s="180"/>
      <c r="N350" s="38"/>
      <c r="O350" s="142"/>
      <c r="P350" s="48"/>
      <c r="Q350" s="48"/>
      <c r="R350" s="48"/>
      <c r="S350" s="48"/>
      <c r="T350" s="48"/>
      <c r="U350" s="48"/>
      <c r="V350" s="48"/>
      <c r="W350" s="48"/>
    </row>
    <row r="351" spans="1:23" x14ac:dyDescent="0.25">
      <c r="A351" s="50"/>
      <c r="B351" s="49"/>
      <c r="C351" s="62"/>
      <c r="D351" s="49"/>
      <c r="E351" s="110"/>
      <c r="F351" s="122"/>
      <c r="G351" s="122"/>
      <c r="H351" s="122"/>
      <c r="I351" s="122"/>
      <c r="J351" s="122"/>
      <c r="K351" s="122"/>
      <c r="L351" s="38"/>
      <c r="M351" s="180"/>
      <c r="N351" s="38"/>
      <c r="O351" s="142"/>
      <c r="P351" s="48"/>
      <c r="Q351" s="48"/>
      <c r="R351" s="48"/>
      <c r="S351" s="48"/>
      <c r="T351" s="48"/>
      <c r="U351" s="48"/>
      <c r="V351" s="48"/>
      <c r="W351" s="48"/>
    </row>
    <row r="352" spans="1:23" x14ac:dyDescent="0.25">
      <c r="A352" s="50"/>
      <c r="B352" s="49"/>
      <c r="C352" s="62"/>
      <c r="D352" s="49"/>
      <c r="E352" s="110"/>
      <c r="F352" s="122"/>
      <c r="G352" s="122"/>
      <c r="H352" s="122"/>
      <c r="I352" s="122"/>
      <c r="J352" s="122"/>
      <c r="K352" s="122"/>
      <c r="L352" s="38"/>
      <c r="M352" s="180"/>
      <c r="N352" s="38"/>
      <c r="O352" s="142"/>
      <c r="P352" s="48"/>
      <c r="Q352" s="48"/>
      <c r="R352" s="48"/>
      <c r="S352" s="48"/>
      <c r="T352" s="48"/>
      <c r="U352" s="48"/>
      <c r="V352" s="48"/>
      <c r="W352" s="48"/>
    </row>
    <row r="353" spans="1:23" x14ac:dyDescent="0.25">
      <c r="A353" s="50"/>
      <c r="B353" s="49"/>
      <c r="C353" s="62"/>
      <c r="D353" s="49"/>
      <c r="E353" s="110"/>
      <c r="F353" s="122"/>
      <c r="G353" s="122"/>
      <c r="H353" s="122"/>
      <c r="I353" s="122"/>
      <c r="J353" s="122"/>
      <c r="K353" s="122"/>
      <c r="L353" s="38"/>
      <c r="M353" s="180"/>
      <c r="N353" s="38"/>
      <c r="O353" s="142"/>
      <c r="P353" s="48"/>
      <c r="Q353" s="48"/>
      <c r="R353" s="48"/>
      <c r="S353" s="48"/>
      <c r="T353" s="48"/>
      <c r="U353" s="48"/>
      <c r="V353" s="48"/>
      <c r="W353" s="48"/>
    </row>
    <row r="354" spans="1:23" x14ac:dyDescent="0.25">
      <c r="A354" s="50"/>
      <c r="B354" s="49"/>
      <c r="C354" s="62"/>
      <c r="D354" s="49"/>
      <c r="E354" s="110"/>
      <c r="F354" s="122"/>
      <c r="G354" s="122"/>
      <c r="H354" s="122"/>
      <c r="I354" s="122"/>
      <c r="J354" s="122"/>
      <c r="K354" s="122"/>
      <c r="L354" s="38"/>
      <c r="M354" s="180"/>
      <c r="N354" s="38"/>
      <c r="O354" s="142"/>
      <c r="P354" s="48"/>
      <c r="Q354" s="48"/>
      <c r="R354" s="48"/>
      <c r="S354" s="48"/>
      <c r="T354" s="48"/>
      <c r="U354" s="48"/>
      <c r="V354" s="48"/>
      <c r="W354" s="48"/>
    </row>
    <row r="355" spans="1:23" x14ac:dyDescent="0.25">
      <c r="A355" s="50"/>
      <c r="B355" s="49"/>
      <c r="C355" s="62"/>
      <c r="D355" s="49"/>
      <c r="E355" s="110"/>
      <c r="F355" s="122"/>
      <c r="G355" s="122"/>
      <c r="H355" s="122"/>
      <c r="I355" s="122"/>
      <c r="J355" s="122"/>
      <c r="K355" s="122"/>
      <c r="L355" s="38"/>
      <c r="M355" s="180"/>
      <c r="N355" s="38"/>
      <c r="O355" s="142"/>
      <c r="P355" s="48"/>
      <c r="Q355" s="48"/>
      <c r="R355" s="48"/>
      <c r="S355" s="48"/>
      <c r="T355" s="48"/>
      <c r="U355" s="48"/>
      <c r="V355" s="48"/>
      <c r="W355" s="48"/>
    </row>
    <row r="356" spans="1:23" x14ac:dyDescent="0.25">
      <c r="A356" s="50"/>
      <c r="B356" s="49"/>
      <c r="C356" s="62"/>
      <c r="D356" s="49"/>
      <c r="E356" s="110"/>
      <c r="F356" s="122"/>
      <c r="G356" s="122"/>
      <c r="H356" s="122"/>
      <c r="I356" s="122"/>
      <c r="J356" s="122"/>
      <c r="K356" s="122"/>
      <c r="L356" s="38"/>
      <c r="M356" s="180"/>
      <c r="N356" s="38"/>
      <c r="O356" s="142"/>
      <c r="P356" s="48"/>
      <c r="Q356" s="48"/>
      <c r="R356" s="48"/>
      <c r="S356" s="48"/>
      <c r="T356" s="48"/>
      <c r="U356" s="48"/>
      <c r="V356" s="48"/>
      <c r="W356" s="48"/>
    </row>
    <row r="357" spans="1:23" x14ac:dyDescent="0.25">
      <c r="A357" s="50"/>
      <c r="B357" s="49"/>
      <c r="C357" s="62"/>
      <c r="D357" s="49"/>
      <c r="E357" s="110"/>
      <c r="F357" s="122"/>
      <c r="G357" s="122"/>
      <c r="H357" s="122"/>
      <c r="I357" s="122"/>
      <c r="J357" s="122"/>
      <c r="K357" s="122"/>
      <c r="L357" s="38"/>
      <c r="M357" s="180"/>
      <c r="N357" s="38"/>
      <c r="O357" s="142"/>
      <c r="P357" s="48"/>
      <c r="Q357" s="48"/>
      <c r="R357" s="48"/>
      <c r="S357" s="48"/>
      <c r="T357" s="48"/>
      <c r="U357" s="48"/>
      <c r="V357" s="48"/>
      <c r="W357" s="48"/>
    </row>
    <row r="358" spans="1:23" x14ac:dyDescent="0.25">
      <c r="A358" s="50"/>
      <c r="B358" s="49"/>
      <c r="C358" s="62"/>
      <c r="D358" s="49"/>
      <c r="E358" s="110"/>
      <c r="F358" s="122"/>
      <c r="G358" s="122"/>
      <c r="H358" s="122"/>
      <c r="I358" s="122"/>
      <c r="J358" s="122"/>
      <c r="K358" s="122"/>
      <c r="L358" s="38"/>
      <c r="M358" s="180"/>
      <c r="N358" s="38"/>
      <c r="O358" s="142"/>
      <c r="P358" s="48"/>
      <c r="Q358" s="48"/>
      <c r="R358" s="48"/>
      <c r="S358" s="48"/>
      <c r="T358" s="48"/>
      <c r="U358" s="48"/>
      <c r="V358" s="48"/>
      <c r="W358" s="48"/>
    </row>
    <row r="359" spans="1:23" x14ac:dyDescent="0.25">
      <c r="A359" s="50"/>
      <c r="B359" s="49"/>
      <c r="C359" s="62"/>
      <c r="D359" s="49"/>
      <c r="E359" s="110"/>
      <c r="F359" s="122"/>
      <c r="G359" s="122"/>
      <c r="H359" s="122"/>
      <c r="I359" s="122"/>
      <c r="J359" s="122"/>
      <c r="K359" s="122"/>
      <c r="L359" s="38"/>
      <c r="M359" s="180"/>
      <c r="N359" s="38"/>
      <c r="O359" s="142"/>
      <c r="P359" s="48"/>
      <c r="Q359" s="48"/>
      <c r="R359" s="48"/>
      <c r="S359" s="48"/>
      <c r="T359" s="48"/>
      <c r="U359" s="48"/>
      <c r="V359" s="48"/>
      <c r="W359" s="48"/>
    </row>
    <row r="360" spans="1:23" x14ac:dyDescent="0.25">
      <c r="A360" s="50"/>
      <c r="B360" s="49"/>
      <c r="C360" s="62"/>
      <c r="D360" s="49"/>
      <c r="E360" s="110"/>
      <c r="F360" s="122"/>
      <c r="G360" s="122"/>
      <c r="H360" s="122"/>
      <c r="I360" s="122"/>
      <c r="J360" s="122"/>
      <c r="K360" s="122"/>
      <c r="L360" s="38"/>
      <c r="M360" s="180"/>
      <c r="N360" s="38"/>
      <c r="O360" s="142"/>
      <c r="P360" s="48"/>
      <c r="Q360" s="48"/>
      <c r="R360" s="48"/>
      <c r="S360" s="48"/>
      <c r="T360" s="48"/>
      <c r="U360" s="48"/>
      <c r="V360" s="48"/>
      <c r="W360" s="48"/>
    </row>
    <row r="361" spans="1:23" x14ac:dyDescent="0.25">
      <c r="A361" s="50"/>
      <c r="B361" s="49"/>
      <c r="C361" s="62"/>
      <c r="D361" s="49"/>
      <c r="E361" s="110"/>
      <c r="F361" s="122"/>
      <c r="G361" s="122"/>
      <c r="H361" s="122"/>
      <c r="I361" s="122"/>
      <c r="J361" s="122"/>
      <c r="K361" s="122"/>
      <c r="L361" s="38"/>
      <c r="M361" s="180"/>
      <c r="N361" s="38"/>
      <c r="O361" s="142"/>
      <c r="P361" s="48"/>
      <c r="Q361" s="48"/>
      <c r="R361" s="48"/>
      <c r="S361" s="48"/>
      <c r="T361" s="48"/>
      <c r="U361" s="48"/>
      <c r="V361" s="48"/>
      <c r="W361" s="48"/>
    </row>
    <row r="362" spans="1:23" x14ac:dyDescent="0.25">
      <c r="A362" s="50"/>
      <c r="B362" s="49"/>
      <c r="C362" s="62"/>
      <c r="D362" s="49"/>
      <c r="E362" s="110"/>
      <c r="F362" s="122"/>
      <c r="G362" s="122"/>
      <c r="H362" s="122"/>
      <c r="I362" s="122"/>
      <c r="J362" s="122"/>
      <c r="K362" s="122"/>
      <c r="L362" s="38"/>
      <c r="M362" s="180"/>
      <c r="N362" s="38"/>
      <c r="O362" s="142"/>
      <c r="P362" s="48"/>
      <c r="Q362" s="48"/>
      <c r="R362" s="48"/>
      <c r="S362" s="48"/>
      <c r="T362" s="48"/>
      <c r="U362" s="48"/>
      <c r="V362" s="48"/>
      <c r="W362" s="48"/>
    </row>
    <row r="363" spans="1:23" x14ac:dyDescent="0.25">
      <c r="A363" s="50"/>
      <c r="B363" s="49"/>
      <c r="C363" s="62"/>
      <c r="D363" s="49"/>
      <c r="E363" s="110"/>
      <c r="F363" s="122"/>
      <c r="G363" s="122"/>
      <c r="H363" s="122"/>
      <c r="I363" s="122"/>
      <c r="J363" s="122"/>
      <c r="K363" s="122"/>
      <c r="L363" s="38"/>
      <c r="M363" s="180"/>
      <c r="N363" s="38"/>
      <c r="O363" s="142"/>
      <c r="P363" s="48"/>
      <c r="Q363" s="48"/>
      <c r="R363" s="48"/>
      <c r="S363" s="48"/>
      <c r="T363" s="48"/>
      <c r="U363" s="48"/>
      <c r="V363" s="48"/>
      <c r="W363" s="48"/>
    </row>
    <row r="364" spans="1:23" x14ac:dyDescent="0.25">
      <c r="A364" s="50"/>
      <c r="B364" s="49"/>
      <c r="C364" s="62"/>
      <c r="D364" s="49"/>
      <c r="E364" s="110"/>
      <c r="F364" s="122"/>
      <c r="G364" s="122"/>
      <c r="H364" s="122"/>
      <c r="I364" s="122"/>
      <c r="J364" s="122"/>
      <c r="K364" s="122"/>
      <c r="L364" s="38"/>
      <c r="M364" s="180"/>
      <c r="N364" s="38"/>
      <c r="O364" s="142"/>
      <c r="P364" s="48"/>
      <c r="Q364" s="48"/>
      <c r="R364" s="48"/>
      <c r="S364" s="48"/>
      <c r="T364" s="48"/>
      <c r="U364" s="48"/>
      <c r="V364" s="48"/>
      <c r="W364" s="48"/>
    </row>
    <row r="365" spans="1:23" x14ac:dyDescent="0.25">
      <c r="A365" s="50"/>
      <c r="B365" s="49"/>
      <c r="C365" s="62"/>
      <c r="D365" s="49"/>
      <c r="E365" s="110"/>
      <c r="F365" s="122"/>
      <c r="G365" s="122"/>
      <c r="H365" s="122"/>
      <c r="I365" s="122"/>
      <c r="J365" s="122"/>
      <c r="K365" s="122"/>
      <c r="L365" s="38"/>
      <c r="M365" s="180"/>
      <c r="N365" s="38"/>
      <c r="O365" s="142"/>
      <c r="P365" s="48"/>
      <c r="Q365" s="48"/>
      <c r="R365" s="48"/>
      <c r="S365" s="48"/>
      <c r="T365" s="48"/>
      <c r="U365" s="48"/>
      <c r="V365" s="48"/>
      <c r="W365" s="48"/>
    </row>
    <row r="366" spans="1:23" x14ac:dyDescent="0.25">
      <c r="A366" s="50"/>
      <c r="B366" s="49"/>
      <c r="C366" s="62"/>
      <c r="D366" s="49"/>
      <c r="E366" s="110"/>
      <c r="F366" s="122"/>
      <c r="G366" s="122"/>
      <c r="H366" s="122"/>
      <c r="I366" s="122"/>
      <c r="J366" s="122"/>
      <c r="K366" s="122"/>
      <c r="L366" s="38"/>
      <c r="M366" s="180"/>
      <c r="N366" s="38"/>
      <c r="O366" s="142"/>
      <c r="P366" s="48"/>
      <c r="Q366" s="48"/>
      <c r="R366" s="48"/>
      <c r="S366" s="48"/>
      <c r="T366" s="48"/>
      <c r="U366" s="48"/>
      <c r="V366" s="48"/>
      <c r="W366" s="48"/>
    </row>
    <row r="367" spans="1:23" x14ac:dyDescent="0.25">
      <c r="A367" s="50"/>
      <c r="B367" s="49"/>
      <c r="C367" s="62"/>
      <c r="D367" s="49"/>
      <c r="E367" s="110"/>
      <c r="F367" s="122"/>
      <c r="G367" s="122"/>
      <c r="H367" s="122"/>
      <c r="I367" s="122"/>
      <c r="J367" s="122"/>
      <c r="K367" s="122"/>
      <c r="L367" s="38"/>
      <c r="M367" s="180"/>
      <c r="N367" s="38"/>
      <c r="O367" s="142"/>
      <c r="P367" s="48"/>
      <c r="Q367" s="48"/>
      <c r="R367" s="48"/>
      <c r="S367" s="48"/>
      <c r="T367" s="48"/>
      <c r="U367" s="48"/>
      <c r="V367" s="48"/>
      <c r="W367" s="48"/>
    </row>
    <row r="368" spans="1:23" x14ac:dyDescent="0.25">
      <c r="A368" s="50"/>
      <c r="B368" s="49"/>
      <c r="C368" s="62"/>
      <c r="D368" s="49"/>
      <c r="E368" s="110"/>
      <c r="F368" s="122"/>
      <c r="G368" s="122"/>
      <c r="H368" s="122"/>
      <c r="I368" s="122"/>
      <c r="J368" s="122"/>
      <c r="K368" s="122"/>
      <c r="L368" s="38"/>
      <c r="M368" s="180"/>
      <c r="N368" s="38"/>
      <c r="O368" s="142"/>
      <c r="P368" s="48"/>
      <c r="Q368" s="48"/>
      <c r="R368" s="48"/>
      <c r="S368" s="48"/>
      <c r="T368" s="48"/>
      <c r="U368" s="48"/>
      <c r="V368" s="48"/>
      <c r="W368" s="48"/>
    </row>
    <row r="369" spans="1:23" x14ac:dyDescent="0.25">
      <c r="A369" s="50"/>
      <c r="B369" s="49"/>
      <c r="C369" s="62"/>
      <c r="D369" s="49"/>
      <c r="E369" s="110"/>
      <c r="F369" s="122"/>
      <c r="G369" s="122"/>
      <c r="H369" s="122"/>
      <c r="I369" s="122"/>
      <c r="J369" s="122"/>
      <c r="K369" s="122"/>
      <c r="L369" s="38"/>
      <c r="M369" s="180"/>
      <c r="N369" s="38"/>
      <c r="O369" s="142"/>
      <c r="P369" s="48"/>
      <c r="Q369" s="48"/>
      <c r="R369" s="48"/>
      <c r="S369" s="48"/>
      <c r="T369" s="48"/>
      <c r="U369" s="48"/>
      <c r="V369" s="48"/>
      <c r="W369" s="48"/>
    </row>
    <row r="370" spans="1:23" x14ac:dyDescent="0.25">
      <c r="A370" s="50"/>
      <c r="B370" s="49"/>
      <c r="C370" s="62"/>
      <c r="D370" s="49"/>
      <c r="E370" s="110"/>
      <c r="F370" s="122"/>
      <c r="G370" s="122"/>
      <c r="H370" s="122"/>
      <c r="I370" s="122"/>
      <c r="J370" s="122"/>
      <c r="K370" s="122"/>
      <c r="L370" s="38"/>
      <c r="M370" s="180"/>
      <c r="N370" s="38"/>
      <c r="O370" s="142"/>
      <c r="P370" s="48"/>
      <c r="Q370" s="48"/>
      <c r="R370" s="48"/>
      <c r="S370" s="48"/>
      <c r="T370" s="48"/>
      <c r="U370" s="48"/>
      <c r="V370" s="48"/>
      <c r="W370" s="48"/>
    </row>
    <row r="371" spans="1:23" x14ac:dyDescent="0.25">
      <c r="A371" s="50"/>
      <c r="B371" s="49"/>
      <c r="C371" s="62"/>
      <c r="D371" s="49"/>
      <c r="E371" s="110"/>
      <c r="F371" s="122"/>
      <c r="G371" s="122"/>
      <c r="H371" s="122"/>
      <c r="I371" s="122"/>
      <c r="J371" s="122"/>
      <c r="K371" s="122"/>
      <c r="L371" s="38"/>
      <c r="M371" s="180"/>
      <c r="N371" s="38"/>
      <c r="O371" s="142"/>
      <c r="P371" s="48"/>
      <c r="Q371" s="48"/>
      <c r="R371" s="48"/>
      <c r="S371" s="48"/>
      <c r="T371" s="48"/>
      <c r="U371" s="48"/>
      <c r="V371" s="48"/>
      <c r="W371" s="48"/>
    </row>
    <row r="372" spans="1:23" x14ac:dyDescent="0.25">
      <c r="A372" s="50"/>
      <c r="B372" s="49"/>
      <c r="C372" s="62"/>
      <c r="D372" s="49"/>
      <c r="E372" s="110"/>
      <c r="F372" s="122"/>
      <c r="G372" s="122"/>
      <c r="H372" s="122"/>
      <c r="I372" s="122"/>
      <c r="J372" s="122"/>
      <c r="K372" s="122"/>
      <c r="L372" s="38"/>
      <c r="M372" s="180"/>
      <c r="N372" s="38"/>
      <c r="O372" s="142"/>
      <c r="P372" s="48"/>
      <c r="Q372" s="48"/>
      <c r="R372" s="48"/>
      <c r="S372" s="48"/>
      <c r="T372" s="48"/>
      <c r="U372" s="48"/>
      <c r="V372" s="48"/>
      <c r="W372" s="48"/>
    </row>
    <row r="373" spans="1:23" x14ac:dyDescent="0.25">
      <c r="A373" s="50"/>
      <c r="B373" s="49"/>
      <c r="C373" s="62"/>
      <c r="D373" s="49"/>
      <c r="E373" s="110"/>
      <c r="F373" s="122"/>
      <c r="G373" s="122"/>
      <c r="H373" s="122"/>
      <c r="I373" s="122"/>
      <c r="J373" s="122"/>
      <c r="K373" s="122"/>
      <c r="L373" s="38"/>
      <c r="M373" s="180"/>
      <c r="N373" s="38"/>
      <c r="O373" s="142"/>
      <c r="P373" s="48"/>
      <c r="Q373" s="48"/>
      <c r="R373" s="48"/>
      <c r="S373" s="48"/>
      <c r="T373" s="48"/>
      <c r="U373" s="48"/>
      <c r="V373" s="48"/>
      <c r="W373" s="48"/>
    </row>
    <row r="374" spans="1:23" x14ac:dyDescent="0.25">
      <c r="A374" s="50"/>
      <c r="B374" s="49"/>
      <c r="C374" s="62"/>
      <c r="D374" s="49"/>
      <c r="E374" s="110"/>
      <c r="F374" s="122"/>
      <c r="G374" s="122"/>
      <c r="H374" s="122"/>
      <c r="I374" s="122"/>
      <c r="J374" s="122"/>
      <c r="K374" s="122"/>
      <c r="L374" s="38"/>
      <c r="M374" s="180"/>
      <c r="N374" s="38"/>
      <c r="O374" s="142"/>
      <c r="P374" s="48"/>
      <c r="Q374" s="48"/>
      <c r="R374" s="48"/>
      <c r="S374" s="48"/>
      <c r="T374" s="48"/>
      <c r="U374" s="48"/>
      <c r="V374" s="48"/>
      <c r="W374" s="48"/>
    </row>
    <row r="375" spans="1:23" x14ac:dyDescent="0.25">
      <c r="A375" s="50"/>
      <c r="B375" s="49"/>
      <c r="C375" s="62"/>
      <c r="D375" s="49"/>
      <c r="E375" s="110"/>
      <c r="F375" s="122"/>
      <c r="G375" s="122"/>
      <c r="H375" s="122"/>
      <c r="I375" s="122"/>
      <c r="J375" s="122"/>
      <c r="K375" s="122"/>
      <c r="L375" s="38"/>
      <c r="M375" s="180"/>
      <c r="N375" s="38"/>
      <c r="O375" s="142"/>
      <c r="P375" s="48"/>
      <c r="Q375" s="48"/>
      <c r="R375" s="48"/>
      <c r="S375" s="48"/>
      <c r="T375" s="48"/>
      <c r="U375" s="48"/>
      <c r="V375" s="48"/>
      <c r="W375" s="48"/>
    </row>
    <row r="376" spans="1:23" x14ac:dyDescent="0.25">
      <c r="A376" s="50"/>
      <c r="B376" s="49"/>
      <c r="C376" s="62"/>
      <c r="D376" s="49"/>
      <c r="E376" s="110"/>
      <c r="F376" s="122"/>
      <c r="G376" s="122"/>
      <c r="H376" s="122"/>
      <c r="I376" s="122"/>
      <c r="J376" s="122"/>
      <c r="K376" s="122"/>
      <c r="L376" s="38"/>
      <c r="M376" s="180"/>
      <c r="N376" s="38"/>
      <c r="O376" s="142"/>
      <c r="P376" s="48"/>
      <c r="Q376" s="48"/>
      <c r="R376" s="48"/>
      <c r="S376" s="48"/>
      <c r="T376" s="48"/>
      <c r="U376" s="48"/>
      <c r="V376" s="48"/>
      <c r="W376" s="48"/>
    </row>
    <row r="377" spans="1:23" x14ac:dyDescent="0.25">
      <c r="A377" s="50"/>
      <c r="B377" s="49"/>
      <c r="C377" s="62"/>
      <c r="D377" s="49"/>
      <c r="E377" s="110"/>
      <c r="F377" s="122"/>
      <c r="G377" s="122"/>
      <c r="H377" s="122"/>
      <c r="I377" s="122"/>
      <c r="J377" s="122"/>
      <c r="K377" s="122"/>
      <c r="L377" s="38"/>
      <c r="M377" s="180"/>
      <c r="N377" s="38"/>
      <c r="O377" s="142"/>
      <c r="P377" s="48"/>
      <c r="Q377" s="48"/>
      <c r="R377" s="48"/>
      <c r="S377" s="48"/>
      <c r="T377" s="48"/>
      <c r="U377" s="48"/>
      <c r="V377" s="48"/>
      <c r="W377" s="48"/>
    </row>
    <row r="378" spans="1:23" x14ac:dyDescent="0.25">
      <c r="A378" s="50"/>
      <c r="B378" s="49"/>
      <c r="C378" s="62"/>
      <c r="D378" s="49"/>
      <c r="E378" s="110"/>
      <c r="F378" s="122"/>
      <c r="G378" s="122"/>
      <c r="H378" s="122"/>
      <c r="I378" s="122"/>
      <c r="J378" s="122"/>
      <c r="K378" s="122"/>
      <c r="L378" s="38"/>
      <c r="M378" s="180"/>
      <c r="N378" s="38"/>
      <c r="O378" s="142"/>
      <c r="P378" s="48"/>
      <c r="Q378" s="48"/>
      <c r="R378" s="48"/>
      <c r="S378" s="48"/>
      <c r="T378" s="48"/>
      <c r="U378" s="48"/>
      <c r="V378" s="48"/>
      <c r="W378" s="48"/>
    </row>
    <row r="379" spans="1:23" x14ac:dyDescent="0.25">
      <c r="A379" s="50"/>
      <c r="B379" s="49"/>
      <c r="C379" s="62"/>
      <c r="D379" s="49"/>
      <c r="E379" s="110"/>
      <c r="F379" s="122"/>
      <c r="G379" s="122"/>
      <c r="H379" s="122"/>
      <c r="I379" s="122"/>
      <c r="J379" s="122"/>
      <c r="K379" s="122"/>
      <c r="L379" s="38"/>
      <c r="M379" s="180"/>
      <c r="N379" s="38"/>
      <c r="O379" s="142"/>
      <c r="P379" s="48"/>
      <c r="Q379" s="48"/>
      <c r="R379" s="48"/>
      <c r="S379" s="48"/>
      <c r="T379" s="48"/>
      <c r="U379" s="48"/>
      <c r="V379" s="48"/>
      <c r="W379" s="48"/>
    </row>
    <row r="380" spans="1:23" x14ac:dyDescent="0.25">
      <c r="A380" s="50"/>
      <c r="B380" s="49"/>
      <c r="C380" s="62"/>
      <c r="D380" s="49"/>
      <c r="E380" s="110"/>
      <c r="F380" s="122"/>
      <c r="G380" s="122"/>
      <c r="H380" s="122"/>
      <c r="I380" s="122"/>
      <c r="J380" s="122"/>
      <c r="K380" s="122"/>
      <c r="L380" s="38"/>
      <c r="M380" s="180"/>
      <c r="N380" s="38"/>
      <c r="O380" s="142"/>
      <c r="P380" s="48"/>
      <c r="Q380" s="48"/>
      <c r="R380" s="48"/>
      <c r="S380" s="48"/>
      <c r="T380" s="48"/>
      <c r="U380" s="48"/>
      <c r="V380" s="48"/>
      <c r="W380" s="48"/>
    </row>
    <row r="381" spans="1:23" x14ac:dyDescent="0.25">
      <c r="A381" s="50"/>
      <c r="B381" s="49"/>
      <c r="C381" s="62"/>
      <c r="D381" s="49"/>
      <c r="E381" s="110"/>
      <c r="F381" s="122"/>
      <c r="G381" s="122"/>
      <c r="H381" s="122"/>
      <c r="I381" s="122"/>
      <c r="J381" s="122"/>
      <c r="K381" s="122"/>
      <c r="L381" s="38"/>
      <c r="M381" s="180"/>
      <c r="N381" s="38"/>
      <c r="O381" s="142"/>
      <c r="P381" s="48"/>
      <c r="Q381" s="48"/>
      <c r="R381" s="48"/>
      <c r="S381" s="48"/>
      <c r="T381" s="48"/>
      <c r="U381" s="48"/>
      <c r="V381" s="48"/>
      <c r="W381" s="48"/>
    </row>
    <row r="382" spans="1:23" x14ac:dyDescent="0.25">
      <c r="A382" s="50"/>
      <c r="B382" s="49"/>
      <c r="C382" s="62"/>
      <c r="D382" s="49"/>
      <c r="E382" s="110"/>
      <c r="F382" s="122"/>
      <c r="G382" s="122"/>
      <c r="H382" s="122"/>
      <c r="I382" s="122"/>
      <c r="J382" s="122"/>
      <c r="K382" s="122"/>
      <c r="L382" s="38"/>
      <c r="M382" s="180"/>
      <c r="N382" s="38"/>
      <c r="O382" s="142"/>
      <c r="P382" s="48"/>
      <c r="Q382" s="48"/>
      <c r="R382" s="48"/>
      <c r="S382" s="48"/>
      <c r="T382" s="48"/>
      <c r="U382" s="48"/>
      <c r="V382" s="48"/>
      <c r="W382" s="48"/>
    </row>
    <row r="383" spans="1:23" x14ac:dyDescent="0.25">
      <c r="A383" s="50"/>
      <c r="B383" s="49"/>
      <c r="C383" s="62"/>
      <c r="D383" s="49"/>
      <c r="E383" s="110"/>
      <c r="F383" s="122"/>
      <c r="G383" s="122"/>
      <c r="H383" s="122"/>
      <c r="I383" s="122"/>
      <c r="J383" s="122"/>
      <c r="K383" s="122"/>
      <c r="L383" s="38"/>
      <c r="M383" s="180"/>
      <c r="N383" s="38"/>
      <c r="O383" s="142"/>
      <c r="P383" s="48"/>
      <c r="Q383" s="48"/>
      <c r="R383" s="48"/>
      <c r="S383" s="48"/>
      <c r="T383" s="48"/>
      <c r="U383" s="48"/>
      <c r="V383" s="48"/>
      <c r="W383" s="48"/>
    </row>
    <row r="384" spans="1:23" x14ac:dyDescent="0.25">
      <c r="A384" s="50"/>
      <c r="B384" s="49"/>
      <c r="C384" s="62"/>
      <c r="D384" s="49"/>
      <c r="E384" s="110"/>
      <c r="F384" s="122"/>
      <c r="G384" s="122"/>
      <c r="H384" s="122"/>
      <c r="I384" s="122"/>
      <c r="J384" s="122"/>
      <c r="K384" s="122"/>
      <c r="L384" s="38"/>
      <c r="M384" s="180"/>
      <c r="N384" s="38"/>
      <c r="O384" s="142"/>
      <c r="P384" s="48"/>
      <c r="Q384" s="48"/>
      <c r="R384" s="48"/>
      <c r="S384" s="48"/>
      <c r="T384" s="48"/>
      <c r="U384" s="48"/>
      <c r="V384" s="48"/>
      <c r="W384" s="48"/>
    </row>
    <row r="385" spans="1:23" x14ac:dyDescent="0.25">
      <c r="A385" s="50"/>
      <c r="B385" s="49"/>
      <c r="C385" s="62"/>
      <c r="D385" s="49"/>
      <c r="E385" s="110"/>
      <c r="F385" s="122"/>
      <c r="G385" s="122"/>
      <c r="H385" s="122"/>
      <c r="I385" s="122"/>
      <c r="J385" s="122"/>
      <c r="K385" s="122"/>
      <c r="L385" s="38"/>
      <c r="M385" s="180"/>
      <c r="N385" s="38"/>
      <c r="O385" s="142"/>
      <c r="P385" s="48"/>
      <c r="Q385" s="48"/>
      <c r="R385" s="48"/>
      <c r="S385" s="48"/>
      <c r="T385" s="48"/>
      <c r="U385" s="48"/>
      <c r="V385" s="48"/>
      <c r="W385" s="48"/>
    </row>
    <row r="386" spans="1:23" x14ac:dyDescent="0.25">
      <c r="A386" s="50"/>
      <c r="B386" s="49"/>
      <c r="C386" s="62"/>
      <c r="D386" s="49"/>
      <c r="E386" s="110"/>
      <c r="F386" s="122"/>
      <c r="G386" s="122"/>
      <c r="H386" s="122"/>
      <c r="I386" s="122"/>
      <c r="J386" s="122"/>
      <c r="K386" s="122"/>
      <c r="L386" s="38"/>
      <c r="M386" s="180"/>
      <c r="N386" s="38"/>
      <c r="O386" s="142"/>
      <c r="P386" s="48"/>
      <c r="Q386" s="48"/>
      <c r="R386" s="48"/>
      <c r="S386" s="48"/>
      <c r="T386" s="48"/>
      <c r="U386" s="48"/>
      <c r="V386" s="48"/>
      <c r="W386" s="48"/>
    </row>
    <row r="387" spans="1:23" x14ac:dyDescent="0.25">
      <c r="A387" s="50"/>
      <c r="B387" s="49"/>
      <c r="C387" s="62"/>
      <c r="D387" s="49"/>
      <c r="E387" s="110"/>
      <c r="F387" s="122"/>
      <c r="G387" s="122"/>
      <c r="H387" s="122"/>
      <c r="I387" s="122"/>
      <c r="J387" s="122"/>
      <c r="K387" s="122"/>
      <c r="L387" s="38"/>
      <c r="M387" s="180"/>
      <c r="N387" s="38"/>
      <c r="O387" s="142"/>
      <c r="P387" s="48"/>
      <c r="Q387" s="48"/>
      <c r="R387" s="48"/>
      <c r="S387" s="48"/>
      <c r="T387" s="48"/>
      <c r="U387" s="48"/>
      <c r="V387" s="48"/>
      <c r="W387" s="48"/>
    </row>
    <row r="388" spans="1:23" x14ac:dyDescent="0.25">
      <c r="A388" s="50"/>
      <c r="B388" s="49"/>
      <c r="C388" s="62"/>
      <c r="D388" s="49"/>
      <c r="E388" s="110"/>
      <c r="F388" s="122"/>
      <c r="G388" s="122"/>
      <c r="H388" s="122"/>
      <c r="I388" s="122"/>
      <c r="J388" s="122"/>
      <c r="K388" s="122"/>
      <c r="L388" s="38"/>
      <c r="M388" s="180"/>
      <c r="N388" s="38"/>
      <c r="O388" s="142"/>
      <c r="P388" s="48"/>
      <c r="Q388" s="48"/>
      <c r="R388" s="48"/>
      <c r="S388" s="48"/>
      <c r="T388" s="48"/>
      <c r="U388" s="48"/>
      <c r="V388" s="48"/>
      <c r="W388" s="48"/>
    </row>
    <row r="389" spans="1:23" x14ac:dyDescent="0.25">
      <c r="A389" s="50"/>
      <c r="B389" s="49"/>
      <c r="C389" s="62"/>
      <c r="D389" s="49"/>
      <c r="E389" s="110"/>
      <c r="F389" s="122"/>
      <c r="G389" s="122"/>
      <c r="H389" s="122"/>
      <c r="I389" s="122"/>
      <c r="J389" s="122"/>
      <c r="K389" s="122"/>
      <c r="L389" s="38"/>
      <c r="M389" s="180"/>
      <c r="N389" s="38"/>
      <c r="O389" s="142"/>
      <c r="P389" s="48"/>
      <c r="Q389" s="48"/>
      <c r="R389" s="48"/>
      <c r="S389" s="48"/>
      <c r="T389" s="48"/>
      <c r="U389" s="48"/>
      <c r="V389" s="48"/>
      <c r="W389" s="48"/>
    </row>
    <row r="390" spans="1:23" x14ac:dyDescent="0.25">
      <c r="A390" s="50"/>
      <c r="B390" s="49"/>
      <c r="C390" s="62"/>
      <c r="D390" s="49"/>
      <c r="E390" s="110"/>
      <c r="F390" s="122"/>
      <c r="G390" s="122"/>
      <c r="H390" s="122"/>
      <c r="I390" s="122"/>
      <c r="J390" s="122"/>
      <c r="K390" s="122"/>
      <c r="L390" s="38"/>
      <c r="M390" s="180"/>
      <c r="N390" s="38"/>
      <c r="O390" s="142"/>
      <c r="P390" s="48"/>
      <c r="Q390" s="48"/>
      <c r="R390" s="48"/>
      <c r="S390" s="48"/>
      <c r="T390" s="48"/>
      <c r="U390" s="48"/>
      <c r="V390" s="48"/>
      <c r="W390" s="48"/>
    </row>
    <row r="391" spans="1:23" x14ac:dyDescent="0.25">
      <c r="A391" s="50"/>
      <c r="B391" s="49"/>
      <c r="C391" s="62"/>
      <c r="D391" s="49"/>
      <c r="E391" s="110"/>
      <c r="F391" s="122"/>
      <c r="G391" s="122"/>
      <c r="H391" s="122"/>
      <c r="I391" s="122"/>
      <c r="J391" s="122"/>
      <c r="K391" s="122"/>
      <c r="L391" s="38"/>
      <c r="M391" s="180"/>
      <c r="N391" s="38"/>
      <c r="O391" s="142"/>
      <c r="P391" s="48"/>
      <c r="Q391" s="48"/>
      <c r="R391" s="48"/>
      <c r="S391" s="48"/>
      <c r="T391" s="48"/>
      <c r="U391" s="48"/>
      <c r="V391" s="48"/>
      <c r="W391" s="48"/>
    </row>
    <row r="392" spans="1:23" x14ac:dyDescent="0.25">
      <c r="A392" s="50"/>
      <c r="B392" s="49"/>
      <c r="C392" s="62"/>
      <c r="D392" s="49"/>
      <c r="E392" s="110"/>
      <c r="F392" s="122"/>
      <c r="G392" s="122"/>
      <c r="H392" s="122"/>
      <c r="I392" s="122"/>
      <c r="J392" s="122"/>
      <c r="K392" s="122"/>
      <c r="L392" s="38"/>
      <c r="M392" s="180"/>
      <c r="N392" s="38"/>
      <c r="O392" s="142"/>
      <c r="P392" s="48"/>
      <c r="Q392" s="48"/>
      <c r="R392" s="48"/>
      <c r="S392" s="48"/>
      <c r="T392" s="48"/>
      <c r="U392" s="48"/>
      <c r="V392" s="48"/>
      <c r="W392" s="48"/>
    </row>
    <row r="393" spans="1:23" x14ac:dyDescent="0.25">
      <c r="A393" s="50"/>
      <c r="B393" s="49"/>
      <c r="C393" s="62"/>
      <c r="D393" s="49"/>
      <c r="E393" s="110"/>
      <c r="F393" s="122"/>
      <c r="G393" s="122"/>
      <c r="H393" s="122"/>
      <c r="I393" s="122"/>
      <c r="J393" s="122"/>
      <c r="K393" s="122"/>
      <c r="L393" s="38"/>
      <c r="M393" s="180"/>
      <c r="N393" s="38"/>
      <c r="O393" s="142"/>
      <c r="P393" s="48"/>
      <c r="Q393" s="48"/>
      <c r="R393" s="48"/>
      <c r="S393" s="48"/>
      <c r="T393" s="48"/>
      <c r="U393" s="48"/>
      <c r="V393" s="48"/>
      <c r="W393" s="48"/>
    </row>
    <row r="394" spans="1:23" x14ac:dyDescent="0.25">
      <c r="A394" s="50"/>
      <c r="B394" s="49"/>
      <c r="C394" s="62"/>
      <c r="D394" s="49"/>
      <c r="E394" s="110"/>
      <c r="F394" s="122"/>
      <c r="G394" s="122"/>
      <c r="H394" s="122"/>
      <c r="I394" s="122"/>
      <c r="J394" s="122"/>
      <c r="K394" s="122"/>
      <c r="L394" s="38"/>
      <c r="M394" s="180"/>
      <c r="N394" s="38"/>
      <c r="O394" s="142"/>
      <c r="P394" s="48"/>
      <c r="Q394" s="48"/>
      <c r="R394" s="48"/>
      <c r="S394" s="48"/>
      <c r="T394" s="48"/>
      <c r="U394" s="48"/>
      <c r="V394" s="48"/>
      <c r="W394" s="48"/>
    </row>
    <row r="395" spans="1:23" x14ac:dyDescent="0.25">
      <c r="A395" s="50"/>
      <c r="B395" s="49"/>
      <c r="C395" s="62"/>
      <c r="D395" s="49"/>
      <c r="E395" s="110"/>
      <c r="F395" s="122"/>
      <c r="G395" s="122"/>
      <c r="H395" s="122"/>
      <c r="I395" s="122"/>
      <c r="J395" s="122"/>
      <c r="K395" s="122"/>
      <c r="L395" s="38"/>
      <c r="M395" s="180"/>
      <c r="N395" s="38"/>
      <c r="O395" s="142"/>
      <c r="P395" s="48"/>
      <c r="Q395" s="48"/>
      <c r="R395" s="48"/>
      <c r="S395" s="48"/>
      <c r="T395" s="48"/>
      <c r="U395" s="48"/>
      <c r="V395" s="48"/>
      <c r="W395" s="48"/>
    </row>
    <row r="396" spans="1:23" x14ac:dyDescent="0.25">
      <c r="A396" s="50"/>
      <c r="B396" s="49"/>
      <c r="C396" s="62"/>
      <c r="D396" s="49"/>
      <c r="E396" s="110"/>
      <c r="F396" s="122"/>
      <c r="G396" s="122"/>
      <c r="H396" s="122"/>
      <c r="I396" s="122"/>
      <c r="J396" s="122"/>
      <c r="K396" s="122"/>
      <c r="L396" s="38"/>
      <c r="M396" s="180"/>
      <c r="N396" s="38"/>
      <c r="O396" s="142"/>
      <c r="P396" s="48"/>
      <c r="Q396" s="48"/>
      <c r="R396" s="48"/>
      <c r="S396" s="48"/>
      <c r="T396" s="48"/>
      <c r="U396" s="48"/>
      <c r="V396" s="48"/>
      <c r="W396" s="48"/>
    </row>
    <row r="397" spans="1:23" x14ac:dyDescent="0.25">
      <c r="A397" s="50"/>
      <c r="B397" s="49"/>
      <c r="C397" s="62"/>
      <c r="D397" s="49"/>
      <c r="E397" s="110"/>
      <c r="F397" s="122"/>
      <c r="G397" s="122"/>
      <c r="H397" s="122"/>
      <c r="I397" s="122"/>
      <c r="J397" s="122"/>
      <c r="K397" s="122"/>
      <c r="L397" s="38"/>
      <c r="M397" s="180"/>
      <c r="N397" s="38"/>
      <c r="O397" s="142"/>
      <c r="P397" s="48"/>
      <c r="Q397" s="48"/>
      <c r="R397" s="48"/>
      <c r="S397" s="48"/>
      <c r="T397" s="48"/>
      <c r="U397" s="48"/>
      <c r="V397" s="48"/>
      <c r="W397" s="48"/>
    </row>
    <row r="398" spans="1:23" x14ac:dyDescent="0.25">
      <c r="A398" s="50"/>
      <c r="B398" s="49"/>
      <c r="C398" s="62"/>
      <c r="D398" s="49"/>
      <c r="E398" s="110"/>
      <c r="F398" s="122"/>
      <c r="G398" s="122"/>
      <c r="H398" s="122"/>
      <c r="I398" s="122"/>
      <c r="J398" s="122"/>
      <c r="K398" s="122"/>
      <c r="L398" s="38"/>
      <c r="M398" s="180"/>
      <c r="N398" s="38"/>
      <c r="O398" s="142"/>
      <c r="P398" s="48"/>
      <c r="Q398" s="48"/>
      <c r="R398" s="48"/>
      <c r="S398" s="48"/>
      <c r="T398" s="48"/>
      <c r="U398" s="48"/>
      <c r="V398" s="48"/>
      <c r="W398" s="48"/>
    </row>
    <row r="399" spans="1:23" x14ac:dyDescent="0.25">
      <c r="A399" s="50"/>
      <c r="B399" s="49"/>
      <c r="C399" s="62"/>
      <c r="D399" s="49"/>
      <c r="E399" s="110"/>
      <c r="F399" s="122"/>
      <c r="G399" s="122"/>
      <c r="H399" s="122"/>
      <c r="I399" s="122"/>
      <c r="J399" s="122"/>
      <c r="K399" s="122"/>
      <c r="L399" s="38"/>
      <c r="M399" s="180"/>
      <c r="N399" s="38"/>
      <c r="O399" s="142"/>
      <c r="P399" s="48"/>
      <c r="Q399" s="48"/>
      <c r="R399" s="48"/>
      <c r="S399" s="48"/>
      <c r="T399" s="48"/>
      <c r="U399" s="48"/>
      <c r="V399" s="48"/>
      <c r="W399" s="48"/>
    </row>
    <row r="400" spans="1:23" x14ac:dyDescent="0.25">
      <c r="A400" s="50"/>
      <c r="B400" s="49"/>
      <c r="C400" s="62"/>
      <c r="D400" s="49"/>
      <c r="E400" s="110"/>
      <c r="F400" s="122"/>
      <c r="G400" s="122"/>
      <c r="H400" s="122"/>
      <c r="I400" s="122"/>
      <c r="J400" s="122"/>
      <c r="K400" s="122"/>
      <c r="L400" s="38"/>
      <c r="M400" s="180"/>
      <c r="N400" s="38"/>
      <c r="O400" s="142"/>
      <c r="P400" s="48"/>
      <c r="Q400" s="48"/>
      <c r="R400" s="48"/>
      <c r="S400" s="48"/>
      <c r="T400" s="48"/>
      <c r="U400" s="48"/>
      <c r="V400" s="48"/>
      <c r="W400" s="48"/>
    </row>
    <row r="401" spans="1:23" x14ac:dyDescent="0.25">
      <c r="A401" s="50"/>
      <c r="B401" s="49"/>
      <c r="C401" s="62"/>
      <c r="D401" s="49"/>
      <c r="E401" s="110"/>
      <c r="F401" s="122"/>
      <c r="G401" s="122"/>
      <c r="H401" s="122"/>
      <c r="I401" s="122"/>
      <c r="J401" s="122"/>
      <c r="K401" s="122"/>
      <c r="L401" s="38"/>
      <c r="M401" s="180"/>
      <c r="N401" s="38"/>
      <c r="O401" s="142"/>
      <c r="P401" s="48"/>
      <c r="Q401" s="48"/>
      <c r="R401" s="48"/>
      <c r="S401" s="48"/>
      <c r="T401" s="48"/>
      <c r="U401" s="48"/>
      <c r="V401" s="48"/>
      <c r="W401" s="48"/>
    </row>
    <row r="402" spans="1:23" x14ac:dyDescent="0.25">
      <c r="A402" s="50"/>
      <c r="B402" s="49"/>
      <c r="C402" s="62"/>
      <c r="D402" s="49"/>
      <c r="E402" s="110"/>
      <c r="F402" s="122"/>
      <c r="G402" s="122"/>
      <c r="H402" s="122"/>
      <c r="I402" s="122"/>
      <c r="J402" s="122"/>
      <c r="K402" s="122"/>
      <c r="L402" s="38"/>
      <c r="M402" s="180"/>
      <c r="N402" s="38"/>
      <c r="O402" s="142"/>
      <c r="P402" s="48"/>
      <c r="Q402" s="48"/>
      <c r="R402" s="48"/>
      <c r="S402" s="48"/>
      <c r="T402" s="48"/>
      <c r="U402" s="48"/>
      <c r="V402" s="48"/>
      <c r="W402" s="48"/>
    </row>
    <row r="403" spans="1:23" x14ac:dyDescent="0.25">
      <c r="A403" s="50"/>
      <c r="B403" s="49"/>
      <c r="C403" s="62"/>
      <c r="D403" s="49"/>
      <c r="E403" s="110"/>
      <c r="F403" s="122"/>
      <c r="G403" s="122"/>
      <c r="H403" s="122"/>
      <c r="I403" s="122"/>
      <c r="J403" s="122"/>
      <c r="K403" s="122"/>
      <c r="L403" s="38"/>
      <c r="M403" s="180"/>
      <c r="N403" s="38"/>
      <c r="O403" s="142"/>
      <c r="P403" s="48"/>
      <c r="Q403" s="48"/>
      <c r="R403" s="48"/>
      <c r="S403" s="48"/>
      <c r="T403" s="48"/>
      <c r="U403" s="48"/>
      <c r="V403" s="48"/>
      <c r="W403" s="48"/>
    </row>
    <row r="404" spans="1:23" x14ac:dyDescent="0.25">
      <c r="A404" s="50"/>
      <c r="B404" s="49"/>
      <c r="C404" s="62"/>
      <c r="D404" s="49"/>
      <c r="E404" s="110"/>
      <c r="F404" s="122"/>
      <c r="G404" s="122"/>
      <c r="H404" s="122"/>
      <c r="I404" s="122"/>
      <c r="J404" s="122"/>
      <c r="K404" s="122"/>
      <c r="L404" s="38"/>
      <c r="M404" s="180"/>
      <c r="N404" s="38"/>
      <c r="O404" s="142"/>
      <c r="P404" s="48"/>
      <c r="Q404" s="48"/>
      <c r="R404" s="48"/>
      <c r="S404" s="48"/>
      <c r="T404" s="48"/>
      <c r="U404" s="48"/>
      <c r="V404" s="48"/>
      <c r="W404" s="48"/>
    </row>
    <row r="405" spans="1:23" x14ac:dyDescent="0.25">
      <c r="A405" s="50"/>
      <c r="B405" s="49"/>
      <c r="C405" s="62"/>
      <c r="D405" s="49"/>
      <c r="E405" s="110"/>
      <c r="F405" s="122"/>
      <c r="G405" s="122"/>
      <c r="H405" s="122"/>
      <c r="I405" s="122"/>
      <c r="J405" s="122"/>
      <c r="K405" s="122"/>
      <c r="L405" s="38"/>
      <c r="M405" s="180"/>
      <c r="N405" s="38"/>
      <c r="O405" s="142"/>
      <c r="P405" s="48"/>
      <c r="Q405" s="48"/>
      <c r="R405" s="48"/>
      <c r="S405" s="48"/>
      <c r="T405" s="48"/>
      <c r="U405" s="48"/>
      <c r="V405" s="48"/>
      <c r="W405" s="48"/>
    </row>
    <row r="406" spans="1:23" x14ac:dyDescent="0.25">
      <c r="A406" s="50"/>
      <c r="B406" s="49"/>
      <c r="C406" s="62"/>
      <c r="D406" s="49"/>
      <c r="E406" s="110"/>
      <c r="F406" s="122"/>
      <c r="G406" s="122"/>
      <c r="H406" s="122"/>
      <c r="I406" s="122"/>
      <c r="J406" s="122"/>
      <c r="K406" s="122"/>
      <c r="L406" s="38"/>
      <c r="M406" s="180"/>
      <c r="N406" s="38"/>
      <c r="O406" s="142"/>
      <c r="P406" s="48"/>
      <c r="Q406" s="48"/>
      <c r="R406" s="48"/>
      <c r="S406" s="48"/>
      <c r="T406" s="48"/>
      <c r="U406" s="48"/>
      <c r="V406" s="48"/>
      <c r="W406" s="48"/>
    </row>
    <row r="407" spans="1:23" x14ac:dyDescent="0.25">
      <c r="A407" s="50"/>
      <c r="B407" s="49"/>
      <c r="C407" s="62"/>
      <c r="D407" s="49"/>
      <c r="E407" s="110"/>
      <c r="F407" s="122"/>
      <c r="G407" s="122"/>
      <c r="H407" s="122"/>
      <c r="I407" s="122"/>
      <c r="J407" s="122"/>
      <c r="K407" s="122"/>
      <c r="L407" s="38"/>
      <c r="M407" s="180"/>
      <c r="N407" s="38"/>
      <c r="O407" s="142"/>
      <c r="P407" s="48"/>
      <c r="Q407" s="48"/>
      <c r="R407" s="48"/>
      <c r="S407" s="48"/>
      <c r="T407" s="48"/>
      <c r="U407" s="48"/>
      <c r="V407" s="48"/>
      <c r="W407" s="48"/>
    </row>
    <row r="408" spans="1:23" x14ac:dyDescent="0.25">
      <c r="A408" s="50"/>
      <c r="B408" s="49"/>
      <c r="C408" s="62"/>
      <c r="D408" s="49"/>
      <c r="E408" s="110"/>
      <c r="F408" s="122"/>
      <c r="G408" s="122"/>
      <c r="H408" s="122"/>
      <c r="I408" s="122"/>
      <c r="J408" s="122"/>
      <c r="K408" s="122"/>
      <c r="L408" s="38"/>
      <c r="M408" s="180"/>
      <c r="N408" s="38"/>
      <c r="O408" s="142"/>
      <c r="P408" s="48"/>
      <c r="Q408" s="48"/>
      <c r="R408" s="48"/>
      <c r="S408" s="48"/>
      <c r="T408" s="48"/>
      <c r="U408" s="48"/>
      <c r="V408" s="48"/>
      <c r="W408" s="48"/>
    </row>
    <row r="409" spans="1:23" x14ac:dyDescent="0.25">
      <c r="A409" s="50"/>
      <c r="B409" s="49"/>
      <c r="C409" s="62"/>
      <c r="D409" s="49"/>
      <c r="E409" s="110"/>
      <c r="F409" s="122"/>
      <c r="G409" s="122"/>
      <c r="H409" s="122"/>
      <c r="I409" s="122"/>
      <c r="J409" s="122"/>
      <c r="K409" s="122"/>
      <c r="L409" s="38"/>
      <c r="M409" s="180"/>
      <c r="N409" s="38"/>
      <c r="O409" s="142"/>
      <c r="P409" s="48"/>
      <c r="Q409" s="48"/>
      <c r="R409" s="48"/>
      <c r="S409" s="48"/>
      <c r="T409" s="48"/>
      <c r="U409" s="48"/>
      <c r="V409" s="48"/>
      <c r="W409" s="48"/>
    </row>
    <row r="410" spans="1:23" x14ac:dyDescent="0.25">
      <c r="A410" s="50"/>
      <c r="B410" s="49"/>
      <c r="C410" s="62"/>
      <c r="D410" s="49"/>
      <c r="E410" s="110"/>
      <c r="F410" s="122"/>
      <c r="G410" s="122"/>
      <c r="H410" s="122"/>
      <c r="I410" s="122"/>
      <c r="J410" s="122"/>
      <c r="K410" s="122"/>
      <c r="L410" s="38"/>
      <c r="M410" s="180"/>
      <c r="N410" s="38"/>
      <c r="O410" s="142"/>
      <c r="P410" s="48"/>
      <c r="Q410" s="48"/>
      <c r="R410" s="48"/>
      <c r="S410" s="48"/>
      <c r="T410" s="48"/>
      <c r="U410" s="48"/>
      <c r="V410" s="48"/>
      <c r="W410" s="48"/>
    </row>
    <row r="411" spans="1:23" x14ac:dyDescent="0.25">
      <c r="A411" s="50"/>
      <c r="B411" s="49"/>
      <c r="C411" s="62"/>
      <c r="D411" s="49"/>
      <c r="E411" s="110"/>
      <c r="F411" s="122"/>
      <c r="G411" s="122"/>
      <c r="H411" s="122"/>
      <c r="I411" s="122"/>
      <c r="J411" s="122"/>
      <c r="K411" s="122"/>
      <c r="L411" s="38"/>
      <c r="M411" s="180"/>
      <c r="N411" s="38"/>
      <c r="O411" s="142"/>
      <c r="P411" s="48"/>
      <c r="Q411" s="48"/>
      <c r="R411" s="48"/>
      <c r="S411" s="48"/>
      <c r="T411" s="48"/>
      <c r="U411" s="48"/>
      <c r="V411" s="48"/>
      <c r="W411" s="48"/>
    </row>
    <row r="412" spans="1:23" x14ac:dyDescent="0.25">
      <c r="A412" s="50"/>
      <c r="B412" s="49"/>
      <c r="C412" s="62"/>
      <c r="D412" s="49"/>
      <c r="E412" s="110"/>
      <c r="F412" s="122"/>
      <c r="G412" s="122"/>
      <c r="H412" s="122"/>
      <c r="I412" s="122"/>
      <c r="J412" s="122"/>
      <c r="K412" s="122"/>
      <c r="L412" s="38"/>
      <c r="M412" s="180"/>
      <c r="N412" s="38"/>
      <c r="O412" s="142"/>
      <c r="P412" s="48"/>
      <c r="Q412" s="48"/>
      <c r="R412" s="48"/>
      <c r="S412" s="48"/>
      <c r="T412" s="48"/>
      <c r="U412" s="48"/>
      <c r="V412" s="48"/>
      <c r="W412" s="48"/>
    </row>
    <row r="413" spans="1:23" x14ac:dyDescent="0.25">
      <c r="A413" s="50"/>
      <c r="B413" s="49"/>
      <c r="C413" s="62"/>
      <c r="D413" s="49"/>
      <c r="E413" s="110"/>
      <c r="F413" s="122"/>
      <c r="G413" s="122"/>
      <c r="H413" s="122"/>
      <c r="I413" s="122"/>
      <c r="J413" s="122"/>
      <c r="K413" s="122"/>
      <c r="L413" s="38"/>
      <c r="M413" s="180"/>
      <c r="N413" s="38"/>
      <c r="O413" s="142"/>
      <c r="P413" s="48"/>
      <c r="Q413" s="48"/>
      <c r="R413" s="48"/>
      <c r="S413" s="48"/>
      <c r="T413" s="48"/>
      <c r="U413" s="48"/>
      <c r="V413" s="48"/>
      <c r="W413" s="48"/>
    </row>
    <row r="414" spans="1:23" x14ac:dyDescent="0.25">
      <c r="A414" s="50"/>
      <c r="B414" s="49"/>
      <c r="C414" s="62"/>
      <c r="D414" s="49"/>
      <c r="E414" s="110"/>
      <c r="F414" s="122"/>
      <c r="G414" s="122"/>
      <c r="H414" s="122"/>
      <c r="I414" s="122"/>
      <c r="J414" s="122"/>
      <c r="K414" s="122"/>
      <c r="L414" s="38"/>
      <c r="M414" s="180"/>
      <c r="N414" s="38"/>
      <c r="O414" s="142"/>
      <c r="P414" s="48"/>
      <c r="Q414" s="48"/>
      <c r="R414" s="48"/>
      <c r="S414" s="48"/>
      <c r="T414" s="48"/>
      <c r="U414" s="48"/>
      <c r="V414" s="48"/>
      <c r="W414" s="48"/>
    </row>
    <row r="415" spans="1:23" x14ac:dyDescent="0.25">
      <c r="A415" s="50"/>
      <c r="B415" s="49"/>
      <c r="C415" s="62"/>
      <c r="D415" s="49"/>
      <c r="E415" s="110"/>
      <c r="F415" s="122"/>
      <c r="G415" s="122"/>
      <c r="H415" s="122"/>
      <c r="I415" s="122"/>
      <c r="J415" s="122"/>
      <c r="K415" s="122"/>
      <c r="L415" s="38"/>
      <c r="M415" s="180"/>
      <c r="N415" s="38"/>
      <c r="O415" s="142"/>
      <c r="P415" s="48"/>
      <c r="Q415" s="48"/>
      <c r="R415" s="48"/>
      <c r="S415" s="48"/>
      <c r="T415" s="48"/>
      <c r="U415" s="48"/>
      <c r="V415" s="48"/>
      <c r="W415" s="48"/>
    </row>
    <row r="416" spans="1:23" x14ac:dyDescent="0.25">
      <c r="A416" s="50"/>
      <c r="B416" s="49"/>
      <c r="C416" s="62"/>
      <c r="D416" s="49"/>
      <c r="E416" s="110"/>
      <c r="F416" s="122"/>
      <c r="G416" s="122"/>
      <c r="H416" s="122"/>
      <c r="I416" s="122"/>
      <c r="J416" s="122"/>
      <c r="K416" s="122"/>
      <c r="L416" s="38"/>
      <c r="M416" s="180"/>
      <c r="N416" s="38"/>
      <c r="O416" s="142"/>
      <c r="P416" s="48"/>
      <c r="Q416" s="48"/>
      <c r="R416" s="48"/>
      <c r="S416" s="48"/>
      <c r="T416" s="48"/>
      <c r="U416" s="48"/>
      <c r="V416" s="48"/>
      <c r="W416" s="48"/>
    </row>
    <row r="417" spans="1:23" x14ac:dyDescent="0.25">
      <c r="A417" s="50"/>
      <c r="B417" s="49"/>
      <c r="C417" s="62"/>
      <c r="D417" s="49"/>
      <c r="E417" s="110"/>
      <c r="F417" s="122"/>
      <c r="G417" s="122"/>
      <c r="H417" s="122"/>
      <c r="I417" s="122"/>
      <c r="J417" s="122"/>
      <c r="K417" s="122"/>
      <c r="L417" s="38"/>
      <c r="M417" s="180"/>
      <c r="N417" s="38"/>
      <c r="O417" s="142"/>
      <c r="P417" s="48"/>
      <c r="Q417" s="48"/>
      <c r="R417" s="48"/>
      <c r="S417" s="48"/>
      <c r="T417" s="48"/>
      <c r="U417" s="48"/>
      <c r="V417" s="48"/>
      <c r="W417" s="48"/>
    </row>
    <row r="418" spans="1:23" x14ac:dyDescent="0.25">
      <c r="A418" s="50"/>
      <c r="B418" s="49"/>
      <c r="C418" s="62"/>
      <c r="D418" s="49"/>
      <c r="E418" s="110"/>
      <c r="F418" s="122"/>
      <c r="G418" s="122"/>
      <c r="H418" s="122"/>
      <c r="I418" s="122"/>
      <c r="J418" s="122"/>
      <c r="K418" s="122"/>
      <c r="L418" s="38"/>
      <c r="M418" s="180"/>
      <c r="N418" s="38"/>
      <c r="O418" s="142"/>
      <c r="P418" s="48"/>
      <c r="Q418" s="48"/>
      <c r="R418" s="48"/>
      <c r="S418" s="48"/>
      <c r="T418" s="48"/>
      <c r="U418" s="48"/>
      <c r="V418" s="48"/>
      <c r="W418" s="48"/>
    </row>
    <row r="419" spans="1:23" x14ac:dyDescent="0.25">
      <c r="A419" s="50"/>
      <c r="B419" s="49"/>
      <c r="C419" s="62"/>
      <c r="D419" s="49"/>
      <c r="E419" s="110"/>
      <c r="F419" s="122"/>
      <c r="G419" s="122"/>
      <c r="H419" s="122"/>
      <c r="I419" s="122"/>
      <c r="J419" s="122"/>
      <c r="K419" s="122"/>
      <c r="L419" s="38"/>
      <c r="M419" s="180"/>
      <c r="N419" s="38"/>
      <c r="O419" s="142"/>
      <c r="P419" s="48"/>
      <c r="Q419" s="48"/>
      <c r="R419" s="48"/>
      <c r="S419" s="48"/>
      <c r="T419" s="48"/>
      <c r="U419" s="48"/>
      <c r="V419" s="48"/>
      <c r="W419" s="48"/>
    </row>
    <row r="420" spans="1:23" x14ac:dyDescent="0.25">
      <c r="A420" s="50"/>
      <c r="B420" s="49"/>
      <c r="C420" s="62"/>
      <c r="D420" s="49"/>
      <c r="E420" s="110"/>
      <c r="F420" s="122"/>
      <c r="G420" s="122"/>
      <c r="H420" s="122"/>
      <c r="I420" s="122"/>
      <c r="J420" s="122"/>
      <c r="K420" s="122"/>
      <c r="L420" s="38"/>
      <c r="M420" s="180"/>
      <c r="N420" s="38"/>
      <c r="O420" s="142"/>
      <c r="P420" s="48"/>
      <c r="Q420" s="48"/>
      <c r="R420" s="48"/>
      <c r="S420" s="48"/>
      <c r="T420" s="48"/>
      <c r="U420" s="48"/>
      <c r="V420" s="48"/>
      <c r="W420" s="48"/>
    </row>
    <row r="421" spans="1:23" x14ac:dyDescent="0.25">
      <c r="A421" s="50"/>
      <c r="B421" s="49"/>
      <c r="C421" s="62"/>
      <c r="D421" s="49"/>
      <c r="E421" s="110"/>
      <c r="F421" s="122"/>
      <c r="G421" s="122"/>
      <c r="H421" s="122"/>
      <c r="I421" s="122"/>
      <c r="J421" s="122"/>
      <c r="K421" s="122"/>
      <c r="L421" s="38"/>
      <c r="M421" s="180"/>
      <c r="N421" s="38"/>
      <c r="O421" s="142"/>
      <c r="P421" s="48"/>
      <c r="Q421" s="48"/>
      <c r="R421" s="48"/>
      <c r="S421" s="48"/>
      <c r="T421" s="48"/>
      <c r="U421" s="48"/>
      <c r="V421" s="48"/>
      <c r="W421" s="48"/>
    </row>
    <row r="422" spans="1:23" x14ac:dyDescent="0.25">
      <c r="A422" s="50"/>
      <c r="B422" s="49"/>
      <c r="C422" s="62"/>
      <c r="D422" s="49"/>
      <c r="E422" s="110"/>
      <c r="F422" s="122"/>
      <c r="G422" s="122"/>
      <c r="H422" s="122"/>
      <c r="I422" s="122"/>
      <c r="J422" s="122"/>
      <c r="K422" s="122"/>
      <c r="L422" s="38"/>
      <c r="M422" s="180"/>
      <c r="N422" s="38"/>
      <c r="O422" s="142"/>
      <c r="P422" s="48"/>
      <c r="Q422" s="48"/>
      <c r="R422" s="48"/>
      <c r="S422" s="48"/>
      <c r="T422" s="48"/>
      <c r="U422" s="48"/>
      <c r="V422" s="48"/>
      <c r="W422" s="48"/>
    </row>
    <row r="423" spans="1:23" x14ac:dyDescent="0.25">
      <c r="A423" s="50"/>
      <c r="B423" s="49"/>
      <c r="C423" s="62"/>
      <c r="D423" s="49"/>
      <c r="E423" s="110"/>
      <c r="F423" s="122"/>
      <c r="G423" s="122"/>
      <c r="H423" s="122"/>
      <c r="I423" s="122"/>
      <c r="J423" s="122"/>
      <c r="K423" s="122"/>
      <c r="L423" s="38"/>
      <c r="M423" s="180"/>
      <c r="N423" s="38"/>
      <c r="O423" s="142"/>
      <c r="P423" s="48"/>
      <c r="Q423" s="48"/>
      <c r="R423" s="48"/>
      <c r="S423" s="48"/>
      <c r="T423" s="48"/>
      <c r="U423" s="48"/>
      <c r="V423" s="48"/>
      <c r="W423" s="48"/>
    </row>
    <row r="424" spans="1:23" x14ac:dyDescent="0.25">
      <c r="A424" s="50"/>
      <c r="B424" s="49"/>
      <c r="C424" s="62"/>
      <c r="D424" s="49"/>
      <c r="E424" s="110"/>
      <c r="F424" s="122"/>
      <c r="G424" s="122"/>
      <c r="H424" s="122"/>
      <c r="I424" s="122"/>
      <c r="J424" s="122"/>
      <c r="K424" s="122"/>
      <c r="L424" s="38"/>
      <c r="M424" s="180"/>
      <c r="N424" s="38"/>
      <c r="O424" s="142"/>
      <c r="P424" s="48"/>
      <c r="Q424" s="48"/>
      <c r="R424" s="48"/>
      <c r="S424" s="48"/>
      <c r="T424" s="48"/>
      <c r="U424" s="48"/>
      <c r="V424" s="48"/>
      <c r="W424" s="48"/>
    </row>
    <row r="425" spans="1:23" x14ac:dyDescent="0.25">
      <c r="A425" s="50"/>
      <c r="B425" s="49"/>
      <c r="C425" s="62"/>
      <c r="D425" s="49"/>
      <c r="E425" s="110"/>
      <c r="F425" s="122"/>
      <c r="G425" s="122"/>
      <c r="H425" s="122"/>
      <c r="I425" s="122"/>
      <c r="J425" s="122"/>
      <c r="K425" s="122"/>
      <c r="L425" s="38"/>
      <c r="M425" s="180"/>
      <c r="N425" s="38"/>
      <c r="O425" s="142"/>
      <c r="P425" s="48"/>
      <c r="Q425" s="48"/>
      <c r="R425" s="48"/>
      <c r="S425" s="48"/>
      <c r="T425" s="48"/>
      <c r="U425" s="48"/>
      <c r="V425" s="48"/>
      <c r="W425" s="48"/>
    </row>
    <row r="426" spans="1:23" x14ac:dyDescent="0.25">
      <c r="A426" s="50"/>
      <c r="B426" s="49"/>
      <c r="C426" s="62"/>
      <c r="D426" s="49"/>
      <c r="E426" s="110"/>
      <c r="F426" s="122"/>
      <c r="G426" s="122"/>
      <c r="H426" s="122"/>
      <c r="I426" s="122"/>
      <c r="J426" s="122"/>
      <c r="K426" s="122"/>
      <c r="L426" s="38"/>
      <c r="M426" s="180"/>
      <c r="N426" s="38"/>
      <c r="O426" s="142"/>
      <c r="P426" s="48"/>
      <c r="Q426" s="48"/>
      <c r="R426" s="48"/>
      <c r="S426" s="48"/>
      <c r="T426" s="48"/>
      <c r="U426" s="48"/>
      <c r="V426" s="48"/>
      <c r="W426" s="48"/>
    </row>
    <row r="427" spans="1:23" x14ac:dyDescent="0.25">
      <c r="A427" s="50"/>
      <c r="B427" s="49"/>
      <c r="C427" s="62"/>
      <c r="D427" s="49"/>
      <c r="E427" s="110"/>
      <c r="F427" s="122"/>
      <c r="G427" s="122"/>
      <c r="H427" s="122"/>
      <c r="I427" s="122"/>
      <c r="J427" s="122"/>
      <c r="K427" s="122"/>
      <c r="L427" s="38"/>
      <c r="M427" s="180"/>
      <c r="N427" s="38"/>
      <c r="O427" s="142"/>
      <c r="P427" s="48"/>
      <c r="Q427" s="48"/>
      <c r="R427" s="48"/>
      <c r="S427" s="48"/>
      <c r="T427" s="48"/>
      <c r="U427" s="48"/>
      <c r="V427" s="48"/>
      <c r="W427" s="48"/>
    </row>
    <row r="428" spans="1:23" x14ac:dyDescent="0.25">
      <c r="A428" s="50"/>
      <c r="B428" s="49"/>
      <c r="C428" s="62"/>
      <c r="D428" s="49"/>
      <c r="E428" s="110"/>
      <c r="F428" s="122"/>
      <c r="G428" s="122"/>
      <c r="H428" s="122"/>
      <c r="I428" s="122"/>
      <c r="J428" s="122"/>
      <c r="K428" s="122"/>
      <c r="L428" s="38"/>
      <c r="M428" s="180"/>
      <c r="N428" s="38"/>
      <c r="O428" s="142"/>
      <c r="P428" s="48"/>
      <c r="Q428" s="48"/>
      <c r="R428" s="48"/>
      <c r="S428" s="48"/>
      <c r="T428" s="48"/>
      <c r="U428" s="48"/>
      <c r="V428" s="48"/>
      <c r="W428" s="48"/>
    </row>
    <row r="429" spans="1:23" x14ac:dyDescent="0.25">
      <c r="A429" s="50"/>
      <c r="B429" s="49"/>
      <c r="C429" s="62"/>
      <c r="D429" s="49"/>
      <c r="E429" s="110"/>
      <c r="F429" s="122"/>
      <c r="G429" s="122"/>
      <c r="H429" s="122"/>
      <c r="I429" s="122"/>
      <c r="J429" s="122"/>
      <c r="K429" s="122"/>
      <c r="L429" s="38"/>
      <c r="M429" s="180"/>
      <c r="N429" s="38"/>
      <c r="O429" s="142"/>
      <c r="P429" s="48"/>
      <c r="Q429" s="48"/>
      <c r="R429" s="48"/>
      <c r="S429" s="48"/>
      <c r="T429" s="48"/>
      <c r="U429" s="48"/>
      <c r="V429" s="48"/>
      <c r="W429" s="48"/>
    </row>
    <row r="430" spans="1:23" x14ac:dyDescent="0.25">
      <c r="A430" s="50"/>
      <c r="B430" s="49"/>
      <c r="C430" s="62"/>
      <c r="D430" s="49"/>
      <c r="E430" s="110"/>
      <c r="F430" s="122"/>
      <c r="G430" s="122"/>
      <c r="H430" s="122"/>
      <c r="I430" s="122"/>
      <c r="J430" s="122"/>
      <c r="K430" s="122"/>
      <c r="L430" s="38"/>
      <c r="M430" s="180"/>
      <c r="N430" s="38"/>
      <c r="O430" s="142"/>
      <c r="P430" s="48"/>
      <c r="Q430" s="48"/>
      <c r="R430" s="48"/>
      <c r="S430" s="48"/>
      <c r="T430" s="48"/>
      <c r="U430" s="48"/>
      <c r="V430" s="48"/>
      <c r="W430" s="48"/>
    </row>
    <row r="431" spans="1:23" x14ac:dyDescent="0.25">
      <c r="A431" s="50"/>
      <c r="B431" s="49"/>
      <c r="C431" s="62"/>
      <c r="D431" s="49"/>
      <c r="E431" s="110"/>
      <c r="F431" s="122"/>
      <c r="G431" s="122"/>
      <c r="H431" s="122"/>
      <c r="I431" s="122"/>
      <c r="J431" s="122"/>
      <c r="K431" s="122"/>
      <c r="L431" s="38"/>
      <c r="M431" s="180"/>
      <c r="N431" s="38"/>
      <c r="O431" s="142"/>
      <c r="P431" s="48"/>
      <c r="Q431" s="48"/>
      <c r="R431" s="48"/>
      <c r="S431" s="48"/>
      <c r="T431" s="48"/>
      <c r="U431" s="48"/>
      <c r="V431" s="48"/>
      <c r="W431" s="48"/>
    </row>
    <row r="432" spans="1:23" x14ac:dyDescent="0.25">
      <c r="A432" s="50"/>
      <c r="B432" s="49"/>
      <c r="C432" s="62"/>
      <c r="D432" s="49"/>
      <c r="E432" s="110"/>
      <c r="F432" s="122"/>
      <c r="G432" s="122"/>
      <c r="H432" s="122"/>
      <c r="I432" s="122"/>
      <c r="J432" s="122"/>
      <c r="K432" s="122"/>
      <c r="L432" s="38"/>
      <c r="M432" s="180"/>
      <c r="N432" s="38"/>
      <c r="O432" s="142"/>
      <c r="P432" s="48"/>
      <c r="Q432" s="48"/>
      <c r="R432" s="48"/>
      <c r="S432" s="48"/>
      <c r="T432" s="48"/>
      <c r="U432" s="48"/>
      <c r="V432" s="48"/>
      <c r="W432" s="48"/>
    </row>
    <row r="433" spans="1:23" x14ac:dyDescent="0.25">
      <c r="A433" s="50"/>
      <c r="B433" s="49"/>
      <c r="C433" s="62"/>
      <c r="D433" s="49"/>
      <c r="E433" s="110"/>
      <c r="F433" s="122"/>
      <c r="G433" s="122"/>
      <c r="H433" s="122"/>
      <c r="I433" s="122"/>
      <c r="J433" s="122"/>
      <c r="K433" s="122"/>
      <c r="L433" s="38"/>
      <c r="M433" s="180"/>
      <c r="N433" s="38"/>
      <c r="O433" s="142"/>
      <c r="P433" s="48"/>
      <c r="Q433" s="48"/>
      <c r="R433" s="48"/>
      <c r="S433" s="48"/>
      <c r="T433" s="48"/>
      <c r="U433" s="48"/>
      <c r="V433" s="48"/>
      <c r="W433" s="48"/>
    </row>
    <row r="434" spans="1:23" x14ac:dyDescent="0.25">
      <c r="A434" s="50"/>
      <c r="B434" s="49"/>
      <c r="C434" s="62"/>
      <c r="D434" s="49"/>
      <c r="E434" s="110"/>
      <c r="F434" s="122"/>
      <c r="G434" s="122"/>
      <c r="H434" s="122"/>
      <c r="I434" s="122"/>
      <c r="J434" s="122"/>
      <c r="K434" s="122"/>
      <c r="L434" s="38"/>
      <c r="M434" s="180"/>
      <c r="N434" s="38"/>
      <c r="O434" s="142"/>
      <c r="P434" s="48"/>
      <c r="Q434" s="48"/>
      <c r="R434" s="48"/>
      <c r="S434" s="48"/>
      <c r="T434" s="48"/>
      <c r="U434" s="48"/>
      <c r="V434" s="48"/>
      <c r="W434" s="48"/>
    </row>
    <row r="435" spans="1:23" x14ac:dyDescent="0.25">
      <c r="A435" s="50"/>
      <c r="B435" s="49"/>
      <c r="C435" s="62"/>
      <c r="D435" s="49"/>
      <c r="E435" s="110"/>
      <c r="F435" s="122"/>
      <c r="G435" s="122"/>
      <c r="H435" s="122"/>
      <c r="I435" s="122"/>
      <c r="J435" s="122"/>
      <c r="K435" s="122"/>
      <c r="L435" s="38"/>
      <c r="M435" s="180"/>
      <c r="N435" s="38"/>
      <c r="O435" s="142"/>
      <c r="P435" s="48"/>
      <c r="Q435" s="48"/>
      <c r="R435" s="48"/>
      <c r="S435" s="48"/>
      <c r="T435" s="48"/>
      <c r="U435" s="48"/>
      <c r="V435" s="48"/>
      <c r="W435" s="48"/>
    </row>
    <row r="436" spans="1:23" x14ac:dyDescent="0.25">
      <c r="A436" s="50"/>
      <c r="B436" s="49"/>
      <c r="C436" s="62"/>
      <c r="D436" s="49"/>
      <c r="E436" s="110"/>
      <c r="F436" s="122"/>
      <c r="G436" s="122"/>
      <c r="H436" s="122"/>
      <c r="I436" s="122"/>
      <c r="J436" s="122"/>
      <c r="K436" s="122"/>
      <c r="L436" s="38"/>
      <c r="M436" s="180"/>
      <c r="N436" s="38"/>
      <c r="O436" s="142"/>
      <c r="P436" s="48"/>
      <c r="Q436" s="48"/>
      <c r="R436" s="48"/>
      <c r="S436" s="48"/>
      <c r="T436" s="48"/>
      <c r="U436" s="48"/>
      <c r="V436" s="48"/>
      <c r="W436" s="48"/>
    </row>
    <row r="437" spans="1:23" x14ac:dyDescent="0.25">
      <c r="A437" s="50"/>
      <c r="B437" s="49"/>
      <c r="C437" s="62"/>
      <c r="D437" s="49"/>
      <c r="E437" s="110"/>
      <c r="F437" s="122"/>
      <c r="G437" s="122"/>
      <c r="H437" s="122"/>
      <c r="I437" s="122"/>
      <c r="J437" s="122"/>
      <c r="K437" s="122"/>
      <c r="L437" s="38"/>
      <c r="M437" s="180"/>
      <c r="N437" s="38"/>
      <c r="O437" s="142"/>
      <c r="P437" s="48"/>
      <c r="Q437" s="48"/>
      <c r="R437" s="48"/>
      <c r="S437" s="48"/>
      <c r="T437" s="48"/>
      <c r="U437" s="48"/>
      <c r="V437" s="48"/>
      <c r="W437" s="48"/>
    </row>
    <row r="438" spans="1:23" x14ac:dyDescent="0.25">
      <c r="A438" s="50"/>
      <c r="B438" s="49"/>
      <c r="C438" s="62"/>
      <c r="D438" s="49"/>
      <c r="E438" s="110"/>
      <c r="F438" s="122"/>
      <c r="G438" s="122"/>
      <c r="H438" s="122"/>
      <c r="I438" s="122"/>
      <c r="J438" s="122"/>
      <c r="K438" s="122"/>
      <c r="L438" s="38"/>
      <c r="M438" s="180"/>
      <c r="N438" s="38"/>
      <c r="O438" s="142"/>
      <c r="P438" s="48"/>
      <c r="Q438" s="48"/>
      <c r="R438" s="48"/>
      <c r="S438" s="48"/>
      <c r="T438" s="48"/>
      <c r="U438" s="48"/>
      <c r="V438" s="48"/>
      <c r="W438" s="48"/>
    </row>
    <row r="439" spans="1:23" x14ac:dyDescent="0.25">
      <c r="A439" s="50"/>
      <c r="B439" s="49"/>
      <c r="C439" s="62"/>
      <c r="D439" s="49"/>
      <c r="E439" s="110"/>
      <c r="F439" s="122"/>
      <c r="G439" s="122"/>
      <c r="H439" s="122"/>
      <c r="I439" s="122"/>
      <c r="J439" s="122"/>
      <c r="K439" s="122"/>
      <c r="L439" s="38"/>
      <c r="M439" s="180"/>
      <c r="N439" s="38"/>
      <c r="O439" s="142"/>
      <c r="P439" s="48"/>
      <c r="Q439" s="48"/>
      <c r="R439" s="48"/>
      <c r="S439" s="48"/>
      <c r="T439" s="48"/>
      <c r="U439" s="48"/>
      <c r="V439" s="48"/>
      <c r="W439" s="48"/>
    </row>
    <row r="440" spans="1:23" x14ac:dyDescent="0.25">
      <c r="A440" s="50"/>
      <c r="B440" s="49"/>
      <c r="C440" s="62"/>
      <c r="D440" s="49"/>
      <c r="E440" s="110"/>
      <c r="F440" s="122"/>
      <c r="G440" s="122"/>
      <c r="H440" s="122"/>
      <c r="I440" s="122"/>
      <c r="J440" s="122"/>
      <c r="K440" s="122"/>
      <c r="L440" s="38"/>
      <c r="M440" s="180"/>
      <c r="N440" s="38"/>
      <c r="O440" s="142"/>
      <c r="P440" s="48"/>
      <c r="Q440" s="48"/>
      <c r="R440" s="48"/>
      <c r="S440" s="48"/>
      <c r="T440" s="48"/>
      <c r="U440" s="48"/>
      <c r="V440" s="48"/>
      <c r="W440" s="48"/>
    </row>
    <row r="441" spans="1:23" x14ac:dyDescent="0.25">
      <c r="A441" s="50"/>
      <c r="B441" s="49"/>
      <c r="C441" s="62"/>
      <c r="D441" s="49"/>
      <c r="E441" s="110"/>
      <c r="F441" s="122"/>
      <c r="G441" s="122"/>
      <c r="H441" s="122"/>
      <c r="I441" s="122"/>
      <c r="J441" s="122"/>
      <c r="K441" s="122"/>
      <c r="L441" s="38"/>
      <c r="M441" s="180"/>
      <c r="N441" s="38"/>
      <c r="O441" s="142"/>
      <c r="P441" s="48"/>
      <c r="Q441" s="48"/>
      <c r="R441" s="48"/>
      <c r="S441" s="48"/>
      <c r="T441" s="48"/>
      <c r="U441" s="48"/>
      <c r="V441" s="48"/>
      <c r="W441" s="48"/>
    </row>
    <row r="442" spans="1:23" x14ac:dyDescent="0.25">
      <c r="A442" s="50"/>
      <c r="B442" s="49"/>
      <c r="C442" s="62"/>
      <c r="D442" s="49"/>
      <c r="E442" s="110"/>
      <c r="F442" s="122"/>
      <c r="G442" s="122"/>
      <c r="H442" s="122"/>
      <c r="I442" s="122"/>
      <c r="J442" s="122"/>
      <c r="K442" s="122"/>
      <c r="L442" s="38"/>
      <c r="M442" s="180"/>
      <c r="N442" s="38"/>
      <c r="O442" s="142"/>
      <c r="P442" s="48"/>
      <c r="Q442" s="48"/>
      <c r="R442" s="48"/>
      <c r="S442" s="48"/>
      <c r="T442" s="48"/>
      <c r="U442" s="48"/>
      <c r="V442" s="48"/>
      <c r="W442" s="48"/>
    </row>
    <row r="443" spans="1:23" x14ac:dyDescent="0.25">
      <c r="A443" s="50"/>
      <c r="B443" s="49"/>
      <c r="C443" s="62"/>
      <c r="D443" s="49"/>
      <c r="E443" s="110"/>
      <c r="F443" s="122"/>
      <c r="G443" s="122"/>
      <c r="H443" s="122"/>
      <c r="I443" s="122"/>
      <c r="J443" s="122"/>
      <c r="K443" s="122"/>
      <c r="L443" s="38"/>
      <c r="M443" s="180"/>
      <c r="N443" s="38"/>
      <c r="O443" s="142"/>
      <c r="P443" s="48"/>
      <c r="Q443" s="48"/>
      <c r="R443" s="48"/>
      <c r="S443" s="48"/>
      <c r="T443" s="48"/>
      <c r="U443" s="48"/>
      <c r="V443" s="48"/>
      <c r="W443" s="48"/>
    </row>
    <row r="444" spans="1:23" x14ac:dyDescent="0.25">
      <c r="A444" s="50"/>
      <c r="B444" s="49"/>
      <c r="C444" s="62"/>
      <c r="D444" s="49"/>
      <c r="E444" s="110"/>
      <c r="F444" s="122"/>
      <c r="G444" s="122"/>
      <c r="H444" s="122"/>
      <c r="I444" s="122"/>
      <c r="J444" s="122"/>
      <c r="K444" s="122"/>
      <c r="L444" s="38"/>
      <c r="M444" s="180"/>
      <c r="N444" s="38"/>
      <c r="O444" s="142"/>
      <c r="P444" s="48"/>
      <c r="Q444" s="48"/>
      <c r="R444" s="48"/>
      <c r="S444" s="48"/>
      <c r="T444" s="48"/>
      <c r="U444" s="48"/>
      <c r="V444" s="48"/>
      <c r="W444" s="48"/>
    </row>
    <row r="445" spans="1:23" x14ac:dyDescent="0.25">
      <c r="A445" s="50"/>
      <c r="B445" s="49"/>
      <c r="C445" s="62"/>
      <c r="D445" s="49"/>
      <c r="E445" s="110"/>
      <c r="F445" s="122"/>
      <c r="G445" s="122"/>
      <c r="H445" s="122"/>
      <c r="I445" s="122"/>
      <c r="J445" s="122"/>
      <c r="K445" s="122"/>
      <c r="L445" s="38"/>
      <c r="M445" s="180"/>
      <c r="N445" s="38"/>
      <c r="O445" s="142"/>
      <c r="P445" s="48"/>
      <c r="Q445" s="48"/>
      <c r="R445" s="48"/>
      <c r="S445" s="48"/>
      <c r="T445" s="48"/>
      <c r="U445" s="48"/>
      <c r="V445" s="48"/>
      <c r="W445" s="48"/>
    </row>
    <row r="446" spans="1:23" x14ac:dyDescent="0.25">
      <c r="A446" s="50"/>
      <c r="B446" s="49"/>
      <c r="C446" s="62"/>
      <c r="D446" s="49"/>
      <c r="E446" s="110"/>
      <c r="F446" s="122"/>
      <c r="G446" s="122"/>
      <c r="H446" s="122"/>
      <c r="I446" s="122"/>
      <c r="J446" s="122"/>
      <c r="K446" s="122"/>
      <c r="L446" s="38"/>
      <c r="M446" s="180"/>
      <c r="N446" s="38"/>
      <c r="O446" s="142"/>
      <c r="P446" s="48"/>
      <c r="Q446" s="48"/>
      <c r="R446" s="48"/>
      <c r="S446" s="48"/>
      <c r="T446" s="48"/>
      <c r="U446" s="48"/>
      <c r="V446" s="48"/>
      <c r="W446" s="48"/>
    </row>
    <row r="447" spans="1:23" x14ac:dyDescent="0.25">
      <c r="A447" s="50"/>
      <c r="B447" s="49"/>
      <c r="C447" s="62"/>
      <c r="D447" s="49"/>
      <c r="E447" s="110"/>
      <c r="F447" s="122"/>
      <c r="G447" s="122"/>
      <c r="H447" s="122"/>
      <c r="I447" s="122"/>
      <c r="J447" s="122"/>
      <c r="K447" s="122"/>
      <c r="L447" s="38"/>
      <c r="M447" s="180"/>
      <c r="N447" s="38"/>
      <c r="O447" s="142"/>
      <c r="P447" s="48"/>
      <c r="Q447" s="48"/>
      <c r="R447" s="48"/>
      <c r="S447" s="48"/>
      <c r="T447" s="48"/>
      <c r="U447" s="48"/>
      <c r="V447" s="48"/>
      <c r="W447" s="48"/>
    </row>
    <row r="448" spans="1:23" x14ac:dyDescent="0.25">
      <c r="A448" s="50"/>
      <c r="B448" s="49"/>
      <c r="C448" s="62"/>
      <c r="D448" s="49"/>
      <c r="E448" s="110"/>
      <c r="F448" s="122"/>
      <c r="G448" s="122"/>
      <c r="H448" s="122"/>
      <c r="I448" s="122"/>
      <c r="J448" s="122"/>
      <c r="K448" s="122"/>
      <c r="L448" s="38"/>
      <c r="M448" s="180"/>
      <c r="N448" s="38"/>
      <c r="O448" s="142"/>
      <c r="P448" s="48"/>
      <c r="Q448" s="48"/>
      <c r="R448" s="48"/>
      <c r="S448" s="48"/>
      <c r="T448" s="48"/>
      <c r="U448" s="48"/>
      <c r="V448" s="48"/>
      <c r="W448" s="48"/>
    </row>
    <row r="449" spans="1:23" x14ac:dyDescent="0.25">
      <c r="A449" s="50"/>
      <c r="B449" s="49"/>
      <c r="C449" s="62"/>
      <c r="D449" s="49"/>
      <c r="E449" s="110"/>
      <c r="F449" s="122"/>
      <c r="G449" s="122"/>
      <c r="H449" s="122"/>
      <c r="I449" s="122"/>
      <c r="J449" s="122"/>
      <c r="K449" s="122"/>
      <c r="L449" s="38"/>
      <c r="M449" s="180"/>
      <c r="N449" s="38"/>
      <c r="O449" s="142"/>
      <c r="P449" s="48"/>
      <c r="Q449" s="48"/>
      <c r="R449" s="48"/>
      <c r="S449" s="48"/>
      <c r="T449" s="48"/>
      <c r="U449" s="48"/>
      <c r="V449" s="48"/>
      <c r="W449" s="48"/>
    </row>
    <row r="450" spans="1:23" x14ac:dyDescent="0.25">
      <c r="A450" s="50"/>
      <c r="B450" s="49"/>
      <c r="C450" s="62"/>
      <c r="D450" s="49"/>
      <c r="E450" s="110"/>
      <c r="F450" s="122"/>
      <c r="G450" s="122"/>
      <c r="H450" s="122"/>
      <c r="I450" s="122"/>
      <c r="J450" s="122"/>
      <c r="K450" s="122"/>
      <c r="L450" s="38"/>
      <c r="M450" s="180"/>
      <c r="N450" s="38"/>
      <c r="O450" s="142"/>
      <c r="P450" s="48"/>
      <c r="Q450" s="48"/>
      <c r="R450" s="48"/>
      <c r="S450" s="48"/>
      <c r="T450" s="48"/>
      <c r="U450" s="48"/>
      <c r="V450" s="48"/>
      <c r="W450" s="48"/>
    </row>
    <row r="451" spans="1:23" x14ac:dyDescent="0.25">
      <c r="A451" s="50"/>
      <c r="B451" s="49"/>
      <c r="C451" s="62"/>
      <c r="D451" s="49"/>
      <c r="E451" s="110"/>
      <c r="F451" s="122"/>
      <c r="G451" s="122"/>
      <c r="H451" s="122"/>
      <c r="I451" s="122"/>
      <c r="J451" s="122"/>
      <c r="K451" s="122"/>
      <c r="L451" s="38"/>
      <c r="M451" s="180"/>
      <c r="N451" s="38"/>
      <c r="O451" s="142"/>
      <c r="P451" s="48"/>
      <c r="Q451" s="48"/>
      <c r="R451" s="48"/>
      <c r="S451" s="48"/>
      <c r="T451" s="48"/>
      <c r="U451" s="48"/>
      <c r="V451" s="48"/>
      <c r="W451" s="48"/>
    </row>
    <row r="452" spans="1:23" x14ac:dyDescent="0.25">
      <c r="A452" s="50"/>
      <c r="B452" s="49"/>
      <c r="C452" s="62"/>
      <c r="D452" s="49"/>
      <c r="E452" s="110"/>
      <c r="F452" s="122"/>
      <c r="G452" s="122"/>
      <c r="H452" s="122"/>
      <c r="I452" s="122"/>
      <c r="J452" s="122"/>
      <c r="K452" s="122"/>
      <c r="L452" s="38"/>
      <c r="M452" s="180"/>
      <c r="N452" s="38"/>
      <c r="O452" s="142"/>
      <c r="P452" s="48"/>
      <c r="Q452" s="48"/>
      <c r="R452" s="48"/>
      <c r="S452" s="48"/>
      <c r="T452" s="48"/>
      <c r="U452" s="48"/>
      <c r="V452" s="48"/>
      <c r="W452" s="48"/>
    </row>
    <row r="453" spans="1:23" x14ac:dyDescent="0.25">
      <c r="A453" s="50"/>
      <c r="B453" s="49"/>
      <c r="C453" s="62"/>
      <c r="D453" s="49"/>
      <c r="E453" s="110"/>
      <c r="F453" s="122"/>
      <c r="G453" s="122"/>
      <c r="H453" s="122"/>
      <c r="I453" s="122"/>
      <c r="J453" s="122"/>
      <c r="K453" s="122"/>
      <c r="L453" s="38"/>
      <c r="M453" s="180"/>
      <c r="N453" s="38"/>
      <c r="O453" s="142"/>
      <c r="P453" s="48"/>
      <c r="Q453" s="48"/>
      <c r="R453" s="48"/>
      <c r="S453" s="48"/>
      <c r="T453" s="48"/>
      <c r="U453" s="48"/>
      <c r="V453" s="48"/>
      <c r="W453" s="48"/>
    </row>
    <row r="454" spans="1:23" x14ac:dyDescent="0.25">
      <c r="A454" s="50"/>
      <c r="B454" s="49"/>
      <c r="C454" s="62"/>
      <c r="D454" s="49"/>
      <c r="E454" s="110"/>
      <c r="F454" s="122"/>
      <c r="G454" s="122"/>
      <c r="H454" s="122"/>
      <c r="I454" s="122"/>
      <c r="J454" s="122"/>
      <c r="K454" s="122"/>
      <c r="L454" s="38"/>
      <c r="M454" s="180"/>
      <c r="N454" s="38"/>
      <c r="O454" s="142"/>
      <c r="P454" s="48"/>
      <c r="Q454" s="48"/>
      <c r="R454" s="48"/>
      <c r="S454" s="48"/>
      <c r="T454" s="48"/>
      <c r="U454" s="48"/>
      <c r="V454" s="48"/>
      <c r="W454" s="48"/>
    </row>
    <row r="455" spans="1:23" x14ac:dyDescent="0.25">
      <c r="A455" s="50"/>
      <c r="B455" s="49"/>
      <c r="C455" s="62"/>
      <c r="D455" s="49"/>
      <c r="E455" s="110"/>
      <c r="F455" s="122"/>
      <c r="G455" s="122"/>
      <c r="H455" s="122"/>
      <c r="I455" s="122"/>
      <c r="J455" s="122"/>
      <c r="K455" s="122"/>
      <c r="L455" s="38"/>
      <c r="M455" s="180"/>
      <c r="N455" s="38"/>
      <c r="O455" s="142"/>
      <c r="P455" s="48"/>
      <c r="Q455" s="48"/>
      <c r="R455" s="48"/>
      <c r="S455" s="48"/>
      <c r="T455" s="48"/>
      <c r="U455" s="48"/>
      <c r="V455" s="48"/>
      <c r="W455" s="48"/>
    </row>
    <row r="456" spans="1:23" x14ac:dyDescent="0.25">
      <c r="A456" s="50"/>
      <c r="B456" s="49"/>
      <c r="C456" s="62"/>
      <c r="D456" s="49"/>
      <c r="E456" s="110"/>
      <c r="F456" s="122"/>
      <c r="G456" s="122"/>
      <c r="H456" s="122"/>
      <c r="I456" s="122"/>
      <c r="J456" s="122"/>
      <c r="K456" s="122"/>
      <c r="L456" s="38"/>
      <c r="M456" s="180"/>
      <c r="N456" s="38"/>
      <c r="O456" s="142"/>
      <c r="P456" s="48"/>
      <c r="Q456" s="48"/>
      <c r="R456" s="48"/>
      <c r="S456" s="48"/>
      <c r="T456" s="48"/>
      <c r="U456" s="48"/>
      <c r="V456" s="48"/>
      <c r="W456" s="48"/>
    </row>
    <row r="457" spans="1:23" x14ac:dyDescent="0.25">
      <c r="A457" s="50"/>
      <c r="B457" s="49"/>
      <c r="C457" s="62"/>
      <c r="D457" s="49"/>
      <c r="E457" s="110"/>
      <c r="F457" s="122"/>
      <c r="G457" s="122"/>
      <c r="H457" s="122"/>
      <c r="I457" s="122"/>
      <c r="J457" s="122"/>
      <c r="K457" s="122"/>
      <c r="L457" s="38"/>
      <c r="M457" s="180"/>
      <c r="N457" s="38"/>
      <c r="O457" s="142"/>
      <c r="P457" s="48"/>
      <c r="Q457" s="48"/>
      <c r="R457" s="48"/>
      <c r="S457" s="48"/>
      <c r="T457" s="48"/>
      <c r="U457" s="48"/>
      <c r="V457" s="48"/>
      <c r="W457" s="48"/>
    </row>
    <row r="458" spans="1:23" x14ac:dyDescent="0.25">
      <c r="A458" s="50"/>
      <c r="B458" s="49"/>
      <c r="C458" s="62"/>
      <c r="D458" s="49"/>
      <c r="E458" s="110"/>
      <c r="F458" s="122"/>
      <c r="G458" s="122"/>
      <c r="H458" s="122"/>
      <c r="I458" s="122"/>
      <c r="J458" s="122"/>
      <c r="K458" s="122"/>
      <c r="L458" s="38"/>
      <c r="M458" s="180"/>
      <c r="N458" s="38"/>
      <c r="O458" s="142"/>
      <c r="P458" s="48"/>
      <c r="Q458" s="48"/>
      <c r="R458" s="48"/>
      <c r="S458" s="48"/>
      <c r="T458" s="48"/>
      <c r="U458" s="48"/>
      <c r="V458" s="48"/>
      <c r="W458" s="48"/>
    </row>
    <row r="459" spans="1:23" x14ac:dyDescent="0.25">
      <c r="A459" s="50"/>
      <c r="B459" s="49"/>
      <c r="C459" s="62"/>
      <c r="D459" s="49"/>
      <c r="E459" s="110"/>
      <c r="F459" s="122"/>
      <c r="G459" s="122"/>
      <c r="H459" s="122"/>
      <c r="I459" s="122"/>
      <c r="J459" s="122"/>
      <c r="K459" s="122"/>
      <c r="L459" s="38"/>
      <c r="M459" s="180"/>
      <c r="N459" s="38"/>
      <c r="O459" s="142"/>
      <c r="P459" s="48"/>
      <c r="Q459" s="48"/>
      <c r="R459" s="48"/>
      <c r="S459" s="48"/>
      <c r="T459" s="48"/>
      <c r="U459" s="48"/>
      <c r="V459" s="48"/>
      <c r="W459" s="48"/>
    </row>
    <row r="460" spans="1:23" x14ac:dyDescent="0.25">
      <c r="A460" s="50"/>
      <c r="B460" s="49"/>
      <c r="C460" s="62"/>
      <c r="D460" s="49"/>
      <c r="E460" s="110"/>
      <c r="F460" s="122"/>
      <c r="G460" s="122"/>
      <c r="H460" s="122"/>
      <c r="I460" s="122"/>
      <c r="J460" s="122"/>
      <c r="K460" s="122"/>
      <c r="L460" s="38"/>
      <c r="M460" s="180"/>
      <c r="N460" s="38"/>
      <c r="O460" s="142"/>
      <c r="P460" s="48"/>
      <c r="Q460" s="48"/>
      <c r="R460" s="48"/>
      <c r="S460" s="48"/>
      <c r="T460" s="48"/>
      <c r="U460" s="48"/>
      <c r="V460" s="48"/>
      <c r="W460" s="48"/>
    </row>
    <row r="461" spans="1:23" x14ac:dyDescent="0.25">
      <c r="A461" s="50"/>
      <c r="B461" s="49"/>
      <c r="C461" s="62"/>
      <c r="D461" s="49"/>
      <c r="E461" s="110"/>
      <c r="F461" s="122"/>
      <c r="G461" s="122"/>
      <c r="H461" s="122"/>
      <c r="I461" s="122"/>
      <c r="J461" s="122"/>
      <c r="K461" s="122"/>
      <c r="L461" s="38"/>
      <c r="M461" s="180"/>
      <c r="N461" s="38"/>
      <c r="O461" s="142"/>
      <c r="P461" s="48"/>
      <c r="Q461" s="48"/>
      <c r="R461" s="48"/>
      <c r="S461" s="48"/>
      <c r="T461" s="48"/>
      <c r="U461" s="48"/>
      <c r="V461" s="48"/>
      <c r="W461" s="48"/>
    </row>
    <row r="462" spans="1:23" x14ac:dyDescent="0.25">
      <c r="A462" s="50"/>
      <c r="B462" s="49"/>
      <c r="C462" s="62"/>
      <c r="D462" s="49"/>
      <c r="E462" s="110"/>
      <c r="F462" s="122"/>
      <c r="G462" s="122"/>
      <c r="H462" s="122"/>
      <c r="I462" s="122"/>
      <c r="J462" s="122"/>
      <c r="K462" s="122"/>
      <c r="L462" s="38"/>
      <c r="M462" s="180"/>
      <c r="N462" s="38"/>
      <c r="O462" s="142"/>
      <c r="P462" s="48"/>
      <c r="Q462" s="48"/>
      <c r="R462" s="48"/>
      <c r="S462" s="48"/>
      <c r="T462" s="48"/>
      <c r="U462" s="48"/>
      <c r="V462" s="48"/>
      <c r="W462" s="48"/>
    </row>
    <row r="463" spans="1:23" x14ac:dyDescent="0.25">
      <c r="A463" s="50"/>
      <c r="B463" s="49"/>
      <c r="C463" s="62"/>
      <c r="D463" s="49"/>
      <c r="E463" s="110"/>
      <c r="F463" s="122"/>
      <c r="G463" s="122"/>
      <c r="H463" s="122"/>
      <c r="I463" s="122"/>
      <c r="J463" s="122"/>
      <c r="K463" s="122"/>
      <c r="L463" s="38"/>
      <c r="M463" s="180"/>
      <c r="N463" s="38"/>
      <c r="O463" s="142"/>
      <c r="P463" s="48"/>
      <c r="Q463" s="48"/>
      <c r="R463" s="48"/>
      <c r="S463" s="48"/>
      <c r="T463" s="48"/>
      <c r="U463" s="48"/>
      <c r="V463" s="48"/>
      <c r="W463" s="48"/>
    </row>
    <row r="464" spans="1:23" x14ac:dyDescent="0.25">
      <c r="A464" s="50"/>
      <c r="B464" s="49"/>
      <c r="C464" s="62"/>
      <c r="D464" s="49"/>
      <c r="E464" s="110"/>
      <c r="F464" s="122"/>
      <c r="G464" s="122"/>
      <c r="H464" s="122"/>
      <c r="I464" s="122"/>
      <c r="J464" s="122"/>
      <c r="K464" s="122"/>
      <c r="L464" s="38"/>
      <c r="M464" s="180"/>
      <c r="N464" s="38"/>
      <c r="O464" s="142"/>
      <c r="P464" s="48"/>
      <c r="Q464" s="48"/>
      <c r="R464" s="48"/>
      <c r="S464" s="48"/>
      <c r="T464" s="48"/>
      <c r="U464" s="48"/>
      <c r="V464" s="48"/>
      <c r="W464" s="48"/>
    </row>
    <row r="465" spans="1:23" x14ac:dyDescent="0.25">
      <c r="A465" s="50"/>
      <c r="B465" s="49"/>
      <c r="C465" s="62"/>
      <c r="D465" s="49"/>
      <c r="E465" s="110"/>
      <c r="F465" s="122"/>
      <c r="G465" s="122"/>
      <c r="H465" s="122"/>
      <c r="I465" s="122"/>
      <c r="J465" s="122"/>
      <c r="K465" s="122"/>
      <c r="L465" s="38"/>
      <c r="M465" s="180"/>
      <c r="N465" s="38"/>
      <c r="O465" s="142"/>
      <c r="P465" s="48"/>
      <c r="Q465" s="48"/>
      <c r="R465" s="48"/>
      <c r="S465" s="48"/>
      <c r="T465" s="48"/>
      <c r="U465" s="48"/>
      <c r="V465" s="48"/>
      <c r="W465" s="48"/>
    </row>
    <row r="466" spans="1:23" x14ac:dyDescent="0.25">
      <c r="A466" s="50"/>
      <c r="B466" s="49"/>
      <c r="C466" s="62"/>
      <c r="D466" s="49"/>
      <c r="E466" s="110"/>
      <c r="F466" s="122"/>
      <c r="G466" s="122"/>
      <c r="H466" s="122"/>
      <c r="I466" s="122"/>
      <c r="J466" s="122"/>
      <c r="K466" s="122"/>
      <c r="L466" s="38"/>
      <c r="M466" s="180"/>
      <c r="N466" s="38"/>
      <c r="O466" s="142"/>
      <c r="P466" s="48"/>
      <c r="Q466" s="48"/>
      <c r="R466" s="48"/>
      <c r="S466" s="48"/>
      <c r="T466" s="48"/>
      <c r="U466" s="48"/>
      <c r="V466" s="48"/>
      <c r="W466" s="48"/>
    </row>
    <row r="467" spans="1:23" x14ac:dyDescent="0.25">
      <c r="A467" s="50"/>
      <c r="B467" s="49"/>
      <c r="C467" s="62"/>
      <c r="D467" s="49"/>
      <c r="E467" s="110"/>
      <c r="F467" s="122"/>
      <c r="G467" s="122"/>
      <c r="H467" s="122"/>
      <c r="I467" s="122"/>
      <c r="J467" s="122"/>
      <c r="K467" s="122"/>
      <c r="L467" s="38"/>
      <c r="M467" s="180"/>
      <c r="N467" s="38"/>
      <c r="O467" s="142"/>
      <c r="P467" s="48"/>
      <c r="Q467" s="48"/>
      <c r="R467" s="48"/>
      <c r="S467" s="48"/>
      <c r="T467" s="48"/>
      <c r="U467" s="48"/>
      <c r="V467" s="48"/>
      <c r="W467" s="48"/>
    </row>
    <row r="468" spans="1:23" x14ac:dyDescent="0.25">
      <c r="A468" s="50"/>
      <c r="B468" s="49"/>
      <c r="C468" s="62"/>
      <c r="D468" s="49"/>
      <c r="E468" s="110"/>
      <c r="F468" s="122"/>
      <c r="G468" s="122"/>
      <c r="H468" s="122"/>
      <c r="I468" s="122"/>
      <c r="J468" s="122"/>
      <c r="K468" s="122"/>
      <c r="L468" s="38"/>
      <c r="M468" s="180"/>
      <c r="N468" s="38"/>
      <c r="O468" s="142"/>
      <c r="P468" s="48"/>
      <c r="Q468" s="48"/>
      <c r="R468" s="48"/>
      <c r="S468" s="48"/>
      <c r="T468" s="48"/>
      <c r="U468" s="48"/>
      <c r="V468" s="48"/>
      <c r="W468" s="48"/>
    </row>
    <row r="469" spans="1:23" x14ac:dyDescent="0.25">
      <c r="A469" s="50"/>
      <c r="B469" s="49"/>
      <c r="C469" s="62"/>
      <c r="D469" s="49"/>
      <c r="E469" s="110"/>
      <c r="F469" s="122"/>
      <c r="G469" s="122"/>
      <c r="H469" s="122"/>
      <c r="I469" s="122"/>
      <c r="J469" s="122"/>
      <c r="K469" s="122"/>
      <c r="L469" s="38"/>
      <c r="M469" s="180"/>
      <c r="N469" s="38"/>
      <c r="O469" s="142"/>
      <c r="P469" s="48"/>
      <c r="Q469" s="48"/>
      <c r="R469" s="48"/>
      <c r="S469" s="48"/>
      <c r="T469" s="48"/>
      <c r="U469" s="48"/>
      <c r="V469" s="48"/>
      <c r="W469" s="48"/>
    </row>
    <row r="470" spans="1:23" x14ac:dyDescent="0.25">
      <c r="A470" s="50"/>
      <c r="B470" s="49"/>
      <c r="C470" s="62"/>
      <c r="D470" s="49"/>
      <c r="E470" s="110"/>
      <c r="F470" s="122"/>
      <c r="G470" s="122"/>
      <c r="H470" s="122"/>
      <c r="I470" s="122"/>
      <c r="J470" s="122"/>
      <c r="K470" s="122"/>
      <c r="L470" s="38"/>
      <c r="M470" s="180"/>
      <c r="N470" s="38"/>
      <c r="O470" s="142"/>
      <c r="P470" s="48"/>
      <c r="Q470" s="48"/>
      <c r="R470" s="48"/>
      <c r="S470" s="48"/>
      <c r="T470" s="48"/>
      <c r="U470" s="48"/>
      <c r="V470" s="48"/>
      <c r="W470" s="48"/>
    </row>
    <row r="471" spans="1:23" x14ac:dyDescent="0.25">
      <c r="A471" s="50"/>
      <c r="B471" s="49"/>
      <c r="C471" s="62"/>
      <c r="D471" s="49"/>
      <c r="E471" s="110"/>
      <c r="F471" s="122"/>
      <c r="G471" s="122"/>
      <c r="H471" s="122"/>
      <c r="I471" s="122"/>
      <c r="J471" s="122"/>
      <c r="K471" s="122"/>
      <c r="L471" s="38"/>
      <c r="M471" s="180"/>
      <c r="N471" s="38"/>
      <c r="O471" s="142"/>
      <c r="P471" s="48"/>
      <c r="Q471" s="48"/>
      <c r="R471" s="48"/>
      <c r="S471" s="48"/>
      <c r="T471" s="48"/>
      <c r="U471" s="48"/>
      <c r="V471" s="48"/>
      <c r="W471" s="48"/>
    </row>
    <row r="472" spans="1:23" x14ac:dyDescent="0.25">
      <c r="A472" s="50"/>
      <c r="B472" s="49"/>
      <c r="C472" s="62"/>
      <c r="D472" s="49"/>
      <c r="E472" s="110"/>
      <c r="F472" s="122"/>
      <c r="G472" s="122"/>
      <c r="H472" s="122"/>
      <c r="I472" s="122"/>
      <c r="J472" s="122"/>
      <c r="K472" s="122"/>
      <c r="L472" s="38"/>
      <c r="M472" s="180"/>
      <c r="N472" s="38"/>
      <c r="O472" s="142"/>
      <c r="P472" s="48"/>
      <c r="Q472" s="48"/>
      <c r="R472" s="48"/>
      <c r="S472" s="48"/>
      <c r="T472" s="48"/>
      <c r="U472" s="48"/>
      <c r="V472" s="48"/>
      <c r="W472" s="48"/>
    </row>
    <row r="473" spans="1:23" x14ac:dyDescent="0.25">
      <c r="A473" s="50"/>
      <c r="B473" s="49"/>
      <c r="C473" s="62"/>
      <c r="D473" s="49"/>
      <c r="E473" s="110"/>
      <c r="F473" s="122"/>
      <c r="G473" s="122"/>
      <c r="H473" s="122"/>
      <c r="I473" s="122"/>
      <c r="J473" s="122"/>
      <c r="K473" s="122"/>
      <c r="L473" s="38"/>
      <c r="M473" s="180"/>
      <c r="N473" s="38"/>
      <c r="O473" s="142"/>
      <c r="P473" s="48"/>
      <c r="Q473" s="48"/>
      <c r="R473" s="48"/>
      <c r="S473" s="48"/>
      <c r="T473" s="48"/>
      <c r="U473" s="48"/>
      <c r="V473" s="48"/>
      <c r="W473" s="48"/>
    </row>
    <row r="474" spans="1:23" x14ac:dyDescent="0.25">
      <c r="A474" s="50"/>
      <c r="B474" s="49"/>
      <c r="C474" s="62"/>
      <c r="D474" s="49"/>
      <c r="E474" s="110"/>
      <c r="F474" s="122"/>
      <c r="G474" s="122"/>
      <c r="H474" s="122"/>
      <c r="I474" s="122"/>
      <c r="J474" s="122"/>
      <c r="K474" s="122"/>
      <c r="L474" s="38"/>
      <c r="M474" s="180"/>
      <c r="N474" s="38"/>
      <c r="O474" s="142"/>
      <c r="P474" s="48"/>
      <c r="Q474" s="48"/>
      <c r="R474" s="48"/>
      <c r="S474" s="48"/>
      <c r="T474" s="48"/>
      <c r="U474" s="48"/>
      <c r="V474" s="48"/>
      <c r="W474" s="48"/>
    </row>
    <row r="475" spans="1:23" x14ac:dyDescent="0.25">
      <c r="A475" s="50"/>
      <c r="B475" s="49"/>
      <c r="C475" s="62"/>
      <c r="D475" s="49"/>
      <c r="E475" s="110"/>
      <c r="F475" s="122"/>
      <c r="G475" s="122"/>
      <c r="H475" s="122"/>
      <c r="I475" s="122"/>
      <c r="J475" s="122"/>
      <c r="K475" s="122"/>
      <c r="L475" s="38"/>
      <c r="M475" s="180"/>
      <c r="N475" s="38"/>
      <c r="O475" s="142"/>
      <c r="P475" s="48"/>
      <c r="Q475" s="48"/>
      <c r="R475" s="48"/>
      <c r="S475" s="48"/>
      <c r="T475" s="48"/>
      <c r="U475" s="48"/>
      <c r="V475" s="48"/>
      <c r="W475" s="48"/>
    </row>
    <row r="476" spans="1:23" x14ac:dyDescent="0.25">
      <c r="A476" s="50"/>
      <c r="B476" s="49"/>
      <c r="C476" s="62"/>
      <c r="D476" s="49"/>
      <c r="E476" s="110"/>
      <c r="F476" s="122"/>
      <c r="G476" s="122"/>
      <c r="H476" s="122"/>
      <c r="I476" s="122"/>
      <c r="J476" s="122"/>
      <c r="K476" s="122"/>
      <c r="L476" s="38"/>
      <c r="M476" s="180"/>
      <c r="N476" s="38"/>
      <c r="O476" s="142"/>
      <c r="P476" s="48"/>
      <c r="Q476" s="48"/>
      <c r="R476" s="48"/>
      <c r="S476" s="48"/>
      <c r="T476" s="48"/>
      <c r="U476" s="48"/>
      <c r="V476" s="48"/>
      <c r="W476" s="48"/>
    </row>
    <row r="477" spans="1:23" x14ac:dyDescent="0.25">
      <c r="A477" s="50"/>
      <c r="B477" s="49"/>
      <c r="C477" s="62"/>
      <c r="D477" s="49"/>
      <c r="E477" s="110"/>
      <c r="F477" s="122"/>
      <c r="G477" s="122"/>
      <c r="H477" s="122"/>
      <c r="I477" s="122"/>
      <c r="J477" s="122"/>
      <c r="K477" s="122"/>
      <c r="L477" s="38"/>
      <c r="M477" s="180"/>
      <c r="N477" s="38"/>
      <c r="O477" s="142"/>
      <c r="P477" s="48"/>
      <c r="Q477" s="48"/>
      <c r="R477" s="48"/>
      <c r="S477" s="48"/>
      <c r="T477" s="48"/>
      <c r="U477" s="48"/>
      <c r="V477" s="48"/>
      <c r="W477" s="48"/>
    </row>
    <row r="478" spans="1:23" x14ac:dyDescent="0.25">
      <c r="A478" s="50"/>
      <c r="B478" s="49"/>
      <c r="C478" s="62"/>
      <c r="D478" s="49"/>
      <c r="E478" s="110"/>
      <c r="F478" s="122"/>
      <c r="G478" s="122"/>
      <c r="H478" s="122"/>
      <c r="I478" s="122"/>
      <c r="J478" s="122"/>
      <c r="K478" s="122"/>
      <c r="L478" s="38"/>
      <c r="M478" s="180"/>
      <c r="N478" s="38"/>
      <c r="O478" s="142"/>
      <c r="P478" s="48"/>
      <c r="Q478" s="48"/>
      <c r="R478" s="48"/>
      <c r="S478" s="48"/>
      <c r="T478" s="48"/>
      <c r="U478" s="48"/>
      <c r="V478" s="48"/>
      <c r="W478" s="48"/>
    </row>
    <row r="479" spans="1:23" x14ac:dyDescent="0.25">
      <c r="A479" s="50"/>
      <c r="B479" s="49"/>
      <c r="C479" s="62"/>
      <c r="D479" s="49"/>
      <c r="E479" s="110"/>
      <c r="F479" s="122"/>
      <c r="G479" s="122"/>
      <c r="H479" s="122"/>
      <c r="I479" s="122"/>
      <c r="J479" s="122"/>
      <c r="K479" s="122"/>
      <c r="L479" s="38"/>
      <c r="M479" s="180"/>
      <c r="N479" s="38"/>
      <c r="O479" s="142"/>
      <c r="P479" s="48"/>
      <c r="Q479" s="48"/>
      <c r="R479" s="48"/>
      <c r="S479" s="48"/>
      <c r="T479" s="48"/>
      <c r="U479" s="48"/>
      <c r="V479" s="48"/>
      <c r="W479" s="48"/>
    </row>
    <row r="480" spans="1:23" x14ac:dyDescent="0.25">
      <c r="A480" s="50"/>
      <c r="B480" s="49"/>
      <c r="C480" s="62"/>
      <c r="D480" s="49"/>
      <c r="E480" s="110"/>
      <c r="F480" s="122"/>
      <c r="G480" s="122"/>
      <c r="H480" s="122"/>
      <c r="I480" s="122"/>
      <c r="J480" s="122"/>
      <c r="K480" s="122"/>
      <c r="L480" s="38"/>
      <c r="M480" s="180"/>
      <c r="N480" s="38"/>
      <c r="O480" s="142"/>
      <c r="P480" s="48"/>
      <c r="Q480" s="48"/>
      <c r="R480" s="48"/>
      <c r="S480" s="48"/>
      <c r="T480" s="48"/>
      <c r="U480" s="48"/>
      <c r="V480" s="48"/>
      <c r="W480" s="48"/>
    </row>
    <row r="481" spans="1:23" x14ac:dyDescent="0.25">
      <c r="A481" s="50"/>
      <c r="B481" s="49"/>
      <c r="C481" s="62"/>
      <c r="D481" s="49"/>
      <c r="E481" s="110"/>
      <c r="F481" s="122"/>
      <c r="G481" s="122"/>
      <c r="H481" s="122"/>
      <c r="I481" s="122"/>
      <c r="J481" s="122"/>
      <c r="K481" s="122"/>
      <c r="L481" s="38"/>
      <c r="M481" s="180"/>
      <c r="N481" s="38"/>
      <c r="O481" s="142"/>
      <c r="P481" s="48"/>
      <c r="Q481" s="48"/>
      <c r="R481" s="48"/>
      <c r="S481" s="48"/>
      <c r="T481" s="48"/>
      <c r="U481" s="48"/>
      <c r="V481" s="48"/>
      <c r="W481" s="48"/>
    </row>
    <row r="482" spans="1:23" x14ac:dyDescent="0.25">
      <c r="A482" s="50"/>
      <c r="B482" s="49"/>
      <c r="C482" s="62"/>
      <c r="D482" s="49"/>
      <c r="E482" s="110"/>
      <c r="F482" s="122"/>
      <c r="G482" s="122"/>
      <c r="H482" s="122"/>
      <c r="I482" s="122"/>
      <c r="J482" s="122"/>
      <c r="K482" s="122"/>
      <c r="L482" s="38"/>
      <c r="M482" s="180"/>
      <c r="N482" s="38"/>
      <c r="O482" s="142"/>
      <c r="P482" s="48"/>
      <c r="Q482" s="48"/>
      <c r="R482" s="48"/>
      <c r="S482" s="48"/>
      <c r="T482" s="48"/>
      <c r="U482" s="48"/>
      <c r="V482" s="48"/>
      <c r="W482" s="48"/>
    </row>
    <row r="483" spans="1:23" x14ac:dyDescent="0.25">
      <c r="A483" s="50"/>
      <c r="B483" s="49"/>
      <c r="C483" s="62"/>
      <c r="D483" s="49"/>
      <c r="E483" s="110"/>
      <c r="F483" s="122"/>
      <c r="G483" s="122"/>
      <c r="H483" s="122"/>
      <c r="I483" s="122"/>
      <c r="J483" s="122"/>
      <c r="K483" s="122"/>
      <c r="L483" s="38"/>
      <c r="M483" s="180"/>
      <c r="N483" s="38"/>
      <c r="O483" s="142"/>
      <c r="P483" s="48"/>
      <c r="Q483" s="48"/>
      <c r="R483" s="48"/>
      <c r="S483" s="48"/>
      <c r="T483" s="48"/>
      <c r="U483" s="48"/>
      <c r="V483" s="48"/>
      <c r="W483" s="48"/>
    </row>
    <row r="484" spans="1:23" x14ac:dyDescent="0.25">
      <c r="A484" s="50"/>
      <c r="B484" s="49"/>
      <c r="C484" s="62"/>
      <c r="D484" s="49"/>
      <c r="E484" s="110"/>
      <c r="F484" s="122"/>
      <c r="G484" s="122"/>
      <c r="H484" s="122"/>
      <c r="I484" s="122"/>
      <c r="J484" s="122"/>
      <c r="K484" s="122"/>
      <c r="L484" s="38"/>
      <c r="M484" s="180"/>
      <c r="N484" s="38"/>
      <c r="O484" s="142"/>
      <c r="P484" s="48"/>
      <c r="Q484" s="48"/>
      <c r="R484" s="48"/>
      <c r="S484" s="48"/>
      <c r="T484" s="48"/>
      <c r="U484" s="48"/>
      <c r="V484" s="48"/>
      <c r="W484" s="48"/>
    </row>
    <row r="485" spans="1:23" x14ac:dyDescent="0.25">
      <c r="A485" s="50"/>
      <c r="B485" s="49"/>
      <c r="C485" s="62"/>
      <c r="D485" s="49"/>
      <c r="E485" s="110"/>
      <c r="F485" s="122"/>
      <c r="G485" s="122"/>
      <c r="H485" s="122"/>
      <c r="I485" s="122"/>
      <c r="J485" s="122"/>
      <c r="K485" s="122"/>
      <c r="L485" s="38"/>
      <c r="M485" s="180"/>
      <c r="N485" s="38"/>
      <c r="O485" s="142"/>
      <c r="P485" s="48"/>
      <c r="Q485" s="48"/>
      <c r="R485" s="48"/>
      <c r="S485" s="48"/>
      <c r="T485" s="48"/>
      <c r="U485" s="48"/>
      <c r="V485" s="48"/>
      <c r="W485" s="48"/>
    </row>
    <row r="486" spans="1:23" x14ac:dyDescent="0.25">
      <c r="A486" s="50"/>
      <c r="B486" s="49"/>
      <c r="C486" s="62"/>
      <c r="D486" s="49"/>
      <c r="E486" s="110"/>
      <c r="F486" s="122"/>
      <c r="G486" s="122"/>
      <c r="H486" s="122"/>
      <c r="I486" s="122"/>
      <c r="J486" s="122"/>
      <c r="K486" s="122"/>
      <c r="L486" s="38"/>
      <c r="M486" s="180"/>
      <c r="N486" s="38"/>
      <c r="O486" s="142"/>
      <c r="P486" s="48"/>
      <c r="Q486" s="48"/>
      <c r="R486" s="48"/>
      <c r="S486" s="48"/>
      <c r="T486" s="48"/>
      <c r="U486" s="48"/>
      <c r="V486" s="48"/>
      <c r="W486" s="48"/>
    </row>
    <row r="487" spans="1:23" x14ac:dyDescent="0.25">
      <c r="A487" s="50"/>
      <c r="B487" s="49"/>
      <c r="C487" s="62"/>
      <c r="D487" s="49"/>
      <c r="E487" s="110"/>
      <c r="F487" s="122"/>
      <c r="G487" s="122"/>
      <c r="H487" s="122"/>
      <c r="I487" s="122"/>
      <c r="J487" s="122"/>
      <c r="K487" s="122"/>
      <c r="L487" s="38"/>
      <c r="M487" s="180"/>
      <c r="N487" s="38"/>
      <c r="O487" s="142"/>
      <c r="P487" s="48"/>
      <c r="Q487" s="48"/>
      <c r="R487" s="48"/>
      <c r="S487" s="48"/>
      <c r="T487" s="48"/>
      <c r="U487" s="48"/>
      <c r="V487" s="48"/>
      <c r="W487" s="48"/>
    </row>
    <row r="488" spans="1:23" x14ac:dyDescent="0.25">
      <c r="A488" s="50"/>
      <c r="B488" s="49"/>
      <c r="C488" s="62"/>
      <c r="D488" s="49"/>
      <c r="E488" s="110"/>
      <c r="F488" s="122"/>
      <c r="G488" s="122"/>
      <c r="H488" s="122"/>
      <c r="I488" s="122"/>
      <c r="J488" s="122"/>
      <c r="K488" s="122"/>
      <c r="L488" s="38"/>
      <c r="M488" s="180"/>
      <c r="N488" s="38"/>
      <c r="O488" s="142"/>
      <c r="P488" s="48"/>
      <c r="Q488" s="48"/>
      <c r="R488" s="48"/>
      <c r="S488" s="48"/>
      <c r="T488" s="48"/>
      <c r="U488" s="48"/>
      <c r="V488" s="48"/>
      <c r="W488" s="48"/>
    </row>
    <row r="489" spans="1:23" x14ac:dyDescent="0.25">
      <c r="A489" s="50"/>
      <c r="B489" s="49"/>
      <c r="C489" s="62"/>
      <c r="D489" s="49"/>
      <c r="E489" s="110"/>
      <c r="F489" s="122"/>
      <c r="G489" s="122"/>
      <c r="H489" s="122"/>
      <c r="I489" s="122"/>
      <c r="J489" s="122"/>
      <c r="K489" s="122"/>
      <c r="L489" s="38"/>
      <c r="M489" s="180"/>
      <c r="N489" s="38"/>
      <c r="O489" s="142"/>
      <c r="P489" s="48"/>
      <c r="Q489" s="48"/>
      <c r="R489" s="48"/>
      <c r="S489" s="48"/>
      <c r="T489" s="48"/>
      <c r="U489" s="48"/>
      <c r="V489" s="48"/>
      <c r="W489" s="48"/>
    </row>
    <row r="490" spans="1:23" x14ac:dyDescent="0.25">
      <c r="A490" s="50"/>
      <c r="B490" s="49"/>
      <c r="C490" s="62"/>
      <c r="D490" s="49"/>
      <c r="E490" s="110"/>
      <c r="F490" s="122"/>
      <c r="G490" s="122"/>
      <c r="H490" s="122"/>
      <c r="I490" s="122"/>
      <c r="J490" s="122"/>
      <c r="K490" s="122"/>
      <c r="L490" s="38"/>
      <c r="M490" s="180"/>
      <c r="N490" s="38"/>
      <c r="O490" s="142"/>
      <c r="P490" s="48"/>
      <c r="Q490" s="48"/>
      <c r="R490" s="48"/>
      <c r="S490" s="48"/>
      <c r="T490" s="48"/>
      <c r="U490" s="48"/>
      <c r="V490" s="48"/>
      <c r="W490" s="48"/>
    </row>
    <row r="491" spans="1:23" x14ac:dyDescent="0.25">
      <c r="A491" s="50"/>
      <c r="B491" s="49"/>
      <c r="C491" s="62"/>
      <c r="D491" s="49"/>
      <c r="E491" s="110"/>
      <c r="F491" s="122"/>
      <c r="G491" s="122"/>
      <c r="H491" s="122"/>
      <c r="I491" s="122"/>
      <c r="J491" s="122"/>
      <c r="K491" s="122"/>
      <c r="L491" s="38"/>
      <c r="M491" s="180"/>
      <c r="N491" s="38"/>
      <c r="O491" s="142"/>
      <c r="P491" s="48"/>
      <c r="Q491" s="48"/>
      <c r="R491" s="48"/>
      <c r="S491" s="48"/>
      <c r="T491" s="48"/>
      <c r="U491" s="48"/>
      <c r="V491" s="48"/>
      <c r="W491" s="48"/>
    </row>
    <row r="492" spans="1:23" x14ac:dyDescent="0.25">
      <c r="A492" s="50"/>
      <c r="B492" s="49"/>
      <c r="C492" s="62"/>
      <c r="D492" s="49"/>
      <c r="E492" s="110"/>
      <c r="F492" s="122"/>
      <c r="G492" s="122"/>
      <c r="H492" s="122"/>
      <c r="I492" s="122"/>
      <c r="J492" s="122"/>
      <c r="K492" s="122"/>
      <c r="L492" s="38"/>
      <c r="M492" s="180"/>
      <c r="N492" s="38"/>
      <c r="O492" s="142"/>
      <c r="P492" s="48"/>
      <c r="Q492" s="48"/>
      <c r="R492" s="48"/>
      <c r="S492" s="48"/>
      <c r="T492" s="48"/>
      <c r="U492" s="48"/>
      <c r="V492" s="48"/>
      <c r="W492" s="48"/>
    </row>
    <row r="493" spans="1:23" x14ac:dyDescent="0.25">
      <c r="A493" s="50"/>
      <c r="B493" s="49"/>
      <c r="C493" s="62"/>
      <c r="D493" s="49"/>
      <c r="E493" s="110"/>
      <c r="F493" s="122"/>
      <c r="G493" s="122"/>
      <c r="H493" s="122"/>
      <c r="I493" s="122"/>
      <c r="J493" s="122"/>
      <c r="K493" s="122"/>
      <c r="L493" s="38"/>
      <c r="M493" s="180"/>
      <c r="N493" s="38"/>
      <c r="O493" s="142"/>
      <c r="P493" s="48"/>
      <c r="Q493" s="48"/>
      <c r="R493" s="48"/>
      <c r="S493" s="48"/>
      <c r="T493" s="48"/>
      <c r="U493" s="48"/>
      <c r="V493" s="48"/>
      <c r="W493" s="48"/>
    </row>
    <row r="494" spans="1:23" x14ac:dyDescent="0.25">
      <c r="A494" s="50"/>
      <c r="B494" s="49"/>
      <c r="C494" s="62"/>
      <c r="D494" s="49"/>
      <c r="E494" s="110"/>
      <c r="F494" s="122"/>
      <c r="G494" s="122"/>
      <c r="H494" s="122"/>
      <c r="I494" s="122"/>
      <c r="J494" s="122"/>
      <c r="K494" s="122"/>
      <c r="L494" s="38"/>
      <c r="M494" s="180"/>
      <c r="N494" s="38"/>
      <c r="O494" s="142"/>
      <c r="P494" s="48"/>
      <c r="Q494" s="48"/>
      <c r="R494" s="48"/>
      <c r="S494" s="48"/>
      <c r="T494" s="48"/>
      <c r="U494" s="48"/>
      <c r="V494" s="48"/>
      <c r="W494" s="48"/>
    </row>
    <row r="495" spans="1:23" x14ac:dyDescent="0.25">
      <c r="A495" s="50"/>
      <c r="B495" s="49"/>
      <c r="C495" s="62"/>
      <c r="D495" s="49"/>
      <c r="E495" s="110"/>
      <c r="F495" s="122"/>
      <c r="G495" s="122"/>
      <c r="H495" s="122"/>
      <c r="I495" s="122"/>
      <c r="J495" s="122"/>
      <c r="K495" s="122"/>
      <c r="L495" s="38"/>
      <c r="M495" s="180"/>
      <c r="N495" s="38"/>
      <c r="O495" s="142"/>
      <c r="P495" s="48"/>
      <c r="Q495" s="48"/>
      <c r="R495" s="48"/>
      <c r="S495" s="48"/>
      <c r="T495" s="48"/>
      <c r="U495" s="48"/>
      <c r="V495" s="48"/>
      <c r="W495" s="48"/>
    </row>
    <row r="496" spans="1:23" x14ac:dyDescent="0.25">
      <c r="A496" s="50"/>
      <c r="B496" s="49"/>
      <c r="C496" s="62"/>
      <c r="D496" s="49"/>
      <c r="E496" s="110"/>
      <c r="F496" s="122"/>
      <c r="G496" s="122"/>
      <c r="H496" s="122"/>
      <c r="I496" s="122"/>
      <c r="J496" s="122"/>
      <c r="K496" s="122"/>
      <c r="L496" s="38"/>
      <c r="M496" s="180"/>
      <c r="N496" s="38"/>
      <c r="O496" s="142"/>
      <c r="P496" s="48"/>
      <c r="Q496" s="48"/>
      <c r="R496" s="48"/>
      <c r="S496" s="48"/>
      <c r="T496" s="48"/>
      <c r="U496" s="48"/>
      <c r="V496" s="48"/>
      <c r="W496" s="48"/>
    </row>
    <row r="497" spans="1:23" x14ac:dyDescent="0.25">
      <c r="A497" s="50"/>
      <c r="B497" s="49"/>
      <c r="C497" s="62"/>
      <c r="D497" s="49"/>
      <c r="E497" s="110"/>
      <c r="F497" s="122"/>
      <c r="G497" s="122"/>
      <c r="H497" s="122"/>
      <c r="I497" s="122"/>
      <c r="J497" s="122"/>
      <c r="K497" s="122"/>
      <c r="L497" s="38"/>
      <c r="M497" s="180"/>
      <c r="N497" s="38"/>
      <c r="O497" s="142"/>
      <c r="P497" s="48"/>
      <c r="Q497" s="48"/>
      <c r="R497" s="48"/>
      <c r="S497" s="48"/>
      <c r="T497" s="48"/>
      <c r="U497" s="48"/>
      <c r="V497" s="48"/>
      <c r="W497" s="48"/>
    </row>
    <row r="498" spans="1:23" x14ac:dyDescent="0.25">
      <c r="A498" s="50"/>
      <c r="B498" s="49"/>
      <c r="C498" s="62"/>
      <c r="D498" s="49"/>
      <c r="E498" s="110"/>
      <c r="F498" s="122"/>
      <c r="G498" s="122"/>
      <c r="H498" s="122"/>
      <c r="I498" s="122"/>
      <c r="J498" s="122"/>
      <c r="K498" s="122"/>
      <c r="L498" s="38"/>
      <c r="M498" s="180"/>
      <c r="N498" s="38"/>
      <c r="O498" s="142"/>
      <c r="P498" s="48"/>
      <c r="Q498" s="48"/>
      <c r="R498" s="48"/>
      <c r="S498" s="48"/>
      <c r="T498" s="48"/>
      <c r="U498" s="48"/>
      <c r="V498" s="48"/>
      <c r="W498" s="48"/>
    </row>
    <row r="499" spans="1:23" x14ac:dyDescent="0.25">
      <c r="A499" s="50"/>
      <c r="B499" s="49"/>
      <c r="C499" s="62"/>
      <c r="D499" s="49"/>
      <c r="E499" s="110"/>
      <c r="F499" s="122"/>
      <c r="G499" s="122"/>
      <c r="H499" s="122"/>
      <c r="I499" s="122"/>
      <c r="J499" s="122"/>
      <c r="K499" s="122"/>
      <c r="L499" s="38"/>
      <c r="M499" s="180"/>
      <c r="N499" s="38"/>
      <c r="O499" s="142"/>
      <c r="P499" s="48"/>
      <c r="Q499" s="48"/>
      <c r="R499" s="48"/>
      <c r="S499" s="48"/>
      <c r="T499" s="48"/>
      <c r="U499" s="48"/>
      <c r="V499" s="48"/>
      <c r="W499" s="48"/>
    </row>
    <row r="500" spans="1:23" x14ac:dyDescent="0.25">
      <c r="A500" s="50"/>
      <c r="B500" s="49"/>
      <c r="C500" s="62"/>
      <c r="D500" s="49"/>
      <c r="E500" s="110"/>
      <c r="F500" s="122"/>
      <c r="G500" s="122"/>
      <c r="H500" s="122"/>
      <c r="I500" s="122"/>
      <c r="J500" s="122"/>
      <c r="K500" s="122"/>
      <c r="L500" s="38"/>
      <c r="M500" s="180"/>
      <c r="N500" s="38"/>
      <c r="O500" s="142"/>
      <c r="P500" s="48"/>
      <c r="Q500" s="48"/>
      <c r="R500" s="48"/>
      <c r="S500" s="48"/>
      <c r="T500" s="48"/>
      <c r="U500" s="48"/>
      <c r="V500" s="48"/>
      <c r="W500" s="48"/>
    </row>
    <row r="501" spans="1:23" x14ac:dyDescent="0.25">
      <c r="A501" s="50"/>
      <c r="B501" s="49"/>
      <c r="C501" s="62"/>
      <c r="D501" s="49"/>
      <c r="E501" s="110"/>
      <c r="F501" s="122"/>
      <c r="G501" s="122"/>
      <c r="H501" s="122"/>
      <c r="I501" s="122"/>
      <c r="J501" s="122"/>
      <c r="K501" s="122"/>
      <c r="L501" s="38"/>
      <c r="M501" s="180"/>
      <c r="N501" s="38"/>
      <c r="O501" s="142"/>
      <c r="P501" s="48"/>
      <c r="Q501" s="48"/>
      <c r="R501" s="48"/>
      <c r="S501" s="48"/>
      <c r="T501" s="48"/>
      <c r="U501" s="48"/>
      <c r="V501" s="48"/>
      <c r="W501" s="48"/>
    </row>
    <row r="502" spans="1:23" x14ac:dyDescent="0.25">
      <c r="A502" s="50"/>
      <c r="B502" s="49"/>
      <c r="C502" s="62"/>
      <c r="D502" s="49"/>
      <c r="E502" s="110"/>
      <c r="F502" s="122"/>
      <c r="G502" s="122"/>
      <c r="H502" s="122"/>
      <c r="I502" s="122"/>
      <c r="J502" s="122"/>
      <c r="K502" s="122"/>
      <c r="L502" s="38"/>
      <c r="M502" s="180"/>
      <c r="N502" s="38"/>
      <c r="O502" s="142"/>
      <c r="P502" s="48"/>
      <c r="Q502" s="48"/>
      <c r="R502" s="48"/>
      <c r="S502" s="48"/>
      <c r="T502" s="48"/>
      <c r="U502" s="48"/>
      <c r="V502" s="48"/>
      <c r="W502" s="48"/>
    </row>
    <row r="503" spans="1:23" x14ac:dyDescent="0.25">
      <c r="A503" s="50"/>
      <c r="B503" s="49"/>
      <c r="C503" s="62"/>
      <c r="D503" s="49"/>
      <c r="E503" s="110"/>
      <c r="F503" s="122"/>
      <c r="G503" s="122"/>
      <c r="H503" s="122"/>
      <c r="I503" s="122"/>
      <c r="J503" s="122"/>
      <c r="K503" s="122"/>
      <c r="L503" s="38"/>
      <c r="M503" s="180"/>
      <c r="N503" s="38"/>
      <c r="O503" s="142"/>
      <c r="P503" s="48"/>
      <c r="Q503" s="48"/>
      <c r="R503" s="48"/>
      <c r="S503" s="48"/>
      <c r="T503" s="48"/>
      <c r="U503" s="48"/>
      <c r="V503" s="48"/>
      <c r="W503" s="48"/>
    </row>
    <row r="504" spans="1:23" x14ac:dyDescent="0.25">
      <c r="A504" s="50"/>
      <c r="B504" s="49"/>
      <c r="C504" s="62"/>
      <c r="D504" s="49"/>
      <c r="E504" s="110"/>
      <c r="F504" s="122"/>
      <c r="G504" s="122"/>
      <c r="H504" s="122"/>
      <c r="I504" s="122"/>
      <c r="J504" s="122"/>
      <c r="K504" s="122"/>
      <c r="L504" s="38"/>
      <c r="M504" s="180"/>
      <c r="N504" s="38"/>
      <c r="O504" s="142"/>
      <c r="P504" s="48"/>
      <c r="Q504" s="48"/>
      <c r="R504" s="48"/>
      <c r="S504" s="48"/>
      <c r="T504" s="48"/>
      <c r="U504" s="48"/>
      <c r="V504" s="48"/>
      <c r="W504" s="48"/>
    </row>
    <row r="505" spans="1:23" x14ac:dyDescent="0.25">
      <c r="A505" s="50"/>
      <c r="B505" s="49"/>
      <c r="C505" s="62"/>
      <c r="D505" s="49"/>
      <c r="E505" s="110"/>
      <c r="F505" s="122"/>
      <c r="G505" s="122"/>
      <c r="H505" s="122"/>
      <c r="I505" s="122"/>
      <c r="J505" s="122"/>
      <c r="K505" s="122"/>
      <c r="L505" s="38"/>
      <c r="M505" s="180"/>
      <c r="N505" s="38"/>
      <c r="O505" s="142"/>
      <c r="P505" s="48"/>
      <c r="Q505" s="48"/>
      <c r="R505" s="48"/>
      <c r="S505" s="48"/>
      <c r="T505" s="48"/>
      <c r="U505" s="48"/>
      <c r="V505" s="48"/>
      <c r="W505" s="48"/>
    </row>
    <row r="506" spans="1:23" x14ac:dyDescent="0.25">
      <c r="A506" s="50"/>
      <c r="B506" s="49"/>
      <c r="C506" s="62"/>
      <c r="D506" s="49"/>
      <c r="E506" s="110"/>
      <c r="F506" s="122"/>
      <c r="G506" s="122"/>
      <c r="H506" s="122"/>
      <c r="I506" s="122"/>
      <c r="J506" s="122"/>
      <c r="K506" s="122"/>
      <c r="L506" s="38"/>
      <c r="M506" s="180"/>
      <c r="N506" s="38"/>
      <c r="O506" s="142"/>
      <c r="P506" s="48"/>
      <c r="Q506" s="48"/>
      <c r="R506" s="48"/>
      <c r="S506" s="48"/>
      <c r="T506" s="48"/>
      <c r="U506" s="48"/>
      <c r="V506" s="48"/>
      <c r="W506" s="48"/>
    </row>
    <row r="507" spans="1:23" x14ac:dyDescent="0.25">
      <c r="A507" s="50"/>
      <c r="B507" s="49"/>
      <c r="C507" s="62"/>
      <c r="D507" s="49"/>
      <c r="E507" s="110"/>
      <c r="F507" s="122"/>
      <c r="G507" s="122"/>
      <c r="H507" s="122"/>
      <c r="I507" s="122"/>
      <c r="J507" s="122"/>
      <c r="K507" s="122"/>
      <c r="L507" s="38"/>
      <c r="M507" s="180"/>
      <c r="N507" s="38"/>
      <c r="O507" s="142"/>
      <c r="P507" s="48"/>
      <c r="Q507" s="48"/>
      <c r="R507" s="48"/>
      <c r="S507" s="48"/>
      <c r="T507" s="48"/>
      <c r="U507" s="48"/>
      <c r="V507" s="48"/>
      <c r="W507" s="48"/>
    </row>
    <row r="508" spans="1:23" x14ac:dyDescent="0.25">
      <c r="A508" s="50"/>
      <c r="B508" s="49"/>
      <c r="C508" s="62"/>
      <c r="D508" s="49"/>
      <c r="E508" s="110"/>
      <c r="F508" s="122"/>
      <c r="G508" s="122"/>
      <c r="H508" s="122"/>
      <c r="I508" s="122"/>
      <c r="J508" s="122"/>
      <c r="K508" s="122"/>
      <c r="L508" s="38"/>
      <c r="M508" s="180"/>
      <c r="N508" s="38"/>
      <c r="O508" s="142"/>
      <c r="P508" s="48"/>
      <c r="Q508" s="48"/>
      <c r="R508" s="48"/>
      <c r="S508" s="48"/>
      <c r="T508" s="48"/>
      <c r="U508" s="48"/>
      <c r="V508" s="48"/>
      <c r="W508" s="48"/>
    </row>
    <row r="509" spans="1:23" x14ac:dyDescent="0.25">
      <c r="A509" s="50"/>
      <c r="B509" s="49"/>
      <c r="C509" s="62"/>
      <c r="D509" s="49"/>
      <c r="E509" s="110"/>
      <c r="F509" s="122"/>
      <c r="G509" s="122"/>
      <c r="H509" s="122"/>
      <c r="I509" s="122"/>
      <c r="J509" s="122"/>
      <c r="K509" s="122"/>
      <c r="L509" s="38"/>
      <c r="M509" s="180"/>
      <c r="N509" s="38"/>
      <c r="O509" s="142"/>
      <c r="P509" s="48"/>
      <c r="Q509" s="48"/>
      <c r="R509" s="48"/>
      <c r="S509" s="48"/>
      <c r="T509" s="48"/>
      <c r="U509" s="48"/>
      <c r="V509" s="48"/>
      <c r="W509" s="48"/>
    </row>
    <row r="510" spans="1:23" x14ac:dyDescent="0.25">
      <c r="A510" s="50"/>
      <c r="B510" s="49"/>
      <c r="C510" s="62"/>
      <c r="D510" s="49"/>
      <c r="E510" s="110"/>
      <c r="F510" s="122"/>
      <c r="G510" s="122"/>
      <c r="H510" s="122"/>
      <c r="I510" s="122"/>
      <c r="J510" s="122"/>
      <c r="K510" s="122"/>
      <c r="L510" s="38"/>
      <c r="M510" s="180"/>
      <c r="N510" s="38"/>
      <c r="O510" s="142"/>
      <c r="P510" s="48"/>
      <c r="Q510" s="48"/>
      <c r="R510" s="48"/>
      <c r="S510" s="48"/>
      <c r="T510" s="48"/>
      <c r="U510" s="48"/>
      <c r="V510" s="48"/>
      <c r="W510" s="48"/>
    </row>
    <row r="511" spans="1:23" x14ac:dyDescent="0.25">
      <c r="A511" s="50"/>
      <c r="B511" s="49"/>
      <c r="C511" s="62"/>
      <c r="D511" s="49"/>
      <c r="E511" s="110"/>
      <c r="F511" s="122"/>
      <c r="G511" s="122"/>
      <c r="H511" s="122"/>
      <c r="I511" s="122"/>
      <c r="J511" s="122"/>
      <c r="K511" s="122"/>
      <c r="L511" s="38"/>
      <c r="M511" s="180"/>
      <c r="N511" s="38"/>
      <c r="O511" s="142"/>
      <c r="P511" s="48"/>
      <c r="Q511" s="48"/>
      <c r="R511" s="48"/>
      <c r="S511" s="48"/>
      <c r="T511" s="48"/>
      <c r="U511" s="48"/>
      <c r="V511" s="48"/>
      <c r="W511" s="48"/>
    </row>
    <row r="512" spans="1:23" x14ac:dyDescent="0.25">
      <c r="A512" s="50"/>
      <c r="B512" s="49"/>
      <c r="C512" s="62"/>
      <c r="D512" s="49"/>
      <c r="E512" s="110"/>
      <c r="F512" s="122"/>
      <c r="G512" s="122"/>
      <c r="H512" s="122"/>
      <c r="I512" s="122"/>
      <c r="J512" s="122"/>
      <c r="K512" s="122"/>
      <c r="L512" s="38"/>
      <c r="M512" s="180"/>
      <c r="N512" s="38"/>
      <c r="O512" s="142"/>
      <c r="P512" s="48"/>
      <c r="Q512" s="48"/>
      <c r="R512" s="48"/>
      <c r="S512" s="48"/>
      <c r="T512" s="48"/>
      <c r="U512" s="48"/>
      <c r="V512" s="48"/>
      <c r="W512" s="48"/>
    </row>
    <row r="513" spans="1:23" x14ac:dyDescent="0.25">
      <c r="A513" s="50"/>
      <c r="B513" s="49"/>
      <c r="C513" s="62"/>
      <c r="D513" s="49"/>
      <c r="E513" s="110"/>
      <c r="F513" s="122"/>
      <c r="G513" s="122"/>
      <c r="H513" s="122"/>
      <c r="I513" s="122"/>
      <c r="J513" s="122"/>
      <c r="K513" s="122"/>
      <c r="L513" s="38"/>
      <c r="M513" s="180"/>
      <c r="N513" s="38"/>
      <c r="O513" s="142"/>
      <c r="P513" s="48"/>
      <c r="Q513" s="48"/>
      <c r="R513" s="48"/>
      <c r="S513" s="48"/>
      <c r="T513" s="48"/>
      <c r="U513" s="48"/>
      <c r="V513" s="48"/>
      <c r="W513" s="48"/>
    </row>
    <row r="514" spans="1:23" x14ac:dyDescent="0.25">
      <c r="A514" s="50"/>
      <c r="B514" s="49"/>
      <c r="C514" s="62"/>
      <c r="D514" s="49"/>
      <c r="E514" s="110"/>
      <c r="F514" s="122"/>
      <c r="G514" s="122"/>
      <c r="H514" s="122"/>
      <c r="I514" s="122"/>
      <c r="J514" s="122"/>
      <c r="K514" s="122"/>
      <c r="L514" s="38"/>
      <c r="M514" s="180"/>
      <c r="N514" s="38"/>
      <c r="O514" s="142"/>
      <c r="P514" s="48"/>
      <c r="Q514" s="48"/>
      <c r="R514" s="48"/>
      <c r="S514" s="48"/>
      <c r="T514" s="48"/>
      <c r="U514" s="48"/>
      <c r="V514" s="48"/>
      <c r="W514" s="48"/>
    </row>
    <row r="515" spans="1:23" x14ac:dyDescent="0.25">
      <c r="A515" s="50"/>
      <c r="B515" s="49"/>
      <c r="C515" s="62"/>
      <c r="D515" s="49"/>
      <c r="E515" s="110"/>
      <c r="F515" s="122"/>
      <c r="G515" s="122"/>
      <c r="H515" s="122"/>
      <c r="I515" s="122"/>
      <c r="J515" s="122"/>
      <c r="K515" s="122"/>
      <c r="L515" s="38"/>
      <c r="M515" s="180"/>
      <c r="N515" s="38"/>
      <c r="O515" s="142"/>
      <c r="P515" s="48"/>
      <c r="Q515" s="48"/>
      <c r="R515" s="48"/>
      <c r="S515" s="48"/>
      <c r="T515" s="48"/>
      <c r="U515" s="48"/>
      <c r="V515" s="48"/>
      <c r="W515" s="48"/>
    </row>
    <row r="516" spans="1:23" x14ac:dyDescent="0.25">
      <c r="A516" s="50"/>
      <c r="B516" s="49"/>
      <c r="C516" s="62"/>
      <c r="D516" s="49"/>
      <c r="E516" s="110"/>
      <c r="F516" s="122"/>
      <c r="G516" s="122"/>
      <c r="H516" s="122"/>
      <c r="I516" s="122"/>
      <c r="J516" s="122"/>
      <c r="K516" s="122"/>
      <c r="L516" s="38"/>
      <c r="M516" s="180"/>
      <c r="N516" s="38"/>
      <c r="O516" s="142"/>
      <c r="P516" s="48"/>
      <c r="Q516" s="48"/>
      <c r="R516" s="48"/>
      <c r="S516" s="48"/>
      <c r="T516" s="48"/>
      <c r="U516" s="48"/>
      <c r="V516" s="48"/>
      <c r="W516" s="48"/>
    </row>
    <row r="517" spans="1:23" x14ac:dyDescent="0.25">
      <c r="A517" s="50"/>
      <c r="B517" s="49"/>
      <c r="C517" s="62"/>
      <c r="D517" s="49"/>
      <c r="E517" s="110"/>
      <c r="F517" s="122"/>
      <c r="G517" s="122"/>
      <c r="H517" s="122"/>
      <c r="I517" s="122"/>
      <c r="J517" s="122"/>
      <c r="K517" s="122"/>
      <c r="L517" s="38"/>
      <c r="M517" s="180"/>
      <c r="N517" s="38"/>
      <c r="O517" s="142"/>
      <c r="P517" s="48"/>
      <c r="Q517" s="48"/>
      <c r="R517" s="48"/>
      <c r="S517" s="48"/>
      <c r="T517" s="48"/>
      <c r="U517" s="48"/>
      <c r="V517" s="48"/>
      <c r="W517" s="48"/>
    </row>
    <row r="518" spans="1:23" x14ac:dyDescent="0.25">
      <c r="A518" s="50"/>
      <c r="B518" s="49"/>
      <c r="C518" s="62"/>
      <c r="D518" s="49"/>
      <c r="E518" s="110"/>
      <c r="F518" s="122"/>
      <c r="G518" s="122"/>
      <c r="H518" s="122"/>
      <c r="I518" s="122"/>
      <c r="J518" s="122"/>
      <c r="K518" s="122"/>
      <c r="L518" s="38"/>
      <c r="M518" s="180"/>
      <c r="N518" s="38"/>
      <c r="O518" s="142"/>
      <c r="P518" s="48"/>
      <c r="Q518" s="48"/>
      <c r="R518" s="48"/>
      <c r="S518" s="48"/>
      <c r="T518" s="48"/>
      <c r="U518" s="48"/>
      <c r="V518" s="48"/>
      <c r="W518" s="48"/>
    </row>
    <row r="519" spans="1:23" x14ac:dyDescent="0.25">
      <c r="A519" s="50"/>
      <c r="B519" s="49"/>
      <c r="C519" s="62"/>
      <c r="D519" s="49"/>
      <c r="E519" s="110"/>
      <c r="F519" s="122"/>
      <c r="G519" s="122"/>
      <c r="H519" s="122"/>
      <c r="I519" s="122"/>
      <c r="J519" s="122"/>
      <c r="K519" s="122"/>
      <c r="L519" s="38"/>
      <c r="M519" s="180"/>
      <c r="N519" s="38"/>
      <c r="O519" s="142"/>
      <c r="P519" s="48"/>
      <c r="Q519" s="48"/>
      <c r="R519" s="48"/>
      <c r="S519" s="48"/>
      <c r="T519" s="48"/>
      <c r="U519" s="48"/>
      <c r="V519" s="48"/>
      <c r="W519" s="48"/>
    </row>
    <row r="520" spans="1:23" x14ac:dyDescent="0.25">
      <c r="A520" s="50"/>
      <c r="B520" s="49"/>
      <c r="C520" s="62"/>
      <c r="D520" s="49"/>
      <c r="E520" s="110"/>
      <c r="F520" s="122"/>
      <c r="G520" s="122"/>
      <c r="H520" s="122"/>
      <c r="I520" s="122"/>
      <c r="J520" s="122"/>
      <c r="K520" s="122"/>
      <c r="L520" s="38"/>
      <c r="M520" s="180"/>
      <c r="N520" s="38"/>
      <c r="O520" s="142"/>
      <c r="P520" s="48"/>
      <c r="Q520" s="48"/>
      <c r="R520" s="48"/>
      <c r="S520" s="48"/>
      <c r="T520" s="48"/>
      <c r="U520" s="48"/>
      <c r="V520" s="48"/>
      <c r="W520" s="48"/>
    </row>
    <row r="521" spans="1:23" x14ac:dyDescent="0.25">
      <c r="A521" s="50"/>
      <c r="B521" s="49"/>
      <c r="C521" s="62"/>
      <c r="D521" s="49"/>
      <c r="E521" s="110"/>
      <c r="F521" s="122"/>
      <c r="G521" s="122"/>
      <c r="H521" s="122"/>
      <c r="I521" s="122"/>
      <c r="J521" s="122"/>
      <c r="K521" s="122"/>
      <c r="L521" s="38"/>
      <c r="M521" s="180"/>
      <c r="N521" s="38"/>
      <c r="O521" s="142"/>
      <c r="P521" s="48"/>
      <c r="Q521" s="48"/>
      <c r="R521" s="48"/>
      <c r="S521" s="48"/>
      <c r="T521" s="48"/>
      <c r="U521" s="48"/>
      <c r="V521" s="48"/>
      <c r="W521" s="48"/>
    </row>
    <row r="522" spans="1:23" x14ac:dyDescent="0.25">
      <c r="A522" s="50"/>
      <c r="B522" s="49"/>
      <c r="C522" s="62"/>
      <c r="D522" s="49"/>
      <c r="E522" s="110"/>
      <c r="F522" s="122"/>
      <c r="G522" s="122"/>
      <c r="H522" s="122"/>
      <c r="I522" s="122"/>
      <c r="J522" s="122"/>
      <c r="K522" s="122"/>
      <c r="L522" s="38"/>
      <c r="M522" s="180"/>
      <c r="N522" s="38"/>
      <c r="O522" s="142"/>
      <c r="P522" s="48"/>
      <c r="Q522" s="48"/>
      <c r="R522" s="48"/>
      <c r="S522" s="48"/>
      <c r="T522" s="48"/>
      <c r="U522" s="48"/>
      <c r="V522" s="48"/>
      <c r="W522" s="48"/>
    </row>
    <row r="523" spans="1:23" x14ac:dyDescent="0.25">
      <c r="A523" s="50"/>
      <c r="B523" s="49"/>
      <c r="C523" s="62"/>
      <c r="D523" s="49"/>
      <c r="E523" s="110"/>
      <c r="F523" s="122"/>
      <c r="G523" s="122"/>
      <c r="H523" s="122"/>
      <c r="I523" s="122"/>
      <c r="J523" s="122"/>
      <c r="K523" s="122"/>
      <c r="L523" s="38"/>
      <c r="M523" s="180"/>
      <c r="N523" s="38"/>
      <c r="O523" s="142"/>
      <c r="P523" s="48"/>
      <c r="Q523" s="48"/>
      <c r="R523" s="48"/>
      <c r="S523" s="48"/>
      <c r="T523" s="48"/>
      <c r="U523" s="48"/>
      <c r="V523" s="48"/>
      <c r="W523" s="48"/>
    </row>
    <row r="524" spans="1:23" x14ac:dyDescent="0.25">
      <c r="A524" s="50"/>
      <c r="B524" s="49"/>
      <c r="C524" s="62"/>
      <c r="D524" s="49"/>
      <c r="E524" s="110"/>
      <c r="F524" s="122"/>
      <c r="G524" s="122"/>
      <c r="H524" s="122"/>
      <c r="I524" s="122"/>
      <c r="J524" s="122"/>
      <c r="K524" s="122"/>
      <c r="L524" s="38"/>
      <c r="M524" s="180"/>
      <c r="N524" s="38"/>
      <c r="O524" s="142"/>
      <c r="P524" s="48"/>
      <c r="Q524" s="48"/>
      <c r="R524" s="48"/>
      <c r="S524" s="48"/>
      <c r="T524" s="48"/>
      <c r="U524" s="48"/>
      <c r="V524" s="48"/>
      <c r="W524" s="48"/>
    </row>
    <row r="525" spans="1:23" x14ac:dyDescent="0.25">
      <c r="A525" s="50"/>
      <c r="B525" s="49"/>
      <c r="C525" s="62"/>
      <c r="D525" s="49"/>
      <c r="E525" s="110"/>
      <c r="F525" s="122"/>
      <c r="G525" s="122"/>
      <c r="H525" s="122"/>
      <c r="I525" s="122"/>
      <c r="J525" s="122"/>
      <c r="K525" s="122"/>
      <c r="L525" s="38"/>
      <c r="M525" s="180"/>
      <c r="N525" s="38"/>
      <c r="O525" s="142"/>
      <c r="P525" s="48"/>
      <c r="Q525" s="48"/>
      <c r="R525" s="48"/>
      <c r="S525" s="48"/>
      <c r="T525" s="48"/>
      <c r="U525" s="48"/>
      <c r="V525" s="48"/>
      <c r="W525" s="48"/>
    </row>
    <row r="526" spans="1:23" x14ac:dyDescent="0.25">
      <c r="A526" s="50"/>
      <c r="B526" s="49"/>
      <c r="C526" s="62"/>
      <c r="D526" s="49"/>
      <c r="E526" s="110"/>
      <c r="F526" s="122"/>
      <c r="G526" s="122"/>
      <c r="H526" s="122"/>
      <c r="I526" s="122"/>
      <c r="J526" s="122"/>
      <c r="K526" s="122"/>
      <c r="L526" s="38"/>
      <c r="M526" s="180"/>
      <c r="N526" s="38"/>
      <c r="O526" s="142"/>
      <c r="P526" s="48"/>
      <c r="Q526" s="48"/>
      <c r="R526" s="48"/>
      <c r="S526" s="48"/>
      <c r="T526" s="48"/>
      <c r="U526" s="48"/>
      <c r="V526" s="48"/>
      <c r="W526" s="48"/>
    </row>
    <row r="527" spans="1:23" x14ac:dyDescent="0.25">
      <c r="A527" s="50"/>
      <c r="B527" s="49"/>
      <c r="C527" s="62"/>
      <c r="D527" s="49"/>
      <c r="E527" s="110"/>
      <c r="F527" s="122"/>
      <c r="G527" s="122"/>
      <c r="H527" s="122"/>
      <c r="I527" s="122"/>
      <c r="J527" s="122"/>
      <c r="K527" s="122"/>
      <c r="L527" s="38"/>
      <c r="M527" s="180"/>
      <c r="N527" s="38"/>
      <c r="O527" s="142"/>
      <c r="P527" s="48"/>
      <c r="Q527" s="48"/>
      <c r="R527" s="48"/>
      <c r="S527" s="48"/>
      <c r="T527" s="48"/>
      <c r="U527" s="48"/>
      <c r="V527" s="48"/>
      <c r="W527" s="48"/>
    </row>
    <row r="528" spans="1:23" x14ac:dyDescent="0.25">
      <c r="A528" s="50"/>
      <c r="B528" s="49"/>
      <c r="C528" s="62"/>
      <c r="D528" s="49"/>
      <c r="E528" s="110"/>
      <c r="F528" s="122"/>
      <c r="G528" s="122"/>
      <c r="H528" s="122"/>
      <c r="I528" s="122"/>
      <c r="J528" s="122"/>
      <c r="K528" s="122"/>
      <c r="L528" s="38"/>
      <c r="M528" s="180"/>
      <c r="N528" s="38"/>
      <c r="O528" s="142"/>
      <c r="P528" s="48"/>
      <c r="Q528" s="48"/>
      <c r="R528" s="48"/>
      <c r="S528" s="48"/>
      <c r="T528" s="48"/>
      <c r="U528" s="48"/>
      <c r="V528" s="48"/>
      <c r="W528" s="48"/>
    </row>
    <row r="529" spans="1:23" x14ac:dyDescent="0.25">
      <c r="A529" s="50"/>
      <c r="B529" s="49"/>
      <c r="C529" s="62"/>
      <c r="D529" s="49"/>
      <c r="E529" s="110"/>
      <c r="F529" s="122"/>
      <c r="G529" s="122"/>
      <c r="H529" s="122"/>
      <c r="I529" s="122"/>
      <c r="J529" s="122"/>
      <c r="K529" s="122"/>
      <c r="L529" s="38"/>
      <c r="M529" s="180"/>
      <c r="N529" s="38"/>
      <c r="O529" s="142"/>
      <c r="P529" s="48"/>
      <c r="Q529" s="48"/>
      <c r="R529" s="48"/>
      <c r="S529" s="48"/>
      <c r="T529" s="48"/>
      <c r="U529" s="48"/>
      <c r="V529" s="48"/>
      <c r="W529" s="48"/>
    </row>
    <row r="530" spans="1:23" x14ac:dyDescent="0.25">
      <c r="A530" s="50"/>
      <c r="B530" s="49"/>
      <c r="C530" s="62"/>
      <c r="D530" s="49"/>
      <c r="E530" s="110"/>
      <c r="F530" s="122"/>
      <c r="G530" s="122"/>
      <c r="H530" s="122"/>
      <c r="I530" s="122"/>
      <c r="J530" s="122"/>
      <c r="K530" s="122"/>
      <c r="L530" s="38"/>
      <c r="M530" s="180"/>
      <c r="N530" s="38"/>
      <c r="O530" s="142"/>
      <c r="P530" s="48"/>
      <c r="Q530" s="48"/>
      <c r="R530" s="48"/>
      <c r="S530" s="48"/>
      <c r="T530" s="48"/>
      <c r="U530" s="48"/>
      <c r="V530" s="48"/>
      <c r="W530" s="48"/>
    </row>
    <row r="531" spans="1:23" x14ac:dyDescent="0.25">
      <c r="A531" s="50"/>
      <c r="B531" s="49"/>
      <c r="C531" s="62"/>
      <c r="D531" s="49"/>
      <c r="E531" s="110"/>
      <c r="F531" s="122"/>
      <c r="G531" s="122"/>
      <c r="H531" s="122"/>
      <c r="I531" s="122"/>
      <c r="J531" s="122"/>
      <c r="K531" s="122"/>
      <c r="L531" s="38"/>
      <c r="M531" s="180"/>
      <c r="N531" s="38"/>
      <c r="O531" s="142"/>
      <c r="P531" s="48"/>
      <c r="Q531" s="48"/>
      <c r="R531" s="48"/>
      <c r="S531" s="48"/>
      <c r="T531" s="48"/>
      <c r="U531" s="48"/>
      <c r="V531" s="48"/>
      <c r="W531" s="48"/>
    </row>
    <row r="532" spans="1:23" x14ac:dyDescent="0.25">
      <c r="A532" s="50"/>
      <c r="B532" s="49"/>
      <c r="C532" s="62"/>
      <c r="D532" s="49"/>
      <c r="E532" s="110"/>
      <c r="F532" s="122"/>
      <c r="G532" s="122"/>
      <c r="H532" s="122"/>
      <c r="I532" s="122"/>
      <c r="J532" s="122"/>
      <c r="K532" s="122"/>
      <c r="L532" s="38"/>
      <c r="M532" s="180"/>
      <c r="N532" s="38"/>
      <c r="O532" s="142"/>
      <c r="P532" s="48"/>
      <c r="Q532" s="48"/>
      <c r="R532" s="48"/>
      <c r="S532" s="48"/>
      <c r="T532" s="48"/>
      <c r="U532" s="48"/>
      <c r="V532" s="48"/>
      <c r="W532" s="48"/>
    </row>
    <row r="533" spans="1:23" x14ac:dyDescent="0.25">
      <c r="A533" s="50"/>
      <c r="B533" s="49"/>
      <c r="C533" s="62"/>
      <c r="D533" s="49"/>
      <c r="E533" s="110"/>
      <c r="F533" s="122"/>
      <c r="G533" s="122"/>
      <c r="H533" s="122"/>
      <c r="I533" s="122"/>
      <c r="J533" s="122"/>
      <c r="K533" s="122"/>
      <c r="L533" s="38"/>
      <c r="M533" s="180"/>
      <c r="N533" s="38"/>
      <c r="O533" s="142"/>
      <c r="P533" s="48"/>
      <c r="Q533" s="48"/>
      <c r="R533" s="48"/>
      <c r="S533" s="48"/>
      <c r="T533" s="48"/>
      <c r="U533" s="48"/>
      <c r="V533" s="48"/>
      <c r="W533" s="48"/>
    </row>
    <row r="534" spans="1:23" x14ac:dyDescent="0.25">
      <c r="A534" s="50"/>
      <c r="B534" s="49"/>
      <c r="C534" s="62"/>
      <c r="D534" s="49"/>
      <c r="E534" s="110"/>
      <c r="F534" s="122"/>
      <c r="G534" s="122"/>
      <c r="H534" s="122"/>
      <c r="I534" s="122"/>
      <c r="J534" s="122"/>
      <c r="K534" s="122"/>
      <c r="L534" s="38"/>
      <c r="M534" s="180"/>
      <c r="N534" s="38"/>
      <c r="O534" s="142"/>
      <c r="P534" s="48"/>
      <c r="Q534" s="48"/>
      <c r="R534" s="48"/>
      <c r="S534" s="48"/>
      <c r="T534" s="48"/>
      <c r="U534" s="48"/>
      <c r="V534" s="48"/>
      <c r="W534" s="48"/>
    </row>
    <row r="535" spans="1:23" x14ac:dyDescent="0.25">
      <c r="A535" s="50"/>
      <c r="B535" s="49"/>
      <c r="C535" s="62"/>
      <c r="D535" s="49"/>
      <c r="E535" s="110"/>
      <c r="F535" s="122"/>
      <c r="G535" s="122"/>
      <c r="H535" s="122"/>
      <c r="I535" s="122"/>
      <c r="J535" s="122"/>
      <c r="K535" s="122"/>
      <c r="L535" s="38"/>
      <c r="M535" s="180"/>
      <c r="N535" s="38"/>
      <c r="O535" s="142"/>
      <c r="P535" s="48"/>
      <c r="Q535" s="48"/>
      <c r="R535" s="48"/>
      <c r="S535" s="48"/>
      <c r="T535" s="48"/>
      <c r="U535" s="48"/>
      <c r="V535" s="48"/>
      <c r="W535" s="48"/>
    </row>
    <row r="536" spans="1:23" x14ac:dyDescent="0.25">
      <c r="A536" s="50"/>
      <c r="B536" s="49"/>
      <c r="C536" s="62"/>
      <c r="D536" s="49"/>
      <c r="E536" s="110"/>
      <c r="F536" s="122"/>
      <c r="G536" s="122"/>
      <c r="H536" s="122"/>
      <c r="I536" s="122"/>
      <c r="J536" s="122"/>
      <c r="K536" s="122"/>
      <c r="L536" s="38"/>
      <c r="M536" s="180"/>
      <c r="N536" s="38"/>
      <c r="O536" s="142"/>
      <c r="P536" s="48"/>
      <c r="Q536" s="48"/>
      <c r="R536" s="48"/>
      <c r="S536" s="48"/>
      <c r="T536" s="48"/>
      <c r="U536" s="48"/>
      <c r="V536" s="48"/>
      <c r="W536" s="48"/>
    </row>
    <row r="537" spans="1:23" x14ac:dyDescent="0.25">
      <c r="A537" s="50"/>
      <c r="B537" s="49"/>
      <c r="C537" s="62"/>
      <c r="D537" s="49"/>
      <c r="E537" s="110"/>
      <c r="F537" s="122"/>
      <c r="G537" s="122"/>
      <c r="H537" s="122"/>
      <c r="I537" s="122"/>
      <c r="J537" s="122"/>
      <c r="K537" s="122"/>
      <c r="L537" s="38"/>
      <c r="M537" s="180"/>
      <c r="N537" s="38"/>
      <c r="O537" s="142"/>
      <c r="P537" s="48"/>
      <c r="Q537" s="48"/>
      <c r="R537" s="48"/>
      <c r="S537" s="48"/>
      <c r="T537" s="48"/>
      <c r="U537" s="48"/>
      <c r="V537" s="48"/>
      <c r="W537" s="48"/>
    </row>
    <row r="538" spans="1:23" x14ac:dyDescent="0.25">
      <c r="A538" s="50"/>
      <c r="B538" s="49"/>
      <c r="C538" s="62"/>
      <c r="D538" s="49"/>
      <c r="E538" s="110"/>
      <c r="F538" s="122"/>
      <c r="G538" s="122"/>
      <c r="H538" s="122"/>
      <c r="I538" s="122"/>
      <c r="J538" s="122"/>
      <c r="K538" s="122"/>
      <c r="L538" s="38"/>
      <c r="M538" s="180"/>
      <c r="N538" s="38"/>
      <c r="O538" s="142"/>
      <c r="P538" s="48"/>
      <c r="Q538" s="48"/>
      <c r="R538" s="48"/>
      <c r="S538" s="48"/>
      <c r="T538" s="48"/>
      <c r="U538" s="48"/>
      <c r="V538" s="48"/>
      <c r="W538" s="48"/>
    </row>
    <row r="539" spans="1:23" x14ac:dyDescent="0.25">
      <c r="A539" s="50"/>
      <c r="B539" s="49"/>
      <c r="C539" s="62"/>
      <c r="D539" s="49"/>
      <c r="E539" s="110"/>
      <c r="F539" s="122"/>
      <c r="G539" s="122"/>
      <c r="H539" s="122"/>
      <c r="I539" s="122"/>
      <c r="J539" s="122"/>
      <c r="K539" s="122"/>
      <c r="L539" s="38"/>
      <c r="M539" s="180"/>
      <c r="N539" s="38"/>
      <c r="O539" s="142"/>
      <c r="P539" s="48"/>
      <c r="Q539" s="48"/>
      <c r="R539" s="48"/>
      <c r="S539" s="48"/>
      <c r="T539" s="48"/>
      <c r="U539" s="48"/>
      <c r="V539" s="48"/>
      <c r="W539" s="48"/>
    </row>
    <row r="540" spans="1:23" x14ac:dyDescent="0.25">
      <c r="A540" s="50"/>
      <c r="B540" s="49"/>
      <c r="C540" s="62"/>
      <c r="D540" s="49"/>
      <c r="E540" s="110"/>
      <c r="F540" s="122"/>
      <c r="G540" s="122"/>
      <c r="H540" s="122"/>
      <c r="I540" s="122"/>
      <c r="J540" s="122"/>
      <c r="K540" s="122"/>
      <c r="L540" s="38"/>
      <c r="M540" s="180"/>
      <c r="N540" s="38"/>
      <c r="O540" s="142"/>
      <c r="P540" s="48"/>
      <c r="Q540" s="48"/>
      <c r="R540" s="48"/>
      <c r="S540" s="48"/>
      <c r="T540" s="48"/>
      <c r="U540" s="48"/>
      <c r="V540" s="48"/>
      <c r="W540" s="48"/>
    </row>
    <row r="541" spans="1:23" x14ac:dyDescent="0.25">
      <c r="A541" s="50"/>
      <c r="B541" s="49"/>
      <c r="C541" s="62"/>
      <c r="D541" s="49"/>
      <c r="E541" s="110"/>
      <c r="F541" s="122"/>
      <c r="G541" s="122"/>
      <c r="H541" s="122"/>
      <c r="I541" s="122"/>
      <c r="J541" s="122"/>
      <c r="K541" s="122"/>
      <c r="L541" s="38"/>
      <c r="M541" s="180"/>
      <c r="N541" s="38"/>
      <c r="O541" s="142"/>
      <c r="P541" s="48"/>
      <c r="Q541" s="48"/>
      <c r="R541" s="48"/>
      <c r="S541" s="48"/>
      <c r="T541" s="48"/>
      <c r="U541" s="48"/>
      <c r="V541" s="48"/>
      <c r="W541" s="48"/>
    </row>
    <row r="542" spans="1:23" x14ac:dyDescent="0.25">
      <c r="A542" s="50"/>
      <c r="B542" s="49"/>
      <c r="C542" s="62"/>
      <c r="D542" s="49"/>
      <c r="E542" s="110"/>
      <c r="F542" s="122"/>
      <c r="G542" s="122"/>
      <c r="H542" s="122"/>
      <c r="I542" s="122"/>
      <c r="J542" s="122"/>
      <c r="K542" s="122"/>
      <c r="L542" s="38"/>
      <c r="M542" s="180"/>
      <c r="N542" s="38"/>
      <c r="O542" s="142"/>
      <c r="P542" s="48"/>
      <c r="Q542" s="48"/>
      <c r="R542" s="48"/>
      <c r="S542" s="48"/>
      <c r="T542" s="48"/>
      <c r="U542" s="48"/>
      <c r="V542" s="48"/>
      <c r="W542" s="48"/>
    </row>
    <row r="543" spans="1:23" x14ac:dyDescent="0.25">
      <c r="A543" s="50"/>
      <c r="B543" s="49"/>
      <c r="C543" s="62"/>
      <c r="D543" s="49"/>
      <c r="E543" s="110"/>
      <c r="F543" s="122"/>
      <c r="G543" s="122"/>
      <c r="H543" s="122"/>
      <c r="I543" s="122"/>
      <c r="J543" s="122"/>
      <c r="K543" s="122"/>
      <c r="L543" s="38"/>
      <c r="M543" s="180"/>
      <c r="N543" s="38"/>
      <c r="O543" s="142"/>
      <c r="P543" s="48"/>
      <c r="Q543" s="48"/>
      <c r="R543" s="48"/>
      <c r="S543" s="48"/>
      <c r="T543" s="48"/>
      <c r="U543" s="48"/>
      <c r="V543" s="48"/>
      <c r="W543" s="48"/>
    </row>
    <row r="544" spans="1:23" x14ac:dyDescent="0.25">
      <c r="A544" s="50"/>
      <c r="B544" s="49"/>
      <c r="C544" s="62"/>
      <c r="D544" s="49"/>
      <c r="E544" s="110"/>
      <c r="F544" s="122"/>
      <c r="G544" s="122"/>
      <c r="H544" s="122"/>
      <c r="I544" s="122"/>
      <c r="J544" s="122"/>
      <c r="K544" s="122"/>
      <c r="L544" s="38"/>
      <c r="M544" s="180"/>
      <c r="N544" s="38"/>
      <c r="O544" s="142"/>
      <c r="P544" s="48"/>
      <c r="Q544" s="48"/>
      <c r="R544" s="48"/>
      <c r="S544" s="48"/>
      <c r="T544" s="48"/>
      <c r="U544" s="48"/>
      <c r="V544" s="48"/>
      <c r="W544" s="48"/>
    </row>
    <row r="545" spans="1:23" x14ac:dyDescent="0.25">
      <c r="A545" s="50"/>
      <c r="B545" s="49"/>
      <c r="C545" s="62"/>
      <c r="D545" s="49"/>
      <c r="E545" s="110"/>
      <c r="F545" s="122"/>
      <c r="G545" s="122"/>
      <c r="H545" s="122"/>
      <c r="I545" s="122"/>
      <c r="J545" s="122"/>
      <c r="K545" s="122"/>
      <c r="L545" s="38"/>
      <c r="M545" s="180"/>
      <c r="N545" s="38"/>
      <c r="O545" s="142"/>
      <c r="P545" s="48"/>
      <c r="Q545" s="48"/>
      <c r="R545" s="48"/>
      <c r="S545" s="48"/>
      <c r="T545" s="48"/>
      <c r="U545" s="48"/>
      <c r="V545" s="48"/>
      <c r="W545" s="48"/>
    </row>
    <row r="546" spans="1:23" x14ac:dyDescent="0.25">
      <c r="A546" s="50"/>
      <c r="B546" s="49"/>
      <c r="C546" s="62"/>
      <c r="D546" s="49"/>
      <c r="E546" s="110"/>
      <c r="F546" s="122"/>
      <c r="G546" s="122"/>
      <c r="H546" s="122"/>
      <c r="I546" s="122"/>
      <c r="J546" s="122"/>
      <c r="K546" s="122"/>
      <c r="L546" s="38"/>
      <c r="M546" s="180"/>
      <c r="N546" s="38"/>
      <c r="O546" s="142"/>
      <c r="P546" s="48"/>
      <c r="Q546" s="48"/>
      <c r="R546" s="48"/>
      <c r="S546" s="48"/>
      <c r="T546" s="48"/>
      <c r="U546" s="48"/>
      <c r="V546" s="48"/>
      <c r="W546" s="48"/>
    </row>
    <row r="547" spans="1:23" x14ac:dyDescent="0.25">
      <c r="A547" s="50"/>
      <c r="B547" s="49"/>
      <c r="C547" s="62"/>
      <c r="D547" s="49"/>
      <c r="E547" s="110"/>
      <c r="F547" s="122"/>
      <c r="G547" s="122"/>
      <c r="H547" s="122"/>
      <c r="I547" s="122"/>
      <c r="J547" s="122"/>
      <c r="K547" s="122"/>
      <c r="L547" s="38"/>
      <c r="M547" s="180"/>
      <c r="N547" s="38"/>
      <c r="O547" s="142"/>
      <c r="P547" s="48"/>
      <c r="Q547" s="48"/>
      <c r="R547" s="48"/>
      <c r="S547" s="48"/>
      <c r="T547" s="48"/>
      <c r="U547" s="48"/>
      <c r="V547" s="48"/>
      <c r="W547" s="48"/>
    </row>
    <row r="548" spans="1:23" x14ac:dyDescent="0.25">
      <c r="A548" s="50"/>
      <c r="B548" s="49"/>
      <c r="C548" s="62"/>
      <c r="D548" s="49"/>
      <c r="E548" s="110"/>
      <c r="F548" s="122"/>
      <c r="G548" s="122"/>
      <c r="H548" s="122"/>
      <c r="I548" s="122"/>
      <c r="J548" s="122"/>
      <c r="K548" s="122"/>
      <c r="L548" s="38"/>
      <c r="M548" s="180"/>
      <c r="N548" s="38"/>
      <c r="O548" s="142"/>
      <c r="P548" s="48"/>
      <c r="Q548" s="48"/>
      <c r="R548" s="48"/>
      <c r="S548" s="48"/>
      <c r="T548" s="48"/>
      <c r="U548" s="48"/>
      <c r="V548" s="48"/>
      <c r="W548" s="48"/>
    </row>
    <row r="549" spans="1:23" x14ac:dyDescent="0.25">
      <c r="A549" s="50"/>
      <c r="B549" s="49"/>
      <c r="C549" s="62"/>
      <c r="D549" s="49"/>
      <c r="E549" s="110"/>
      <c r="F549" s="122"/>
      <c r="G549" s="122"/>
      <c r="H549" s="122"/>
      <c r="I549" s="122"/>
      <c r="J549" s="122"/>
      <c r="K549" s="122"/>
      <c r="L549" s="38"/>
      <c r="M549" s="180"/>
      <c r="N549" s="38"/>
      <c r="O549" s="142"/>
      <c r="P549" s="48"/>
      <c r="Q549" s="48"/>
      <c r="R549" s="48"/>
      <c r="S549" s="48"/>
      <c r="T549" s="48"/>
      <c r="U549" s="48"/>
      <c r="V549" s="48"/>
      <c r="W549" s="48"/>
    </row>
    <row r="550" spans="1:23" x14ac:dyDescent="0.25">
      <c r="A550" s="50"/>
      <c r="B550" s="49"/>
      <c r="C550" s="62"/>
      <c r="D550" s="49"/>
      <c r="E550" s="110"/>
      <c r="F550" s="122"/>
      <c r="G550" s="122"/>
      <c r="H550" s="122"/>
      <c r="I550" s="122"/>
      <c r="J550" s="122"/>
      <c r="K550" s="122"/>
      <c r="L550" s="38"/>
      <c r="M550" s="180"/>
      <c r="N550" s="38"/>
      <c r="O550" s="142"/>
      <c r="P550" s="48"/>
      <c r="Q550" s="48"/>
      <c r="R550" s="48"/>
      <c r="S550" s="48"/>
      <c r="T550" s="48"/>
      <c r="U550" s="48"/>
      <c r="V550" s="48"/>
      <c r="W550" s="48"/>
    </row>
    <row r="551" spans="1:23" x14ac:dyDescent="0.25">
      <c r="A551" s="50"/>
      <c r="B551" s="49"/>
      <c r="C551" s="62"/>
      <c r="D551" s="49"/>
      <c r="E551" s="110"/>
      <c r="F551" s="122"/>
      <c r="G551" s="122"/>
      <c r="H551" s="122"/>
      <c r="I551" s="122"/>
      <c r="J551" s="122"/>
      <c r="K551" s="122"/>
      <c r="L551" s="38"/>
      <c r="M551" s="180"/>
      <c r="N551" s="38"/>
      <c r="O551" s="142"/>
      <c r="P551" s="48"/>
      <c r="Q551" s="48"/>
      <c r="R551" s="48"/>
      <c r="S551" s="48"/>
      <c r="T551" s="48"/>
      <c r="U551" s="48"/>
      <c r="V551" s="48"/>
      <c r="W551" s="48"/>
    </row>
    <row r="552" spans="1:23" x14ac:dyDescent="0.25">
      <c r="A552" s="50"/>
      <c r="B552" s="49"/>
      <c r="C552" s="62"/>
      <c r="D552" s="49"/>
      <c r="E552" s="110"/>
      <c r="F552" s="122"/>
      <c r="G552" s="122"/>
      <c r="H552" s="122"/>
      <c r="I552" s="122"/>
      <c r="J552" s="122"/>
      <c r="K552" s="122"/>
      <c r="L552" s="38"/>
      <c r="M552" s="180"/>
      <c r="N552" s="38"/>
      <c r="O552" s="142"/>
      <c r="P552" s="48"/>
      <c r="Q552" s="48"/>
      <c r="R552" s="48"/>
      <c r="S552" s="48"/>
      <c r="T552" s="48"/>
      <c r="U552" s="48"/>
      <c r="V552" s="48"/>
      <c r="W552" s="48"/>
    </row>
    <row r="553" spans="1:23" x14ac:dyDescent="0.25">
      <c r="A553" s="50"/>
      <c r="B553" s="49"/>
      <c r="C553" s="62"/>
      <c r="D553" s="49"/>
      <c r="E553" s="110"/>
      <c r="F553" s="122"/>
      <c r="G553" s="122"/>
      <c r="H553" s="122"/>
      <c r="I553" s="122"/>
      <c r="J553" s="122"/>
      <c r="K553" s="122"/>
      <c r="L553" s="38"/>
      <c r="M553" s="180"/>
      <c r="N553" s="38"/>
      <c r="O553" s="142"/>
      <c r="P553" s="48"/>
      <c r="Q553" s="48"/>
      <c r="R553" s="48"/>
      <c r="S553" s="48"/>
      <c r="T553" s="48"/>
      <c r="U553" s="48"/>
      <c r="V553" s="48"/>
      <c r="W553" s="48"/>
    </row>
    <row r="554" spans="1:23" x14ac:dyDescent="0.25">
      <c r="A554" s="50"/>
      <c r="B554" s="49"/>
      <c r="C554" s="62"/>
      <c r="D554" s="49"/>
      <c r="E554" s="110"/>
      <c r="F554" s="122"/>
      <c r="G554" s="122"/>
      <c r="H554" s="122"/>
      <c r="I554" s="122"/>
      <c r="J554" s="122"/>
      <c r="K554" s="122"/>
      <c r="L554" s="38"/>
      <c r="M554" s="180"/>
      <c r="N554" s="38"/>
      <c r="O554" s="142"/>
      <c r="P554" s="48"/>
      <c r="Q554" s="48"/>
      <c r="R554" s="48"/>
      <c r="S554" s="48"/>
      <c r="T554" s="48"/>
      <c r="U554" s="48"/>
      <c r="V554" s="48"/>
      <c r="W554" s="48"/>
    </row>
    <row r="555" spans="1:23" x14ac:dyDescent="0.25">
      <c r="A555" s="50"/>
      <c r="B555" s="49"/>
      <c r="C555" s="62"/>
      <c r="D555" s="49"/>
      <c r="E555" s="110"/>
      <c r="F555" s="122"/>
      <c r="G555" s="122"/>
      <c r="H555" s="122"/>
      <c r="I555" s="122"/>
      <c r="J555" s="122"/>
      <c r="K555" s="122"/>
      <c r="L555" s="38"/>
      <c r="M555" s="180"/>
      <c r="N555" s="38"/>
      <c r="O555" s="142"/>
      <c r="P555" s="48"/>
      <c r="Q555" s="48"/>
      <c r="R555" s="48"/>
      <c r="S555" s="48"/>
      <c r="T555" s="48"/>
      <c r="U555" s="48"/>
      <c r="V555" s="48"/>
      <c r="W555" s="48"/>
    </row>
    <row r="556" spans="1:23" x14ac:dyDescent="0.25">
      <c r="A556" s="50"/>
      <c r="B556" s="49"/>
      <c r="C556" s="62"/>
      <c r="D556" s="49"/>
      <c r="E556" s="110"/>
      <c r="F556" s="122"/>
      <c r="G556" s="122"/>
      <c r="H556" s="122"/>
      <c r="I556" s="122"/>
      <c r="J556" s="122"/>
      <c r="K556" s="122"/>
      <c r="L556" s="38"/>
      <c r="M556" s="180"/>
      <c r="N556" s="38"/>
      <c r="O556" s="142"/>
      <c r="P556" s="48"/>
      <c r="Q556" s="48"/>
      <c r="R556" s="48"/>
      <c r="S556" s="48"/>
      <c r="T556" s="48"/>
      <c r="U556" s="48"/>
      <c r="V556" s="48"/>
      <c r="W556" s="48"/>
    </row>
    <row r="557" spans="1:23" x14ac:dyDescent="0.25">
      <c r="A557" s="50"/>
      <c r="B557" s="49"/>
      <c r="C557" s="62"/>
      <c r="D557" s="49"/>
      <c r="E557" s="110"/>
      <c r="F557" s="122"/>
      <c r="G557" s="122"/>
      <c r="H557" s="122"/>
      <c r="I557" s="122"/>
      <c r="J557" s="122"/>
      <c r="K557" s="122"/>
      <c r="L557" s="38"/>
      <c r="M557" s="180"/>
      <c r="N557" s="38"/>
      <c r="O557" s="142"/>
      <c r="P557" s="48"/>
      <c r="Q557" s="48"/>
      <c r="R557" s="48"/>
      <c r="S557" s="48"/>
      <c r="T557" s="48"/>
      <c r="U557" s="48"/>
      <c r="V557" s="48"/>
      <c r="W557" s="48"/>
    </row>
    <row r="558" spans="1:23" x14ac:dyDescent="0.25">
      <c r="A558" s="50"/>
      <c r="B558" s="49"/>
      <c r="C558" s="62"/>
      <c r="D558" s="49"/>
      <c r="E558" s="110"/>
      <c r="F558" s="122"/>
      <c r="G558" s="122"/>
      <c r="H558" s="122"/>
      <c r="I558" s="122"/>
      <c r="J558" s="122"/>
      <c r="K558" s="122"/>
      <c r="L558" s="38"/>
      <c r="M558" s="180"/>
      <c r="N558" s="38"/>
      <c r="O558" s="142"/>
      <c r="P558" s="48"/>
      <c r="Q558" s="48"/>
      <c r="R558" s="48"/>
      <c r="S558" s="48"/>
      <c r="T558" s="48"/>
      <c r="U558" s="48"/>
      <c r="V558" s="48"/>
      <c r="W558" s="48"/>
    </row>
    <row r="559" spans="1:23" x14ac:dyDescent="0.25">
      <c r="A559" s="50"/>
      <c r="B559" s="49"/>
      <c r="C559" s="62"/>
      <c r="D559" s="49"/>
      <c r="E559" s="110"/>
      <c r="F559" s="122"/>
      <c r="G559" s="122"/>
      <c r="H559" s="122"/>
      <c r="I559" s="122"/>
      <c r="J559" s="122"/>
      <c r="K559" s="122"/>
      <c r="L559" s="38"/>
      <c r="M559" s="180"/>
      <c r="N559" s="38"/>
      <c r="O559" s="142"/>
      <c r="P559" s="48"/>
      <c r="Q559" s="48"/>
      <c r="R559" s="48"/>
      <c r="S559" s="48"/>
      <c r="T559" s="48"/>
      <c r="U559" s="48"/>
      <c r="V559" s="48"/>
      <c r="W559" s="48"/>
    </row>
    <row r="560" spans="1:23" x14ac:dyDescent="0.25">
      <c r="A560" s="50"/>
      <c r="B560" s="49"/>
      <c r="C560" s="62"/>
      <c r="D560" s="49"/>
      <c r="E560" s="110"/>
      <c r="F560" s="122"/>
      <c r="G560" s="122"/>
      <c r="H560" s="122"/>
      <c r="I560" s="122"/>
      <c r="J560" s="122"/>
      <c r="K560" s="122"/>
      <c r="L560" s="38"/>
      <c r="M560" s="180"/>
      <c r="N560" s="38"/>
      <c r="O560" s="142"/>
      <c r="P560" s="48"/>
      <c r="Q560" s="48"/>
      <c r="R560" s="48"/>
      <c r="S560" s="48"/>
      <c r="T560" s="48"/>
      <c r="U560" s="48"/>
      <c r="V560" s="48"/>
      <c r="W560" s="48"/>
    </row>
    <row r="561" spans="1:23" x14ac:dyDescent="0.25">
      <c r="A561" s="50"/>
      <c r="B561" s="49"/>
      <c r="C561" s="62"/>
      <c r="D561" s="49"/>
      <c r="E561" s="110"/>
      <c r="F561" s="122"/>
      <c r="G561" s="122"/>
      <c r="H561" s="122"/>
      <c r="I561" s="122"/>
      <c r="J561" s="122"/>
      <c r="K561" s="122"/>
      <c r="L561" s="38"/>
      <c r="M561" s="180"/>
      <c r="N561" s="38"/>
      <c r="O561" s="142"/>
      <c r="P561" s="48"/>
      <c r="Q561" s="48"/>
      <c r="R561" s="48"/>
      <c r="S561" s="48"/>
      <c r="T561" s="48"/>
      <c r="U561" s="48"/>
      <c r="V561" s="48"/>
      <c r="W561" s="48"/>
    </row>
    <row r="562" spans="1:23" x14ac:dyDescent="0.25">
      <c r="A562" s="50"/>
      <c r="B562" s="49"/>
      <c r="C562" s="62"/>
      <c r="D562" s="49"/>
      <c r="E562" s="110"/>
      <c r="F562" s="122"/>
      <c r="G562" s="122"/>
      <c r="H562" s="122"/>
      <c r="I562" s="122"/>
      <c r="J562" s="122"/>
      <c r="K562" s="122"/>
      <c r="L562" s="38"/>
      <c r="M562" s="180"/>
      <c r="N562" s="38"/>
      <c r="O562" s="142"/>
      <c r="P562" s="48"/>
      <c r="Q562" s="48"/>
      <c r="R562" s="48"/>
      <c r="S562" s="48"/>
      <c r="T562" s="48"/>
      <c r="U562" s="48"/>
      <c r="V562" s="48"/>
      <c r="W562" s="48"/>
    </row>
    <row r="563" spans="1:23" x14ac:dyDescent="0.25">
      <c r="A563" s="50"/>
      <c r="B563" s="49"/>
      <c r="C563" s="62"/>
      <c r="D563" s="49"/>
      <c r="E563" s="110"/>
      <c r="F563" s="122"/>
      <c r="G563" s="122"/>
      <c r="H563" s="122"/>
      <c r="I563" s="122"/>
      <c r="J563" s="122"/>
      <c r="K563" s="122"/>
      <c r="L563" s="38"/>
      <c r="M563" s="180"/>
      <c r="N563" s="38"/>
      <c r="O563" s="142"/>
      <c r="P563" s="48"/>
      <c r="Q563" s="48"/>
      <c r="R563" s="48"/>
      <c r="S563" s="48"/>
      <c r="T563" s="48"/>
      <c r="U563" s="48"/>
      <c r="V563" s="48"/>
      <c r="W563" s="48"/>
    </row>
    <row r="564" spans="1:23" x14ac:dyDescent="0.25">
      <c r="A564" s="50"/>
      <c r="B564" s="49"/>
      <c r="C564" s="62"/>
      <c r="D564" s="49"/>
      <c r="E564" s="110"/>
      <c r="F564" s="122"/>
      <c r="G564" s="122"/>
      <c r="H564" s="122"/>
      <c r="I564" s="122"/>
      <c r="J564" s="122"/>
      <c r="K564" s="122"/>
      <c r="L564" s="38"/>
      <c r="M564" s="180"/>
      <c r="N564" s="38"/>
      <c r="O564" s="142"/>
      <c r="P564" s="48"/>
      <c r="Q564" s="48"/>
      <c r="R564" s="48"/>
      <c r="S564" s="48"/>
      <c r="T564" s="48"/>
      <c r="U564" s="48"/>
      <c r="V564" s="48"/>
      <c r="W564" s="48"/>
    </row>
    <row r="565" spans="1:23" x14ac:dyDescent="0.25">
      <c r="A565" s="50"/>
      <c r="B565" s="49"/>
      <c r="C565" s="62"/>
      <c r="D565" s="49"/>
      <c r="E565" s="110"/>
      <c r="F565" s="122"/>
      <c r="G565" s="122"/>
      <c r="H565" s="122"/>
      <c r="I565" s="122"/>
      <c r="J565" s="122"/>
      <c r="K565" s="122"/>
      <c r="L565" s="38"/>
      <c r="M565" s="180"/>
      <c r="N565" s="38"/>
      <c r="O565" s="142"/>
      <c r="P565" s="48"/>
      <c r="Q565" s="48"/>
      <c r="R565" s="48"/>
      <c r="S565" s="48"/>
      <c r="T565" s="48"/>
      <c r="U565" s="48"/>
      <c r="V565" s="48"/>
      <c r="W565" s="48"/>
    </row>
    <row r="566" spans="1:23" x14ac:dyDescent="0.25">
      <c r="A566" s="50"/>
      <c r="B566" s="49"/>
      <c r="C566" s="62"/>
      <c r="D566" s="49"/>
      <c r="E566" s="110"/>
      <c r="F566" s="122"/>
      <c r="G566" s="122"/>
      <c r="H566" s="122"/>
      <c r="I566" s="122"/>
      <c r="J566" s="122"/>
      <c r="K566" s="122"/>
      <c r="L566" s="38"/>
      <c r="M566" s="180"/>
      <c r="N566" s="38"/>
      <c r="O566" s="142"/>
      <c r="P566" s="48"/>
      <c r="Q566" s="48"/>
      <c r="R566" s="48"/>
      <c r="S566" s="48"/>
      <c r="T566" s="48"/>
      <c r="U566" s="48"/>
      <c r="V566" s="48"/>
      <c r="W566" s="48"/>
    </row>
    <row r="567" spans="1:23" x14ac:dyDescent="0.25">
      <c r="A567" s="50"/>
      <c r="B567" s="49"/>
      <c r="C567" s="62"/>
      <c r="D567" s="49"/>
      <c r="E567" s="110"/>
      <c r="F567" s="122"/>
      <c r="G567" s="122"/>
      <c r="H567" s="122"/>
      <c r="I567" s="122"/>
      <c r="J567" s="122"/>
      <c r="K567" s="122"/>
      <c r="L567" s="38"/>
      <c r="M567" s="180"/>
      <c r="N567" s="38"/>
      <c r="O567" s="142"/>
      <c r="P567" s="48"/>
      <c r="Q567" s="48"/>
      <c r="R567" s="48"/>
      <c r="S567" s="48"/>
      <c r="T567" s="48"/>
      <c r="U567" s="48"/>
      <c r="V567" s="48"/>
      <c r="W567" s="48"/>
    </row>
    <row r="568" spans="1:23" x14ac:dyDescent="0.25">
      <c r="A568" s="50"/>
      <c r="B568" s="49"/>
      <c r="C568" s="62"/>
      <c r="D568" s="49"/>
      <c r="E568" s="110"/>
      <c r="F568" s="122"/>
      <c r="G568" s="122"/>
      <c r="H568" s="122"/>
      <c r="I568" s="122"/>
      <c r="J568" s="122"/>
      <c r="K568" s="122"/>
      <c r="L568" s="38"/>
      <c r="M568" s="180"/>
      <c r="N568" s="38"/>
      <c r="O568" s="142"/>
      <c r="P568" s="48"/>
      <c r="Q568" s="48"/>
      <c r="R568" s="48"/>
      <c r="S568" s="48"/>
      <c r="T568" s="48"/>
      <c r="U568" s="48"/>
      <c r="V568" s="48"/>
      <c r="W568" s="48"/>
    </row>
    <row r="569" spans="1:23" x14ac:dyDescent="0.25">
      <c r="A569" s="50"/>
      <c r="B569" s="49"/>
      <c r="C569" s="62"/>
      <c r="D569" s="49"/>
      <c r="E569" s="110"/>
      <c r="F569" s="122"/>
      <c r="G569" s="122"/>
      <c r="H569" s="122"/>
      <c r="I569" s="122"/>
      <c r="J569" s="122"/>
      <c r="K569" s="122"/>
      <c r="L569" s="38"/>
      <c r="M569" s="180"/>
      <c r="N569" s="38"/>
      <c r="O569" s="142"/>
      <c r="P569" s="48"/>
      <c r="Q569" s="48"/>
      <c r="R569" s="48"/>
      <c r="S569" s="48"/>
      <c r="T569" s="48"/>
      <c r="U569" s="48"/>
      <c r="V569" s="48"/>
      <c r="W569" s="48"/>
    </row>
    <row r="570" spans="1:23" x14ac:dyDescent="0.25">
      <c r="A570" s="50"/>
      <c r="B570" s="49"/>
      <c r="C570" s="62"/>
      <c r="D570" s="49"/>
      <c r="E570" s="110"/>
      <c r="F570" s="122"/>
      <c r="G570" s="122"/>
      <c r="H570" s="122"/>
      <c r="I570" s="122"/>
      <c r="J570" s="122"/>
      <c r="K570" s="122"/>
      <c r="L570" s="38"/>
      <c r="M570" s="180"/>
      <c r="N570" s="38"/>
      <c r="O570" s="142"/>
      <c r="P570" s="48"/>
      <c r="Q570" s="48"/>
      <c r="R570" s="48"/>
      <c r="S570" s="48"/>
      <c r="T570" s="48"/>
      <c r="U570" s="48"/>
      <c r="V570" s="48"/>
      <c r="W570" s="48"/>
    </row>
    <row r="571" spans="1:23" x14ac:dyDescent="0.25">
      <c r="A571" s="50"/>
      <c r="B571" s="49"/>
      <c r="C571" s="62"/>
      <c r="D571" s="49"/>
      <c r="E571" s="110"/>
      <c r="F571" s="122"/>
      <c r="G571" s="122"/>
      <c r="H571" s="122"/>
      <c r="I571" s="122"/>
      <c r="J571" s="122"/>
      <c r="K571" s="122"/>
      <c r="L571" s="38"/>
      <c r="M571" s="180"/>
      <c r="N571" s="38"/>
      <c r="O571" s="142"/>
      <c r="P571" s="48"/>
      <c r="Q571" s="48"/>
      <c r="R571" s="48"/>
      <c r="S571" s="48"/>
      <c r="T571" s="48"/>
      <c r="U571" s="48"/>
      <c r="V571" s="48"/>
      <c r="W571" s="48"/>
    </row>
    <row r="572" spans="1:23" x14ac:dyDescent="0.25">
      <c r="A572" s="50"/>
      <c r="B572" s="49"/>
      <c r="C572" s="62"/>
      <c r="D572" s="49"/>
      <c r="E572" s="110"/>
      <c r="F572" s="122"/>
      <c r="G572" s="122"/>
      <c r="H572" s="122"/>
      <c r="I572" s="122"/>
      <c r="J572" s="122"/>
      <c r="K572" s="122"/>
      <c r="L572" s="38"/>
      <c r="M572" s="180"/>
      <c r="N572" s="38"/>
      <c r="O572" s="142"/>
      <c r="P572" s="48"/>
      <c r="Q572" s="48"/>
      <c r="R572" s="48"/>
      <c r="S572" s="48"/>
      <c r="T572" s="48"/>
      <c r="U572" s="48"/>
      <c r="V572" s="48"/>
      <c r="W572" s="48"/>
    </row>
    <row r="573" spans="1:23" x14ac:dyDescent="0.25">
      <c r="A573" s="50"/>
      <c r="B573" s="49"/>
      <c r="C573" s="62"/>
      <c r="D573" s="49"/>
      <c r="E573" s="110"/>
      <c r="F573" s="122"/>
      <c r="G573" s="122"/>
      <c r="H573" s="122"/>
      <c r="I573" s="122"/>
      <c r="J573" s="122"/>
      <c r="K573" s="122"/>
      <c r="L573" s="38"/>
      <c r="M573" s="180"/>
      <c r="N573" s="38"/>
      <c r="O573" s="142"/>
      <c r="P573" s="48"/>
      <c r="Q573" s="48"/>
      <c r="R573" s="48"/>
      <c r="S573" s="48"/>
      <c r="T573" s="48"/>
      <c r="U573" s="48"/>
      <c r="V573" s="48"/>
      <c r="W573" s="48"/>
    </row>
    <row r="574" spans="1:23" x14ac:dyDescent="0.25">
      <c r="A574" s="50"/>
      <c r="B574" s="49"/>
      <c r="C574" s="62"/>
      <c r="D574" s="49"/>
      <c r="E574" s="110"/>
      <c r="F574" s="122"/>
      <c r="G574" s="122"/>
      <c r="H574" s="122"/>
      <c r="I574" s="122"/>
      <c r="J574" s="122"/>
      <c r="K574" s="122"/>
      <c r="L574" s="38"/>
      <c r="M574" s="180"/>
      <c r="N574" s="38"/>
      <c r="O574" s="142"/>
      <c r="P574" s="48"/>
      <c r="Q574" s="48"/>
      <c r="R574" s="48"/>
      <c r="S574" s="48"/>
      <c r="T574" s="48"/>
      <c r="U574" s="48"/>
      <c r="V574" s="48"/>
      <c r="W574" s="48"/>
    </row>
    <row r="575" spans="1:23" x14ac:dyDescent="0.25">
      <c r="A575" s="50"/>
      <c r="B575" s="49"/>
      <c r="C575" s="62"/>
      <c r="D575" s="49"/>
      <c r="E575" s="110"/>
      <c r="F575" s="122"/>
      <c r="G575" s="122"/>
      <c r="H575" s="122"/>
      <c r="I575" s="122"/>
      <c r="J575" s="122"/>
      <c r="K575" s="122"/>
      <c r="L575" s="38"/>
      <c r="M575" s="180"/>
      <c r="N575" s="38"/>
      <c r="O575" s="142"/>
      <c r="P575" s="48"/>
      <c r="Q575" s="48"/>
      <c r="R575" s="48"/>
      <c r="S575" s="48"/>
      <c r="T575" s="48"/>
      <c r="U575" s="48"/>
      <c r="V575" s="48"/>
      <c r="W575" s="48"/>
    </row>
    <row r="576" spans="1:23" x14ac:dyDescent="0.25">
      <c r="A576" s="50"/>
      <c r="B576" s="49"/>
      <c r="C576" s="62"/>
      <c r="D576" s="49"/>
      <c r="E576" s="110"/>
      <c r="F576" s="122"/>
      <c r="G576" s="122"/>
      <c r="H576" s="122"/>
      <c r="I576" s="122"/>
      <c r="J576" s="122"/>
      <c r="K576" s="122"/>
      <c r="L576" s="38"/>
      <c r="M576" s="180"/>
      <c r="N576" s="38"/>
      <c r="O576" s="142"/>
      <c r="P576" s="48"/>
      <c r="Q576" s="48"/>
      <c r="R576" s="48"/>
      <c r="S576" s="48"/>
      <c r="T576" s="48"/>
      <c r="U576" s="48"/>
      <c r="V576" s="48"/>
      <c r="W576" s="48"/>
    </row>
    <row r="577" spans="1:23" x14ac:dyDescent="0.25">
      <c r="A577" s="50"/>
      <c r="B577" s="49"/>
      <c r="C577" s="62"/>
      <c r="D577" s="49"/>
      <c r="E577" s="110"/>
      <c r="F577" s="122"/>
      <c r="G577" s="122"/>
      <c r="H577" s="122"/>
      <c r="I577" s="122"/>
      <c r="J577" s="122"/>
      <c r="K577" s="122"/>
      <c r="L577" s="38"/>
      <c r="M577" s="180"/>
      <c r="N577" s="38"/>
      <c r="O577" s="142"/>
      <c r="P577" s="48"/>
      <c r="Q577" s="48"/>
      <c r="R577" s="48"/>
      <c r="S577" s="48"/>
      <c r="T577" s="48"/>
      <c r="U577" s="48"/>
      <c r="V577" s="48"/>
      <c r="W577" s="48"/>
    </row>
    <row r="578" spans="1:23" x14ac:dyDescent="0.25">
      <c r="A578" s="50"/>
      <c r="B578" s="49"/>
      <c r="C578" s="62"/>
      <c r="D578" s="49"/>
      <c r="E578" s="110"/>
      <c r="F578" s="122"/>
      <c r="G578" s="122"/>
      <c r="H578" s="122"/>
      <c r="I578" s="122"/>
      <c r="J578" s="122"/>
      <c r="K578" s="122"/>
      <c r="L578" s="38"/>
      <c r="M578" s="180"/>
      <c r="N578" s="38"/>
      <c r="O578" s="142"/>
      <c r="P578" s="48"/>
      <c r="Q578" s="48"/>
      <c r="R578" s="48"/>
      <c r="S578" s="48"/>
      <c r="T578" s="48"/>
      <c r="U578" s="48"/>
      <c r="V578" s="48"/>
      <c r="W578" s="48"/>
    </row>
    <row r="579" spans="1:23" x14ac:dyDescent="0.25">
      <c r="A579" s="50"/>
      <c r="B579" s="49"/>
      <c r="C579" s="62"/>
      <c r="D579" s="49"/>
      <c r="E579" s="110"/>
      <c r="F579" s="122"/>
      <c r="G579" s="122"/>
      <c r="H579" s="122"/>
      <c r="I579" s="122"/>
      <c r="J579" s="122"/>
      <c r="K579" s="122"/>
      <c r="L579" s="38"/>
      <c r="M579" s="180"/>
      <c r="N579" s="38"/>
      <c r="O579" s="142"/>
      <c r="P579" s="48"/>
      <c r="Q579" s="48"/>
      <c r="R579" s="48"/>
      <c r="S579" s="48"/>
      <c r="T579" s="48"/>
      <c r="U579" s="48"/>
      <c r="V579" s="48"/>
      <c r="W579" s="48"/>
    </row>
    <row r="580" spans="1:23" x14ac:dyDescent="0.25">
      <c r="A580" s="50"/>
      <c r="B580" s="49"/>
      <c r="C580" s="62"/>
      <c r="D580" s="49"/>
      <c r="E580" s="110"/>
      <c r="F580" s="122"/>
      <c r="G580" s="122"/>
      <c r="H580" s="122"/>
      <c r="I580" s="122"/>
      <c r="J580" s="122"/>
      <c r="K580" s="122"/>
      <c r="L580" s="38"/>
      <c r="M580" s="180"/>
      <c r="N580" s="38"/>
      <c r="O580" s="142"/>
      <c r="P580" s="48"/>
      <c r="Q580" s="48"/>
      <c r="R580" s="48"/>
      <c r="S580" s="48"/>
      <c r="T580" s="48"/>
      <c r="U580" s="48"/>
      <c r="V580" s="48"/>
      <c r="W580" s="48"/>
    </row>
    <row r="581" spans="1:23" x14ac:dyDescent="0.25">
      <c r="A581" s="50"/>
      <c r="B581" s="49"/>
      <c r="C581" s="62"/>
      <c r="D581" s="49"/>
      <c r="E581" s="110"/>
      <c r="F581" s="122"/>
      <c r="G581" s="122"/>
      <c r="H581" s="122"/>
      <c r="I581" s="122"/>
      <c r="J581" s="122"/>
      <c r="K581" s="122"/>
      <c r="L581" s="38"/>
      <c r="M581" s="180"/>
      <c r="N581" s="38"/>
      <c r="O581" s="142"/>
      <c r="P581" s="48"/>
      <c r="Q581" s="48"/>
      <c r="R581" s="48"/>
      <c r="S581" s="48"/>
      <c r="T581" s="48"/>
      <c r="U581" s="48"/>
      <c r="V581" s="48"/>
      <c r="W581" s="48"/>
    </row>
    <row r="582" spans="1:23" x14ac:dyDescent="0.25">
      <c r="A582" s="50"/>
      <c r="B582" s="49"/>
      <c r="C582" s="62"/>
      <c r="D582" s="49"/>
      <c r="E582" s="110"/>
      <c r="F582" s="122"/>
      <c r="G582" s="122"/>
      <c r="H582" s="122"/>
      <c r="I582" s="122"/>
      <c r="J582" s="122"/>
      <c r="K582" s="122"/>
      <c r="L582" s="38"/>
      <c r="M582" s="180"/>
      <c r="N582" s="38"/>
      <c r="O582" s="142"/>
      <c r="P582" s="48"/>
      <c r="Q582" s="48"/>
      <c r="R582" s="48"/>
      <c r="S582" s="48"/>
      <c r="T582" s="48"/>
      <c r="U582" s="48"/>
      <c r="V582" s="48"/>
      <c r="W582" s="48"/>
    </row>
    <row r="583" spans="1:23" x14ac:dyDescent="0.25">
      <c r="A583" s="50"/>
      <c r="B583" s="49"/>
      <c r="C583" s="62"/>
      <c r="D583" s="49"/>
      <c r="E583" s="110"/>
      <c r="F583" s="122"/>
      <c r="G583" s="122"/>
      <c r="H583" s="122"/>
      <c r="I583" s="122"/>
      <c r="J583" s="122"/>
      <c r="K583" s="122"/>
      <c r="L583" s="38"/>
      <c r="M583" s="180"/>
      <c r="N583" s="38"/>
      <c r="O583" s="142"/>
      <c r="P583" s="48"/>
      <c r="Q583" s="48"/>
      <c r="R583" s="48"/>
      <c r="S583" s="48"/>
      <c r="T583" s="48"/>
      <c r="U583" s="48"/>
      <c r="V583" s="48"/>
      <c r="W583" s="48"/>
    </row>
    <row r="584" spans="1:23" x14ac:dyDescent="0.25">
      <c r="A584" s="50"/>
      <c r="B584" s="49"/>
      <c r="C584" s="62"/>
      <c r="D584" s="49"/>
      <c r="E584" s="110"/>
      <c r="F584" s="122"/>
      <c r="G584" s="122"/>
      <c r="H584" s="122"/>
      <c r="I584" s="122"/>
      <c r="J584" s="122"/>
      <c r="K584" s="122"/>
      <c r="L584" s="38"/>
      <c r="M584" s="180"/>
      <c r="N584" s="38"/>
      <c r="O584" s="142"/>
      <c r="P584" s="48"/>
      <c r="Q584" s="48"/>
      <c r="R584" s="48"/>
      <c r="S584" s="48"/>
      <c r="T584" s="48"/>
      <c r="U584" s="48"/>
      <c r="V584" s="48"/>
      <c r="W584" s="48"/>
    </row>
    <row r="585" spans="1:23" x14ac:dyDescent="0.25">
      <c r="A585" s="50"/>
      <c r="B585" s="49"/>
      <c r="C585" s="62"/>
      <c r="D585" s="49"/>
      <c r="E585" s="110"/>
      <c r="F585" s="122"/>
      <c r="G585" s="122"/>
      <c r="H585" s="122"/>
      <c r="I585" s="122"/>
      <c r="J585" s="122"/>
      <c r="K585" s="122"/>
      <c r="L585" s="38"/>
      <c r="M585" s="180"/>
      <c r="N585" s="38"/>
      <c r="O585" s="142"/>
      <c r="P585" s="48"/>
      <c r="Q585" s="48"/>
      <c r="R585" s="48"/>
      <c r="S585" s="48"/>
      <c r="T585" s="48"/>
      <c r="U585" s="48"/>
      <c r="V585" s="48"/>
      <c r="W585" s="48"/>
    </row>
    <row r="586" spans="1:23" x14ac:dyDescent="0.25">
      <c r="A586" s="50"/>
      <c r="B586" s="49"/>
      <c r="C586" s="62"/>
      <c r="D586" s="49"/>
      <c r="E586" s="110"/>
      <c r="F586" s="122"/>
      <c r="G586" s="122"/>
      <c r="H586" s="122"/>
      <c r="I586" s="122"/>
      <c r="J586" s="122"/>
      <c r="K586" s="122"/>
      <c r="L586" s="38"/>
      <c r="M586" s="180"/>
      <c r="N586" s="38"/>
      <c r="O586" s="142"/>
      <c r="P586" s="48"/>
      <c r="Q586" s="48"/>
      <c r="R586" s="48"/>
      <c r="S586" s="48"/>
      <c r="T586" s="48"/>
      <c r="U586" s="48"/>
      <c r="V586" s="48"/>
      <c r="W586" s="48"/>
    </row>
    <row r="587" spans="1:23" x14ac:dyDescent="0.25">
      <c r="A587" s="50"/>
      <c r="B587" s="49"/>
      <c r="C587" s="62"/>
      <c r="D587" s="49"/>
      <c r="E587" s="110"/>
      <c r="F587" s="122"/>
      <c r="G587" s="122"/>
      <c r="H587" s="122"/>
      <c r="I587" s="122"/>
      <c r="J587" s="122"/>
      <c r="K587" s="122"/>
      <c r="L587" s="38"/>
      <c r="M587" s="180"/>
      <c r="N587" s="38"/>
      <c r="O587" s="142"/>
      <c r="P587" s="48"/>
      <c r="Q587" s="48"/>
      <c r="R587" s="48"/>
      <c r="S587" s="48"/>
      <c r="T587" s="48"/>
      <c r="U587" s="48"/>
      <c r="V587" s="48"/>
      <c r="W587" s="48"/>
    </row>
    <row r="588" spans="1:23" x14ac:dyDescent="0.25">
      <c r="A588" s="50"/>
      <c r="B588" s="49"/>
      <c r="C588" s="62"/>
      <c r="D588" s="49"/>
      <c r="E588" s="110"/>
      <c r="F588" s="122"/>
      <c r="G588" s="122"/>
      <c r="H588" s="122"/>
      <c r="I588" s="122"/>
      <c r="J588" s="122"/>
      <c r="K588" s="122"/>
      <c r="L588" s="38"/>
      <c r="M588" s="180"/>
      <c r="N588" s="38"/>
      <c r="O588" s="142"/>
      <c r="P588" s="48"/>
      <c r="Q588" s="48"/>
      <c r="R588" s="48"/>
      <c r="S588" s="48"/>
      <c r="T588" s="48"/>
      <c r="U588" s="48"/>
      <c r="V588" s="48"/>
      <c r="W588" s="48"/>
    </row>
    <row r="589" spans="1:23" x14ac:dyDescent="0.25">
      <c r="A589" s="50"/>
      <c r="B589" s="49"/>
      <c r="C589" s="62"/>
      <c r="D589" s="49"/>
      <c r="E589" s="110"/>
      <c r="F589" s="122"/>
      <c r="G589" s="122"/>
      <c r="H589" s="122"/>
      <c r="I589" s="122"/>
      <c r="J589" s="122"/>
      <c r="K589" s="122"/>
      <c r="L589" s="38"/>
      <c r="M589" s="180"/>
      <c r="N589" s="38"/>
      <c r="O589" s="142"/>
      <c r="P589" s="48"/>
      <c r="Q589" s="48"/>
      <c r="R589" s="48"/>
      <c r="S589" s="48"/>
      <c r="T589" s="48"/>
      <c r="U589" s="48"/>
      <c r="V589" s="48"/>
      <c r="W589" s="48"/>
    </row>
    <row r="590" spans="1:23" x14ac:dyDescent="0.25">
      <c r="A590" s="50"/>
      <c r="B590" s="49"/>
      <c r="C590" s="62"/>
      <c r="D590" s="49"/>
      <c r="E590" s="110"/>
      <c r="F590" s="122"/>
      <c r="G590" s="122"/>
      <c r="H590" s="122"/>
      <c r="I590" s="122"/>
      <c r="J590" s="122"/>
      <c r="K590" s="122"/>
      <c r="L590" s="38"/>
      <c r="M590" s="180"/>
      <c r="N590" s="38"/>
      <c r="O590" s="142"/>
      <c r="P590" s="48"/>
      <c r="Q590" s="48"/>
      <c r="R590" s="48"/>
      <c r="S590" s="48"/>
      <c r="T590" s="48"/>
      <c r="U590" s="48"/>
      <c r="V590" s="48"/>
      <c r="W590" s="48"/>
    </row>
    <row r="591" spans="1:23" x14ac:dyDescent="0.25">
      <c r="A591" s="50"/>
      <c r="B591" s="49"/>
      <c r="C591" s="62"/>
      <c r="D591" s="49"/>
      <c r="E591" s="110"/>
      <c r="F591" s="122"/>
      <c r="G591" s="122"/>
      <c r="H591" s="122"/>
      <c r="I591" s="122"/>
      <c r="J591" s="122"/>
      <c r="K591" s="122"/>
      <c r="L591" s="38"/>
      <c r="M591" s="180"/>
      <c r="N591" s="38"/>
      <c r="O591" s="142"/>
      <c r="P591" s="48"/>
      <c r="Q591" s="48"/>
      <c r="R591" s="48"/>
      <c r="S591" s="48"/>
      <c r="T591" s="48"/>
      <c r="U591" s="48"/>
      <c r="V591" s="48"/>
      <c r="W591" s="48"/>
    </row>
    <row r="592" spans="1:23" x14ac:dyDescent="0.25">
      <c r="A592" s="50"/>
      <c r="B592" s="49"/>
      <c r="C592" s="62"/>
      <c r="D592" s="49"/>
      <c r="E592" s="110"/>
      <c r="F592" s="122"/>
      <c r="G592" s="122"/>
      <c r="H592" s="122"/>
      <c r="I592" s="122"/>
      <c r="J592" s="122"/>
      <c r="K592" s="122"/>
      <c r="L592" s="38"/>
      <c r="M592" s="180"/>
      <c r="N592" s="38"/>
      <c r="O592" s="142"/>
      <c r="P592" s="48"/>
      <c r="Q592" s="48"/>
      <c r="R592" s="48"/>
      <c r="S592" s="48"/>
      <c r="T592" s="48"/>
      <c r="U592" s="48"/>
      <c r="V592" s="48"/>
      <c r="W592" s="48"/>
    </row>
    <row r="593" spans="1:23" x14ac:dyDescent="0.25">
      <c r="A593" s="50"/>
      <c r="B593" s="49"/>
      <c r="C593" s="62"/>
      <c r="D593" s="49"/>
      <c r="E593" s="110"/>
      <c r="F593" s="122"/>
      <c r="G593" s="122"/>
      <c r="H593" s="122"/>
      <c r="I593" s="122"/>
      <c r="J593" s="122"/>
      <c r="K593" s="122"/>
      <c r="L593" s="38"/>
      <c r="M593" s="180"/>
      <c r="N593" s="38"/>
      <c r="O593" s="142"/>
      <c r="P593" s="48"/>
      <c r="Q593" s="48"/>
      <c r="R593" s="48"/>
      <c r="S593" s="48"/>
      <c r="T593" s="48"/>
      <c r="U593" s="48"/>
      <c r="V593" s="48"/>
      <c r="W593" s="48"/>
    </row>
    <row r="594" spans="1:23" x14ac:dyDescent="0.25">
      <c r="A594" s="50"/>
      <c r="B594" s="49"/>
      <c r="C594" s="62"/>
      <c r="D594" s="49"/>
      <c r="E594" s="110"/>
      <c r="F594" s="122"/>
      <c r="G594" s="122"/>
      <c r="H594" s="122"/>
      <c r="I594" s="122"/>
      <c r="J594" s="122"/>
      <c r="K594" s="122"/>
      <c r="L594" s="38"/>
      <c r="M594" s="180"/>
      <c r="N594" s="38"/>
      <c r="O594" s="142"/>
      <c r="P594" s="48"/>
      <c r="Q594" s="48"/>
      <c r="R594" s="48"/>
      <c r="S594" s="48"/>
      <c r="T594" s="48"/>
      <c r="U594" s="48"/>
      <c r="V594" s="48"/>
      <c r="W594" s="48"/>
    </row>
    <row r="595" spans="1:23" x14ac:dyDescent="0.25">
      <c r="A595" s="50"/>
      <c r="B595" s="49"/>
      <c r="C595" s="62"/>
      <c r="D595" s="49"/>
      <c r="E595" s="110"/>
      <c r="F595" s="122"/>
      <c r="G595" s="122"/>
      <c r="H595" s="122"/>
      <c r="I595" s="122"/>
      <c r="J595" s="122"/>
      <c r="K595" s="122"/>
      <c r="L595" s="38"/>
      <c r="M595" s="180"/>
      <c r="N595" s="38"/>
      <c r="O595" s="142"/>
      <c r="P595" s="48"/>
      <c r="Q595" s="48"/>
      <c r="R595" s="48"/>
      <c r="S595" s="48"/>
      <c r="T595" s="48"/>
      <c r="U595" s="48"/>
      <c r="V595" s="48"/>
      <c r="W595" s="48"/>
    </row>
    <row r="596" spans="1:23" x14ac:dyDescent="0.25">
      <c r="A596" s="50"/>
      <c r="B596" s="49"/>
      <c r="C596" s="62"/>
      <c r="D596" s="49"/>
      <c r="E596" s="110"/>
      <c r="F596" s="122"/>
      <c r="G596" s="122"/>
      <c r="H596" s="122"/>
      <c r="I596" s="122"/>
      <c r="J596" s="122"/>
      <c r="K596" s="122"/>
      <c r="L596" s="38"/>
      <c r="M596" s="180"/>
      <c r="N596" s="38"/>
      <c r="O596" s="142"/>
      <c r="P596" s="48"/>
      <c r="Q596" s="48"/>
      <c r="R596" s="48"/>
      <c r="S596" s="48"/>
      <c r="T596" s="48"/>
      <c r="U596" s="48"/>
      <c r="V596" s="48"/>
      <c r="W596" s="48"/>
    </row>
    <row r="597" spans="1:23" x14ac:dyDescent="0.25">
      <c r="A597" s="50"/>
      <c r="B597" s="49"/>
      <c r="C597" s="62"/>
      <c r="D597" s="49"/>
      <c r="E597" s="110"/>
      <c r="F597" s="122"/>
      <c r="G597" s="122"/>
      <c r="H597" s="122"/>
      <c r="I597" s="122"/>
      <c r="J597" s="122"/>
      <c r="K597" s="122"/>
      <c r="L597" s="38"/>
      <c r="M597" s="180"/>
      <c r="N597" s="38"/>
      <c r="O597" s="142"/>
      <c r="P597" s="48"/>
      <c r="Q597" s="48"/>
      <c r="R597" s="48"/>
      <c r="S597" s="48"/>
      <c r="T597" s="48"/>
      <c r="U597" s="48"/>
      <c r="V597" s="48"/>
      <c r="W597" s="48"/>
    </row>
    <row r="598" spans="1:23" x14ac:dyDescent="0.25">
      <c r="A598" s="50"/>
      <c r="B598" s="49"/>
      <c r="C598" s="62"/>
      <c r="D598" s="49"/>
      <c r="E598" s="110"/>
      <c r="F598" s="122"/>
      <c r="G598" s="122"/>
      <c r="H598" s="122"/>
      <c r="I598" s="122"/>
      <c r="J598" s="122"/>
      <c r="K598" s="122"/>
      <c r="L598" s="38"/>
      <c r="M598" s="180"/>
      <c r="N598" s="38"/>
      <c r="O598" s="142"/>
      <c r="P598" s="48"/>
      <c r="Q598" s="48"/>
      <c r="R598" s="48"/>
      <c r="S598" s="48"/>
      <c r="T598" s="48"/>
      <c r="U598" s="48"/>
      <c r="V598" s="48"/>
      <c r="W598" s="48"/>
    </row>
    <row r="599" spans="1:23" x14ac:dyDescent="0.25">
      <c r="A599" s="50"/>
      <c r="B599" s="49"/>
      <c r="C599" s="62"/>
      <c r="D599" s="49"/>
      <c r="E599" s="110"/>
      <c r="F599" s="122"/>
      <c r="G599" s="122"/>
      <c r="H599" s="122"/>
      <c r="I599" s="122"/>
      <c r="J599" s="122"/>
      <c r="K599" s="122"/>
      <c r="L599" s="38"/>
      <c r="M599" s="180"/>
      <c r="N599" s="38"/>
      <c r="O599" s="142"/>
      <c r="P599" s="48"/>
      <c r="Q599" s="48"/>
      <c r="R599" s="48"/>
      <c r="S599" s="48"/>
      <c r="T599" s="48"/>
      <c r="U599" s="48"/>
      <c r="V599" s="48"/>
      <c r="W599" s="48"/>
    </row>
    <row r="600" spans="1:23" x14ac:dyDescent="0.25">
      <c r="A600" s="50"/>
      <c r="B600" s="49"/>
      <c r="C600" s="62"/>
      <c r="D600" s="49"/>
      <c r="E600" s="110"/>
      <c r="F600" s="122"/>
      <c r="G600" s="122"/>
      <c r="H600" s="122"/>
      <c r="I600" s="122"/>
      <c r="J600" s="122"/>
      <c r="K600" s="122"/>
      <c r="L600" s="38"/>
      <c r="M600" s="180"/>
      <c r="N600" s="38"/>
      <c r="O600" s="142"/>
      <c r="P600" s="48"/>
      <c r="Q600" s="48"/>
      <c r="R600" s="48"/>
      <c r="S600" s="48"/>
      <c r="T600" s="48"/>
      <c r="U600" s="48"/>
      <c r="V600" s="48"/>
      <c r="W600" s="48"/>
    </row>
    <row r="601" spans="1:23" x14ac:dyDescent="0.25">
      <c r="A601" s="50"/>
      <c r="B601" s="49"/>
      <c r="C601" s="62"/>
      <c r="D601" s="49"/>
      <c r="E601" s="110"/>
      <c r="F601" s="122"/>
      <c r="G601" s="122"/>
      <c r="H601" s="122"/>
      <c r="I601" s="122"/>
      <c r="J601" s="122"/>
      <c r="K601" s="122"/>
      <c r="L601" s="38"/>
      <c r="M601" s="180"/>
      <c r="N601" s="38"/>
      <c r="O601" s="142"/>
      <c r="P601" s="48"/>
      <c r="Q601" s="48"/>
      <c r="R601" s="48"/>
      <c r="S601" s="48"/>
      <c r="T601" s="48"/>
      <c r="U601" s="48"/>
      <c r="V601" s="48"/>
      <c r="W601" s="48"/>
    </row>
    <row r="602" spans="1:23" x14ac:dyDescent="0.25">
      <c r="A602" s="50"/>
      <c r="B602" s="49"/>
      <c r="C602" s="62"/>
      <c r="D602" s="49"/>
      <c r="E602" s="110"/>
      <c r="F602" s="122"/>
      <c r="G602" s="122"/>
      <c r="H602" s="122"/>
      <c r="I602" s="122"/>
      <c r="J602" s="122"/>
      <c r="K602" s="122"/>
      <c r="L602" s="38"/>
      <c r="M602" s="180"/>
      <c r="N602" s="38"/>
      <c r="O602" s="142"/>
      <c r="P602" s="48"/>
      <c r="Q602" s="48"/>
      <c r="R602" s="48"/>
      <c r="S602" s="48"/>
      <c r="T602" s="48"/>
      <c r="U602" s="48"/>
      <c r="V602" s="48"/>
      <c r="W602" s="48"/>
    </row>
    <row r="603" spans="1:23" x14ac:dyDescent="0.25">
      <c r="A603" s="50"/>
      <c r="B603" s="49"/>
      <c r="C603" s="62"/>
      <c r="D603" s="49"/>
      <c r="E603" s="110"/>
      <c r="F603" s="122"/>
      <c r="G603" s="122"/>
      <c r="H603" s="122"/>
      <c r="I603" s="122"/>
      <c r="J603" s="122"/>
      <c r="K603" s="122"/>
      <c r="L603" s="38"/>
      <c r="M603" s="180"/>
      <c r="N603" s="38"/>
      <c r="O603" s="142"/>
      <c r="P603" s="48"/>
      <c r="Q603" s="48"/>
      <c r="R603" s="48"/>
      <c r="S603" s="48"/>
      <c r="T603" s="48"/>
      <c r="U603" s="48"/>
      <c r="V603" s="48"/>
      <c r="W603" s="48"/>
    </row>
    <row r="604" spans="1:23" x14ac:dyDescent="0.25">
      <c r="A604" s="50"/>
      <c r="B604" s="49"/>
      <c r="C604" s="62"/>
      <c r="D604" s="49"/>
      <c r="E604" s="110"/>
      <c r="F604" s="122"/>
      <c r="G604" s="122"/>
      <c r="H604" s="122"/>
      <c r="I604" s="122"/>
      <c r="J604" s="122"/>
      <c r="K604" s="122"/>
      <c r="L604" s="38"/>
      <c r="M604" s="180"/>
      <c r="N604" s="38"/>
      <c r="O604" s="142"/>
      <c r="P604" s="48"/>
      <c r="Q604" s="48"/>
      <c r="R604" s="48"/>
      <c r="S604" s="48"/>
      <c r="T604" s="48"/>
      <c r="U604" s="48"/>
      <c r="V604" s="48"/>
      <c r="W604" s="48"/>
    </row>
    <row r="605" spans="1:23" x14ac:dyDescent="0.25">
      <c r="A605" s="50"/>
      <c r="B605" s="49"/>
      <c r="C605" s="62"/>
      <c r="D605" s="49"/>
      <c r="E605" s="110"/>
      <c r="F605" s="122"/>
      <c r="G605" s="122"/>
      <c r="H605" s="122"/>
      <c r="I605" s="122"/>
      <c r="J605" s="122"/>
      <c r="K605" s="122"/>
      <c r="L605" s="38"/>
      <c r="M605" s="180"/>
      <c r="N605" s="38"/>
      <c r="O605" s="142"/>
      <c r="P605" s="48"/>
      <c r="Q605" s="48"/>
      <c r="R605" s="48"/>
      <c r="S605" s="48"/>
      <c r="T605" s="48"/>
      <c r="U605" s="48"/>
      <c r="V605" s="48"/>
      <c r="W605" s="48"/>
    </row>
    <row r="606" spans="1:23" x14ac:dyDescent="0.25">
      <c r="A606" s="50"/>
      <c r="B606" s="49"/>
      <c r="C606" s="62"/>
      <c r="D606" s="49"/>
      <c r="E606" s="110"/>
      <c r="F606" s="122"/>
      <c r="G606" s="122"/>
      <c r="H606" s="122"/>
      <c r="I606" s="122"/>
      <c r="J606" s="122"/>
      <c r="K606" s="122"/>
      <c r="L606" s="38"/>
      <c r="M606" s="180"/>
      <c r="N606" s="38"/>
      <c r="O606" s="142"/>
      <c r="P606" s="48"/>
      <c r="Q606" s="48"/>
      <c r="R606" s="48"/>
      <c r="S606" s="48"/>
      <c r="T606" s="48"/>
      <c r="U606" s="48"/>
      <c r="V606" s="48"/>
      <c r="W606" s="48"/>
    </row>
    <row r="607" spans="1:23" x14ac:dyDescent="0.25">
      <c r="A607" s="50"/>
      <c r="B607" s="49"/>
      <c r="C607" s="62"/>
      <c r="D607" s="49"/>
      <c r="E607" s="110"/>
      <c r="F607" s="122"/>
      <c r="G607" s="122"/>
      <c r="H607" s="122"/>
      <c r="I607" s="122"/>
      <c r="J607" s="122"/>
      <c r="K607" s="122"/>
      <c r="L607" s="38"/>
      <c r="M607" s="180"/>
      <c r="N607" s="38"/>
      <c r="O607" s="142"/>
      <c r="P607" s="48"/>
      <c r="Q607" s="48"/>
      <c r="R607" s="48"/>
      <c r="S607" s="48"/>
      <c r="T607" s="48"/>
      <c r="U607" s="48"/>
      <c r="V607" s="48"/>
      <c r="W607" s="48"/>
    </row>
    <row r="608" spans="1:23" x14ac:dyDescent="0.25">
      <c r="A608" s="50"/>
      <c r="B608" s="49"/>
      <c r="C608" s="62"/>
      <c r="D608" s="49"/>
      <c r="E608" s="110"/>
      <c r="F608" s="122"/>
      <c r="G608" s="122"/>
      <c r="H608" s="122"/>
      <c r="I608" s="122"/>
      <c r="J608" s="122"/>
      <c r="K608" s="122"/>
      <c r="L608" s="38"/>
      <c r="M608" s="180"/>
      <c r="N608" s="38"/>
      <c r="O608" s="142"/>
      <c r="P608" s="48"/>
      <c r="Q608" s="48"/>
      <c r="R608" s="48"/>
      <c r="S608" s="48"/>
      <c r="T608" s="48"/>
      <c r="U608" s="48"/>
      <c r="V608" s="48"/>
      <c r="W608" s="48"/>
    </row>
    <row r="609" spans="1:23" x14ac:dyDescent="0.25">
      <c r="A609" s="50"/>
      <c r="B609" s="49"/>
      <c r="C609" s="62"/>
      <c r="D609" s="49"/>
      <c r="E609" s="110"/>
      <c r="F609" s="122"/>
      <c r="G609" s="122"/>
      <c r="H609" s="122"/>
      <c r="I609" s="122"/>
      <c r="J609" s="122"/>
      <c r="K609" s="122"/>
      <c r="L609" s="38"/>
      <c r="M609" s="180"/>
      <c r="N609" s="38"/>
      <c r="O609" s="142"/>
      <c r="P609" s="48"/>
      <c r="Q609" s="48"/>
      <c r="R609" s="48"/>
      <c r="S609" s="48"/>
      <c r="T609" s="48"/>
      <c r="U609" s="48"/>
      <c r="V609" s="48"/>
      <c r="W609" s="48"/>
    </row>
    <row r="610" spans="1:23" x14ac:dyDescent="0.25">
      <c r="A610" s="50"/>
      <c r="B610" s="49"/>
      <c r="C610" s="62"/>
      <c r="D610" s="49"/>
      <c r="E610" s="110"/>
      <c r="F610" s="122"/>
      <c r="G610" s="122"/>
      <c r="H610" s="122"/>
      <c r="I610" s="122"/>
      <c r="J610" s="122"/>
      <c r="K610" s="122"/>
      <c r="L610" s="38"/>
      <c r="M610" s="180"/>
      <c r="N610" s="38"/>
      <c r="O610" s="142"/>
      <c r="P610" s="48"/>
      <c r="Q610" s="48"/>
      <c r="R610" s="48"/>
      <c r="S610" s="48"/>
      <c r="T610" s="48"/>
      <c r="U610" s="48"/>
      <c r="V610" s="48"/>
      <c r="W610" s="48"/>
    </row>
    <row r="611" spans="1:23" x14ac:dyDescent="0.25">
      <c r="A611" s="50"/>
      <c r="B611" s="49"/>
      <c r="C611" s="62"/>
      <c r="D611" s="49"/>
      <c r="E611" s="110"/>
      <c r="F611" s="122"/>
      <c r="G611" s="122"/>
      <c r="H611" s="122"/>
      <c r="I611" s="122"/>
      <c r="J611" s="122"/>
      <c r="K611" s="122"/>
      <c r="L611" s="38"/>
      <c r="M611" s="180"/>
      <c r="N611" s="38"/>
      <c r="O611" s="142"/>
      <c r="P611" s="48"/>
      <c r="Q611" s="48"/>
      <c r="R611" s="48"/>
      <c r="S611" s="48"/>
      <c r="T611" s="48"/>
      <c r="U611" s="48"/>
      <c r="V611" s="48"/>
      <c r="W611" s="48"/>
    </row>
    <row r="612" spans="1:23" x14ac:dyDescent="0.25">
      <c r="A612" s="50"/>
      <c r="B612" s="49"/>
      <c r="C612" s="62"/>
      <c r="D612" s="49"/>
      <c r="E612" s="110"/>
      <c r="F612" s="122"/>
      <c r="G612" s="122"/>
      <c r="H612" s="122"/>
      <c r="I612" s="122"/>
      <c r="J612" s="122"/>
      <c r="K612" s="122"/>
      <c r="L612" s="38"/>
      <c r="M612" s="180"/>
      <c r="N612" s="38"/>
      <c r="O612" s="142"/>
      <c r="P612" s="48"/>
      <c r="Q612" s="48"/>
      <c r="R612" s="48"/>
      <c r="S612" s="48"/>
      <c r="T612" s="48"/>
      <c r="U612" s="48"/>
      <c r="V612" s="48"/>
      <c r="W612" s="48"/>
    </row>
    <row r="613" spans="1:23" x14ac:dyDescent="0.25">
      <c r="A613" s="50"/>
      <c r="B613" s="49"/>
      <c r="C613" s="62"/>
      <c r="D613" s="49"/>
      <c r="E613" s="110"/>
      <c r="F613" s="122"/>
      <c r="G613" s="122"/>
      <c r="H613" s="122"/>
      <c r="I613" s="122"/>
      <c r="J613" s="122"/>
      <c r="K613" s="122"/>
      <c r="L613" s="38"/>
      <c r="M613" s="180"/>
      <c r="N613" s="38"/>
      <c r="O613" s="142"/>
      <c r="P613" s="48"/>
      <c r="Q613" s="48"/>
      <c r="R613" s="48"/>
      <c r="S613" s="48"/>
      <c r="T613" s="48"/>
      <c r="U613" s="48"/>
      <c r="V613" s="48"/>
      <c r="W613" s="48"/>
    </row>
    <row r="614" spans="1:23" x14ac:dyDescent="0.25">
      <c r="A614" s="50"/>
      <c r="B614" s="49"/>
      <c r="C614" s="62"/>
      <c r="D614" s="49"/>
      <c r="E614" s="110"/>
      <c r="F614" s="122"/>
      <c r="G614" s="122"/>
      <c r="H614" s="122"/>
      <c r="I614" s="122"/>
      <c r="J614" s="122"/>
      <c r="K614" s="122"/>
      <c r="L614" s="38"/>
      <c r="M614" s="180"/>
      <c r="N614" s="38"/>
      <c r="O614" s="142"/>
      <c r="P614" s="48"/>
      <c r="Q614" s="48"/>
      <c r="R614" s="48"/>
      <c r="S614" s="48"/>
      <c r="T614" s="48"/>
      <c r="U614" s="48"/>
      <c r="V614" s="48"/>
      <c r="W614" s="48"/>
    </row>
    <row r="615" spans="1:23" x14ac:dyDescent="0.25">
      <c r="A615" s="50"/>
      <c r="B615" s="49"/>
      <c r="C615" s="62"/>
      <c r="D615" s="49"/>
      <c r="E615" s="110"/>
      <c r="F615" s="122"/>
      <c r="G615" s="122"/>
      <c r="H615" s="122"/>
      <c r="I615" s="122"/>
      <c r="J615" s="122"/>
      <c r="K615" s="122"/>
      <c r="L615" s="38"/>
      <c r="M615" s="180"/>
      <c r="N615" s="38"/>
      <c r="O615" s="142"/>
      <c r="P615" s="48"/>
      <c r="Q615" s="48"/>
      <c r="R615" s="48"/>
      <c r="S615" s="48"/>
      <c r="T615" s="48"/>
      <c r="U615" s="48"/>
      <c r="V615" s="48"/>
      <c r="W615" s="48"/>
    </row>
    <row r="616" spans="1:23" x14ac:dyDescent="0.25">
      <c r="A616" s="50"/>
      <c r="B616" s="49"/>
      <c r="C616" s="62"/>
      <c r="D616" s="49"/>
      <c r="E616" s="110"/>
      <c r="F616" s="122"/>
      <c r="G616" s="122"/>
      <c r="H616" s="122"/>
      <c r="I616" s="122"/>
      <c r="J616" s="122"/>
      <c r="K616" s="122"/>
      <c r="L616" s="38"/>
      <c r="M616" s="180"/>
      <c r="N616" s="38"/>
      <c r="O616" s="142"/>
      <c r="P616" s="48"/>
      <c r="Q616" s="48"/>
      <c r="R616" s="48"/>
      <c r="S616" s="48"/>
      <c r="T616" s="48"/>
      <c r="U616" s="48"/>
      <c r="V616" s="48"/>
      <c r="W616" s="48"/>
    </row>
    <row r="617" spans="1:23" x14ac:dyDescent="0.25">
      <c r="A617" s="50"/>
      <c r="B617" s="49"/>
      <c r="C617" s="62"/>
      <c r="D617" s="49"/>
      <c r="E617" s="110"/>
      <c r="F617" s="122"/>
      <c r="G617" s="122"/>
      <c r="H617" s="122"/>
      <c r="I617" s="122"/>
      <c r="J617" s="122"/>
      <c r="K617" s="122"/>
      <c r="L617" s="38"/>
      <c r="M617" s="180"/>
      <c r="N617" s="38"/>
      <c r="O617" s="142"/>
      <c r="P617" s="48"/>
      <c r="Q617" s="48"/>
      <c r="R617" s="48"/>
      <c r="S617" s="48"/>
      <c r="T617" s="48"/>
      <c r="U617" s="48"/>
      <c r="V617" s="48"/>
      <c r="W617" s="48"/>
    </row>
    <row r="618" spans="1:23" x14ac:dyDescent="0.25">
      <c r="A618" s="50"/>
      <c r="B618" s="49"/>
      <c r="C618" s="62"/>
      <c r="D618" s="49"/>
      <c r="E618" s="110"/>
      <c r="F618" s="122"/>
      <c r="G618" s="122"/>
      <c r="H618" s="122"/>
      <c r="I618" s="122"/>
      <c r="J618" s="122"/>
      <c r="K618" s="122"/>
      <c r="L618" s="38"/>
      <c r="M618" s="180"/>
      <c r="N618" s="38"/>
      <c r="O618" s="142"/>
      <c r="P618" s="48"/>
      <c r="Q618" s="48"/>
      <c r="R618" s="48"/>
      <c r="S618" s="48"/>
      <c r="T618" s="48"/>
      <c r="U618" s="48"/>
      <c r="V618" s="48"/>
      <c r="W618" s="48"/>
    </row>
    <row r="619" spans="1:23" x14ac:dyDescent="0.25">
      <c r="A619" s="50"/>
      <c r="B619" s="49"/>
      <c r="C619" s="62"/>
      <c r="D619" s="49"/>
      <c r="E619" s="110"/>
      <c r="F619" s="122"/>
      <c r="G619" s="122"/>
      <c r="H619" s="122"/>
      <c r="I619" s="122"/>
      <c r="J619" s="122"/>
      <c r="K619" s="122"/>
      <c r="L619" s="38"/>
      <c r="M619" s="180"/>
      <c r="N619" s="38"/>
      <c r="O619" s="142"/>
      <c r="P619" s="48"/>
      <c r="Q619" s="48"/>
      <c r="R619" s="48"/>
      <c r="S619" s="48"/>
      <c r="T619" s="48"/>
      <c r="U619" s="48"/>
      <c r="V619" s="48"/>
      <c r="W619" s="48"/>
    </row>
    <row r="620" spans="1:23" x14ac:dyDescent="0.25">
      <c r="A620" s="50"/>
      <c r="B620" s="49"/>
      <c r="C620" s="62"/>
      <c r="D620" s="49"/>
      <c r="E620" s="110"/>
      <c r="F620" s="122"/>
      <c r="G620" s="122"/>
      <c r="H620" s="122"/>
      <c r="I620" s="122"/>
      <c r="J620" s="122"/>
      <c r="K620" s="122"/>
      <c r="L620" s="38"/>
      <c r="M620" s="180"/>
      <c r="N620" s="38"/>
      <c r="O620" s="142"/>
      <c r="P620" s="48"/>
      <c r="Q620" s="48"/>
      <c r="R620" s="48"/>
      <c r="S620" s="48"/>
      <c r="T620" s="48"/>
      <c r="U620" s="48"/>
      <c r="V620" s="48"/>
      <c r="W620" s="48"/>
    </row>
    <row r="621" spans="1:23" x14ac:dyDescent="0.25">
      <c r="A621" s="50"/>
      <c r="B621" s="49"/>
      <c r="C621" s="62"/>
      <c r="D621" s="49"/>
      <c r="E621" s="110"/>
      <c r="F621" s="122"/>
      <c r="G621" s="122"/>
      <c r="H621" s="122"/>
      <c r="I621" s="122"/>
      <c r="J621" s="122"/>
      <c r="K621" s="122"/>
      <c r="L621" s="38"/>
      <c r="M621" s="180"/>
      <c r="N621" s="38"/>
      <c r="O621" s="142"/>
      <c r="P621" s="48"/>
      <c r="Q621" s="48"/>
      <c r="R621" s="48"/>
      <c r="S621" s="48"/>
      <c r="T621" s="48"/>
      <c r="U621" s="48"/>
      <c r="V621" s="48"/>
      <c r="W621" s="48"/>
    </row>
    <row r="622" spans="1:23" x14ac:dyDescent="0.25">
      <c r="A622" s="50"/>
      <c r="B622" s="49"/>
      <c r="C622" s="62"/>
      <c r="D622" s="49"/>
      <c r="E622" s="110"/>
      <c r="F622" s="122"/>
      <c r="G622" s="122"/>
      <c r="H622" s="122"/>
      <c r="I622" s="122"/>
      <c r="J622" s="122"/>
      <c r="K622" s="122"/>
      <c r="L622" s="38"/>
      <c r="M622" s="180"/>
      <c r="N622" s="38"/>
      <c r="O622" s="142"/>
      <c r="P622" s="48"/>
      <c r="Q622" s="48"/>
      <c r="R622" s="48"/>
      <c r="S622" s="48"/>
      <c r="T622" s="48"/>
      <c r="U622" s="48"/>
      <c r="V622" s="48"/>
      <c r="W622" s="48"/>
    </row>
    <row r="623" spans="1:23" x14ac:dyDescent="0.25">
      <c r="A623" s="50"/>
      <c r="B623" s="49"/>
      <c r="C623" s="62"/>
      <c r="D623" s="49"/>
      <c r="E623" s="110"/>
      <c r="F623" s="122"/>
      <c r="G623" s="122"/>
      <c r="H623" s="122"/>
      <c r="I623" s="122"/>
      <c r="J623" s="122"/>
      <c r="K623" s="122"/>
      <c r="L623" s="38"/>
      <c r="M623" s="180"/>
      <c r="N623" s="38"/>
      <c r="O623" s="142"/>
      <c r="P623" s="48"/>
      <c r="Q623" s="48"/>
      <c r="R623" s="48"/>
      <c r="S623" s="48"/>
      <c r="T623" s="48"/>
      <c r="U623" s="48"/>
      <c r="V623" s="48"/>
      <c r="W623" s="48"/>
    </row>
    <row r="624" spans="1:23" x14ac:dyDescent="0.25">
      <c r="A624" s="50"/>
      <c r="B624" s="49"/>
      <c r="C624" s="62"/>
      <c r="D624" s="49"/>
      <c r="E624" s="110"/>
      <c r="F624" s="122"/>
      <c r="G624" s="122"/>
      <c r="H624" s="122"/>
      <c r="I624" s="122"/>
      <c r="J624" s="122"/>
      <c r="K624" s="122"/>
      <c r="L624" s="38"/>
      <c r="M624" s="180"/>
      <c r="N624" s="38"/>
      <c r="O624" s="142"/>
      <c r="P624" s="48"/>
      <c r="Q624" s="48"/>
      <c r="R624" s="48"/>
      <c r="S624" s="48"/>
      <c r="T624" s="48"/>
      <c r="U624" s="48"/>
      <c r="V624" s="48"/>
      <c r="W624" s="48"/>
    </row>
    <row r="625" spans="1:23" x14ac:dyDescent="0.25">
      <c r="A625" s="50"/>
      <c r="B625" s="49"/>
      <c r="C625" s="62"/>
      <c r="D625" s="49"/>
      <c r="E625" s="110"/>
      <c r="F625" s="122"/>
      <c r="G625" s="122"/>
      <c r="H625" s="122"/>
      <c r="I625" s="122"/>
      <c r="J625" s="122"/>
      <c r="K625" s="122"/>
      <c r="L625" s="38"/>
      <c r="M625" s="180"/>
      <c r="N625" s="38"/>
      <c r="O625" s="142"/>
      <c r="P625" s="48"/>
      <c r="Q625" s="48"/>
      <c r="R625" s="48"/>
      <c r="S625" s="48"/>
      <c r="T625" s="48"/>
      <c r="U625" s="48"/>
      <c r="V625" s="48"/>
      <c r="W625" s="48"/>
    </row>
    <row r="626" spans="1:23" x14ac:dyDescent="0.25">
      <c r="A626" s="50"/>
      <c r="B626" s="49"/>
      <c r="C626" s="62"/>
      <c r="D626" s="49"/>
      <c r="E626" s="110"/>
      <c r="F626" s="122"/>
      <c r="G626" s="122"/>
      <c r="H626" s="122"/>
      <c r="I626" s="122"/>
      <c r="J626" s="122"/>
      <c r="K626" s="122"/>
      <c r="L626" s="38"/>
      <c r="M626" s="180"/>
      <c r="N626" s="38"/>
      <c r="O626" s="142"/>
      <c r="P626" s="48"/>
      <c r="Q626" s="48"/>
      <c r="R626" s="48"/>
      <c r="S626" s="48"/>
      <c r="T626" s="48"/>
      <c r="U626" s="48"/>
      <c r="V626" s="48"/>
      <c r="W626" s="48"/>
    </row>
    <row r="627" spans="1:23" x14ac:dyDescent="0.25">
      <c r="A627" s="50"/>
      <c r="B627" s="49"/>
      <c r="C627" s="62"/>
      <c r="D627" s="49"/>
      <c r="E627" s="110"/>
      <c r="F627" s="122"/>
      <c r="G627" s="122"/>
      <c r="H627" s="122"/>
      <c r="I627" s="122"/>
      <c r="J627" s="122"/>
      <c r="K627" s="122"/>
      <c r="L627" s="38"/>
      <c r="M627" s="180"/>
      <c r="N627" s="38"/>
      <c r="O627" s="142"/>
      <c r="P627" s="48"/>
      <c r="Q627" s="48"/>
      <c r="R627" s="48"/>
      <c r="S627" s="48"/>
      <c r="T627" s="48"/>
      <c r="U627" s="48"/>
      <c r="V627" s="48"/>
      <c r="W627" s="48"/>
    </row>
    <row r="628" spans="1:23" x14ac:dyDescent="0.25">
      <c r="A628" s="50"/>
      <c r="B628" s="49"/>
      <c r="C628" s="62"/>
      <c r="D628" s="49"/>
      <c r="E628" s="110"/>
      <c r="F628" s="122"/>
      <c r="G628" s="122"/>
      <c r="H628" s="122"/>
      <c r="I628" s="122"/>
      <c r="J628" s="122"/>
      <c r="K628" s="122"/>
      <c r="L628" s="38"/>
      <c r="M628" s="180"/>
      <c r="N628" s="38"/>
      <c r="O628" s="142"/>
      <c r="P628" s="48"/>
      <c r="Q628" s="48"/>
      <c r="R628" s="48"/>
      <c r="S628" s="48"/>
      <c r="T628" s="48"/>
      <c r="U628" s="48"/>
      <c r="V628" s="48"/>
      <c r="W628" s="48"/>
    </row>
    <row r="629" spans="1:23" x14ac:dyDescent="0.25">
      <c r="A629" s="50"/>
      <c r="B629" s="49"/>
      <c r="C629" s="62"/>
      <c r="D629" s="49"/>
      <c r="E629" s="110"/>
      <c r="F629" s="122"/>
      <c r="G629" s="122"/>
      <c r="H629" s="122"/>
      <c r="I629" s="122"/>
      <c r="J629" s="122"/>
      <c r="K629" s="122"/>
      <c r="L629" s="38"/>
      <c r="M629" s="180"/>
      <c r="N629" s="38"/>
      <c r="O629" s="142"/>
      <c r="P629" s="48"/>
      <c r="Q629" s="48"/>
      <c r="R629" s="48"/>
      <c r="S629" s="48"/>
      <c r="T629" s="48"/>
      <c r="U629" s="48"/>
      <c r="V629" s="48"/>
      <c r="W629" s="48"/>
    </row>
    <row r="630" spans="1:23" x14ac:dyDescent="0.25">
      <c r="A630" s="50"/>
      <c r="B630" s="49"/>
      <c r="C630" s="62"/>
      <c r="D630" s="49"/>
      <c r="E630" s="110"/>
      <c r="F630" s="122"/>
      <c r="G630" s="122"/>
      <c r="H630" s="122"/>
      <c r="I630" s="122"/>
      <c r="J630" s="122"/>
      <c r="K630" s="122"/>
      <c r="L630" s="38"/>
      <c r="M630" s="180"/>
      <c r="N630" s="38"/>
      <c r="O630" s="142"/>
      <c r="P630" s="48"/>
      <c r="Q630" s="48"/>
      <c r="R630" s="48"/>
      <c r="S630" s="48"/>
      <c r="T630" s="48"/>
      <c r="U630" s="48"/>
      <c r="V630" s="48"/>
      <c r="W630" s="48"/>
    </row>
    <row r="631" spans="1:23" x14ac:dyDescent="0.25">
      <c r="A631" s="50"/>
      <c r="B631" s="49"/>
      <c r="C631" s="62"/>
      <c r="D631" s="49"/>
      <c r="E631" s="110"/>
      <c r="F631" s="122"/>
      <c r="G631" s="122"/>
      <c r="H631" s="122"/>
      <c r="I631" s="122"/>
      <c r="J631" s="122"/>
      <c r="K631" s="122"/>
      <c r="L631" s="38"/>
      <c r="M631" s="180"/>
      <c r="N631" s="38"/>
      <c r="O631" s="142"/>
      <c r="P631" s="48"/>
      <c r="Q631" s="48"/>
      <c r="R631" s="48"/>
      <c r="S631" s="48"/>
      <c r="T631" s="48"/>
      <c r="U631" s="48"/>
      <c r="V631" s="48"/>
      <c r="W631" s="48"/>
    </row>
    <row r="632" spans="1:23" x14ac:dyDescent="0.25">
      <c r="A632" s="50"/>
      <c r="B632" s="49"/>
      <c r="C632" s="62"/>
      <c r="D632" s="49"/>
      <c r="E632" s="110"/>
      <c r="F632" s="122"/>
      <c r="G632" s="122"/>
      <c r="H632" s="122"/>
      <c r="I632" s="122"/>
      <c r="J632" s="122"/>
      <c r="K632" s="122"/>
      <c r="L632" s="38"/>
      <c r="M632" s="180"/>
      <c r="N632" s="38"/>
      <c r="O632" s="142"/>
      <c r="P632" s="48"/>
      <c r="Q632" s="48"/>
      <c r="R632" s="48"/>
      <c r="S632" s="48"/>
      <c r="T632" s="48"/>
      <c r="U632" s="48"/>
      <c r="V632" s="48"/>
      <c r="W632" s="48"/>
    </row>
    <row r="633" spans="1:23" x14ac:dyDescent="0.25">
      <c r="A633" s="50"/>
      <c r="B633" s="49"/>
      <c r="C633" s="62"/>
      <c r="D633" s="49"/>
      <c r="E633" s="110"/>
      <c r="F633" s="122"/>
      <c r="G633" s="122"/>
      <c r="H633" s="122"/>
      <c r="I633" s="122"/>
      <c r="J633" s="122"/>
      <c r="K633" s="122"/>
      <c r="L633" s="38"/>
      <c r="M633" s="180"/>
      <c r="N633" s="38"/>
      <c r="O633" s="142"/>
      <c r="P633" s="48"/>
      <c r="Q633" s="48"/>
      <c r="R633" s="48"/>
      <c r="S633" s="48"/>
      <c r="T633" s="48"/>
      <c r="U633" s="48"/>
      <c r="V633" s="48"/>
      <c r="W633" s="48"/>
    </row>
    <row r="634" spans="1:23" x14ac:dyDescent="0.25">
      <c r="A634" s="50"/>
      <c r="B634" s="49"/>
      <c r="C634" s="62"/>
      <c r="D634" s="49"/>
      <c r="E634" s="110"/>
      <c r="F634" s="122"/>
      <c r="G634" s="122"/>
      <c r="H634" s="122"/>
      <c r="I634" s="122"/>
      <c r="J634" s="122"/>
      <c r="K634" s="122"/>
      <c r="L634" s="38"/>
      <c r="M634" s="180"/>
      <c r="N634" s="38"/>
      <c r="O634" s="142"/>
      <c r="P634" s="48"/>
      <c r="Q634" s="48"/>
      <c r="R634" s="48"/>
      <c r="S634" s="48"/>
      <c r="T634" s="48"/>
      <c r="U634" s="48"/>
      <c r="V634" s="48"/>
      <c r="W634" s="48"/>
    </row>
    <row r="635" spans="1:23" x14ac:dyDescent="0.25">
      <c r="A635" s="50"/>
      <c r="B635" s="49"/>
      <c r="C635" s="62"/>
      <c r="D635" s="49"/>
      <c r="E635" s="110"/>
      <c r="F635" s="122"/>
      <c r="G635" s="122"/>
      <c r="H635" s="122"/>
      <c r="I635" s="122"/>
      <c r="J635" s="122"/>
      <c r="K635" s="122"/>
      <c r="L635" s="38"/>
      <c r="M635" s="180"/>
      <c r="N635" s="38"/>
      <c r="O635" s="142"/>
      <c r="P635" s="48"/>
      <c r="Q635" s="48"/>
      <c r="R635" s="48"/>
      <c r="S635" s="48"/>
      <c r="T635" s="48"/>
      <c r="U635" s="48"/>
      <c r="V635" s="48"/>
      <c r="W635" s="48"/>
    </row>
    <row r="636" spans="1:23" x14ac:dyDescent="0.25">
      <c r="A636" s="50"/>
      <c r="B636" s="49"/>
      <c r="C636" s="62"/>
      <c r="D636" s="49"/>
      <c r="E636" s="110"/>
      <c r="F636" s="122"/>
      <c r="G636" s="122"/>
      <c r="H636" s="122"/>
      <c r="I636" s="122"/>
      <c r="J636" s="122"/>
      <c r="K636" s="122"/>
      <c r="L636" s="38"/>
      <c r="M636" s="180"/>
      <c r="N636" s="38"/>
      <c r="O636" s="142"/>
      <c r="P636" s="48"/>
      <c r="Q636" s="48"/>
      <c r="R636" s="48"/>
      <c r="S636" s="48"/>
      <c r="T636" s="48"/>
      <c r="U636" s="48"/>
      <c r="V636" s="48"/>
      <c r="W636" s="48"/>
    </row>
    <row r="637" spans="1:23" x14ac:dyDescent="0.25">
      <c r="A637" s="50"/>
      <c r="B637" s="49"/>
      <c r="C637" s="62"/>
      <c r="D637" s="49"/>
      <c r="E637" s="110"/>
      <c r="F637" s="122"/>
      <c r="G637" s="122"/>
      <c r="H637" s="122"/>
      <c r="I637" s="122"/>
      <c r="J637" s="122"/>
      <c r="K637" s="122"/>
      <c r="L637" s="38"/>
      <c r="M637" s="180"/>
      <c r="N637" s="38"/>
      <c r="O637" s="142"/>
      <c r="P637" s="48"/>
      <c r="Q637" s="48"/>
      <c r="R637" s="48"/>
      <c r="S637" s="48"/>
      <c r="T637" s="48"/>
      <c r="U637" s="48"/>
      <c r="V637" s="48"/>
      <c r="W637" s="48"/>
    </row>
    <row r="638" spans="1:23" x14ac:dyDescent="0.25">
      <c r="A638" s="50"/>
      <c r="B638" s="49"/>
      <c r="C638" s="62"/>
      <c r="D638" s="49"/>
      <c r="E638" s="110"/>
      <c r="F638" s="122"/>
      <c r="G638" s="122"/>
      <c r="H638" s="122"/>
      <c r="I638" s="122"/>
      <c r="J638" s="122"/>
      <c r="K638" s="122"/>
      <c r="L638" s="38"/>
      <c r="M638" s="180"/>
      <c r="N638" s="38"/>
      <c r="O638" s="142"/>
      <c r="P638" s="48"/>
      <c r="Q638" s="48"/>
      <c r="R638" s="48"/>
      <c r="S638" s="48"/>
      <c r="T638" s="48"/>
      <c r="U638" s="48"/>
      <c r="V638" s="48"/>
      <c r="W638" s="48"/>
    </row>
    <row r="639" spans="1:23" x14ac:dyDescent="0.25">
      <c r="A639" s="50"/>
      <c r="B639" s="49"/>
      <c r="C639" s="62"/>
      <c r="D639" s="49"/>
      <c r="E639" s="110"/>
      <c r="F639" s="122"/>
      <c r="G639" s="122"/>
      <c r="H639" s="122"/>
      <c r="I639" s="122"/>
      <c r="J639" s="122"/>
      <c r="K639" s="122"/>
      <c r="L639" s="38"/>
      <c r="M639" s="180"/>
      <c r="N639" s="38"/>
      <c r="O639" s="142"/>
      <c r="P639" s="48"/>
      <c r="Q639" s="48"/>
      <c r="R639" s="48"/>
      <c r="S639" s="48"/>
      <c r="T639" s="48"/>
      <c r="U639" s="48"/>
      <c r="V639" s="48"/>
      <c r="W639" s="48"/>
    </row>
    <row r="640" spans="1:23" x14ac:dyDescent="0.25">
      <c r="A640" s="50"/>
      <c r="B640" s="49"/>
      <c r="C640" s="62"/>
      <c r="D640" s="49"/>
      <c r="E640" s="110"/>
      <c r="F640" s="122"/>
      <c r="G640" s="122"/>
      <c r="H640" s="122"/>
      <c r="I640" s="122"/>
      <c r="J640" s="122"/>
      <c r="K640" s="122"/>
      <c r="L640" s="38"/>
      <c r="M640" s="180"/>
      <c r="N640" s="38"/>
      <c r="O640" s="142"/>
      <c r="P640" s="48"/>
      <c r="Q640" s="48"/>
      <c r="R640" s="48"/>
      <c r="S640" s="48"/>
      <c r="T640" s="48"/>
      <c r="U640" s="48"/>
      <c r="V640" s="48"/>
      <c r="W640" s="48"/>
    </row>
    <row r="641" spans="1:23" x14ac:dyDescent="0.25">
      <c r="A641" s="50"/>
      <c r="B641" s="49"/>
      <c r="C641" s="62"/>
      <c r="D641" s="49"/>
      <c r="E641" s="110"/>
      <c r="F641" s="122"/>
      <c r="G641" s="122"/>
      <c r="H641" s="122"/>
      <c r="I641" s="122"/>
      <c r="J641" s="122"/>
      <c r="K641" s="122"/>
      <c r="L641" s="38"/>
      <c r="M641" s="180"/>
      <c r="N641" s="38"/>
      <c r="O641" s="142"/>
      <c r="P641" s="48"/>
      <c r="Q641" s="48"/>
      <c r="R641" s="48"/>
      <c r="S641" s="48"/>
      <c r="T641" s="48"/>
      <c r="U641" s="48"/>
      <c r="V641" s="48"/>
      <c r="W641" s="48"/>
    </row>
    <row r="642" spans="1:23" x14ac:dyDescent="0.25">
      <c r="A642" s="50"/>
      <c r="B642" s="49"/>
      <c r="C642" s="62"/>
      <c r="D642" s="49"/>
      <c r="E642" s="110"/>
      <c r="F642" s="122"/>
      <c r="G642" s="122"/>
      <c r="H642" s="122"/>
      <c r="I642" s="122"/>
      <c r="J642" s="122"/>
      <c r="K642" s="122"/>
      <c r="L642" s="38"/>
      <c r="M642" s="180"/>
      <c r="N642" s="38"/>
      <c r="O642" s="142"/>
      <c r="P642" s="48"/>
      <c r="Q642" s="48"/>
      <c r="R642" s="48"/>
      <c r="S642" s="48"/>
      <c r="T642" s="48"/>
      <c r="U642" s="48"/>
      <c r="V642" s="48"/>
      <c r="W642" s="48"/>
    </row>
    <row r="643" spans="1:23" x14ac:dyDescent="0.25">
      <c r="A643" s="50"/>
      <c r="B643" s="49"/>
      <c r="C643" s="62"/>
      <c r="D643" s="49"/>
      <c r="E643" s="110"/>
      <c r="F643" s="122"/>
      <c r="G643" s="122"/>
      <c r="H643" s="122"/>
      <c r="I643" s="122"/>
      <c r="J643" s="122"/>
      <c r="K643" s="122"/>
      <c r="L643" s="38"/>
      <c r="M643" s="180"/>
      <c r="N643" s="38"/>
      <c r="O643" s="142"/>
      <c r="P643" s="48"/>
      <c r="Q643" s="48"/>
      <c r="R643" s="48"/>
      <c r="S643" s="48"/>
      <c r="T643" s="48"/>
      <c r="U643" s="48"/>
      <c r="V643" s="48"/>
      <c r="W643" s="48"/>
    </row>
    <row r="644" spans="1:23" x14ac:dyDescent="0.25">
      <c r="A644" s="50"/>
      <c r="B644" s="49"/>
      <c r="C644" s="62"/>
      <c r="D644" s="49"/>
      <c r="E644" s="110"/>
      <c r="F644" s="122"/>
      <c r="G644" s="122"/>
      <c r="H644" s="122"/>
      <c r="I644" s="122"/>
      <c r="J644" s="122"/>
      <c r="K644" s="122"/>
      <c r="L644" s="38"/>
      <c r="M644" s="180"/>
      <c r="N644" s="38"/>
      <c r="O644" s="142"/>
      <c r="P644" s="48"/>
      <c r="Q644" s="48"/>
      <c r="R644" s="48"/>
      <c r="S644" s="48"/>
      <c r="T644" s="48"/>
      <c r="U644" s="48"/>
      <c r="V644" s="48"/>
      <c r="W644" s="48"/>
    </row>
    <row r="645" spans="1:23" x14ac:dyDescent="0.25">
      <c r="A645" s="50"/>
      <c r="B645" s="49"/>
      <c r="C645" s="62"/>
      <c r="D645" s="49"/>
      <c r="E645" s="110"/>
      <c r="F645" s="122"/>
      <c r="G645" s="122"/>
      <c r="H645" s="122"/>
      <c r="I645" s="122"/>
      <c r="J645" s="122"/>
      <c r="K645" s="122"/>
      <c r="L645" s="38"/>
      <c r="M645" s="180"/>
      <c r="N645" s="38"/>
      <c r="O645" s="142"/>
      <c r="P645" s="48"/>
      <c r="Q645" s="48"/>
      <c r="R645" s="48"/>
      <c r="S645" s="48"/>
      <c r="T645" s="48"/>
      <c r="U645" s="48"/>
      <c r="V645" s="48"/>
      <c r="W645" s="48"/>
    </row>
    <row r="646" spans="1:23" x14ac:dyDescent="0.25">
      <c r="A646" s="50"/>
      <c r="B646" s="49"/>
      <c r="C646" s="62"/>
      <c r="D646" s="49"/>
      <c r="E646" s="110"/>
      <c r="F646" s="122"/>
      <c r="G646" s="122"/>
      <c r="H646" s="122"/>
      <c r="I646" s="122"/>
      <c r="J646" s="122"/>
      <c r="K646" s="122"/>
      <c r="L646" s="38"/>
      <c r="M646" s="180"/>
      <c r="N646" s="38"/>
      <c r="O646" s="142"/>
      <c r="P646" s="48"/>
      <c r="Q646" s="48"/>
      <c r="R646" s="48"/>
      <c r="S646" s="48"/>
      <c r="T646" s="48"/>
      <c r="U646" s="48"/>
      <c r="V646" s="48"/>
      <c r="W646" s="48"/>
    </row>
    <row r="647" spans="1:23" x14ac:dyDescent="0.25">
      <c r="A647" s="50"/>
      <c r="B647" s="49"/>
      <c r="C647" s="62"/>
      <c r="D647" s="49"/>
      <c r="E647" s="110"/>
      <c r="F647" s="122"/>
      <c r="G647" s="122"/>
      <c r="H647" s="122"/>
      <c r="I647" s="122"/>
      <c r="J647" s="122"/>
      <c r="K647" s="122"/>
      <c r="L647" s="38"/>
      <c r="M647" s="180"/>
      <c r="N647" s="38"/>
      <c r="O647" s="142"/>
      <c r="P647" s="48"/>
      <c r="Q647" s="48"/>
      <c r="R647" s="48"/>
      <c r="S647" s="48"/>
      <c r="T647" s="48"/>
      <c r="U647" s="48"/>
      <c r="V647" s="48"/>
      <c r="W647" s="48"/>
    </row>
    <row r="648" spans="1:23" x14ac:dyDescent="0.25">
      <c r="A648" s="50"/>
      <c r="B648" s="49"/>
      <c r="C648" s="62"/>
      <c r="D648" s="49"/>
      <c r="E648" s="110"/>
      <c r="F648" s="122"/>
      <c r="G648" s="122"/>
      <c r="H648" s="122"/>
      <c r="I648" s="122"/>
      <c r="J648" s="122"/>
      <c r="K648" s="122"/>
      <c r="L648" s="38"/>
      <c r="M648" s="180"/>
      <c r="N648" s="38"/>
      <c r="O648" s="142"/>
      <c r="P648" s="48"/>
      <c r="Q648" s="48"/>
      <c r="R648" s="48"/>
      <c r="S648" s="48"/>
      <c r="T648" s="48"/>
      <c r="U648" s="48"/>
      <c r="V648" s="48"/>
      <c r="W648" s="48"/>
    </row>
    <row r="649" spans="1:23" x14ac:dyDescent="0.25">
      <c r="A649" s="50"/>
      <c r="B649" s="49"/>
      <c r="C649" s="62"/>
      <c r="D649" s="49"/>
      <c r="E649" s="110"/>
      <c r="F649" s="122"/>
      <c r="G649" s="122"/>
      <c r="H649" s="122"/>
      <c r="I649" s="122"/>
      <c r="J649" s="122"/>
      <c r="K649" s="122"/>
      <c r="L649" s="38"/>
      <c r="M649" s="180"/>
      <c r="N649" s="38"/>
      <c r="O649" s="142"/>
      <c r="P649" s="48"/>
      <c r="Q649" s="48"/>
      <c r="R649" s="48"/>
      <c r="S649" s="48"/>
      <c r="T649" s="48"/>
      <c r="U649" s="48"/>
      <c r="V649" s="48"/>
      <c r="W649" s="48"/>
    </row>
    <row r="650" spans="1:23" x14ac:dyDescent="0.25">
      <c r="A650" s="50"/>
      <c r="B650" s="49"/>
      <c r="C650" s="62"/>
      <c r="D650" s="49"/>
      <c r="E650" s="110"/>
      <c r="F650" s="122"/>
      <c r="G650" s="122"/>
      <c r="H650" s="122"/>
      <c r="I650" s="122"/>
      <c r="J650" s="122"/>
      <c r="K650" s="122"/>
      <c r="L650" s="38"/>
      <c r="M650" s="180"/>
      <c r="N650" s="38"/>
      <c r="O650" s="142"/>
      <c r="P650" s="48"/>
      <c r="Q650" s="48"/>
      <c r="R650" s="48"/>
      <c r="S650" s="48"/>
      <c r="T650" s="48"/>
      <c r="U650" s="48"/>
      <c r="V650" s="48"/>
      <c r="W650" s="48"/>
    </row>
    <row r="651" spans="1:23" x14ac:dyDescent="0.25">
      <c r="A651" s="50"/>
      <c r="B651" s="49"/>
      <c r="C651" s="62"/>
      <c r="D651" s="49"/>
      <c r="E651" s="110"/>
      <c r="F651" s="122"/>
      <c r="G651" s="122"/>
      <c r="H651" s="122"/>
      <c r="I651" s="122"/>
      <c r="J651" s="122"/>
      <c r="K651" s="122"/>
      <c r="L651" s="38"/>
      <c r="M651" s="180"/>
      <c r="N651" s="38"/>
      <c r="O651" s="142"/>
      <c r="P651" s="48"/>
      <c r="Q651" s="48"/>
      <c r="R651" s="48"/>
      <c r="S651" s="48"/>
      <c r="T651" s="48"/>
      <c r="U651" s="48"/>
      <c r="V651" s="48"/>
      <c r="W651" s="48"/>
    </row>
    <row r="652" spans="1:23" x14ac:dyDescent="0.25">
      <c r="A652" s="50"/>
      <c r="B652" s="49"/>
      <c r="C652" s="62"/>
      <c r="D652" s="49"/>
      <c r="E652" s="110"/>
      <c r="F652" s="122"/>
      <c r="G652" s="122"/>
      <c r="H652" s="122"/>
      <c r="I652" s="122"/>
      <c r="J652" s="122"/>
      <c r="K652" s="122"/>
      <c r="L652" s="38"/>
      <c r="M652" s="180"/>
      <c r="N652" s="38"/>
      <c r="O652" s="142"/>
      <c r="P652" s="48"/>
      <c r="Q652" s="48"/>
      <c r="R652" s="48"/>
      <c r="S652" s="48"/>
      <c r="T652" s="48"/>
      <c r="U652" s="48"/>
      <c r="V652" s="48"/>
      <c r="W652" s="48"/>
    </row>
    <row r="653" spans="1:23" x14ac:dyDescent="0.25">
      <c r="A653" s="50"/>
      <c r="B653" s="49"/>
      <c r="C653" s="62"/>
      <c r="D653" s="49"/>
      <c r="E653" s="110"/>
      <c r="F653" s="122"/>
      <c r="G653" s="122"/>
      <c r="H653" s="122"/>
      <c r="I653" s="122"/>
      <c r="J653" s="122"/>
      <c r="K653" s="122"/>
      <c r="L653" s="38"/>
      <c r="M653" s="180"/>
      <c r="N653" s="38"/>
      <c r="O653" s="142"/>
      <c r="P653" s="48"/>
      <c r="Q653" s="48"/>
      <c r="R653" s="48"/>
      <c r="S653" s="48"/>
      <c r="T653" s="48"/>
      <c r="U653" s="48"/>
      <c r="V653" s="48"/>
      <c r="W653" s="48"/>
    </row>
    <row r="654" spans="1:23" x14ac:dyDescent="0.25">
      <c r="A654" s="50"/>
      <c r="B654" s="49"/>
      <c r="C654" s="62"/>
      <c r="D654" s="49"/>
      <c r="E654" s="110"/>
      <c r="F654" s="122"/>
      <c r="G654" s="122"/>
      <c r="H654" s="122"/>
      <c r="I654" s="122"/>
      <c r="J654" s="122"/>
      <c r="K654" s="122"/>
      <c r="L654" s="38"/>
      <c r="M654" s="180"/>
      <c r="N654" s="38"/>
      <c r="O654" s="142"/>
      <c r="P654" s="48"/>
      <c r="Q654" s="48"/>
      <c r="R654" s="48"/>
      <c r="S654" s="48"/>
      <c r="T654" s="48"/>
      <c r="U654" s="48"/>
      <c r="V654" s="48"/>
      <c r="W654" s="48"/>
    </row>
    <row r="655" spans="1:23" x14ac:dyDescent="0.25">
      <c r="A655" s="50"/>
      <c r="B655" s="49"/>
      <c r="C655" s="62"/>
      <c r="D655" s="49"/>
      <c r="E655" s="110"/>
      <c r="F655" s="122"/>
      <c r="G655" s="122"/>
      <c r="H655" s="122"/>
      <c r="I655" s="122"/>
      <c r="J655" s="122"/>
      <c r="K655" s="122"/>
      <c r="L655" s="38"/>
      <c r="M655" s="180"/>
      <c r="N655" s="38"/>
      <c r="O655" s="142"/>
      <c r="P655" s="48"/>
      <c r="Q655" s="48"/>
      <c r="R655" s="48"/>
      <c r="S655" s="48"/>
      <c r="T655" s="48"/>
      <c r="U655" s="48"/>
      <c r="V655" s="48"/>
      <c r="W655" s="48"/>
    </row>
    <row r="656" spans="1:23" x14ac:dyDescent="0.25">
      <c r="A656" s="50"/>
      <c r="B656" s="49"/>
      <c r="C656" s="62"/>
      <c r="D656" s="49"/>
      <c r="E656" s="110"/>
      <c r="F656" s="122"/>
      <c r="G656" s="122"/>
      <c r="H656" s="122"/>
      <c r="I656" s="122"/>
      <c r="J656" s="122"/>
      <c r="K656" s="122"/>
      <c r="L656" s="38"/>
      <c r="M656" s="180"/>
      <c r="N656" s="38"/>
      <c r="O656" s="142"/>
      <c r="P656" s="48"/>
      <c r="Q656" s="48"/>
      <c r="R656" s="48"/>
      <c r="S656" s="48"/>
      <c r="T656" s="48"/>
      <c r="U656" s="48"/>
      <c r="V656" s="48"/>
      <c r="W656" s="48"/>
    </row>
    <row r="657" spans="1:23" x14ac:dyDescent="0.25">
      <c r="A657" s="50"/>
      <c r="B657" s="49"/>
      <c r="C657" s="62"/>
      <c r="D657" s="49"/>
      <c r="E657" s="110"/>
      <c r="F657" s="122"/>
      <c r="G657" s="122"/>
      <c r="H657" s="122"/>
      <c r="I657" s="122"/>
      <c r="J657" s="122"/>
      <c r="K657" s="122"/>
      <c r="L657" s="38"/>
      <c r="M657" s="180"/>
      <c r="N657" s="38"/>
      <c r="O657" s="142"/>
      <c r="P657" s="48"/>
      <c r="Q657" s="48"/>
      <c r="R657" s="48"/>
      <c r="S657" s="48"/>
      <c r="T657" s="48"/>
      <c r="U657" s="48"/>
      <c r="V657" s="48"/>
      <c r="W657" s="48"/>
    </row>
    <row r="658" spans="1:23" x14ac:dyDescent="0.25">
      <c r="A658" s="50"/>
      <c r="B658" s="49"/>
      <c r="C658" s="62"/>
      <c r="D658" s="49"/>
      <c r="E658" s="110"/>
      <c r="F658" s="122"/>
      <c r="G658" s="122"/>
      <c r="H658" s="122"/>
      <c r="I658" s="122"/>
      <c r="J658" s="122"/>
      <c r="K658" s="122"/>
      <c r="L658" s="38"/>
      <c r="M658" s="180"/>
      <c r="N658" s="38"/>
      <c r="O658" s="142"/>
      <c r="P658" s="48"/>
      <c r="Q658" s="48"/>
      <c r="R658" s="48"/>
      <c r="S658" s="48"/>
      <c r="T658" s="48"/>
      <c r="U658" s="48"/>
      <c r="V658" s="48"/>
      <c r="W658" s="48"/>
    </row>
    <row r="659" spans="1:23" x14ac:dyDescent="0.25">
      <c r="A659" s="50"/>
      <c r="B659" s="49"/>
      <c r="C659" s="62"/>
      <c r="D659" s="49"/>
      <c r="E659" s="110"/>
      <c r="F659" s="122"/>
      <c r="G659" s="122"/>
      <c r="H659" s="122"/>
      <c r="I659" s="122"/>
      <c r="J659" s="122"/>
      <c r="K659" s="122"/>
      <c r="L659" s="38"/>
      <c r="M659" s="180"/>
      <c r="N659" s="38"/>
      <c r="O659" s="142"/>
      <c r="P659" s="48"/>
      <c r="Q659" s="48"/>
      <c r="R659" s="48"/>
      <c r="S659" s="48"/>
      <c r="T659" s="48"/>
      <c r="U659" s="48"/>
      <c r="V659" s="48"/>
      <c r="W659" s="48"/>
    </row>
    <row r="660" spans="1:23" x14ac:dyDescent="0.25">
      <c r="A660" s="50"/>
      <c r="B660" s="49"/>
      <c r="C660" s="62"/>
      <c r="D660" s="49"/>
      <c r="E660" s="110"/>
      <c r="F660" s="122"/>
      <c r="G660" s="122"/>
      <c r="H660" s="122"/>
      <c r="I660" s="122"/>
      <c r="J660" s="122"/>
      <c r="K660" s="122"/>
      <c r="L660" s="38"/>
      <c r="M660" s="180"/>
      <c r="N660" s="38"/>
      <c r="O660" s="142"/>
      <c r="P660" s="48"/>
      <c r="Q660" s="48"/>
      <c r="R660" s="48"/>
      <c r="S660" s="48"/>
      <c r="T660" s="48"/>
      <c r="U660" s="48"/>
      <c r="V660" s="48"/>
      <c r="W660" s="48"/>
    </row>
    <row r="661" spans="1:23" x14ac:dyDescent="0.25">
      <c r="A661" s="50"/>
      <c r="B661" s="49"/>
      <c r="C661" s="62"/>
      <c r="D661" s="49"/>
      <c r="E661" s="110"/>
      <c r="F661" s="122"/>
      <c r="G661" s="122"/>
      <c r="H661" s="122"/>
      <c r="I661" s="122"/>
      <c r="J661" s="122"/>
      <c r="K661" s="122"/>
      <c r="L661" s="38"/>
      <c r="M661" s="180"/>
      <c r="N661" s="38"/>
      <c r="O661" s="142"/>
      <c r="P661" s="48"/>
      <c r="Q661" s="48"/>
      <c r="R661" s="48"/>
      <c r="S661" s="48"/>
      <c r="T661" s="48"/>
      <c r="U661" s="48"/>
      <c r="V661" s="48"/>
      <c r="W661" s="48"/>
    </row>
    <row r="662" spans="1:23" x14ac:dyDescent="0.25">
      <c r="A662" s="50"/>
      <c r="B662" s="49"/>
      <c r="C662" s="62"/>
      <c r="D662" s="49"/>
      <c r="E662" s="110"/>
      <c r="F662" s="122"/>
      <c r="G662" s="122"/>
      <c r="H662" s="122"/>
      <c r="I662" s="122"/>
      <c r="J662" s="122"/>
      <c r="K662" s="122"/>
      <c r="L662" s="38"/>
      <c r="M662" s="180"/>
      <c r="N662" s="38"/>
      <c r="O662" s="142"/>
      <c r="P662" s="48"/>
      <c r="Q662" s="48"/>
      <c r="R662" s="48"/>
      <c r="S662" s="48"/>
      <c r="T662" s="48"/>
      <c r="U662" s="48"/>
      <c r="V662" s="48"/>
      <c r="W662" s="48"/>
    </row>
    <row r="663" spans="1:23" x14ac:dyDescent="0.25">
      <c r="A663" s="50"/>
      <c r="B663" s="49"/>
      <c r="C663" s="62"/>
      <c r="D663" s="49"/>
      <c r="E663" s="110"/>
      <c r="F663" s="122"/>
      <c r="G663" s="122"/>
      <c r="H663" s="122"/>
      <c r="I663" s="122"/>
      <c r="J663" s="122"/>
      <c r="K663" s="122"/>
      <c r="L663" s="38"/>
      <c r="M663" s="180"/>
      <c r="N663" s="38"/>
      <c r="O663" s="142"/>
      <c r="P663" s="48"/>
      <c r="Q663" s="48"/>
      <c r="R663" s="48"/>
      <c r="S663" s="48"/>
      <c r="T663" s="48"/>
      <c r="U663" s="48"/>
      <c r="V663" s="48"/>
      <c r="W663" s="48"/>
    </row>
    <row r="664" spans="1:23" x14ac:dyDescent="0.25">
      <c r="A664" s="50"/>
      <c r="B664" s="49"/>
      <c r="C664" s="62"/>
      <c r="D664" s="49"/>
      <c r="E664" s="110"/>
      <c r="F664" s="122"/>
      <c r="G664" s="122"/>
      <c r="H664" s="122"/>
      <c r="I664" s="122"/>
      <c r="J664" s="122"/>
      <c r="K664" s="122"/>
      <c r="L664" s="38"/>
      <c r="M664" s="180"/>
      <c r="N664" s="38"/>
      <c r="O664" s="142"/>
      <c r="P664" s="48"/>
      <c r="Q664" s="48"/>
      <c r="R664" s="48"/>
      <c r="S664" s="48"/>
      <c r="T664" s="48"/>
      <c r="U664" s="48"/>
      <c r="V664" s="48"/>
      <c r="W664" s="48"/>
    </row>
    <row r="665" spans="1:23" x14ac:dyDescent="0.25">
      <c r="A665" s="50"/>
      <c r="B665" s="49"/>
      <c r="C665" s="62"/>
      <c r="D665" s="49"/>
      <c r="E665" s="110"/>
      <c r="F665" s="122"/>
      <c r="G665" s="122"/>
      <c r="H665" s="122"/>
      <c r="I665" s="122"/>
      <c r="J665" s="122"/>
      <c r="K665" s="122"/>
      <c r="L665" s="38"/>
      <c r="M665" s="180"/>
      <c r="N665" s="38"/>
      <c r="O665" s="142"/>
      <c r="P665" s="48"/>
      <c r="Q665" s="48"/>
      <c r="R665" s="48"/>
      <c r="S665" s="48"/>
      <c r="T665" s="48"/>
      <c r="U665" s="48"/>
      <c r="V665" s="48"/>
      <c r="W665" s="48"/>
    </row>
    <row r="666" spans="1:23" x14ac:dyDescent="0.25">
      <c r="A666" s="50"/>
      <c r="B666" s="49"/>
      <c r="C666" s="62"/>
      <c r="D666" s="49"/>
      <c r="E666" s="110"/>
      <c r="F666" s="122"/>
      <c r="G666" s="122"/>
      <c r="H666" s="122"/>
      <c r="I666" s="122"/>
      <c r="J666" s="122"/>
      <c r="K666" s="122"/>
      <c r="L666" s="38"/>
      <c r="M666" s="180"/>
      <c r="N666" s="38"/>
      <c r="O666" s="142"/>
      <c r="P666" s="48"/>
      <c r="Q666" s="48"/>
      <c r="R666" s="48"/>
      <c r="S666" s="48"/>
      <c r="T666" s="48"/>
      <c r="U666" s="48"/>
      <c r="V666" s="48"/>
      <c r="W666" s="48"/>
    </row>
    <row r="667" spans="1:23" x14ac:dyDescent="0.25">
      <c r="A667" s="50"/>
      <c r="B667" s="49"/>
      <c r="C667" s="62"/>
      <c r="D667" s="49"/>
      <c r="E667" s="110"/>
      <c r="F667" s="122"/>
      <c r="G667" s="122"/>
      <c r="H667" s="122"/>
      <c r="I667" s="122"/>
      <c r="J667" s="122"/>
      <c r="K667" s="122"/>
      <c r="L667" s="38"/>
      <c r="M667" s="180"/>
      <c r="N667" s="38"/>
      <c r="O667" s="142"/>
      <c r="P667" s="48"/>
      <c r="Q667" s="48"/>
      <c r="R667" s="48"/>
      <c r="S667" s="48"/>
      <c r="T667" s="48"/>
      <c r="U667" s="48"/>
      <c r="V667" s="48"/>
      <c r="W667" s="48"/>
    </row>
    <row r="668" spans="1:23" x14ac:dyDescent="0.25">
      <c r="A668" s="50"/>
      <c r="B668" s="49"/>
      <c r="C668" s="62"/>
      <c r="D668" s="49"/>
      <c r="E668" s="110"/>
      <c r="F668" s="122"/>
      <c r="G668" s="122"/>
      <c r="H668" s="122"/>
      <c r="I668" s="122"/>
      <c r="J668" s="122"/>
      <c r="K668" s="122"/>
      <c r="L668" s="38"/>
      <c r="M668" s="180"/>
      <c r="N668" s="38"/>
      <c r="O668" s="142"/>
      <c r="P668" s="48"/>
      <c r="Q668" s="48"/>
      <c r="R668" s="48"/>
      <c r="S668" s="48"/>
      <c r="T668" s="48"/>
      <c r="U668" s="48"/>
      <c r="V668" s="48"/>
      <c r="W668" s="48"/>
    </row>
    <row r="669" spans="1:23" x14ac:dyDescent="0.25">
      <c r="A669" s="50"/>
      <c r="B669" s="49"/>
      <c r="C669" s="62"/>
      <c r="D669" s="49"/>
      <c r="E669" s="110"/>
      <c r="F669" s="122"/>
      <c r="G669" s="122"/>
      <c r="H669" s="122"/>
      <c r="I669" s="122"/>
      <c r="J669" s="122"/>
      <c r="K669" s="122"/>
      <c r="L669" s="38"/>
      <c r="M669" s="180"/>
      <c r="N669" s="38"/>
      <c r="O669" s="142"/>
      <c r="P669" s="48"/>
      <c r="Q669" s="48"/>
      <c r="R669" s="48"/>
      <c r="S669" s="48"/>
      <c r="T669" s="48"/>
      <c r="U669" s="48"/>
      <c r="V669" s="48"/>
      <c r="W669" s="48"/>
    </row>
    <row r="670" spans="1:23" x14ac:dyDescent="0.25">
      <c r="A670" s="50"/>
      <c r="B670" s="49"/>
      <c r="C670" s="62"/>
      <c r="D670" s="49"/>
      <c r="E670" s="110"/>
      <c r="F670" s="122"/>
      <c r="G670" s="122"/>
      <c r="H670" s="122"/>
      <c r="I670" s="122"/>
      <c r="J670" s="122"/>
      <c r="K670" s="122"/>
      <c r="L670" s="38"/>
      <c r="M670" s="180"/>
      <c r="N670" s="38"/>
      <c r="O670" s="142"/>
      <c r="P670" s="48"/>
      <c r="Q670" s="48"/>
      <c r="R670" s="48"/>
      <c r="S670" s="48"/>
      <c r="T670" s="48"/>
      <c r="U670" s="48"/>
      <c r="V670" s="48"/>
      <c r="W670" s="48"/>
    </row>
    <row r="671" spans="1:23" x14ac:dyDescent="0.25">
      <c r="A671" s="50"/>
      <c r="B671" s="49"/>
      <c r="C671" s="62"/>
      <c r="D671" s="49"/>
      <c r="E671" s="110"/>
      <c r="F671" s="122"/>
      <c r="G671" s="122"/>
      <c r="H671" s="122"/>
      <c r="I671" s="122"/>
      <c r="J671" s="122"/>
      <c r="K671" s="122"/>
      <c r="L671" s="38"/>
      <c r="M671" s="180"/>
      <c r="N671" s="38"/>
      <c r="O671" s="142"/>
      <c r="P671" s="48"/>
      <c r="Q671" s="48"/>
      <c r="R671" s="48"/>
      <c r="S671" s="48"/>
      <c r="T671" s="48"/>
      <c r="U671" s="48"/>
      <c r="V671" s="48"/>
      <c r="W671" s="48"/>
    </row>
    <row r="672" spans="1:23" x14ac:dyDescent="0.25">
      <c r="A672" s="50"/>
      <c r="B672" s="49"/>
      <c r="C672" s="62"/>
      <c r="D672" s="49"/>
      <c r="E672" s="110"/>
      <c r="F672" s="122"/>
      <c r="G672" s="122"/>
      <c r="H672" s="122"/>
      <c r="I672" s="122"/>
      <c r="J672" s="122"/>
      <c r="K672" s="122"/>
      <c r="L672" s="38"/>
      <c r="M672" s="180"/>
      <c r="N672" s="38"/>
      <c r="O672" s="142"/>
      <c r="P672" s="48"/>
      <c r="Q672" s="48"/>
      <c r="R672" s="48"/>
      <c r="S672" s="48"/>
      <c r="T672" s="48"/>
      <c r="U672" s="48"/>
      <c r="V672" s="48"/>
      <c r="W672" s="48"/>
    </row>
    <row r="673" spans="1:23" x14ac:dyDescent="0.25">
      <c r="A673" s="50"/>
      <c r="B673" s="49"/>
      <c r="C673" s="62"/>
      <c r="D673" s="49"/>
      <c r="E673" s="110"/>
      <c r="F673" s="122"/>
      <c r="G673" s="122"/>
      <c r="H673" s="122"/>
      <c r="I673" s="122"/>
      <c r="J673" s="122"/>
      <c r="K673" s="122"/>
      <c r="L673" s="38"/>
      <c r="M673" s="180"/>
      <c r="N673" s="38"/>
      <c r="O673" s="142"/>
      <c r="P673" s="48"/>
      <c r="Q673" s="48"/>
      <c r="R673" s="48"/>
      <c r="S673" s="48"/>
      <c r="T673" s="48"/>
      <c r="U673" s="48"/>
      <c r="V673" s="48"/>
      <c r="W673" s="48"/>
    </row>
    <row r="674" spans="1:23" x14ac:dyDescent="0.25">
      <c r="A674" s="50"/>
      <c r="B674" s="49"/>
      <c r="C674" s="62"/>
      <c r="D674" s="49"/>
      <c r="E674" s="110"/>
      <c r="F674" s="122"/>
      <c r="G674" s="122"/>
      <c r="H674" s="122"/>
      <c r="I674" s="122"/>
      <c r="J674" s="122"/>
      <c r="K674" s="122"/>
      <c r="L674" s="38"/>
      <c r="M674" s="180"/>
      <c r="N674" s="38"/>
      <c r="O674" s="142"/>
      <c r="P674" s="48"/>
      <c r="Q674" s="48"/>
      <c r="R674" s="48"/>
      <c r="S674" s="48"/>
      <c r="T674" s="48"/>
      <c r="U674" s="48"/>
      <c r="V674" s="48"/>
      <c r="W674" s="48"/>
    </row>
    <row r="675" spans="1:23" x14ac:dyDescent="0.25">
      <c r="A675" s="50"/>
      <c r="B675" s="49"/>
      <c r="C675" s="62"/>
      <c r="D675" s="49"/>
      <c r="E675" s="110"/>
      <c r="F675" s="122"/>
      <c r="G675" s="122"/>
      <c r="H675" s="122"/>
      <c r="I675" s="122"/>
      <c r="J675" s="122"/>
      <c r="K675" s="122"/>
      <c r="L675" s="38"/>
      <c r="M675" s="180"/>
      <c r="N675" s="38"/>
      <c r="O675" s="142"/>
      <c r="P675" s="48"/>
      <c r="Q675" s="48"/>
      <c r="R675" s="48"/>
      <c r="S675" s="48"/>
      <c r="T675" s="48"/>
      <c r="U675" s="48"/>
      <c r="V675" s="48"/>
      <c r="W675" s="48"/>
    </row>
    <row r="676" spans="1:23" x14ac:dyDescent="0.25">
      <c r="A676" s="50"/>
      <c r="B676" s="49"/>
      <c r="C676" s="62"/>
      <c r="D676" s="49"/>
      <c r="E676" s="110"/>
      <c r="F676" s="122"/>
      <c r="G676" s="122"/>
      <c r="H676" s="122"/>
      <c r="I676" s="122"/>
      <c r="J676" s="122"/>
      <c r="K676" s="122"/>
      <c r="L676" s="38"/>
      <c r="M676" s="180"/>
      <c r="N676" s="38"/>
      <c r="O676" s="142"/>
      <c r="P676" s="48"/>
      <c r="Q676" s="48"/>
      <c r="R676" s="48"/>
      <c r="S676" s="48"/>
      <c r="T676" s="48"/>
      <c r="U676" s="48"/>
      <c r="V676" s="48"/>
      <c r="W676" s="48"/>
    </row>
    <row r="677" spans="1:23" x14ac:dyDescent="0.25">
      <c r="A677" s="50"/>
      <c r="B677" s="49"/>
      <c r="C677" s="62"/>
      <c r="D677" s="49"/>
      <c r="E677" s="110"/>
      <c r="F677" s="122"/>
      <c r="G677" s="122"/>
      <c r="H677" s="122"/>
      <c r="I677" s="122"/>
      <c r="J677" s="122"/>
      <c r="K677" s="122"/>
      <c r="L677" s="38"/>
      <c r="M677" s="180"/>
      <c r="N677" s="38"/>
      <c r="O677" s="142"/>
      <c r="P677" s="48"/>
      <c r="Q677" s="48"/>
      <c r="R677" s="48"/>
      <c r="S677" s="48"/>
      <c r="T677" s="48"/>
      <c r="U677" s="48"/>
      <c r="V677" s="48"/>
      <c r="W677" s="48"/>
    </row>
    <row r="678" spans="1:23" x14ac:dyDescent="0.25">
      <c r="A678" s="50"/>
      <c r="B678" s="49"/>
      <c r="C678" s="62"/>
      <c r="D678" s="49"/>
      <c r="E678" s="110"/>
      <c r="F678" s="122"/>
      <c r="G678" s="122"/>
      <c r="H678" s="122"/>
      <c r="I678" s="122"/>
      <c r="J678" s="122"/>
      <c r="K678" s="122"/>
      <c r="L678" s="38"/>
      <c r="M678" s="180"/>
      <c r="N678" s="38"/>
      <c r="O678" s="142"/>
      <c r="P678" s="48"/>
      <c r="Q678" s="48"/>
      <c r="R678" s="48"/>
      <c r="S678" s="48"/>
      <c r="T678" s="48"/>
      <c r="U678" s="48"/>
      <c r="V678" s="48"/>
      <c r="W678" s="48"/>
    </row>
    <row r="679" spans="1:23" x14ac:dyDescent="0.25">
      <c r="A679" s="50"/>
      <c r="B679" s="49"/>
      <c r="C679" s="62"/>
      <c r="D679" s="49"/>
      <c r="E679" s="110"/>
      <c r="F679" s="122"/>
      <c r="G679" s="122"/>
      <c r="H679" s="122"/>
      <c r="I679" s="122"/>
      <c r="J679" s="122"/>
      <c r="K679" s="122"/>
      <c r="L679" s="38"/>
      <c r="M679" s="180"/>
      <c r="N679" s="38"/>
      <c r="O679" s="142"/>
      <c r="P679" s="48"/>
      <c r="Q679" s="48"/>
      <c r="R679" s="48"/>
      <c r="S679" s="48"/>
      <c r="T679" s="48"/>
      <c r="U679" s="48"/>
      <c r="V679" s="48"/>
      <c r="W679" s="48"/>
    </row>
    <row r="680" spans="1:23" x14ac:dyDescent="0.25">
      <c r="A680" s="50"/>
      <c r="B680" s="49"/>
      <c r="C680" s="62"/>
      <c r="D680" s="49"/>
      <c r="E680" s="110"/>
      <c r="F680" s="122"/>
      <c r="G680" s="122"/>
      <c r="H680" s="122"/>
      <c r="I680" s="122"/>
      <c r="J680" s="122"/>
      <c r="K680" s="122"/>
      <c r="L680" s="38"/>
      <c r="M680" s="180"/>
      <c r="N680" s="38"/>
      <c r="O680" s="142"/>
      <c r="P680" s="48"/>
      <c r="Q680" s="48"/>
      <c r="R680" s="48"/>
      <c r="S680" s="48"/>
      <c r="T680" s="48"/>
      <c r="U680" s="48"/>
      <c r="V680" s="48"/>
      <c r="W680" s="48"/>
    </row>
    <row r="681" spans="1:23" x14ac:dyDescent="0.25">
      <c r="A681" s="50"/>
      <c r="B681" s="49"/>
      <c r="C681" s="62"/>
      <c r="D681" s="49"/>
      <c r="E681" s="110"/>
      <c r="F681" s="122"/>
      <c r="G681" s="122"/>
      <c r="H681" s="122"/>
      <c r="I681" s="122"/>
      <c r="J681" s="122"/>
      <c r="K681" s="122"/>
      <c r="L681" s="38"/>
      <c r="M681" s="180"/>
      <c r="N681" s="38"/>
      <c r="O681" s="142"/>
      <c r="P681" s="48"/>
      <c r="Q681" s="48"/>
      <c r="R681" s="48"/>
      <c r="S681" s="48"/>
      <c r="T681" s="48"/>
      <c r="U681" s="48"/>
      <c r="V681" s="48"/>
      <c r="W681" s="48"/>
    </row>
    <row r="682" spans="1:23" x14ac:dyDescent="0.25">
      <c r="A682" s="50"/>
      <c r="B682" s="49"/>
      <c r="C682" s="62"/>
      <c r="D682" s="49"/>
      <c r="E682" s="110"/>
      <c r="F682" s="122"/>
      <c r="G682" s="122"/>
      <c r="H682" s="122"/>
      <c r="I682" s="122"/>
      <c r="J682" s="122"/>
      <c r="K682" s="122"/>
      <c r="L682" s="38"/>
      <c r="M682" s="180"/>
      <c r="N682" s="38"/>
      <c r="O682" s="142"/>
      <c r="P682" s="48"/>
      <c r="Q682" s="48"/>
      <c r="R682" s="48"/>
      <c r="S682" s="48"/>
      <c r="T682" s="48"/>
      <c r="U682" s="48"/>
      <c r="V682" s="48"/>
      <c r="W682" s="48"/>
    </row>
    <row r="683" spans="1:23" x14ac:dyDescent="0.25">
      <c r="A683" s="50"/>
      <c r="B683" s="49"/>
      <c r="C683" s="62"/>
      <c r="D683" s="49"/>
      <c r="E683" s="110"/>
      <c r="F683" s="122"/>
      <c r="G683" s="122"/>
      <c r="H683" s="122"/>
      <c r="I683" s="122"/>
      <c r="J683" s="122"/>
      <c r="K683" s="122"/>
      <c r="L683" s="38"/>
      <c r="M683" s="180"/>
      <c r="N683" s="38"/>
      <c r="O683" s="142"/>
      <c r="P683" s="48"/>
      <c r="Q683" s="48"/>
      <c r="R683" s="48"/>
      <c r="S683" s="48"/>
      <c r="T683" s="48"/>
      <c r="U683" s="48"/>
      <c r="V683" s="48"/>
      <c r="W683" s="48"/>
    </row>
    <row r="684" spans="1:23" x14ac:dyDescent="0.25">
      <c r="A684" s="50"/>
      <c r="B684" s="49"/>
      <c r="C684" s="62"/>
      <c r="D684" s="49"/>
      <c r="E684" s="110"/>
      <c r="F684" s="122"/>
      <c r="G684" s="122"/>
      <c r="H684" s="122"/>
      <c r="I684" s="122"/>
      <c r="J684" s="122"/>
      <c r="K684" s="122"/>
      <c r="L684" s="38"/>
      <c r="M684" s="180"/>
      <c r="N684" s="38"/>
      <c r="O684" s="142"/>
      <c r="P684" s="48"/>
      <c r="Q684" s="48"/>
      <c r="R684" s="48"/>
      <c r="S684" s="48"/>
      <c r="T684" s="48"/>
      <c r="U684" s="48"/>
      <c r="V684" s="48"/>
      <c r="W684" s="48"/>
    </row>
    <row r="685" spans="1:23" x14ac:dyDescent="0.25">
      <c r="A685" s="50"/>
      <c r="B685" s="49"/>
      <c r="C685" s="62"/>
      <c r="D685" s="49"/>
      <c r="E685" s="110"/>
      <c r="F685" s="122"/>
      <c r="G685" s="122"/>
      <c r="H685" s="122"/>
      <c r="I685" s="122"/>
      <c r="J685" s="122"/>
      <c r="K685" s="122"/>
      <c r="L685" s="38"/>
      <c r="M685" s="180"/>
      <c r="N685" s="38"/>
      <c r="O685" s="142"/>
      <c r="P685" s="48"/>
      <c r="Q685" s="48"/>
      <c r="R685" s="48"/>
      <c r="S685" s="48"/>
      <c r="T685" s="48"/>
      <c r="U685" s="48"/>
      <c r="V685" s="48"/>
      <c r="W685" s="48"/>
    </row>
    <row r="686" spans="1:23" x14ac:dyDescent="0.25">
      <c r="A686" s="50"/>
      <c r="B686" s="49"/>
      <c r="C686" s="62"/>
      <c r="D686" s="49"/>
      <c r="E686" s="110"/>
      <c r="F686" s="122"/>
      <c r="G686" s="122"/>
      <c r="H686" s="122"/>
      <c r="I686" s="122"/>
      <c r="J686" s="122"/>
      <c r="K686" s="122"/>
      <c r="L686" s="38"/>
      <c r="M686" s="180"/>
      <c r="N686" s="38"/>
      <c r="O686" s="142"/>
      <c r="P686" s="48"/>
      <c r="Q686" s="48"/>
      <c r="R686" s="48"/>
      <c r="S686" s="48"/>
      <c r="T686" s="48"/>
      <c r="U686" s="48"/>
      <c r="V686" s="48"/>
      <c r="W686" s="48"/>
    </row>
    <row r="687" spans="1:23" x14ac:dyDescent="0.25">
      <c r="A687" s="50"/>
      <c r="B687" s="49"/>
      <c r="C687" s="62"/>
      <c r="D687" s="49"/>
      <c r="E687" s="110"/>
      <c r="F687" s="122"/>
      <c r="G687" s="122"/>
      <c r="H687" s="122"/>
      <c r="I687" s="122"/>
      <c r="J687" s="122"/>
      <c r="K687" s="122"/>
      <c r="L687" s="38"/>
      <c r="M687" s="180"/>
      <c r="N687" s="38"/>
      <c r="O687" s="142"/>
      <c r="P687" s="48"/>
      <c r="Q687" s="48"/>
      <c r="R687" s="48"/>
      <c r="S687" s="48"/>
      <c r="T687" s="48"/>
      <c r="U687" s="48"/>
      <c r="V687" s="48"/>
      <c r="W687" s="48"/>
    </row>
    <row r="688" spans="1:23" x14ac:dyDescent="0.25">
      <c r="A688" s="50"/>
      <c r="B688" s="49"/>
      <c r="C688" s="62"/>
      <c r="D688" s="49"/>
      <c r="E688" s="110"/>
      <c r="F688" s="122"/>
      <c r="G688" s="122"/>
      <c r="H688" s="122"/>
      <c r="I688" s="122"/>
      <c r="J688" s="122"/>
      <c r="K688" s="122"/>
      <c r="L688" s="38"/>
      <c r="M688" s="180"/>
      <c r="N688" s="38"/>
      <c r="O688" s="142"/>
      <c r="P688" s="48"/>
      <c r="Q688" s="48"/>
      <c r="R688" s="48"/>
      <c r="S688" s="48"/>
      <c r="T688" s="48"/>
      <c r="U688" s="48"/>
      <c r="V688" s="48"/>
      <c r="W688" s="48"/>
    </row>
    <row r="689" spans="1:23" x14ac:dyDescent="0.25">
      <c r="A689" s="50"/>
      <c r="B689" s="49"/>
      <c r="C689" s="62"/>
      <c r="D689" s="49"/>
      <c r="E689" s="110"/>
      <c r="F689" s="122"/>
      <c r="G689" s="122"/>
      <c r="H689" s="122"/>
      <c r="I689" s="122"/>
      <c r="J689" s="122"/>
      <c r="K689" s="122"/>
      <c r="L689" s="38"/>
      <c r="M689" s="180"/>
      <c r="N689" s="38"/>
      <c r="O689" s="142"/>
      <c r="P689" s="48"/>
      <c r="Q689" s="48"/>
      <c r="R689" s="48"/>
      <c r="S689" s="48"/>
      <c r="T689" s="48"/>
      <c r="U689" s="48"/>
      <c r="V689" s="48"/>
      <c r="W689" s="48"/>
    </row>
    <row r="690" spans="1:23" x14ac:dyDescent="0.25">
      <c r="A690" s="50"/>
      <c r="B690" s="49"/>
      <c r="C690" s="62"/>
      <c r="D690" s="49"/>
      <c r="E690" s="110"/>
      <c r="F690" s="122"/>
      <c r="G690" s="122"/>
      <c r="H690" s="122"/>
      <c r="I690" s="122"/>
      <c r="J690" s="122"/>
      <c r="K690" s="122"/>
      <c r="L690" s="38"/>
      <c r="M690" s="180"/>
      <c r="N690" s="38"/>
      <c r="O690" s="142"/>
      <c r="P690" s="48"/>
      <c r="Q690" s="48"/>
      <c r="R690" s="48"/>
      <c r="S690" s="48"/>
      <c r="T690" s="48"/>
      <c r="U690" s="48"/>
      <c r="V690" s="48"/>
      <c r="W690" s="48"/>
    </row>
    <row r="691" spans="1:23" x14ac:dyDescent="0.25">
      <c r="A691" s="50"/>
      <c r="B691" s="49"/>
      <c r="C691" s="62"/>
      <c r="D691" s="49"/>
      <c r="E691" s="110"/>
      <c r="F691" s="122"/>
      <c r="G691" s="122"/>
      <c r="H691" s="122"/>
      <c r="I691" s="122"/>
      <c r="J691" s="122"/>
      <c r="K691" s="122"/>
      <c r="L691" s="38"/>
      <c r="M691" s="180"/>
      <c r="N691" s="38"/>
      <c r="O691" s="142"/>
      <c r="P691" s="48"/>
      <c r="Q691" s="48"/>
      <c r="R691" s="48"/>
      <c r="S691" s="48"/>
      <c r="T691" s="48"/>
      <c r="U691" s="48"/>
      <c r="V691" s="48"/>
      <c r="W691" s="48"/>
    </row>
    <row r="692" spans="1:23" x14ac:dyDescent="0.25">
      <c r="A692" s="50"/>
      <c r="B692" s="49"/>
      <c r="C692" s="62"/>
      <c r="D692" s="49"/>
      <c r="E692" s="110"/>
      <c r="F692" s="122"/>
      <c r="G692" s="122"/>
      <c r="H692" s="122"/>
      <c r="I692" s="122"/>
      <c r="J692" s="122"/>
      <c r="K692" s="122"/>
      <c r="L692" s="38"/>
      <c r="M692" s="180"/>
      <c r="N692" s="38"/>
      <c r="O692" s="142"/>
      <c r="P692" s="48"/>
      <c r="Q692" s="48"/>
      <c r="R692" s="48"/>
      <c r="S692" s="48"/>
      <c r="T692" s="48"/>
      <c r="U692" s="48"/>
      <c r="V692" s="48"/>
      <c r="W692" s="48"/>
    </row>
    <row r="693" spans="1:23" x14ac:dyDescent="0.25">
      <c r="A693" s="50"/>
      <c r="B693" s="49"/>
      <c r="C693" s="62"/>
      <c r="D693" s="49"/>
      <c r="E693" s="110"/>
      <c r="F693" s="122"/>
      <c r="G693" s="122"/>
      <c r="H693" s="122"/>
      <c r="I693" s="122"/>
      <c r="J693" s="122"/>
      <c r="K693" s="122"/>
      <c r="L693" s="38"/>
      <c r="M693" s="180"/>
      <c r="N693" s="38"/>
      <c r="O693" s="142"/>
      <c r="P693" s="48"/>
      <c r="Q693" s="48"/>
      <c r="R693" s="48"/>
      <c r="S693" s="48"/>
      <c r="T693" s="48"/>
      <c r="U693" s="48"/>
      <c r="V693" s="48"/>
      <c r="W693" s="48"/>
    </row>
    <row r="694" spans="1:23" x14ac:dyDescent="0.25">
      <c r="A694" s="50"/>
      <c r="B694" s="49"/>
      <c r="C694" s="62"/>
      <c r="D694" s="49"/>
      <c r="E694" s="110"/>
      <c r="F694" s="122"/>
      <c r="G694" s="122"/>
      <c r="H694" s="122"/>
      <c r="I694" s="122"/>
      <c r="J694" s="122"/>
      <c r="K694" s="122"/>
      <c r="L694" s="38"/>
      <c r="M694" s="180"/>
      <c r="N694" s="38"/>
      <c r="O694" s="142"/>
      <c r="P694" s="48"/>
      <c r="Q694" s="48"/>
      <c r="R694" s="48"/>
      <c r="S694" s="48"/>
      <c r="T694" s="48"/>
      <c r="U694" s="48"/>
      <c r="V694" s="48"/>
      <c r="W694" s="48"/>
    </row>
    <row r="695" spans="1:23" x14ac:dyDescent="0.25">
      <c r="A695" s="50"/>
      <c r="B695" s="49"/>
      <c r="C695" s="62"/>
      <c r="D695" s="49"/>
      <c r="E695" s="110"/>
      <c r="F695" s="122"/>
      <c r="G695" s="122"/>
      <c r="H695" s="122"/>
      <c r="I695" s="122"/>
      <c r="J695" s="122"/>
      <c r="K695" s="122"/>
      <c r="L695" s="38"/>
      <c r="M695" s="180"/>
      <c r="N695" s="38"/>
      <c r="O695" s="142"/>
      <c r="P695" s="48"/>
      <c r="Q695" s="48"/>
      <c r="R695" s="48"/>
      <c r="S695" s="48"/>
      <c r="T695" s="48"/>
      <c r="U695" s="48"/>
      <c r="V695" s="48"/>
      <c r="W695" s="48"/>
    </row>
    <row r="696" spans="1:23" x14ac:dyDescent="0.25">
      <c r="A696" s="50"/>
      <c r="B696" s="49"/>
      <c r="C696" s="62"/>
      <c r="D696" s="49"/>
      <c r="E696" s="110"/>
      <c r="F696" s="122"/>
      <c r="G696" s="122"/>
      <c r="H696" s="122"/>
      <c r="I696" s="122"/>
      <c r="J696" s="122"/>
      <c r="K696" s="122"/>
      <c r="L696" s="38"/>
      <c r="M696" s="180"/>
      <c r="N696" s="38"/>
      <c r="O696" s="142"/>
      <c r="P696" s="48"/>
      <c r="Q696" s="48"/>
      <c r="R696" s="48"/>
      <c r="S696" s="48"/>
      <c r="T696" s="48"/>
      <c r="U696" s="48"/>
      <c r="V696" s="48"/>
      <c r="W696" s="48"/>
    </row>
    <row r="697" spans="1:23" x14ac:dyDescent="0.25">
      <c r="A697" s="50"/>
      <c r="B697" s="49"/>
      <c r="C697" s="62"/>
      <c r="D697" s="49"/>
      <c r="E697" s="110"/>
      <c r="F697" s="122"/>
      <c r="G697" s="122"/>
      <c r="H697" s="122"/>
      <c r="I697" s="122"/>
      <c r="J697" s="122"/>
      <c r="K697" s="122"/>
      <c r="L697" s="38"/>
      <c r="M697" s="180"/>
      <c r="N697" s="38"/>
      <c r="O697" s="142"/>
      <c r="P697" s="48"/>
      <c r="Q697" s="48"/>
      <c r="R697" s="48"/>
      <c r="S697" s="48"/>
      <c r="T697" s="48"/>
      <c r="U697" s="48"/>
      <c r="V697" s="48"/>
      <c r="W697" s="48"/>
    </row>
    <row r="698" spans="1:23" x14ac:dyDescent="0.25">
      <c r="A698" s="50"/>
      <c r="B698" s="49"/>
      <c r="C698" s="62"/>
      <c r="D698" s="49"/>
      <c r="E698" s="110"/>
      <c r="F698" s="122"/>
      <c r="G698" s="122"/>
      <c r="H698" s="122"/>
      <c r="I698" s="122"/>
      <c r="J698" s="122"/>
      <c r="K698" s="122"/>
      <c r="L698" s="38"/>
      <c r="M698" s="180"/>
      <c r="N698" s="38"/>
      <c r="O698" s="142"/>
      <c r="P698" s="48"/>
      <c r="Q698" s="48"/>
      <c r="R698" s="48"/>
      <c r="S698" s="48"/>
      <c r="T698" s="48"/>
      <c r="U698" s="48"/>
      <c r="V698" s="48"/>
      <c r="W698" s="48"/>
    </row>
    <row r="699" spans="1:23" x14ac:dyDescent="0.25">
      <c r="A699" s="50"/>
      <c r="B699" s="49"/>
      <c r="C699" s="62"/>
      <c r="D699" s="49"/>
      <c r="E699" s="110"/>
      <c r="F699" s="122"/>
      <c r="G699" s="122"/>
      <c r="H699" s="122"/>
      <c r="I699" s="122"/>
      <c r="J699" s="122"/>
      <c r="K699" s="122"/>
      <c r="L699" s="38"/>
      <c r="M699" s="180"/>
      <c r="N699" s="38"/>
      <c r="O699" s="142"/>
      <c r="P699" s="48"/>
      <c r="Q699" s="48"/>
      <c r="R699" s="48"/>
      <c r="S699" s="48"/>
      <c r="T699" s="48"/>
      <c r="U699" s="48"/>
      <c r="V699" s="48"/>
      <c r="W699" s="48"/>
    </row>
    <row r="700" spans="1:23" x14ac:dyDescent="0.25">
      <c r="A700" s="50"/>
      <c r="B700" s="49"/>
      <c r="C700" s="62"/>
      <c r="D700" s="49"/>
      <c r="E700" s="110"/>
      <c r="F700" s="122"/>
      <c r="G700" s="122"/>
      <c r="H700" s="122"/>
      <c r="I700" s="122"/>
      <c r="J700" s="122"/>
      <c r="K700" s="122"/>
      <c r="L700" s="38"/>
      <c r="M700" s="180"/>
      <c r="N700" s="38"/>
      <c r="O700" s="142"/>
      <c r="P700" s="48"/>
      <c r="Q700" s="48"/>
      <c r="R700" s="48"/>
      <c r="S700" s="48"/>
      <c r="T700" s="48"/>
      <c r="U700" s="48"/>
      <c r="V700" s="48"/>
      <c r="W700" s="48"/>
    </row>
    <row r="701" spans="1:23" x14ac:dyDescent="0.25">
      <c r="A701" s="50"/>
      <c r="B701" s="49"/>
      <c r="C701" s="62"/>
      <c r="D701" s="49"/>
      <c r="E701" s="110"/>
      <c r="F701" s="122"/>
      <c r="G701" s="122"/>
      <c r="H701" s="122"/>
      <c r="I701" s="122"/>
      <c r="J701" s="122"/>
      <c r="K701" s="122"/>
      <c r="L701" s="38"/>
      <c r="M701" s="180"/>
      <c r="N701" s="38"/>
      <c r="O701" s="142"/>
      <c r="P701" s="48"/>
      <c r="Q701" s="48"/>
      <c r="R701" s="48"/>
      <c r="S701" s="48"/>
      <c r="T701" s="48"/>
      <c r="U701" s="48"/>
      <c r="V701" s="48"/>
      <c r="W701" s="48"/>
    </row>
    <row r="702" spans="1:23" x14ac:dyDescent="0.25">
      <c r="A702" s="50"/>
      <c r="B702" s="49"/>
      <c r="C702" s="62"/>
      <c r="D702" s="49"/>
      <c r="E702" s="110"/>
      <c r="F702" s="122"/>
      <c r="G702" s="122"/>
      <c r="H702" s="122"/>
      <c r="I702" s="122"/>
      <c r="J702" s="122"/>
      <c r="K702" s="122"/>
      <c r="L702" s="38"/>
      <c r="M702" s="180"/>
      <c r="N702" s="38"/>
      <c r="O702" s="142"/>
      <c r="P702" s="48"/>
      <c r="Q702" s="48"/>
      <c r="R702" s="48"/>
      <c r="S702" s="48"/>
      <c r="T702" s="48"/>
      <c r="U702" s="48"/>
      <c r="V702" s="48"/>
      <c r="W702" s="48"/>
    </row>
    <row r="703" spans="1:23" x14ac:dyDescent="0.25">
      <c r="A703" s="50"/>
      <c r="B703" s="49"/>
      <c r="C703" s="62"/>
      <c r="D703" s="49"/>
      <c r="E703" s="110"/>
      <c r="F703" s="122"/>
      <c r="G703" s="122"/>
      <c r="H703" s="122"/>
      <c r="I703" s="122"/>
      <c r="J703" s="122"/>
      <c r="K703" s="122"/>
      <c r="L703" s="38"/>
      <c r="M703" s="180"/>
      <c r="N703" s="38"/>
      <c r="O703" s="142"/>
      <c r="P703" s="48"/>
      <c r="Q703" s="48"/>
      <c r="R703" s="48"/>
      <c r="S703" s="48"/>
      <c r="T703" s="48"/>
      <c r="U703" s="48"/>
      <c r="V703" s="48"/>
      <c r="W703" s="48"/>
    </row>
    <row r="704" spans="1:23" x14ac:dyDescent="0.25">
      <c r="A704" s="50"/>
      <c r="B704" s="49"/>
      <c r="C704" s="62"/>
      <c r="D704" s="49"/>
      <c r="E704" s="110"/>
      <c r="F704" s="122"/>
      <c r="G704" s="122"/>
      <c r="H704" s="122"/>
      <c r="I704" s="122"/>
      <c r="J704" s="122"/>
      <c r="K704" s="122"/>
      <c r="L704" s="38"/>
      <c r="M704" s="180"/>
      <c r="N704" s="38"/>
      <c r="O704" s="142"/>
      <c r="P704" s="48"/>
      <c r="Q704" s="48"/>
      <c r="R704" s="48"/>
      <c r="S704" s="48"/>
      <c r="T704" s="48"/>
      <c r="U704" s="48"/>
      <c r="V704" s="48"/>
      <c r="W704" s="48"/>
    </row>
    <row r="705" spans="1:23" x14ac:dyDescent="0.25">
      <c r="A705" s="50"/>
      <c r="B705" s="49"/>
      <c r="C705" s="62"/>
      <c r="D705" s="49"/>
      <c r="E705" s="110"/>
      <c r="F705" s="122"/>
      <c r="G705" s="122"/>
      <c r="H705" s="122"/>
      <c r="I705" s="122"/>
      <c r="J705" s="122"/>
      <c r="K705" s="122"/>
      <c r="L705" s="38"/>
      <c r="M705" s="180"/>
      <c r="N705" s="38"/>
      <c r="O705" s="142"/>
      <c r="P705" s="48"/>
      <c r="Q705" s="48"/>
      <c r="R705" s="48"/>
      <c r="S705" s="48"/>
      <c r="T705" s="48"/>
      <c r="U705" s="48"/>
      <c r="V705" s="48"/>
      <c r="W705" s="48"/>
    </row>
    <row r="706" spans="1:23" x14ac:dyDescent="0.25">
      <c r="A706" s="50"/>
      <c r="B706" s="49"/>
      <c r="C706" s="62"/>
      <c r="D706" s="49"/>
      <c r="E706" s="110"/>
      <c r="F706" s="122"/>
      <c r="G706" s="122"/>
      <c r="H706" s="122"/>
      <c r="I706" s="122"/>
      <c r="J706" s="122"/>
      <c r="K706" s="122"/>
      <c r="L706" s="38"/>
      <c r="M706" s="180"/>
      <c r="N706" s="38"/>
      <c r="O706" s="142"/>
      <c r="P706" s="48"/>
      <c r="Q706" s="48"/>
      <c r="R706" s="48"/>
      <c r="S706" s="48"/>
      <c r="T706" s="48"/>
      <c r="U706" s="48"/>
      <c r="V706" s="48"/>
      <c r="W706" s="48"/>
    </row>
    <row r="707" spans="1:23" x14ac:dyDescent="0.25">
      <c r="A707" s="50"/>
      <c r="B707" s="49"/>
      <c r="C707" s="62"/>
      <c r="D707" s="49"/>
      <c r="E707" s="110"/>
      <c r="F707" s="122"/>
      <c r="G707" s="122"/>
      <c r="H707" s="122"/>
      <c r="I707" s="122"/>
      <c r="J707" s="122"/>
      <c r="K707" s="122"/>
      <c r="L707" s="38"/>
      <c r="M707" s="180"/>
      <c r="N707" s="38"/>
      <c r="O707" s="142"/>
      <c r="P707" s="48"/>
      <c r="Q707" s="48"/>
      <c r="R707" s="48"/>
      <c r="S707" s="48"/>
      <c r="T707" s="48"/>
      <c r="U707" s="48"/>
      <c r="V707" s="48"/>
      <c r="W707" s="48"/>
    </row>
    <row r="708" spans="1:23" x14ac:dyDescent="0.25">
      <c r="A708" s="50"/>
      <c r="B708" s="49"/>
      <c r="C708" s="62"/>
      <c r="D708" s="49"/>
      <c r="E708" s="110"/>
      <c r="F708" s="122"/>
      <c r="G708" s="122"/>
      <c r="H708" s="122"/>
      <c r="I708" s="122"/>
      <c r="J708" s="122"/>
      <c r="K708" s="122"/>
      <c r="L708" s="38"/>
      <c r="M708" s="180"/>
      <c r="N708" s="38"/>
      <c r="O708" s="142"/>
      <c r="P708" s="48"/>
      <c r="Q708" s="48"/>
      <c r="R708" s="48"/>
      <c r="S708" s="48"/>
      <c r="T708" s="48"/>
      <c r="U708" s="48"/>
      <c r="V708" s="48"/>
      <c r="W708" s="48"/>
    </row>
    <row r="709" spans="1:23" x14ac:dyDescent="0.25">
      <c r="A709" s="50"/>
      <c r="B709" s="49"/>
      <c r="C709" s="62"/>
      <c r="D709" s="49"/>
      <c r="E709" s="110"/>
      <c r="F709" s="122"/>
      <c r="G709" s="122"/>
      <c r="H709" s="122"/>
      <c r="I709" s="122"/>
      <c r="J709" s="122"/>
      <c r="K709" s="122"/>
      <c r="L709" s="38"/>
      <c r="M709" s="180"/>
      <c r="N709" s="38"/>
      <c r="O709" s="142"/>
      <c r="P709" s="48"/>
      <c r="Q709" s="48"/>
      <c r="R709" s="48"/>
      <c r="S709" s="48"/>
      <c r="T709" s="48"/>
      <c r="U709" s="48"/>
      <c r="V709" s="48"/>
      <c r="W709" s="48"/>
    </row>
    <row r="710" spans="1:23" x14ac:dyDescent="0.25">
      <c r="A710" s="50"/>
      <c r="B710" s="49"/>
      <c r="C710" s="62"/>
      <c r="D710" s="49"/>
      <c r="E710" s="110"/>
      <c r="F710" s="122"/>
      <c r="G710" s="122"/>
      <c r="H710" s="122"/>
      <c r="I710" s="122"/>
      <c r="J710" s="122"/>
      <c r="K710" s="122"/>
      <c r="L710" s="38"/>
      <c r="M710" s="180"/>
      <c r="N710" s="38"/>
      <c r="O710" s="142"/>
      <c r="P710" s="48"/>
      <c r="Q710" s="48"/>
      <c r="R710" s="48"/>
      <c r="S710" s="48"/>
      <c r="T710" s="48"/>
      <c r="U710" s="48"/>
      <c r="V710" s="48"/>
      <c r="W710" s="48"/>
    </row>
    <row r="711" spans="1:23" x14ac:dyDescent="0.25">
      <c r="A711" s="50"/>
      <c r="B711" s="49"/>
      <c r="C711" s="62"/>
      <c r="D711" s="49"/>
      <c r="E711" s="110"/>
      <c r="F711" s="122"/>
      <c r="G711" s="122"/>
      <c r="H711" s="122"/>
      <c r="I711" s="122"/>
      <c r="J711" s="122"/>
      <c r="K711" s="122"/>
      <c r="L711" s="38"/>
      <c r="M711" s="180"/>
      <c r="N711" s="38"/>
      <c r="O711" s="142"/>
      <c r="P711" s="48"/>
      <c r="Q711" s="48"/>
      <c r="R711" s="48"/>
      <c r="S711" s="48"/>
      <c r="T711" s="48"/>
      <c r="U711" s="48"/>
      <c r="V711" s="48"/>
      <c r="W711" s="48"/>
    </row>
    <row r="712" spans="1:23" x14ac:dyDescent="0.25">
      <c r="A712" s="50"/>
      <c r="B712" s="49"/>
      <c r="C712" s="62"/>
      <c r="D712" s="49"/>
      <c r="E712" s="110"/>
      <c r="F712" s="122"/>
      <c r="G712" s="122"/>
      <c r="H712" s="122"/>
      <c r="I712" s="122"/>
      <c r="J712" s="122"/>
      <c r="K712" s="122"/>
      <c r="L712" s="38"/>
      <c r="M712" s="180"/>
      <c r="N712" s="38"/>
      <c r="O712" s="142"/>
      <c r="P712" s="48"/>
      <c r="Q712" s="48"/>
      <c r="R712" s="48"/>
      <c r="S712" s="48"/>
      <c r="T712" s="48"/>
      <c r="U712" s="48"/>
      <c r="V712" s="48"/>
      <c r="W712" s="48"/>
    </row>
    <row r="713" spans="1:23" x14ac:dyDescent="0.25">
      <c r="A713" s="50"/>
      <c r="B713" s="49"/>
      <c r="C713" s="62"/>
      <c r="D713" s="49"/>
      <c r="E713" s="110"/>
      <c r="F713" s="122"/>
      <c r="G713" s="122"/>
      <c r="H713" s="122"/>
      <c r="I713" s="122"/>
      <c r="J713" s="122"/>
      <c r="K713" s="122"/>
      <c r="L713" s="38"/>
      <c r="M713" s="180"/>
      <c r="N713" s="38"/>
      <c r="O713" s="142"/>
      <c r="P713" s="48"/>
      <c r="Q713" s="48"/>
      <c r="R713" s="48"/>
      <c r="S713" s="48"/>
      <c r="T713" s="48"/>
      <c r="U713" s="48"/>
      <c r="V713" s="48"/>
      <c r="W713" s="48"/>
    </row>
    <row r="714" spans="1:23" x14ac:dyDescent="0.25">
      <c r="A714" s="50"/>
      <c r="B714" s="49"/>
      <c r="C714" s="62"/>
      <c r="D714" s="49"/>
      <c r="E714" s="110"/>
      <c r="F714" s="122"/>
      <c r="G714" s="122"/>
      <c r="H714" s="122"/>
      <c r="I714" s="122"/>
      <c r="J714" s="122"/>
      <c r="K714" s="122"/>
      <c r="L714" s="38"/>
      <c r="M714" s="180"/>
      <c r="N714" s="38"/>
      <c r="O714" s="142"/>
      <c r="P714" s="48"/>
      <c r="Q714" s="48"/>
      <c r="R714" s="48"/>
      <c r="S714" s="48"/>
      <c r="T714" s="48"/>
      <c r="U714" s="48"/>
      <c r="V714" s="48"/>
      <c r="W714" s="48"/>
    </row>
    <row r="715" spans="1:23" x14ac:dyDescent="0.25">
      <c r="A715" s="50"/>
      <c r="B715" s="49"/>
      <c r="C715" s="62"/>
      <c r="D715" s="49"/>
      <c r="E715" s="110"/>
      <c r="F715" s="122"/>
      <c r="G715" s="122"/>
      <c r="H715" s="122"/>
      <c r="I715" s="122"/>
      <c r="J715" s="122"/>
      <c r="K715" s="122"/>
      <c r="L715" s="38"/>
      <c r="M715" s="180"/>
      <c r="N715" s="38"/>
      <c r="O715" s="142"/>
      <c r="P715" s="48"/>
      <c r="Q715" s="48"/>
      <c r="R715" s="48"/>
      <c r="S715" s="48"/>
      <c r="T715" s="48"/>
      <c r="U715" s="48"/>
      <c r="V715" s="48"/>
      <c r="W715" s="48"/>
    </row>
    <row r="716" spans="1:23" x14ac:dyDescent="0.25">
      <c r="A716" s="50"/>
      <c r="B716" s="49"/>
      <c r="C716" s="62"/>
      <c r="D716" s="49"/>
      <c r="E716" s="110"/>
      <c r="F716" s="122"/>
      <c r="G716" s="122"/>
      <c r="H716" s="122"/>
      <c r="I716" s="122"/>
      <c r="J716" s="122"/>
      <c r="K716" s="122"/>
      <c r="L716" s="38"/>
      <c r="M716" s="180"/>
      <c r="N716" s="38"/>
      <c r="O716" s="142"/>
      <c r="P716" s="48"/>
      <c r="Q716" s="48"/>
      <c r="R716" s="48"/>
      <c r="S716" s="48"/>
      <c r="T716" s="48"/>
      <c r="U716" s="48"/>
      <c r="V716" s="48"/>
      <c r="W716" s="48"/>
    </row>
    <row r="717" spans="1:23" x14ac:dyDescent="0.25">
      <c r="A717" s="50"/>
      <c r="B717" s="49"/>
      <c r="C717" s="62"/>
      <c r="D717" s="49"/>
      <c r="E717" s="110"/>
      <c r="F717" s="122"/>
      <c r="G717" s="122"/>
      <c r="H717" s="122"/>
      <c r="I717" s="122"/>
      <c r="J717" s="122"/>
      <c r="K717" s="122"/>
      <c r="L717" s="38"/>
      <c r="M717" s="180"/>
      <c r="N717" s="38"/>
      <c r="O717" s="142"/>
      <c r="P717" s="48"/>
      <c r="Q717" s="48"/>
      <c r="R717" s="48"/>
      <c r="S717" s="48"/>
      <c r="T717" s="48"/>
      <c r="U717" s="48"/>
      <c r="V717" s="48"/>
      <c r="W717" s="48"/>
    </row>
    <row r="718" spans="1:23" x14ac:dyDescent="0.25">
      <c r="A718" s="50"/>
      <c r="B718" s="49"/>
      <c r="C718" s="62"/>
      <c r="D718" s="49"/>
      <c r="E718" s="110"/>
      <c r="F718" s="122"/>
      <c r="G718" s="122"/>
      <c r="H718" s="122"/>
      <c r="I718" s="122"/>
      <c r="J718" s="122"/>
      <c r="K718" s="122"/>
      <c r="L718" s="38"/>
      <c r="M718" s="180"/>
      <c r="N718" s="38"/>
      <c r="O718" s="142"/>
      <c r="P718" s="48"/>
      <c r="Q718" s="48"/>
      <c r="R718" s="48"/>
      <c r="S718" s="48"/>
      <c r="T718" s="48"/>
      <c r="U718" s="48"/>
      <c r="V718" s="48"/>
      <c r="W718" s="48"/>
    </row>
    <row r="719" spans="1:23" x14ac:dyDescent="0.25">
      <c r="A719" s="50"/>
      <c r="B719" s="49"/>
      <c r="C719" s="62"/>
      <c r="D719" s="49"/>
      <c r="E719" s="110"/>
      <c r="F719" s="122"/>
      <c r="G719" s="122"/>
      <c r="H719" s="122"/>
      <c r="I719" s="122"/>
      <c r="J719" s="122"/>
      <c r="K719" s="122"/>
      <c r="L719" s="38"/>
      <c r="M719" s="180"/>
      <c r="N719" s="38"/>
      <c r="O719" s="142"/>
      <c r="P719" s="48"/>
      <c r="Q719" s="48"/>
      <c r="R719" s="48"/>
      <c r="S719" s="48"/>
      <c r="T719" s="48"/>
      <c r="U719" s="48"/>
      <c r="V719" s="48"/>
      <c r="W719" s="48"/>
    </row>
    <row r="720" spans="1:23" x14ac:dyDescent="0.25">
      <c r="A720" s="50"/>
      <c r="B720" s="49"/>
      <c r="C720" s="62"/>
      <c r="D720" s="49"/>
      <c r="E720" s="110"/>
      <c r="F720" s="122"/>
      <c r="G720" s="122"/>
      <c r="H720" s="122"/>
      <c r="I720" s="122"/>
      <c r="J720" s="122"/>
      <c r="K720" s="122"/>
      <c r="L720" s="38"/>
      <c r="M720" s="180"/>
      <c r="N720" s="38"/>
      <c r="O720" s="142"/>
      <c r="P720" s="48"/>
      <c r="Q720" s="48"/>
      <c r="R720" s="48"/>
      <c r="S720" s="48"/>
      <c r="T720" s="48"/>
      <c r="U720" s="48"/>
      <c r="V720" s="48"/>
      <c r="W720" s="48"/>
    </row>
    <row r="721" spans="1:23" x14ac:dyDescent="0.25">
      <c r="A721" s="50"/>
      <c r="B721" s="49"/>
      <c r="C721" s="62"/>
      <c r="D721" s="49"/>
      <c r="E721" s="110"/>
      <c r="F721" s="122"/>
      <c r="G721" s="122"/>
      <c r="H721" s="122"/>
      <c r="I721" s="122"/>
      <c r="J721" s="122"/>
      <c r="K721" s="122"/>
      <c r="L721" s="38"/>
      <c r="M721" s="180"/>
      <c r="N721" s="38"/>
      <c r="O721" s="142"/>
      <c r="P721" s="48"/>
      <c r="Q721" s="48"/>
      <c r="R721" s="48"/>
      <c r="S721" s="48"/>
      <c r="T721" s="48"/>
      <c r="U721" s="48"/>
      <c r="V721" s="48"/>
      <c r="W721" s="48"/>
    </row>
    <row r="722" spans="1:23" x14ac:dyDescent="0.25">
      <c r="A722" s="50"/>
      <c r="B722" s="49"/>
      <c r="C722" s="62"/>
      <c r="D722" s="49"/>
      <c r="E722" s="110"/>
      <c r="F722" s="122"/>
      <c r="G722" s="122"/>
      <c r="H722" s="122"/>
      <c r="I722" s="122"/>
      <c r="J722" s="122"/>
      <c r="K722" s="122"/>
      <c r="L722" s="38"/>
      <c r="M722" s="180"/>
      <c r="N722" s="38"/>
      <c r="O722" s="142"/>
      <c r="P722" s="48"/>
      <c r="Q722" s="48"/>
      <c r="R722" s="48"/>
      <c r="S722" s="48"/>
      <c r="T722" s="48"/>
      <c r="U722" s="48"/>
      <c r="V722" s="48"/>
      <c r="W722" s="48"/>
    </row>
    <row r="723" spans="1:23" x14ac:dyDescent="0.25">
      <c r="A723" s="50"/>
      <c r="B723" s="49"/>
      <c r="C723" s="62"/>
      <c r="D723" s="49"/>
      <c r="E723" s="110"/>
      <c r="F723" s="122"/>
      <c r="G723" s="122"/>
      <c r="H723" s="122"/>
      <c r="I723" s="122"/>
      <c r="J723" s="122"/>
      <c r="K723" s="122"/>
      <c r="L723" s="38"/>
      <c r="M723" s="180"/>
      <c r="N723" s="38"/>
      <c r="O723" s="142"/>
      <c r="P723" s="48"/>
      <c r="Q723" s="48"/>
      <c r="R723" s="48"/>
      <c r="S723" s="48"/>
      <c r="T723" s="48"/>
      <c r="U723" s="48"/>
      <c r="V723" s="48"/>
      <c r="W723" s="48"/>
    </row>
    <row r="724" spans="1:23" x14ac:dyDescent="0.25">
      <c r="A724" s="50"/>
      <c r="B724" s="49"/>
      <c r="C724" s="62"/>
      <c r="D724" s="49"/>
      <c r="E724" s="110"/>
      <c r="F724" s="122"/>
      <c r="G724" s="122"/>
      <c r="H724" s="122"/>
      <c r="I724" s="122"/>
      <c r="J724" s="122"/>
      <c r="K724" s="122"/>
      <c r="L724" s="38"/>
      <c r="M724" s="180"/>
      <c r="N724" s="38"/>
      <c r="O724" s="142"/>
      <c r="P724" s="48"/>
      <c r="Q724" s="48"/>
      <c r="R724" s="48"/>
      <c r="S724" s="48"/>
      <c r="T724" s="48"/>
      <c r="U724" s="48"/>
      <c r="V724" s="48"/>
      <c r="W724" s="48"/>
    </row>
    <row r="725" spans="1:23" x14ac:dyDescent="0.25">
      <c r="A725" s="50"/>
      <c r="B725" s="49"/>
      <c r="C725" s="62"/>
      <c r="D725" s="49"/>
      <c r="E725" s="110"/>
      <c r="F725" s="122"/>
      <c r="G725" s="122"/>
      <c r="H725" s="122"/>
      <c r="I725" s="122"/>
      <c r="J725" s="122"/>
      <c r="K725" s="122"/>
      <c r="L725" s="38"/>
      <c r="M725" s="180"/>
      <c r="N725" s="38"/>
      <c r="O725" s="142"/>
      <c r="P725" s="48"/>
      <c r="Q725" s="48"/>
      <c r="R725" s="48"/>
      <c r="S725" s="48"/>
      <c r="T725" s="48"/>
      <c r="U725" s="48"/>
      <c r="V725" s="48"/>
      <c r="W725" s="48"/>
    </row>
    <row r="726" spans="1:23" x14ac:dyDescent="0.25">
      <c r="A726" s="50"/>
      <c r="B726" s="49"/>
      <c r="C726" s="62"/>
      <c r="D726" s="49"/>
      <c r="E726" s="110"/>
      <c r="F726" s="122"/>
      <c r="G726" s="122"/>
      <c r="H726" s="122"/>
      <c r="I726" s="122"/>
      <c r="J726" s="122"/>
      <c r="K726" s="122"/>
      <c r="L726" s="38"/>
      <c r="M726" s="180"/>
      <c r="N726" s="38"/>
      <c r="O726" s="142"/>
      <c r="P726" s="48"/>
      <c r="Q726" s="48"/>
      <c r="R726" s="48"/>
      <c r="S726" s="48"/>
      <c r="T726" s="48"/>
      <c r="U726" s="48"/>
      <c r="V726" s="48"/>
      <c r="W726" s="48"/>
    </row>
    <row r="727" spans="1:23" x14ac:dyDescent="0.25">
      <c r="A727" s="50"/>
      <c r="B727" s="49"/>
      <c r="C727" s="62"/>
      <c r="D727" s="49"/>
      <c r="E727" s="110"/>
      <c r="F727" s="122"/>
      <c r="G727" s="122"/>
      <c r="H727" s="122"/>
      <c r="I727" s="122"/>
      <c r="J727" s="122"/>
      <c r="K727" s="122"/>
      <c r="L727" s="38"/>
      <c r="M727" s="180"/>
      <c r="N727" s="38"/>
      <c r="O727" s="142"/>
      <c r="P727" s="48"/>
      <c r="Q727" s="48"/>
      <c r="R727" s="48"/>
      <c r="S727" s="48"/>
      <c r="T727" s="48"/>
      <c r="U727" s="48"/>
      <c r="V727" s="48"/>
      <c r="W727" s="48"/>
    </row>
    <row r="728" spans="1:23" x14ac:dyDescent="0.25">
      <c r="A728" s="50"/>
      <c r="B728" s="49"/>
      <c r="C728" s="62"/>
      <c r="D728" s="49"/>
      <c r="E728" s="110"/>
      <c r="F728" s="122"/>
      <c r="G728" s="122"/>
      <c r="H728" s="122"/>
      <c r="I728" s="122"/>
      <c r="J728" s="122"/>
      <c r="K728" s="122"/>
      <c r="L728" s="38"/>
      <c r="M728" s="180"/>
      <c r="N728" s="38"/>
      <c r="O728" s="142"/>
      <c r="P728" s="48"/>
      <c r="Q728" s="48"/>
      <c r="R728" s="48"/>
      <c r="S728" s="48"/>
      <c r="T728" s="48"/>
      <c r="U728" s="48"/>
      <c r="V728" s="48"/>
      <c r="W728" s="48"/>
    </row>
    <row r="729" spans="1:23" x14ac:dyDescent="0.25">
      <c r="A729" s="50"/>
      <c r="B729" s="49"/>
      <c r="C729" s="62"/>
      <c r="D729" s="49"/>
      <c r="E729" s="110"/>
      <c r="F729" s="122"/>
      <c r="G729" s="122"/>
      <c r="H729" s="122"/>
      <c r="I729" s="122"/>
      <c r="J729" s="122"/>
      <c r="K729" s="122"/>
      <c r="L729" s="38"/>
      <c r="M729" s="180"/>
      <c r="N729" s="38"/>
      <c r="O729" s="142"/>
      <c r="P729" s="48"/>
      <c r="Q729" s="48"/>
      <c r="R729" s="48"/>
      <c r="S729" s="48"/>
      <c r="T729" s="48"/>
      <c r="U729" s="48"/>
      <c r="V729" s="48"/>
      <c r="W729" s="48"/>
    </row>
    <row r="730" spans="1:23" x14ac:dyDescent="0.25">
      <c r="A730" s="50"/>
      <c r="B730" s="49"/>
      <c r="C730" s="62"/>
      <c r="D730" s="49"/>
      <c r="E730" s="110"/>
      <c r="F730" s="122"/>
      <c r="G730" s="122"/>
      <c r="H730" s="122"/>
      <c r="I730" s="122"/>
      <c r="J730" s="122"/>
      <c r="K730" s="122"/>
      <c r="L730" s="38"/>
      <c r="M730" s="180"/>
      <c r="N730" s="38"/>
      <c r="O730" s="142"/>
      <c r="P730" s="48"/>
      <c r="Q730" s="48"/>
      <c r="R730" s="48"/>
      <c r="S730" s="48"/>
      <c r="T730" s="48"/>
      <c r="U730" s="48"/>
      <c r="V730" s="48"/>
      <c r="W730" s="48"/>
    </row>
    <row r="731" spans="1:23" x14ac:dyDescent="0.25">
      <c r="A731" s="50"/>
      <c r="B731" s="49"/>
      <c r="C731" s="62"/>
      <c r="D731" s="49"/>
      <c r="E731" s="110"/>
      <c r="F731" s="122"/>
      <c r="G731" s="122"/>
      <c r="H731" s="122"/>
      <c r="I731" s="122"/>
      <c r="J731" s="122"/>
      <c r="K731" s="122"/>
      <c r="L731" s="38"/>
      <c r="M731" s="180"/>
      <c r="N731" s="38"/>
      <c r="O731" s="142"/>
      <c r="P731" s="48"/>
      <c r="Q731" s="48"/>
      <c r="R731" s="48"/>
      <c r="S731" s="48"/>
      <c r="T731" s="48"/>
      <c r="U731" s="48"/>
      <c r="V731" s="48"/>
      <c r="W731" s="48"/>
    </row>
    <row r="732" spans="1:23" x14ac:dyDescent="0.25">
      <c r="A732" s="50"/>
      <c r="B732" s="49"/>
      <c r="C732" s="62"/>
      <c r="D732" s="49"/>
      <c r="E732" s="110"/>
      <c r="F732" s="122"/>
      <c r="G732" s="122"/>
      <c r="H732" s="122"/>
      <c r="I732" s="122"/>
      <c r="J732" s="122"/>
      <c r="K732" s="122"/>
      <c r="L732" s="38"/>
      <c r="M732" s="180"/>
      <c r="N732" s="38"/>
      <c r="O732" s="142"/>
      <c r="P732" s="48"/>
      <c r="Q732" s="48"/>
      <c r="R732" s="48"/>
      <c r="S732" s="48"/>
      <c r="T732" s="48"/>
      <c r="U732" s="48"/>
      <c r="V732" s="48"/>
      <c r="W732" s="48"/>
    </row>
    <row r="733" spans="1:23" x14ac:dyDescent="0.25">
      <c r="A733" s="50"/>
      <c r="B733" s="49"/>
      <c r="C733" s="62"/>
      <c r="D733" s="49"/>
      <c r="E733" s="110"/>
      <c r="F733" s="122"/>
      <c r="G733" s="122"/>
      <c r="H733" s="122"/>
      <c r="I733" s="122"/>
      <c r="J733" s="122"/>
      <c r="K733" s="122"/>
      <c r="L733" s="38"/>
      <c r="M733" s="180"/>
      <c r="N733" s="38"/>
      <c r="O733" s="142"/>
      <c r="P733" s="48"/>
      <c r="Q733" s="48"/>
      <c r="R733" s="48"/>
      <c r="S733" s="48"/>
      <c r="T733" s="48"/>
      <c r="U733" s="48"/>
      <c r="V733" s="48"/>
      <c r="W733" s="48"/>
    </row>
    <row r="734" spans="1:23" x14ac:dyDescent="0.25">
      <c r="A734" s="50"/>
      <c r="B734" s="49"/>
      <c r="C734" s="62"/>
      <c r="D734" s="49"/>
      <c r="E734" s="110"/>
      <c r="F734" s="122"/>
      <c r="G734" s="122"/>
      <c r="H734" s="122"/>
      <c r="I734" s="122"/>
      <c r="J734" s="122"/>
      <c r="K734" s="122"/>
      <c r="L734" s="38"/>
      <c r="M734" s="180"/>
      <c r="N734" s="38"/>
      <c r="O734" s="142"/>
      <c r="P734" s="48"/>
      <c r="Q734" s="48"/>
      <c r="R734" s="48"/>
      <c r="S734" s="48"/>
      <c r="T734" s="48"/>
      <c r="U734" s="48"/>
      <c r="V734" s="48"/>
      <c r="W734" s="48"/>
    </row>
    <row r="735" spans="1:23" x14ac:dyDescent="0.25">
      <c r="A735" s="50"/>
      <c r="B735" s="49"/>
      <c r="C735" s="62"/>
      <c r="D735" s="49"/>
      <c r="E735" s="110"/>
      <c r="F735" s="122"/>
      <c r="G735" s="122"/>
      <c r="H735" s="122"/>
      <c r="I735" s="122"/>
      <c r="J735" s="122"/>
      <c r="K735" s="122"/>
      <c r="L735" s="38"/>
      <c r="M735" s="180"/>
      <c r="N735" s="38"/>
      <c r="O735" s="142"/>
      <c r="P735" s="48"/>
      <c r="Q735" s="48"/>
      <c r="R735" s="48"/>
      <c r="S735" s="48"/>
      <c r="T735" s="48"/>
      <c r="U735" s="48"/>
      <c r="V735" s="48"/>
      <c r="W735" s="48"/>
    </row>
    <row r="736" spans="1:23" x14ac:dyDescent="0.25">
      <c r="A736" s="50"/>
      <c r="B736" s="49"/>
      <c r="C736" s="62"/>
      <c r="D736" s="49"/>
      <c r="E736" s="110"/>
      <c r="F736" s="122"/>
      <c r="G736" s="122"/>
      <c r="H736" s="122"/>
      <c r="I736" s="122"/>
      <c r="J736" s="122"/>
      <c r="K736" s="122"/>
      <c r="L736" s="38"/>
      <c r="M736" s="180"/>
      <c r="N736" s="38"/>
      <c r="O736" s="142"/>
      <c r="P736" s="48"/>
      <c r="Q736" s="48"/>
      <c r="R736" s="48"/>
      <c r="S736" s="48"/>
      <c r="T736" s="48"/>
      <c r="U736" s="48"/>
      <c r="V736" s="48"/>
      <c r="W736" s="48"/>
    </row>
    <row r="737" spans="1:23" x14ac:dyDescent="0.25">
      <c r="A737" s="50"/>
      <c r="B737" s="49"/>
      <c r="C737" s="62"/>
      <c r="D737" s="49"/>
      <c r="E737" s="110"/>
      <c r="F737" s="122"/>
      <c r="G737" s="122"/>
      <c r="H737" s="122"/>
      <c r="I737" s="122"/>
      <c r="J737" s="122"/>
      <c r="K737" s="122"/>
      <c r="L737" s="38"/>
      <c r="M737" s="180"/>
      <c r="N737" s="38"/>
      <c r="O737" s="142"/>
      <c r="P737" s="48"/>
      <c r="Q737" s="48"/>
      <c r="R737" s="48"/>
      <c r="S737" s="48"/>
      <c r="T737" s="48"/>
      <c r="U737" s="48"/>
      <c r="V737" s="48"/>
      <c r="W737" s="48"/>
    </row>
    <row r="738" spans="1:23" x14ac:dyDescent="0.25">
      <c r="A738" s="50"/>
      <c r="B738" s="49"/>
      <c r="C738" s="62"/>
      <c r="D738" s="49"/>
      <c r="E738" s="110"/>
      <c r="F738" s="122"/>
      <c r="G738" s="122"/>
      <c r="H738" s="122"/>
      <c r="I738" s="122"/>
      <c r="J738" s="122"/>
      <c r="K738" s="122"/>
      <c r="L738" s="38"/>
      <c r="M738" s="180"/>
      <c r="N738" s="38"/>
      <c r="O738" s="142"/>
      <c r="P738" s="48"/>
      <c r="Q738" s="48"/>
      <c r="R738" s="48"/>
      <c r="S738" s="48"/>
      <c r="T738" s="48"/>
      <c r="U738" s="48"/>
      <c r="V738" s="48"/>
      <c r="W738" s="48"/>
    </row>
    <row r="739" spans="1:23" x14ac:dyDescent="0.25">
      <c r="A739" s="50"/>
      <c r="B739" s="49"/>
      <c r="C739" s="62"/>
      <c r="D739" s="49"/>
      <c r="E739" s="110"/>
      <c r="F739" s="122"/>
      <c r="G739" s="122"/>
      <c r="H739" s="122"/>
      <c r="I739" s="122"/>
      <c r="J739" s="122"/>
      <c r="K739" s="122"/>
      <c r="L739" s="38"/>
      <c r="M739" s="180"/>
      <c r="N739" s="38"/>
      <c r="O739" s="142"/>
      <c r="P739" s="48"/>
      <c r="Q739" s="48"/>
      <c r="R739" s="48"/>
      <c r="S739" s="48"/>
      <c r="T739" s="48"/>
      <c r="U739" s="48"/>
      <c r="V739" s="48"/>
      <c r="W739" s="48"/>
    </row>
    <row r="740" spans="1:23" x14ac:dyDescent="0.25">
      <c r="A740" s="50"/>
      <c r="B740" s="49"/>
      <c r="C740" s="62"/>
      <c r="D740" s="49"/>
      <c r="E740" s="110"/>
      <c r="F740" s="122"/>
      <c r="G740" s="122"/>
      <c r="H740" s="122"/>
      <c r="I740" s="122"/>
      <c r="J740" s="122"/>
      <c r="K740" s="122"/>
      <c r="L740" s="38"/>
      <c r="M740" s="180"/>
      <c r="N740" s="38"/>
      <c r="O740" s="142"/>
      <c r="P740" s="48"/>
      <c r="Q740" s="48"/>
      <c r="R740" s="48"/>
      <c r="S740" s="48"/>
      <c r="T740" s="48"/>
      <c r="U740" s="48"/>
      <c r="V740" s="48"/>
      <c r="W740" s="48"/>
    </row>
    <row r="741" spans="1:23" x14ac:dyDescent="0.25">
      <c r="A741" s="50"/>
      <c r="B741" s="49"/>
      <c r="C741" s="62"/>
      <c r="D741" s="49"/>
      <c r="E741" s="110"/>
      <c r="F741" s="122"/>
      <c r="G741" s="122"/>
      <c r="H741" s="122"/>
      <c r="I741" s="122"/>
      <c r="J741" s="122"/>
      <c r="K741" s="122"/>
      <c r="L741" s="38"/>
      <c r="M741" s="180"/>
      <c r="N741" s="38"/>
      <c r="O741" s="142"/>
      <c r="P741" s="48"/>
      <c r="Q741" s="48"/>
      <c r="R741" s="48"/>
      <c r="S741" s="48"/>
      <c r="T741" s="48"/>
      <c r="U741" s="48"/>
      <c r="V741" s="48"/>
      <c r="W741" s="48"/>
    </row>
    <row r="742" spans="1:23" x14ac:dyDescent="0.25">
      <c r="A742" s="50"/>
      <c r="B742" s="49"/>
      <c r="C742" s="62"/>
      <c r="D742" s="49"/>
      <c r="E742" s="110"/>
      <c r="F742" s="122"/>
      <c r="G742" s="122"/>
      <c r="H742" s="122"/>
      <c r="I742" s="122"/>
      <c r="J742" s="122"/>
      <c r="K742" s="122"/>
      <c r="L742" s="38"/>
      <c r="M742" s="180"/>
      <c r="N742" s="38"/>
      <c r="O742" s="142"/>
      <c r="P742" s="48"/>
      <c r="Q742" s="48"/>
      <c r="R742" s="48"/>
      <c r="S742" s="48"/>
      <c r="T742" s="48"/>
      <c r="U742" s="48"/>
      <c r="V742" s="48"/>
      <c r="W742" s="48"/>
    </row>
    <row r="743" spans="1:23" x14ac:dyDescent="0.25">
      <c r="A743" s="50"/>
      <c r="B743" s="49"/>
      <c r="C743" s="62"/>
      <c r="D743" s="49"/>
      <c r="E743" s="110"/>
      <c r="F743" s="122"/>
      <c r="G743" s="122"/>
      <c r="H743" s="122"/>
      <c r="I743" s="122"/>
      <c r="J743" s="122"/>
      <c r="K743" s="122"/>
      <c r="L743" s="38"/>
      <c r="M743" s="180"/>
      <c r="N743" s="38"/>
      <c r="O743" s="142"/>
      <c r="P743" s="48"/>
      <c r="Q743" s="48"/>
      <c r="R743" s="48"/>
      <c r="S743" s="48"/>
      <c r="T743" s="48"/>
      <c r="U743" s="48"/>
      <c r="V743" s="48"/>
      <c r="W743" s="48"/>
    </row>
    <row r="744" spans="1:23" x14ac:dyDescent="0.25">
      <c r="A744" s="50"/>
      <c r="B744" s="49"/>
      <c r="C744" s="62"/>
      <c r="D744" s="49"/>
      <c r="E744" s="110"/>
      <c r="F744" s="122"/>
      <c r="G744" s="122"/>
      <c r="H744" s="122"/>
      <c r="I744" s="122"/>
      <c r="J744" s="122"/>
      <c r="K744" s="122"/>
      <c r="L744" s="38"/>
      <c r="M744" s="180"/>
      <c r="N744" s="38"/>
      <c r="O744" s="142"/>
      <c r="P744" s="48"/>
      <c r="Q744" s="48"/>
      <c r="R744" s="48"/>
      <c r="S744" s="48"/>
      <c r="T744" s="48"/>
      <c r="U744" s="48"/>
      <c r="V744" s="48"/>
      <c r="W744" s="48"/>
    </row>
    <row r="745" spans="1:23" x14ac:dyDescent="0.25">
      <c r="A745" s="50"/>
      <c r="B745" s="49"/>
      <c r="C745" s="62"/>
      <c r="D745" s="49"/>
      <c r="E745" s="110"/>
      <c r="F745" s="122"/>
      <c r="G745" s="122"/>
      <c r="H745" s="122"/>
      <c r="I745" s="122"/>
      <c r="J745" s="122"/>
      <c r="K745" s="122"/>
      <c r="L745" s="38"/>
      <c r="M745" s="180"/>
      <c r="N745" s="38"/>
      <c r="O745" s="142"/>
      <c r="P745" s="48"/>
      <c r="Q745" s="48"/>
      <c r="R745" s="48"/>
      <c r="S745" s="48"/>
      <c r="T745" s="48"/>
      <c r="U745" s="48"/>
      <c r="V745" s="48"/>
      <c r="W745" s="48"/>
    </row>
    <row r="746" spans="1:23" x14ac:dyDescent="0.25">
      <c r="A746" s="50"/>
      <c r="B746" s="49"/>
      <c r="C746" s="62"/>
      <c r="D746" s="49"/>
      <c r="E746" s="110"/>
      <c r="F746" s="122"/>
      <c r="G746" s="122"/>
      <c r="H746" s="122"/>
      <c r="I746" s="122"/>
      <c r="J746" s="122"/>
      <c r="K746" s="122"/>
      <c r="L746" s="38"/>
      <c r="M746" s="180"/>
      <c r="N746" s="38"/>
      <c r="O746" s="142"/>
      <c r="P746" s="48"/>
      <c r="Q746" s="48"/>
      <c r="R746" s="48"/>
      <c r="S746" s="48"/>
      <c r="T746" s="48"/>
      <c r="U746" s="48"/>
      <c r="V746" s="48"/>
      <c r="W746" s="48"/>
    </row>
    <row r="747" spans="1:23" x14ac:dyDescent="0.25">
      <c r="A747" s="50"/>
      <c r="B747" s="49"/>
      <c r="C747" s="62"/>
      <c r="D747" s="49"/>
      <c r="E747" s="110"/>
      <c r="F747" s="122"/>
      <c r="G747" s="122"/>
      <c r="H747" s="122"/>
      <c r="I747" s="122"/>
      <c r="J747" s="122"/>
      <c r="K747" s="122"/>
      <c r="L747" s="38"/>
      <c r="M747" s="180"/>
      <c r="N747" s="38"/>
      <c r="O747" s="142"/>
      <c r="P747" s="48"/>
      <c r="Q747" s="48"/>
      <c r="R747" s="48"/>
      <c r="S747" s="48"/>
      <c r="T747" s="48"/>
      <c r="U747" s="48"/>
      <c r="V747" s="48"/>
      <c r="W747" s="48"/>
    </row>
    <row r="748" spans="1:23" x14ac:dyDescent="0.25">
      <c r="A748" s="50"/>
      <c r="B748" s="49"/>
      <c r="C748" s="62"/>
      <c r="D748" s="49"/>
      <c r="E748" s="110"/>
      <c r="F748" s="122"/>
      <c r="G748" s="122"/>
      <c r="H748" s="122"/>
      <c r="I748" s="122"/>
      <c r="J748" s="122"/>
      <c r="K748" s="122"/>
      <c r="L748" s="38"/>
      <c r="M748" s="180"/>
      <c r="N748" s="38"/>
      <c r="O748" s="142"/>
      <c r="P748" s="48"/>
      <c r="Q748" s="48"/>
      <c r="R748" s="48"/>
      <c r="S748" s="48"/>
      <c r="T748" s="48"/>
      <c r="U748" s="48"/>
      <c r="V748" s="48"/>
      <c r="W748" s="48"/>
    </row>
    <row r="749" spans="1:23" x14ac:dyDescent="0.25">
      <c r="A749" s="50"/>
      <c r="B749" s="49"/>
      <c r="C749" s="62"/>
      <c r="D749" s="49"/>
      <c r="E749" s="110"/>
      <c r="F749" s="122"/>
      <c r="G749" s="122"/>
      <c r="H749" s="122"/>
      <c r="I749" s="122"/>
      <c r="J749" s="122"/>
      <c r="K749" s="122"/>
      <c r="L749" s="38"/>
      <c r="M749" s="180"/>
      <c r="N749" s="38"/>
      <c r="O749" s="142"/>
      <c r="P749" s="48"/>
      <c r="Q749" s="48"/>
      <c r="R749" s="48"/>
      <c r="S749" s="48"/>
      <c r="T749" s="48"/>
      <c r="U749" s="48"/>
      <c r="V749" s="48"/>
      <c r="W749" s="48"/>
    </row>
    <row r="750" spans="1:23" x14ac:dyDescent="0.25">
      <c r="A750" s="50"/>
      <c r="B750" s="49"/>
      <c r="C750" s="62"/>
      <c r="D750" s="49"/>
      <c r="E750" s="110"/>
      <c r="F750" s="122"/>
      <c r="G750" s="122"/>
      <c r="H750" s="122"/>
      <c r="I750" s="122"/>
      <c r="J750" s="122"/>
      <c r="K750" s="122"/>
      <c r="L750" s="38"/>
      <c r="M750" s="180"/>
      <c r="N750" s="38"/>
      <c r="O750" s="142"/>
      <c r="P750" s="48"/>
      <c r="Q750" s="48"/>
      <c r="R750" s="48"/>
      <c r="S750" s="48"/>
      <c r="T750" s="48"/>
      <c r="U750" s="48"/>
      <c r="V750" s="48"/>
      <c r="W750" s="48"/>
    </row>
    <row r="751" spans="1:23" x14ac:dyDescent="0.25">
      <c r="A751" s="50"/>
      <c r="B751" s="49"/>
      <c r="C751" s="62"/>
      <c r="D751" s="49"/>
      <c r="E751" s="110"/>
      <c r="F751" s="122"/>
      <c r="G751" s="122"/>
      <c r="H751" s="122"/>
      <c r="I751" s="122"/>
      <c r="J751" s="122"/>
      <c r="K751" s="122"/>
      <c r="L751" s="38"/>
      <c r="M751" s="180"/>
      <c r="N751" s="38"/>
      <c r="O751" s="142"/>
      <c r="P751" s="48"/>
      <c r="Q751" s="48"/>
      <c r="R751" s="48"/>
      <c r="S751" s="48"/>
      <c r="T751" s="48"/>
      <c r="U751" s="48"/>
      <c r="V751" s="48"/>
      <c r="W751" s="48"/>
    </row>
    <row r="752" spans="1:23" x14ac:dyDescent="0.25">
      <c r="A752" s="50"/>
      <c r="B752" s="49"/>
      <c r="C752" s="62"/>
      <c r="D752" s="49"/>
      <c r="E752" s="110"/>
      <c r="F752" s="122"/>
      <c r="G752" s="122"/>
      <c r="H752" s="122"/>
      <c r="I752" s="122"/>
      <c r="J752" s="122"/>
      <c r="K752" s="122"/>
      <c r="L752" s="38"/>
      <c r="M752" s="180"/>
      <c r="N752" s="38"/>
      <c r="O752" s="142"/>
      <c r="P752" s="48"/>
      <c r="Q752" s="48"/>
      <c r="R752" s="48"/>
      <c r="S752" s="48"/>
      <c r="T752" s="48"/>
      <c r="U752" s="48"/>
      <c r="V752" s="48"/>
      <c r="W752" s="48"/>
    </row>
    <row r="753" spans="1:23" x14ac:dyDescent="0.25">
      <c r="A753" s="50"/>
      <c r="B753" s="49"/>
      <c r="C753" s="62"/>
      <c r="D753" s="49"/>
      <c r="E753" s="110"/>
      <c r="F753" s="122"/>
      <c r="G753" s="122"/>
      <c r="H753" s="122"/>
      <c r="I753" s="122"/>
      <c r="J753" s="122"/>
      <c r="K753" s="122"/>
      <c r="L753" s="38"/>
      <c r="M753" s="180"/>
      <c r="N753" s="38"/>
      <c r="O753" s="142"/>
      <c r="P753" s="48"/>
      <c r="Q753" s="48"/>
      <c r="R753" s="48"/>
      <c r="S753" s="48"/>
      <c r="T753" s="48"/>
      <c r="U753" s="48"/>
      <c r="V753" s="48"/>
      <c r="W753" s="48"/>
    </row>
    <row r="754" spans="1:23" x14ac:dyDescent="0.25">
      <c r="A754" s="50"/>
      <c r="B754" s="49"/>
      <c r="C754" s="62"/>
      <c r="D754" s="49"/>
      <c r="E754" s="110"/>
      <c r="F754" s="122"/>
      <c r="G754" s="122"/>
      <c r="H754" s="122"/>
      <c r="I754" s="122"/>
      <c r="J754" s="122"/>
      <c r="K754" s="122"/>
      <c r="L754" s="38"/>
      <c r="M754" s="180"/>
      <c r="N754" s="38"/>
      <c r="O754" s="142"/>
      <c r="P754" s="48"/>
      <c r="Q754" s="48"/>
      <c r="R754" s="48"/>
      <c r="S754" s="48"/>
      <c r="T754" s="48"/>
      <c r="U754" s="48"/>
      <c r="V754" s="48"/>
      <c r="W754" s="48"/>
    </row>
    <row r="755" spans="1:23" x14ac:dyDescent="0.25">
      <c r="A755" s="50"/>
      <c r="B755" s="49"/>
      <c r="C755" s="62"/>
      <c r="D755" s="49"/>
      <c r="E755" s="110"/>
      <c r="F755" s="122"/>
      <c r="G755" s="122"/>
      <c r="H755" s="122"/>
      <c r="I755" s="122"/>
      <c r="J755" s="122"/>
      <c r="K755" s="122"/>
      <c r="L755" s="38"/>
      <c r="M755" s="180"/>
      <c r="N755" s="38"/>
      <c r="O755" s="142"/>
      <c r="P755" s="48"/>
      <c r="Q755" s="48"/>
      <c r="R755" s="48"/>
      <c r="S755" s="48"/>
      <c r="T755" s="48"/>
      <c r="U755" s="48"/>
      <c r="V755" s="48"/>
      <c r="W755" s="48"/>
    </row>
    <row r="756" spans="1:23" x14ac:dyDescent="0.25">
      <c r="A756" s="50"/>
      <c r="B756" s="49"/>
      <c r="C756" s="62"/>
      <c r="D756" s="49"/>
      <c r="E756" s="110"/>
      <c r="F756" s="122"/>
      <c r="G756" s="122"/>
      <c r="H756" s="122"/>
      <c r="I756" s="122"/>
      <c r="J756" s="122"/>
      <c r="K756" s="122"/>
      <c r="L756" s="38"/>
      <c r="M756" s="180"/>
      <c r="N756" s="38"/>
      <c r="O756" s="142"/>
      <c r="P756" s="48"/>
      <c r="Q756" s="48"/>
      <c r="R756" s="48"/>
      <c r="S756" s="48"/>
      <c r="T756" s="48"/>
      <c r="U756" s="48"/>
      <c r="V756" s="48"/>
      <c r="W756" s="48"/>
    </row>
    <row r="757" spans="1:23" x14ac:dyDescent="0.25">
      <c r="A757" s="50"/>
      <c r="B757" s="49"/>
      <c r="C757" s="62"/>
      <c r="D757" s="49"/>
      <c r="E757" s="110"/>
      <c r="F757" s="122"/>
      <c r="G757" s="122"/>
      <c r="H757" s="122"/>
      <c r="I757" s="122"/>
      <c r="J757" s="122"/>
      <c r="K757" s="122"/>
      <c r="L757" s="38"/>
      <c r="M757" s="180"/>
      <c r="N757" s="38"/>
      <c r="O757" s="142"/>
      <c r="P757" s="48"/>
      <c r="Q757" s="48"/>
      <c r="R757" s="48"/>
      <c r="S757" s="48"/>
      <c r="T757" s="48"/>
      <c r="U757" s="48"/>
      <c r="V757" s="48"/>
      <c r="W757" s="48"/>
    </row>
    <row r="758" spans="1:23" x14ac:dyDescent="0.25">
      <c r="A758" s="50"/>
      <c r="B758" s="49"/>
      <c r="C758" s="62"/>
      <c r="D758" s="49"/>
      <c r="E758" s="110"/>
      <c r="F758" s="122"/>
      <c r="G758" s="122"/>
      <c r="H758" s="122"/>
      <c r="I758" s="122"/>
      <c r="J758" s="122"/>
      <c r="K758" s="122"/>
      <c r="L758" s="38"/>
      <c r="M758" s="180"/>
      <c r="N758" s="38"/>
      <c r="O758" s="142"/>
      <c r="P758" s="48"/>
      <c r="Q758" s="48"/>
      <c r="R758" s="48"/>
      <c r="S758" s="48"/>
      <c r="T758" s="48"/>
      <c r="U758" s="48"/>
      <c r="V758" s="48"/>
      <c r="W758" s="48"/>
    </row>
    <row r="759" spans="1:23" x14ac:dyDescent="0.25">
      <c r="A759" s="50"/>
      <c r="B759" s="49"/>
      <c r="C759" s="62"/>
      <c r="D759" s="49"/>
      <c r="E759" s="110"/>
      <c r="F759" s="122"/>
      <c r="G759" s="122"/>
      <c r="H759" s="122"/>
      <c r="I759" s="122"/>
      <c r="J759" s="122"/>
      <c r="K759" s="122"/>
      <c r="L759" s="38"/>
      <c r="M759" s="180"/>
      <c r="N759" s="38"/>
      <c r="O759" s="142"/>
      <c r="P759" s="48"/>
      <c r="Q759" s="48"/>
      <c r="R759" s="48"/>
      <c r="S759" s="48"/>
      <c r="T759" s="48"/>
      <c r="U759" s="48"/>
      <c r="V759" s="48"/>
      <c r="W759" s="48"/>
    </row>
    <row r="760" spans="1:23" x14ac:dyDescent="0.25">
      <c r="A760" s="50"/>
      <c r="B760" s="49"/>
      <c r="C760" s="62"/>
      <c r="D760" s="49"/>
      <c r="E760" s="110"/>
      <c r="F760" s="122"/>
      <c r="G760" s="122"/>
      <c r="H760" s="122"/>
      <c r="I760" s="122"/>
      <c r="J760" s="122"/>
      <c r="K760" s="122"/>
      <c r="L760" s="38"/>
      <c r="M760" s="180"/>
      <c r="N760" s="38"/>
      <c r="O760" s="142"/>
      <c r="P760" s="48"/>
      <c r="Q760" s="48"/>
      <c r="R760" s="48"/>
      <c r="S760" s="48"/>
      <c r="T760" s="48"/>
      <c r="U760" s="48"/>
      <c r="V760" s="48"/>
      <c r="W760" s="48"/>
    </row>
    <row r="761" spans="1:23" x14ac:dyDescent="0.25">
      <c r="A761" s="50"/>
      <c r="B761" s="49"/>
      <c r="C761" s="62"/>
      <c r="D761" s="49"/>
      <c r="E761" s="110"/>
      <c r="F761" s="122"/>
      <c r="G761" s="122"/>
      <c r="H761" s="122"/>
      <c r="I761" s="122"/>
      <c r="J761" s="122"/>
      <c r="K761" s="122"/>
      <c r="L761" s="38"/>
      <c r="M761" s="180"/>
      <c r="N761" s="38"/>
      <c r="O761" s="142"/>
      <c r="P761" s="48"/>
      <c r="Q761" s="48"/>
      <c r="R761" s="48"/>
      <c r="S761" s="48"/>
      <c r="T761" s="48"/>
      <c r="U761" s="48"/>
      <c r="V761" s="48"/>
      <c r="W761" s="48"/>
    </row>
    <row r="762" spans="1:23" x14ac:dyDescent="0.25">
      <c r="A762" s="50"/>
      <c r="B762" s="49"/>
      <c r="C762" s="62"/>
      <c r="D762" s="49"/>
      <c r="E762" s="110"/>
      <c r="F762" s="122"/>
      <c r="G762" s="122"/>
      <c r="H762" s="122"/>
      <c r="I762" s="122"/>
      <c r="J762" s="122"/>
      <c r="K762" s="122"/>
      <c r="L762" s="38"/>
      <c r="M762" s="180"/>
      <c r="N762" s="38"/>
      <c r="O762" s="142"/>
      <c r="P762" s="48"/>
      <c r="Q762" s="48"/>
      <c r="R762" s="48"/>
      <c r="S762" s="48"/>
      <c r="T762" s="48"/>
      <c r="U762" s="48"/>
      <c r="V762" s="48"/>
      <c r="W762" s="48"/>
    </row>
    <row r="763" spans="1:23" x14ac:dyDescent="0.25">
      <c r="A763" s="50"/>
      <c r="B763" s="49"/>
      <c r="C763" s="62"/>
      <c r="D763" s="49"/>
      <c r="E763" s="110"/>
      <c r="F763" s="122"/>
      <c r="G763" s="122"/>
      <c r="H763" s="122"/>
      <c r="I763" s="122"/>
      <c r="J763" s="122"/>
      <c r="K763" s="122"/>
      <c r="L763" s="38"/>
      <c r="M763" s="180"/>
      <c r="N763" s="38"/>
      <c r="O763" s="142"/>
      <c r="P763" s="48"/>
      <c r="Q763" s="48"/>
      <c r="R763" s="48"/>
      <c r="S763" s="48"/>
      <c r="T763" s="48"/>
      <c r="U763" s="48"/>
      <c r="V763" s="48"/>
      <c r="W763" s="48"/>
    </row>
    <row r="764" spans="1:23" x14ac:dyDescent="0.25">
      <c r="A764" s="50"/>
      <c r="B764" s="49"/>
      <c r="C764" s="62"/>
      <c r="D764" s="49"/>
      <c r="E764" s="110"/>
      <c r="F764" s="122"/>
      <c r="G764" s="122"/>
      <c r="H764" s="122"/>
      <c r="I764" s="122"/>
      <c r="J764" s="122"/>
      <c r="K764" s="122"/>
      <c r="L764" s="38"/>
      <c r="M764" s="180"/>
      <c r="N764" s="38"/>
      <c r="O764" s="142"/>
      <c r="P764" s="48"/>
      <c r="Q764" s="48"/>
      <c r="R764" s="48"/>
      <c r="S764" s="48"/>
      <c r="T764" s="48"/>
      <c r="U764" s="48"/>
      <c r="V764" s="48"/>
      <c r="W764" s="48"/>
    </row>
    <row r="765" spans="1:23" x14ac:dyDescent="0.25">
      <c r="A765" s="50"/>
      <c r="B765" s="49"/>
      <c r="C765" s="62"/>
      <c r="D765" s="49"/>
      <c r="E765" s="110"/>
      <c r="F765" s="122"/>
      <c r="G765" s="122"/>
      <c r="H765" s="122"/>
      <c r="I765" s="122"/>
      <c r="J765" s="122"/>
      <c r="K765" s="122"/>
      <c r="L765" s="38"/>
      <c r="M765" s="180"/>
      <c r="N765" s="38"/>
      <c r="O765" s="142"/>
      <c r="P765" s="48"/>
      <c r="Q765" s="48"/>
      <c r="R765" s="48"/>
      <c r="S765" s="48"/>
      <c r="T765" s="48"/>
      <c r="U765" s="48"/>
      <c r="V765" s="48"/>
      <c r="W765" s="48"/>
    </row>
    <row r="766" spans="1:23" x14ac:dyDescent="0.25">
      <c r="A766" s="50"/>
      <c r="B766" s="49"/>
      <c r="C766" s="62"/>
      <c r="D766" s="49"/>
      <c r="E766" s="110"/>
      <c r="F766" s="122"/>
      <c r="G766" s="122"/>
      <c r="H766" s="122"/>
      <c r="I766" s="122"/>
      <c r="J766" s="122"/>
      <c r="K766" s="122"/>
      <c r="L766" s="38"/>
      <c r="M766" s="180"/>
      <c r="N766" s="38"/>
      <c r="O766" s="142"/>
      <c r="P766" s="48"/>
      <c r="Q766" s="48"/>
      <c r="R766" s="48"/>
      <c r="S766" s="48"/>
      <c r="T766" s="48"/>
      <c r="U766" s="48"/>
      <c r="V766" s="48"/>
      <c r="W766" s="48"/>
    </row>
    <row r="767" spans="1:23" x14ac:dyDescent="0.25">
      <c r="A767" s="50"/>
      <c r="B767" s="49"/>
      <c r="C767" s="62"/>
      <c r="D767" s="49"/>
      <c r="E767" s="110"/>
      <c r="F767" s="122"/>
      <c r="G767" s="122"/>
      <c r="H767" s="122"/>
      <c r="I767" s="122"/>
      <c r="J767" s="122"/>
      <c r="K767" s="122"/>
      <c r="L767" s="38"/>
      <c r="M767" s="180"/>
      <c r="N767" s="38"/>
      <c r="O767" s="142"/>
      <c r="P767" s="48"/>
      <c r="Q767" s="48"/>
      <c r="R767" s="48"/>
      <c r="S767" s="48"/>
      <c r="T767" s="48"/>
      <c r="U767" s="48"/>
      <c r="V767" s="48"/>
      <c r="W767" s="48"/>
    </row>
    <row r="768" spans="1:23" x14ac:dyDescent="0.25">
      <c r="A768" s="50"/>
      <c r="B768" s="49"/>
      <c r="C768" s="62"/>
      <c r="D768" s="49"/>
      <c r="E768" s="110"/>
      <c r="F768" s="122"/>
      <c r="G768" s="122"/>
      <c r="H768" s="122"/>
      <c r="I768" s="122"/>
      <c r="J768" s="122"/>
      <c r="K768" s="122"/>
      <c r="L768" s="38"/>
      <c r="M768" s="180"/>
      <c r="N768" s="38"/>
      <c r="O768" s="142"/>
      <c r="P768" s="48"/>
      <c r="Q768" s="48"/>
      <c r="R768" s="48"/>
      <c r="S768" s="48"/>
      <c r="T768" s="48"/>
      <c r="U768" s="48"/>
      <c r="V768" s="48"/>
      <c r="W768" s="48"/>
    </row>
    <row r="769" spans="1:23" x14ac:dyDescent="0.25">
      <c r="A769" s="50"/>
      <c r="B769" s="49"/>
      <c r="C769" s="62"/>
      <c r="D769" s="49"/>
      <c r="E769" s="110"/>
      <c r="F769" s="122"/>
      <c r="G769" s="122"/>
      <c r="H769" s="122"/>
      <c r="I769" s="122"/>
      <c r="J769" s="122"/>
      <c r="K769" s="122"/>
      <c r="L769" s="38"/>
      <c r="M769" s="180"/>
      <c r="N769" s="38"/>
      <c r="O769" s="142"/>
      <c r="P769" s="48"/>
      <c r="Q769" s="48"/>
      <c r="R769" s="48"/>
      <c r="S769" s="48"/>
      <c r="T769" s="48"/>
      <c r="U769" s="48"/>
      <c r="V769" s="48"/>
      <c r="W769" s="48"/>
    </row>
    <row r="770" spans="1:23" x14ac:dyDescent="0.25">
      <c r="A770" s="50"/>
      <c r="B770" s="49"/>
      <c r="C770" s="62"/>
      <c r="D770" s="49"/>
      <c r="E770" s="110"/>
      <c r="F770" s="122"/>
      <c r="G770" s="122"/>
      <c r="H770" s="122"/>
      <c r="I770" s="122"/>
      <c r="J770" s="122"/>
      <c r="K770" s="122"/>
      <c r="L770" s="38"/>
      <c r="M770" s="180"/>
      <c r="N770" s="38"/>
      <c r="O770" s="142"/>
      <c r="P770" s="48"/>
      <c r="Q770" s="48"/>
      <c r="R770" s="48"/>
      <c r="S770" s="48"/>
      <c r="T770" s="48"/>
      <c r="U770" s="48"/>
      <c r="V770" s="48"/>
      <c r="W770" s="48"/>
    </row>
    <row r="771" spans="1:23" x14ac:dyDescent="0.25">
      <c r="A771" s="50"/>
      <c r="B771" s="49"/>
      <c r="C771" s="62"/>
      <c r="D771" s="49"/>
      <c r="E771" s="110"/>
      <c r="F771" s="122"/>
      <c r="G771" s="122"/>
      <c r="H771" s="122"/>
      <c r="I771" s="122"/>
      <c r="J771" s="122"/>
      <c r="K771" s="122"/>
      <c r="L771" s="38"/>
      <c r="M771" s="180"/>
      <c r="N771" s="38"/>
      <c r="O771" s="142"/>
      <c r="P771" s="48"/>
      <c r="Q771" s="48"/>
      <c r="R771" s="48"/>
      <c r="S771" s="48"/>
      <c r="T771" s="48"/>
      <c r="U771" s="48"/>
      <c r="V771" s="48"/>
      <c r="W771" s="48"/>
    </row>
    <row r="772" spans="1:23" x14ac:dyDescent="0.25">
      <c r="A772" s="50"/>
      <c r="B772" s="49"/>
      <c r="C772" s="62"/>
      <c r="D772" s="49"/>
      <c r="E772" s="110"/>
      <c r="F772" s="122"/>
      <c r="G772" s="122"/>
      <c r="H772" s="122"/>
      <c r="I772" s="122"/>
      <c r="J772" s="122"/>
      <c r="K772" s="122"/>
      <c r="L772" s="38"/>
      <c r="M772" s="180"/>
      <c r="N772" s="38"/>
      <c r="O772" s="142"/>
      <c r="P772" s="48"/>
      <c r="Q772" s="48"/>
      <c r="R772" s="48"/>
      <c r="S772" s="48"/>
      <c r="T772" s="48"/>
      <c r="U772" s="48"/>
      <c r="V772" s="48"/>
      <c r="W772" s="48"/>
    </row>
    <row r="773" spans="1:23" x14ac:dyDescent="0.25">
      <c r="A773" s="50"/>
      <c r="B773" s="49"/>
      <c r="C773" s="62"/>
      <c r="D773" s="49"/>
      <c r="E773" s="110"/>
      <c r="F773" s="122"/>
      <c r="G773" s="122"/>
      <c r="H773" s="122"/>
      <c r="I773" s="122"/>
      <c r="J773" s="122"/>
      <c r="K773" s="122"/>
      <c r="L773" s="38"/>
      <c r="M773" s="180"/>
      <c r="N773" s="38"/>
      <c r="O773" s="142"/>
      <c r="P773" s="48"/>
      <c r="Q773" s="48"/>
      <c r="R773" s="48"/>
      <c r="S773" s="48"/>
      <c r="T773" s="48"/>
      <c r="U773" s="48"/>
      <c r="V773" s="48"/>
      <c r="W773" s="48"/>
    </row>
    <row r="774" spans="1:23" x14ac:dyDescent="0.25">
      <c r="A774" s="50"/>
      <c r="B774" s="49"/>
      <c r="C774" s="62"/>
      <c r="D774" s="49"/>
      <c r="E774" s="110"/>
      <c r="F774" s="122"/>
      <c r="G774" s="122"/>
      <c r="H774" s="122"/>
      <c r="I774" s="122"/>
      <c r="J774" s="122"/>
      <c r="K774" s="122"/>
      <c r="L774" s="38"/>
      <c r="M774" s="180"/>
      <c r="N774" s="38"/>
      <c r="O774" s="142"/>
      <c r="P774" s="48"/>
      <c r="Q774" s="48"/>
      <c r="R774" s="48"/>
      <c r="S774" s="48"/>
      <c r="T774" s="48"/>
      <c r="U774" s="48"/>
      <c r="V774" s="48"/>
      <c r="W774" s="48"/>
    </row>
    <row r="775" spans="1:23" x14ac:dyDescent="0.25">
      <c r="A775" s="50"/>
      <c r="B775" s="49"/>
      <c r="C775" s="62"/>
      <c r="D775" s="49"/>
      <c r="E775" s="110"/>
      <c r="F775" s="122"/>
      <c r="G775" s="122"/>
      <c r="H775" s="122"/>
      <c r="I775" s="122"/>
      <c r="J775" s="122"/>
      <c r="K775" s="122"/>
      <c r="L775" s="38"/>
      <c r="M775" s="180"/>
      <c r="N775" s="38"/>
      <c r="O775" s="142"/>
      <c r="P775" s="48"/>
      <c r="Q775" s="48"/>
      <c r="R775" s="48"/>
      <c r="S775" s="48"/>
      <c r="T775" s="48"/>
      <c r="U775" s="48"/>
      <c r="V775" s="48"/>
      <c r="W775" s="48"/>
    </row>
    <row r="776" spans="1:23" x14ac:dyDescent="0.25">
      <c r="A776" s="50"/>
      <c r="B776" s="49"/>
      <c r="C776" s="62"/>
      <c r="D776" s="49"/>
      <c r="E776" s="110"/>
      <c r="F776" s="122"/>
      <c r="G776" s="122"/>
      <c r="H776" s="122"/>
      <c r="I776" s="122"/>
      <c r="J776" s="122"/>
      <c r="K776" s="122"/>
      <c r="L776" s="38"/>
      <c r="M776" s="180"/>
      <c r="N776" s="38"/>
      <c r="O776" s="142"/>
      <c r="P776" s="48"/>
      <c r="Q776" s="48"/>
      <c r="R776" s="48"/>
      <c r="S776" s="48"/>
      <c r="T776" s="48"/>
      <c r="U776" s="48"/>
      <c r="V776" s="48"/>
      <c r="W776" s="48"/>
    </row>
    <row r="777" spans="1:23" x14ac:dyDescent="0.25">
      <c r="A777" s="50"/>
      <c r="B777" s="49"/>
      <c r="C777" s="62"/>
      <c r="D777" s="49"/>
      <c r="E777" s="110"/>
      <c r="F777" s="122"/>
      <c r="G777" s="122"/>
      <c r="H777" s="122"/>
      <c r="I777" s="122"/>
      <c r="J777" s="122"/>
      <c r="K777" s="122"/>
      <c r="L777" s="38"/>
      <c r="M777" s="180"/>
      <c r="N777" s="38"/>
      <c r="O777" s="142"/>
      <c r="P777" s="48"/>
      <c r="Q777" s="48"/>
      <c r="R777" s="48"/>
      <c r="S777" s="48"/>
      <c r="T777" s="48"/>
      <c r="U777" s="48"/>
      <c r="V777" s="48"/>
      <c r="W777" s="48"/>
    </row>
    <row r="778" spans="1:23" x14ac:dyDescent="0.25">
      <c r="A778" s="50"/>
      <c r="B778" s="49"/>
      <c r="C778" s="62"/>
      <c r="D778" s="49"/>
      <c r="E778" s="110"/>
      <c r="F778" s="122"/>
      <c r="G778" s="122"/>
      <c r="H778" s="122"/>
      <c r="I778" s="122"/>
      <c r="J778" s="122"/>
      <c r="K778" s="122"/>
      <c r="L778" s="38"/>
      <c r="M778" s="180"/>
      <c r="N778" s="38"/>
      <c r="O778" s="142"/>
      <c r="P778" s="48"/>
      <c r="Q778" s="48"/>
      <c r="R778" s="48"/>
      <c r="S778" s="48"/>
      <c r="T778" s="48"/>
      <c r="U778" s="48"/>
      <c r="V778" s="48"/>
      <c r="W778" s="48"/>
    </row>
    <row r="779" spans="1:23" x14ac:dyDescent="0.25">
      <c r="A779" s="50"/>
      <c r="B779" s="49"/>
      <c r="C779" s="62"/>
      <c r="D779" s="49"/>
      <c r="E779" s="110"/>
      <c r="F779" s="122"/>
      <c r="G779" s="122"/>
      <c r="H779" s="122"/>
      <c r="I779" s="122"/>
      <c r="J779" s="122"/>
      <c r="K779" s="122"/>
      <c r="L779" s="38"/>
      <c r="M779" s="180"/>
      <c r="N779" s="38"/>
      <c r="O779" s="142"/>
      <c r="P779" s="48"/>
      <c r="Q779" s="48"/>
      <c r="R779" s="48"/>
      <c r="S779" s="48"/>
      <c r="T779" s="48"/>
      <c r="U779" s="48"/>
      <c r="V779" s="48"/>
      <c r="W779" s="48"/>
    </row>
    <row r="780" spans="1:23" x14ac:dyDescent="0.25">
      <c r="A780" s="50"/>
      <c r="B780" s="49"/>
      <c r="C780" s="62"/>
      <c r="D780" s="49"/>
      <c r="E780" s="110"/>
      <c r="F780" s="122"/>
      <c r="G780" s="122"/>
      <c r="H780" s="122"/>
      <c r="I780" s="122"/>
      <c r="J780" s="122"/>
      <c r="K780" s="122"/>
      <c r="L780" s="38"/>
      <c r="M780" s="180"/>
      <c r="N780" s="38"/>
      <c r="O780" s="142"/>
      <c r="P780" s="48"/>
      <c r="Q780" s="48"/>
      <c r="R780" s="48"/>
      <c r="S780" s="48"/>
      <c r="T780" s="48"/>
      <c r="U780" s="48"/>
      <c r="V780" s="48"/>
      <c r="W780" s="48"/>
    </row>
    <row r="781" spans="1:23" x14ac:dyDescent="0.25">
      <c r="A781" s="50"/>
      <c r="B781" s="49"/>
      <c r="C781" s="62"/>
      <c r="D781" s="49"/>
      <c r="E781" s="110"/>
      <c r="F781" s="122"/>
      <c r="G781" s="122"/>
      <c r="H781" s="122"/>
      <c r="I781" s="122"/>
      <c r="J781" s="122"/>
      <c r="K781" s="122"/>
      <c r="L781" s="38"/>
      <c r="M781" s="180"/>
      <c r="N781" s="38"/>
      <c r="O781" s="142"/>
      <c r="P781" s="48"/>
      <c r="Q781" s="48"/>
      <c r="R781" s="48"/>
      <c r="S781" s="48"/>
      <c r="T781" s="48"/>
      <c r="U781" s="48"/>
      <c r="V781" s="48"/>
      <c r="W781" s="48"/>
    </row>
    <row r="782" spans="1:23" x14ac:dyDescent="0.25">
      <c r="A782" s="50"/>
      <c r="B782" s="49"/>
      <c r="C782" s="62"/>
      <c r="D782" s="49"/>
      <c r="E782" s="110"/>
      <c r="F782" s="122"/>
      <c r="G782" s="122"/>
      <c r="H782" s="122"/>
      <c r="I782" s="122"/>
      <c r="J782" s="122"/>
      <c r="K782" s="122"/>
      <c r="L782" s="38"/>
      <c r="M782" s="180"/>
      <c r="N782" s="38"/>
      <c r="O782" s="142"/>
      <c r="P782" s="48"/>
      <c r="Q782" s="48"/>
      <c r="R782" s="48"/>
      <c r="S782" s="48"/>
      <c r="T782" s="48"/>
      <c r="U782" s="48"/>
      <c r="V782" s="48"/>
      <c r="W782" s="48"/>
    </row>
    <row r="783" spans="1:23" x14ac:dyDescent="0.25">
      <c r="A783" s="50"/>
      <c r="B783" s="49"/>
      <c r="C783" s="62"/>
      <c r="D783" s="49"/>
      <c r="E783" s="110"/>
      <c r="F783" s="122"/>
      <c r="G783" s="122"/>
      <c r="H783" s="122"/>
      <c r="I783" s="122"/>
      <c r="J783" s="122"/>
      <c r="K783" s="122"/>
      <c r="L783" s="38"/>
      <c r="M783" s="180"/>
      <c r="N783" s="38"/>
      <c r="O783" s="142"/>
      <c r="P783" s="48"/>
      <c r="Q783" s="48"/>
      <c r="R783" s="48"/>
      <c r="S783" s="48"/>
      <c r="T783" s="48"/>
      <c r="U783" s="48"/>
      <c r="V783" s="48"/>
      <c r="W783" s="48"/>
    </row>
    <row r="784" spans="1:23" x14ac:dyDescent="0.25">
      <c r="A784" s="50"/>
      <c r="B784" s="49"/>
      <c r="C784" s="62"/>
      <c r="D784" s="49"/>
      <c r="E784" s="110"/>
      <c r="F784" s="122"/>
      <c r="G784" s="122"/>
      <c r="H784" s="122"/>
      <c r="I784" s="122"/>
      <c r="J784" s="122"/>
      <c r="K784" s="122"/>
      <c r="L784" s="38"/>
      <c r="M784" s="180"/>
      <c r="N784" s="38"/>
      <c r="O784" s="142"/>
      <c r="P784" s="48"/>
      <c r="Q784" s="48"/>
      <c r="R784" s="48"/>
      <c r="S784" s="48"/>
      <c r="T784" s="48"/>
      <c r="U784" s="48"/>
      <c r="V784" s="48"/>
      <c r="W784" s="48"/>
    </row>
    <row r="785" spans="1:23" x14ac:dyDescent="0.25">
      <c r="A785" s="50"/>
      <c r="B785" s="49"/>
      <c r="C785" s="62"/>
      <c r="D785" s="49"/>
      <c r="E785" s="110"/>
      <c r="F785" s="122"/>
      <c r="G785" s="122"/>
      <c r="H785" s="122"/>
      <c r="I785" s="122"/>
      <c r="J785" s="122"/>
      <c r="K785" s="122"/>
      <c r="L785" s="38"/>
      <c r="M785" s="180"/>
      <c r="N785" s="38"/>
      <c r="O785" s="142"/>
      <c r="P785" s="48"/>
      <c r="Q785" s="48"/>
      <c r="R785" s="48"/>
      <c r="S785" s="48"/>
      <c r="T785" s="48"/>
      <c r="U785" s="48"/>
      <c r="V785" s="48"/>
      <c r="W785" s="48"/>
    </row>
    <row r="786" spans="1:23" x14ac:dyDescent="0.25">
      <c r="A786" s="50"/>
      <c r="B786" s="49"/>
      <c r="C786" s="62"/>
      <c r="D786" s="49"/>
      <c r="E786" s="110"/>
      <c r="F786" s="122"/>
      <c r="G786" s="122"/>
      <c r="H786" s="122"/>
      <c r="I786" s="122"/>
      <c r="J786" s="122"/>
      <c r="K786" s="122"/>
      <c r="L786" s="38"/>
      <c r="M786" s="180"/>
      <c r="N786" s="38"/>
      <c r="O786" s="142"/>
      <c r="P786" s="48"/>
      <c r="Q786" s="48"/>
      <c r="R786" s="48"/>
      <c r="S786" s="48"/>
      <c r="T786" s="48"/>
      <c r="U786" s="48"/>
      <c r="V786" s="48"/>
      <c r="W786" s="48"/>
    </row>
    <row r="787" spans="1:23" x14ac:dyDescent="0.25">
      <c r="A787" s="50"/>
      <c r="B787" s="49"/>
      <c r="C787" s="62"/>
      <c r="D787" s="49"/>
      <c r="E787" s="110"/>
      <c r="F787" s="122"/>
      <c r="G787" s="122"/>
      <c r="H787" s="122"/>
      <c r="I787" s="122"/>
      <c r="J787" s="122"/>
      <c r="K787" s="122"/>
      <c r="L787" s="38"/>
      <c r="M787" s="180"/>
      <c r="N787" s="38"/>
      <c r="O787" s="142"/>
      <c r="P787" s="48"/>
      <c r="Q787" s="48"/>
      <c r="R787" s="48"/>
      <c r="S787" s="48"/>
      <c r="T787" s="48"/>
      <c r="U787" s="48"/>
      <c r="V787" s="48"/>
      <c r="W787" s="48"/>
    </row>
    <row r="788" spans="1:23" x14ac:dyDescent="0.25">
      <c r="A788" s="50"/>
      <c r="B788" s="49"/>
      <c r="C788" s="62"/>
      <c r="D788" s="49"/>
      <c r="E788" s="110"/>
      <c r="F788" s="122"/>
      <c r="G788" s="122"/>
      <c r="H788" s="122"/>
      <c r="I788" s="122"/>
      <c r="J788" s="122"/>
      <c r="K788" s="122"/>
      <c r="L788" s="38"/>
      <c r="M788" s="180"/>
      <c r="N788" s="38"/>
      <c r="O788" s="142"/>
      <c r="P788" s="48"/>
      <c r="Q788" s="48"/>
      <c r="R788" s="48"/>
      <c r="S788" s="48"/>
      <c r="T788" s="48"/>
      <c r="U788" s="48"/>
      <c r="V788" s="48"/>
      <c r="W788" s="48"/>
    </row>
    <row r="789" spans="1:23" x14ac:dyDescent="0.25">
      <c r="A789" s="50"/>
      <c r="B789" s="49"/>
      <c r="C789" s="62"/>
      <c r="D789" s="49"/>
      <c r="E789" s="110"/>
      <c r="F789" s="122"/>
      <c r="G789" s="122"/>
      <c r="H789" s="122"/>
      <c r="I789" s="122"/>
      <c r="J789" s="122"/>
      <c r="K789" s="122"/>
      <c r="L789" s="38"/>
      <c r="M789" s="180"/>
      <c r="N789" s="38"/>
      <c r="O789" s="142"/>
      <c r="P789" s="48"/>
      <c r="Q789" s="48"/>
      <c r="R789" s="48"/>
      <c r="S789" s="48"/>
      <c r="T789" s="48"/>
      <c r="U789" s="48"/>
      <c r="V789" s="48"/>
      <c r="W789" s="48"/>
    </row>
    <row r="790" spans="1:23" x14ac:dyDescent="0.25">
      <c r="A790" s="50"/>
      <c r="B790" s="49"/>
      <c r="C790" s="62"/>
      <c r="D790" s="49"/>
      <c r="E790" s="110"/>
      <c r="F790" s="122"/>
      <c r="G790" s="122"/>
      <c r="H790" s="122"/>
      <c r="I790" s="122"/>
      <c r="J790" s="122"/>
      <c r="K790" s="122"/>
      <c r="L790" s="38"/>
      <c r="M790" s="180"/>
      <c r="N790" s="38"/>
      <c r="O790" s="142"/>
      <c r="P790" s="48"/>
      <c r="Q790" s="48"/>
      <c r="R790" s="48"/>
      <c r="S790" s="48"/>
      <c r="T790" s="48"/>
      <c r="U790" s="48"/>
      <c r="V790" s="48"/>
      <c r="W790" s="48"/>
    </row>
    <row r="791" spans="1:23" x14ac:dyDescent="0.25">
      <c r="A791" s="50"/>
      <c r="B791" s="49"/>
      <c r="C791" s="62"/>
      <c r="D791" s="49"/>
      <c r="E791" s="110"/>
      <c r="F791" s="122"/>
      <c r="G791" s="122"/>
      <c r="H791" s="122"/>
      <c r="I791" s="122"/>
      <c r="J791" s="122"/>
      <c r="K791" s="122"/>
      <c r="L791" s="38"/>
      <c r="M791" s="180"/>
      <c r="N791" s="38"/>
      <c r="O791" s="142"/>
      <c r="P791" s="48"/>
      <c r="Q791" s="48"/>
      <c r="R791" s="48"/>
      <c r="S791" s="48"/>
      <c r="T791" s="48"/>
      <c r="U791" s="48"/>
      <c r="V791" s="48"/>
      <c r="W791" s="48"/>
    </row>
    <row r="792" spans="1:23" x14ac:dyDescent="0.25">
      <c r="A792" s="50"/>
      <c r="B792" s="49"/>
      <c r="C792" s="62"/>
      <c r="D792" s="49"/>
      <c r="E792" s="110"/>
      <c r="F792" s="122"/>
      <c r="G792" s="122"/>
      <c r="H792" s="122"/>
      <c r="I792" s="122"/>
      <c r="J792" s="122"/>
      <c r="K792" s="122"/>
      <c r="L792" s="38"/>
      <c r="M792" s="180"/>
      <c r="N792" s="38"/>
      <c r="O792" s="142"/>
      <c r="P792" s="48"/>
      <c r="Q792" s="48"/>
      <c r="R792" s="48"/>
      <c r="S792" s="48"/>
      <c r="T792" s="48"/>
      <c r="U792" s="48"/>
      <c r="V792" s="48"/>
      <c r="W792" s="48"/>
    </row>
    <row r="793" spans="1:23" x14ac:dyDescent="0.25">
      <c r="A793" s="50"/>
      <c r="B793" s="49"/>
      <c r="C793" s="62"/>
      <c r="D793" s="49"/>
      <c r="E793" s="110"/>
      <c r="F793" s="122"/>
      <c r="G793" s="122"/>
      <c r="H793" s="122"/>
      <c r="I793" s="122"/>
      <c r="J793" s="122"/>
      <c r="K793" s="122"/>
      <c r="L793" s="38"/>
      <c r="M793" s="180"/>
      <c r="N793" s="38"/>
      <c r="O793" s="142"/>
      <c r="P793" s="48"/>
      <c r="Q793" s="48"/>
      <c r="R793" s="48"/>
      <c r="S793" s="48"/>
      <c r="T793" s="48"/>
      <c r="U793" s="48"/>
      <c r="V793" s="48"/>
      <c r="W793" s="48"/>
    </row>
    <row r="794" spans="1:23" x14ac:dyDescent="0.25">
      <c r="A794" s="50"/>
      <c r="B794" s="49"/>
      <c r="C794" s="62"/>
      <c r="D794" s="49"/>
      <c r="E794" s="110"/>
      <c r="F794" s="122"/>
      <c r="G794" s="122"/>
      <c r="H794" s="122"/>
      <c r="I794" s="122"/>
      <c r="J794" s="122"/>
      <c r="K794" s="122"/>
      <c r="L794" s="38"/>
      <c r="M794" s="180"/>
      <c r="N794" s="38"/>
      <c r="O794" s="142"/>
      <c r="P794" s="48"/>
      <c r="Q794" s="48"/>
      <c r="R794" s="48"/>
      <c r="S794" s="48"/>
      <c r="T794" s="48"/>
      <c r="U794" s="48"/>
      <c r="V794" s="48"/>
      <c r="W794" s="48"/>
    </row>
    <row r="795" spans="1:23" x14ac:dyDescent="0.25">
      <c r="A795" s="50"/>
      <c r="B795" s="49"/>
      <c r="C795" s="62"/>
      <c r="D795" s="49"/>
      <c r="E795" s="110"/>
      <c r="F795" s="122"/>
      <c r="G795" s="122"/>
      <c r="H795" s="122"/>
      <c r="I795" s="122"/>
      <c r="J795" s="122"/>
      <c r="K795" s="122"/>
      <c r="L795" s="38"/>
      <c r="M795" s="180"/>
      <c r="N795" s="38"/>
      <c r="O795" s="142"/>
      <c r="P795" s="48"/>
      <c r="Q795" s="48"/>
      <c r="R795" s="48"/>
      <c r="S795" s="48"/>
      <c r="T795" s="48"/>
      <c r="U795" s="48"/>
      <c r="V795" s="48"/>
      <c r="W795" s="48"/>
    </row>
    <row r="796" spans="1:23" x14ac:dyDescent="0.25">
      <c r="A796" s="50"/>
      <c r="B796" s="49"/>
      <c r="C796" s="62"/>
      <c r="D796" s="49"/>
      <c r="E796" s="110"/>
      <c r="F796" s="122"/>
      <c r="G796" s="122"/>
      <c r="H796" s="122"/>
      <c r="I796" s="122"/>
      <c r="J796" s="122"/>
      <c r="K796" s="122"/>
      <c r="L796" s="38"/>
      <c r="M796" s="180"/>
      <c r="N796" s="38"/>
      <c r="O796" s="142"/>
      <c r="P796" s="48"/>
      <c r="Q796" s="48"/>
      <c r="R796" s="48"/>
      <c r="S796" s="48"/>
      <c r="T796" s="48"/>
      <c r="U796" s="48"/>
      <c r="V796" s="48"/>
      <c r="W796" s="48"/>
    </row>
    <row r="797" spans="1:23" x14ac:dyDescent="0.25">
      <c r="A797" s="50"/>
      <c r="B797" s="49"/>
      <c r="C797" s="62"/>
      <c r="D797" s="49"/>
      <c r="E797" s="110"/>
      <c r="F797" s="122"/>
      <c r="G797" s="122"/>
      <c r="H797" s="122"/>
      <c r="I797" s="122"/>
      <c r="J797" s="122"/>
      <c r="K797" s="122"/>
      <c r="L797" s="38"/>
      <c r="M797" s="180"/>
      <c r="N797" s="38"/>
      <c r="O797" s="142"/>
      <c r="P797" s="48"/>
      <c r="Q797" s="48"/>
      <c r="R797" s="48"/>
      <c r="S797" s="48"/>
      <c r="T797" s="48"/>
      <c r="U797" s="48"/>
      <c r="V797" s="48"/>
      <c r="W797" s="48"/>
    </row>
    <row r="798" spans="1:23" x14ac:dyDescent="0.25">
      <c r="A798" s="50"/>
      <c r="B798" s="49"/>
      <c r="C798" s="62"/>
      <c r="D798" s="49"/>
      <c r="E798" s="110"/>
      <c r="F798" s="122"/>
      <c r="G798" s="122"/>
      <c r="H798" s="122"/>
      <c r="I798" s="122"/>
      <c r="J798" s="122"/>
      <c r="K798" s="122"/>
      <c r="L798" s="38"/>
      <c r="M798" s="180"/>
      <c r="N798" s="38"/>
      <c r="O798" s="142"/>
      <c r="P798" s="48"/>
      <c r="Q798" s="48"/>
      <c r="R798" s="48"/>
      <c r="S798" s="48"/>
      <c r="T798" s="48"/>
      <c r="U798" s="48"/>
      <c r="V798" s="48"/>
      <c r="W798" s="48"/>
    </row>
    <row r="799" spans="1:23" x14ac:dyDescent="0.25">
      <c r="A799" s="50"/>
      <c r="B799" s="49"/>
      <c r="C799" s="62"/>
      <c r="D799" s="49"/>
      <c r="E799" s="110"/>
      <c r="F799" s="122"/>
      <c r="G799" s="122"/>
      <c r="H799" s="122"/>
      <c r="I799" s="122"/>
      <c r="J799" s="122"/>
      <c r="K799" s="122"/>
      <c r="L799" s="38"/>
      <c r="M799" s="180"/>
      <c r="N799" s="38"/>
      <c r="O799" s="142"/>
      <c r="P799" s="48"/>
      <c r="Q799" s="48"/>
      <c r="R799" s="48"/>
      <c r="S799" s="48"/>
      <c r="T799" s="48"/>
      <c r="U799" s="48"/>
      <c r="V799" s="48"/>
      <c r="W799" s="48"/>
    </row>
    <row r="800" spans="1:23" x14ac:dyDescent="0.25">
      <c r="A800" s="50"/>
      <c r="B800" s="49"/>
      <c r="C800" s="62"/>
      <c r="D800" s="49"/>
      <c r="E800" s="110"/>
      <c r="F800" s="122"/>
      <c r="G800" s="122"/>
      <c r="H800" s="122"/>
      <c r="I800" s="122"/>
      <c r="J800" s="122"/>
      <c r="K800" s="122"/>
      <c r="L800" s="38"/>
      <c r="M800" s="180"/>
      <c r="N800" s="38"/>
      <c r="O800" s="142"/>
      <c r="P800" s="48"/>
      <c r="Q800" s="48"/>
      <c r="R800" s="48"/>
      <c r="S800" s="48"/>
      <c r="T800" s="48"/>
      <c r="U800" s="48"/>
      <c r="V800" s="48"/>
      <c r="W800" s="48"/>
    </row>
    <row r="801" spans="1:23" x14ac:dyDescent="0.25">
      <c r="A801" s="50"/>
      <c r="B801" s="49"/>
      <c r="C801" s="62"/>
      <c r="D801" s="49"/>
      <c r="E801" s="110"/>
      <c r="F801" s="122"/>
      <c r="G801" s="122"/>
      <c r="H801" s="122"/>
      <c r="I801" s="122"/>
      <c r="J801" s="122"/>
      <c r="K801" s="122"/>
      <c r="L801" s="38"/>
      <c r="M801" s="180"/>
      <c r="N801" s="38"/>
      <c r="O801" s="142"/>
      <c r="P801" s="48"/>
      <c r="Q801" s="48"/>
      <c r="R801" s="48"/>
      <c r="S801" s="48"/>
      <c r="T801" s="48"/>
      <c r="U801" s="48"/>
      <c r="V801" s="48"/>
      <c r="W801" s="48"/>
    </row>
    <row r="802" spans="1:23" x14ac:dyDescent="0.25">
      <c r="A802" s="50"/>
      <c r="B802" s="49"/>
      <c r="C802" s="62"/>
      <c r="D802" s="49"/>
      <c r="E802" s="110"/>
      <c r="F802" s="122"/>
      <c r="G802" s="122"/>
      <c r="H802" s="122"/>
      <c r="I802" s="122"/>
      <c r="J802" s="122"/>
      <c r="K802" s="122"/>
      <c r="L802" s="38"/>
      <c r="M802" s="180"/>
      <c r="N802" s="38"/>
      <c r="O802" s="142"/>
      <c r="P802" s="48"/>
      <c r="Q802" s="48"/>
      <c r="R802" s="48"/>
      <c r="S802" s="48"/>
      <c r="T802" s="48"/>
      <c r="U802" s="48"/>
      <c r="V802" s="48"/>
      <c r="W802" s="48"/>
    </row>
    <row r="803" spans="1:23" x14ac:dyDescent="0.25">
      <c r="A803" s="50"/>
      <c r="B803" s="49"/>
      <c r="C803" s="62"/>
      <c r="D803" s="49"/>
      <c r="E803" s="110"/>
      <c r="F803" s="122"/>
      <c r="G803" s="122"/>
      <c r="H803" s="122"/>
      <c r="I803" s="122"/>
      <c r="J803" s="122"/>
      <c r="K803" s="122"/>
      <c r="L803" s="38"/>
      <c r="M803" s="180"/>
      <c r="N803" s="38"/>
      <c r="O803" s="142"/>
      <c r="P803" s="48"/>
      <c r="Q803" s="48"/>
      <c r="R803" s="48"/>
      <c r="S803" s="48"/>
      <c r="T803" s="48"/>
      <c r="U803" s="48"/>
      <c r="V803" s="48"/>
      <c r="W803" s="48"/>
    </row>
    <row r="804" spans="1:23" x14ac:dyDescent="0.25">
      <c r="A804" s="50"/>
      <c r="B804" s="49"/>
      <c r="C804" s="62"/>
      <c r="D804" s="49"/>
      <c r="E804" s="110"/>
      <c r="F804" s="122"/>
      <c r="G804" s="122"/>
      <c r="H804" s="122"/>
      <c r="I804" s="122"/>
      <c r="J804" s="122"/>
      <c r="K804" s="122"/>
      <c r="L804" s="38"/>
      <c r="M804" s="180"/>
      <c r="N804" s="38"/>
      <c r="O804" s="142"/>
      <c r="P804" s="48"/>
      <c r="Q804" s="48"/>
      <c r="R804" s="48"/>
      <c r="S804" s="48"/>
      <c r="T804" s="48"/>
      <c r="U804" s="48"/>
      <c r="V804" s="48"/>
      <c r="W804" s="48"/>
    </row>
    <row r="805" spans="1:23" x14ac:dyDescent="0.25">
      <c r="A805" s="50"/>
      <c r="B805" s="49"/>
      <c r="C805" s="62"/>
      <c r="D805" s="49"/>
      <c r="E805" s="110"/>
      <c r="F805" s="122"/>
      <c r="G805" s="122"/>
      <c r="H805" s="122"/>
      <c r="I805" s="122"/>
      <c r="J805" s="122"/>
      <c r="K805" s="122"/>
      <c r="L805" s="38"/>
      <c r="M805" s="180"/>
      <c r="N805" s="38"/>
      <c r="O805" s="142"/>
      <c r="P805" s="48"/>
      <c r="Q805" s="48"/>
      <c r="R805" s="48"/>
      <c r="S805" s="48"/>
      <c r="T805" s="48"/>
      <c r="U805" s="48"/>
      <c r="V805" s="48"/>
      <c r="W805" s="48"/>
    </row>
    <row r="806" spans="1:23" x14ac:dyDescent="0.25">
      <c r="A806" s="50"/>
      <c r="B806" s="49"/>
      <c r="C806" s="62"/>
      <c r="D806" s="49"/>
      <c r="E806" s="110"/>
      <c r="F806" s="122"/>
      <c r="G806" s="122"/>
      <c r="H806" s="122"/>
      <c r="I806" s="122"/>
      <c r="J806" s="122"/>
      <c r="K806" s="122"/>
      <c r="L806" s="38"/>
      <c r="M806" s="180"/>
      <c r="N806" s="38"/>
      <c r="O806" s="142"/>
      <c r="P806" s="48"/>
      <c r="Q806" s="48"/>
      <c r="R806" s="48"/>
      <c r="S806" s="48"/>
      <c r="T806" s="48"/>
      <c r="U806" s="48"/>
      <c r="V806" s="48"/>
      <c r="W806" s="48"/>
    </row>
    <row r="807" spans="1:23" x14ac:dyDescent="0.25">
      <c r="A807" s="50"/>
      <c r="B807" s="49"/>
      <c r="C807" s="62"/>
      <c r="D807" s="49"/>
      <c r="E807" s="110"/>
      <c r="F807" s="122"/>
      <c r="G807" s="122"/>
      <c r="H807" s="122"/>
      <c r="I807" s="122"/>
      <c r="J807" s="122"/>
      <c r="K807" s="122"/>
      <c r="L807" s="38"/>
      <c r="M807" s="180"/>
      <c r="N807" s="38"/>
      <c r="O807" s="142"/>
      <c r="P807" s="48"/>
      <c r="Q807" s="48"/>
      <c r="R807" s="48"/>
      <c r="S807" s="48"/>
      <c r="T807" s="48"/>
      <c r="U807" s="48"/>
      <c r="V807" s="48"/>
      <c r="W807" s="48"/>
    </row>
    <row r="808" spans="1:23" x14ac:dyDescent="0.25">
      <c r="A808" s="50"/>
      <c r="B808" s="49"/>
      <c r="C808" s="62"/>
      <c r="D808" s="49"/>
      <c r="E808" s="110"/>
      <c r="F808" s="122"/>
      <c r="G808" s="122"/>
      <c r="H808" s="122"/>
      <c r="I808" s="122"/>
      <c r="J808" s="122"/>
      <c r="K808" s="122"/>
      <c r="L808" s="38"/>
      <c r="M808" s="180"/>
      <c r="N808" s="38"/>
      <c r="O808" s="142"/>
      <c r="P808" s="48"/>
      <c r="Q808" s="48"/>
      <c r="R808" s="48"/>
      <c r="S808" s="48"/>
      <c r="T808" s="48"/>
      <c r="U808" s="48"/>
      <c r="V808" s="48"/>
      <c r="W808" s="48"/>
    </row>
    <row r="809" spans="1:23" x14ac:dyDescent="0.25">
      <c r="A809" s="50"/>
      <c r="B809" s="49"/>
      <c r="C809" s="62"/>
      <c r="D809" s="49"/>
      <c r="E809" s="110"/>
      <c r="F809" s="122"/>
      <c r="G809" s="122"/>
      <c r="H809" s="122"/>
      <c r="I809" s="122"/>
      <c r="J809" s="122"/>
      <c r="K809" s="122"/>
      <c r="L809" s="38"/>
      <c r="M809" s="180"/>
      <c r="N809" s="38"/>
      <c r="O809" s="142"/>
      <c r="P809" s="48"/>
      <c r="Q809" s="48"/>
      <c r="R809" s="48"/>
      <c r="S809" s="48"/>
      <c r="T809" s="48"/>
      <c r="U809" s="48"/>
      <c r="V809" s="48"/>
      <c r="W809" s="48"/>
    </row>
    <row r="810" spans="1:23" x14ac:dyDescent="0.25">
      <c r="A810" s="50"/>
      <c r="B810" s="49"/>
      <c r="C810" s="62"/>
      <c r="D810" s="49"/>
      <c r="E810" s="110"/>
      <c r="F810" s="122"/>
      <c r="G810" s="122"/>
      <c r="H810" s="122"/>
      <c r="I810" s="122"/>
      <c r="J810" s="122"/>
      <c r="K810" s="122"/>
      <c r="L810" s="38"/>
      <c r="M810" s="180"/>
      <c r="N810" s="38"/>
      <c r="O810" s="142"/>
      <c r="P810" s="48"/>
      <c r="Q810" s="48"/>
      <c r="R810" s="48"/>
      <c r="S810" s="48"/>
      <c r="T810" s="48"/>
      <c r="U810" s="48"/>
      <c r="V810" s="48"/>
      <c r="W810" s="48"/>
    </row>
    <row r="811" spans="1:23" x14ac:dyDescent="0.25">
      <c r="A811" s="50"/>
      <c r="B811" s="49"/>
      <c r="C811" s="62"/>
      <c r="D811" s="49"/>
      <c r="E811" s="110"/>
      <c r="F811" s="122"/>
      <c r="G811" s="122"/>
      <c r="H811" s="122"/>
      <c r="I811" s="122"/>
      <c r="J811" s="122"/>
      <c r="K811" s="122"/>
      <c r="L811" s="38"/>
      <c r="M811" s="180"/>
      <c r="N811" s="38"/>
      <c r="O811" s="142"/>
      <c r="P811" s="48"/>
      <c r="Q811" s="48"/>
      <c r="R811" s="48"/>
      <c r="S811" s="48"/>
      <c r="T811" s="48"/>
      <c r="U811" s="48"/>
      <c r="V811" s="48"/>
      <c r="W811" s="48"/>
    </row>
    <row r="812" spans="1:23" x14ac:dyDescent="0.25">
      <c r="A812" s="50"/>
      <c r="B812" s="49"/>
      <c r="C812" s="62"/>
      <c r="D812" s="49"/>
      <c r="E812" s="110"/>
      <c r="F812" s="122"/>
      <c r="G812" s="122"/>
      <c r="H812" s="122"/>
      <c r="I812" s="122"/>
      <c r="J812" s="122"/>
      <c r="K812" s="122"/>
      <c r="L812" s="38"/>
      <c r="M812" s="180"/>
      <c r="N812" s="38"/>
      <c r="O812" s="142"/>
      <c r="P812" s="48"/>
      <c r="Q812" s="48"/>
      <c r="R812" s="48"/>
      <c r="S812" s="48"/>
      <c r="T812" s="48"/>
      <c r="U812" s="48"/>
      <c r="V812" s="48"/>
      <c r="W812" s="48"/>
    </row>
    <row r="813" spans="1:23" x14ac:dyDescent="0.25">
      <c r="A813" s="50"/>
      <c r="B813" s="49"/>
      <c r="C813" s="62"/>
      <c r="D813" s="49"/>
      <c r="E813" s="110"/>
      <c r="F813" s="122"/>
      <c r="G813" s="122"/>
      <c r="H813" s="122"/>
      <c r="I813" s="122"/>
      <c r="J813" s="122"/>
      <c r="K813" s="122"/>
      <c r="L813" s="38"/>
      <c r="M813" s="180"/>
      <c r="N813" s="38"/>
      <c r="O813" s="142"/>
      <c r="P813" s="48"/>
      <c r="Q813" s="48"/>
      <c r="R813" s="48"/>
      <c r="S813" s="48"/>
      <c r="T813" s="48"/>
      <c r="U813" s="48"/>
      <c r="V813" s="48"/>
      <c r="W813" s="48"/>
    </row>
    <row r="814" spans="1:23" x14ac:dyDescent="0.25">
      <c r="A814" s="50"/>
      <c r="B814" s="49"/>
      <c r="C814" s="62"/>
      <c r="D814" s="49"/>
      <c r="E814" s="110"/>
      <c r="F814" s="122"/>
      <c r="G814" s="122"/>
      <c r="H814" s="122"/>
      <c r="I814" s="122"/>
      <c r="J814" s="122"/>
      <c r="K814" s="122"/>
      <c r="L814" s="38"/>
      <c r="M814" s="180"/>
      <c r="N814" s="38"/>
      <c r="O814" s="142"/>
      <c r="P814" s="48"/>
      <c r="Q814" s="48"/>
      <c r="R814" s="48"/>
      <c r="S814" s="48"/>
      <c r="T814" s="48"/>
      <c r="U814" s="48"/>
      <c r="V814" s="48"/>
      <c r="W814" s="48"/>
    </row>
    <row r="815" spans="1:23" x14ac:dyDescent="0.25">
      <c r="A815" s="50"/>
      <c r="B815" s="49"/>
      <c r="C815" s="62"/>
      <c r="D815" s="49"/>
      <c r="E815" s="110"/>
      <c r="F815" s="122"/>
      <c r="G815" s="122"/>
      <c r="H815" s="122"/>
      <c r="I815" s="122"/>
      <c r="J815" s="122"/>
      <c r="K815" s="122"/>
      <c r="L815" s="38"/>
      <c r="M815" s="180"/>
      <c r="N815" s="38"/>
      <c r="O815" s="142"/>
      <c r="P815" s="48"/>
      <c r="Q815" s="48"/>
      <c r="R815" s="48"/>
      <c r="S815" s="48"/>
      <c r="T815" s="48"/>
      <c r="U815" s="48"/>
      <c r="V815" s="48"/>
      <c r="W815" s="48"/>
    </row>
    <row r="816" spans="1:23" x14ac:dyDescent="0.25">
      <c r="A816" s="50"/>
      <c r="B816" s="49"/>
      <c r="C816" s="62"/>
      <c r="D816" s="49"/>
      <c r="E816" s="110"/>
      <c r="F816" s="122"/>
      <c r="G816" s="122"/>
      <c r="H816" s="122"/>
      <c r="I816" s="122"/>
      <c r="J816" s="122"/>
      <c r="K816" s="122"/>
      <c r="L816" s="38"/>
      <c r="M816" s="180"/>
      <c r="N816" s="38"/>
      <c r="O816" s="142"/>
      <c r="P816" s="48"/>
      <c r="Q816" s="48"/>
      <c r="R816" s="48"/>
      <c r="S816" s="48"/>
      <c r="T816" s="48"/>
      <c r="U816" s="48"/>
      <c r="V816" s="48"/>
      <c r="W816" s="48"/>
    </row>
    <row r="817" spans="1:23" x14ac:dyDescent="0.25">
      <c r="A817" s="50"/>
      <c r="B817" s="49"/>
      <c r="C817" s="62"/>
      <c r="D817" s="49"/>
      <c r="E817" s="110"/>
      <c r="F817" s="122"/>
      <c r="G817" s="122"/>
      <c r="H817" s="122"/>
      <c r="I817" s="122"/>
      <c r="J817" s="122"/>
      <c r="K817" s="122"/>
      <c r="L817" s="38"/>
      <c r="M817" s="180"/>
      <c r="N817" s="38"/>
      <c r="O817" s="142"/>
      <c r="P817" s="48"/>
      <c r="Q817" s="48"/>
      <c r="R817" s="48"/>
      <c r="S817" s="48"/>
      <c r="T817" s="48"/>
      <c r="U817" s="48"/>
      <c r="V817" s="48"/>
      <c r="W817" s="48"/>
    </row>
    <row r="818" spans="1:23" x14ac:dyDescent="0.25">
      <c r="A818" s="50"/>
      <c r="B818" s="49"/>
      <c r="C818" s="62"/>
      <c r="D818" s="49"/>
      <c r="E818" s="110"/>
      <c r="F818" s="122"/>
      <c r="G818" s="122"/>
      <c r="H818" s="122"/>
      <c r="I818" s="122"/>
      <c r="J818" s="122"/>
      <c r="K818" s="122"/>
      <c r="L818" s="38"/>
      <c r="M818" s="180"/>
      <c r="N818" s="38"/>
      <c r="O818" s="142"/>
      <c r="P818" s="48"/>
      <c r="Q818" s="48"/>
      <c r="R818" s="48"/>
      <c r="S818" s="48"/>
      <c r="T818" s="48"/>
      <c r="U818" s="48"/>
      <c r="V818" s="48"/>
      <c r="W818" s="48"/>
    </row>
    <row r="819" spans="1:23" x14ac:dyDescent="0.25">
      <c r="A819" s="50"/>
      <c r="B819" s="49"/>
      <c r="C819" s="62"/>
      <c r="D819" s="49"/>
      <c r="E819" s="110"/>
      <c r="F819" s="122"/>
      <c r="G819" s="122"/>
      <c r="H819" s="122"/>
      <c r="I819" s="122"/>
      <c r="J819" s="122"/>
      <c r="K819" s="122"/>
      <c r="L819" s="38"/>
      <c r="M819" s="180"/>
      <c r="N819" s="38"/>
      <c r="O819" s="142"/>
      <c r="P819" s="48"/>
      <c r="Q819" s="48"/>
      <c r="R819" s="48"/>
      <c r="S819" s="48"/>
      <c r="T819" s="48"/>
      <c r="U819" s="48"/>
      <c r="V819" s="48"/>
      <c r="W819" s="48"/>
    </row>
    <row r="820" spans="1:23" x14ac:dyDescent="0.25">
      <c r="A820" s="50"/>
      <c r="B820" s="49"/>
      <c r="C820" s="62"/>
      <c r="D820" s="49"/>
      <c r="E820" s="110"/>
      <c r="F820" s="122"/>
      <c r="G820" s="122"/>
      <c r="H820" s="122"/>
      <c r="I820" s="122"/>
      <c r="J820" s="122"/>
      <c r="K820" s="122"/>
      <c r="L820" s="38"/>
      <c r="M820" s="180"/>
      <c r="N820" s="38"/>
      <c r="O820" s="142"/>
      <c r="P820" s="48"/>
      <c r="Q820" s="48"/>
      <c r="R820" s="48"/>
      <c r="S820" s="48"/>
      <c r="T820" s="48"/>
      <c r="U820" s="48"/>
      <c r="V820" s="48"/>
      <c r="W820" s="48"/>
    </row>
    <row r="821" spans="1:23" x14ac:dyDescent="0.25">
      <c r="A821" s="50"/>
      <c r="B821" s="49"/>
      <c r="C821" s="62"/>
      <c r="D821" s="49"/>
      <c r="E821" s="110"/>
      <c r="F821" s="122"/>
      <c r="G821" s="122"/>
      <c r="H821" s="122"/>
      <c r="I821" s="122"/>
      <c r="J821" s="122"/>
      <c r="K821" s="122"/>
      <c r="L821" s="38"/>
      <c r="M821" s="180"/>
      <c r="N821" s="38"/>
      <c r="O821" s="142"/>
      <c r="P821" s="48"/>
      <c r="Q821" s="48"/>
      <c r="R821" s="48"/>
      <c r="S821" s="48"/>
      <c r="T821" s="48"/>
      <c r="U821" s="48"/>
      <c r="V821" s="48"/>
      <c r="W821" s="48"/>
    </row>
    <row r="822" spans="1:23" x14ac:dyDescent="0.25">
      <c r="A822" s="50"/>
      <c r="B822" s="49"/>
      <c r="C822" s="62"/>
      <c r="D822" s="49"/>
      <c r="E822" s="110"/>
      <c r="F822" s="122"/>
      <c r="G822" s="122"/>
      <c r="H822" s="122"/>
      <c r="I822" s="122"/>
      <c r="J822" s="122"/>
      <c r="K822" s="122"/>
      <c r="L822" s="38"/>
      <c r="M822" s="180"/>
      <c r="N822" s="38"/>
      <c r="O822" s="142"/>
      <c r="P822" s="48"/>
      <c r="Q822" s="48"/>
      <c r="R822" s="48"/>
      <c r="S822" s="48"/>
      <c r="T822" s="48"/>
      <c r="U822" s="48"/>
      <c r="V822" s="48"/>
      <c r="W822" s="48"/>
    </row>
    <row r="823" spans="1:23" x14ac:dyDescent="0.25">
      <c r="A823" s="50"/>
      <c r="B823" s="49"/>
      <c r="C823" s="62"/>
      <c r="D823" s="49"/>
      <c r="E823" s="110"/>
      <c r="F823" s="122"/>
      <c r="G823" s="122"/>
      <c r="H823" s="122"/>
      <c r="I823" s="122"/>
      <c r="J823" s="122"/>
      <c r="K823" s="122"/>
      <c r="L823" s="38"/>
      <c r="M823" s="180"/>
      <c r="N823" s="38"/>
      <c r="O823" s="142"/>
      <c r="P823" s="48"/>
      <c r="Q823" s="48"/>
      <c r="R823" s="48"/>
      <c r="S823" s="48"/>
      <c r="T823" s="48"/>
      <c r="U823" s="48"/>
      <c r="V823" s="48"/>
      <c r="W823" s="48"/>
    </row>
    <row r="824" spans="1:23" x14ac:dyDescent="0.25">
      <c r="A824" s="50"/>
      <c r="B824" s="49"/>
      <c r="C824" s="62"/>
      <c r="D824" s="49"/>
      <c r="E824" s="110"/>
      <c r="F824" s="122"/>
      <c r="G824" s="122"/>
      <c r="H824" s="122"/>
      <c r="I824" s="122"/>
      <c r="J824" s="122"/>
      <c r="K824" s="122"/>
      <c r="L824" s="38"/>
      <c r="M824" s="180"/>
      <c r="N824" s="38"/>
      <c r="O824" s="142"/>
      <c r="P824" s="48"/>
      <c r="Q824" s="48"/>
      <c r="R824" s="48"/>
      <c r="S824" s="48"/>
      <c r="T824" s="48"/>
      <c r="U824" s="48"/>
      <c r="V824" s="48"/>
      <c r="W824" s="48"/>
    </row>
    <row r="825" spans="1:23" x14ac:dyDescent="0.25">
      <c r="A825" s="50"/>
      <c r="B825" s="49"/>
      <c r="C825" s="62"/>
      <c r="D825" s="49"/>
      <c r="E825" s="110"/>
      <c r="F825" s="122"/>
      <c r="G825" s="122"/>
      <c r="H825" s="122"/>
      <c r="I825" s="122"/>
      <c r="J825" s="122"/>
      <c r="K825" s="122"/>
      <c r="L825" s="38"/>
      <c r="M825" s="180"/>
      <c r="N825" s="38"/>
      <c r="O825" s="142"/>
      <c r="P825" s="48"/>
      <c r="Q825" s="48"/>
      <c r="R825" s="48"/>
      <c r="S825" s="48"/>
      <c r="T825" s="48"/>
      <c r="U825" s="48"/>
      <c r="V825" s="48"/>
      <c r="W825" s="48"/>
    </row>
    <row r="826" spans="1:23" x14ac:dyDescent="0.25">
      <c r="A826" s="50"/>
      <c r="B826" s="49"/>
      <c r="C826" s="62"/>
      <c r="D826" s="49"/>
      <c r="E826" s="110"/>
      <c r="F826" s="122"/>
      <c r="G826" s="122"/>
      <c r="H826" s="122"/>
      <c r="I826" s="122"/>
      <c r="J826" s="122"/>
      <c r="K826" s="122"/>
      <c r="L826" s="38"/>
      <c r="M826" s="180"/>
      <c r="N826" s="38"/>
      <c r="O826" s="142"/>
      <c r="P826" s="48"/>
      <c r="Q826" s="48"/>
      <c r="R826" s="48"/>
      <c r="S826" s="48"/>
      <c r="T826" s="48"/>
      <c r="U826" s="48"/>
      <c r="V826" s="48"/>
      <c r="W826" s="48"/>
    </row>
    <row r="827" spans="1:23" x14ac:dyDescent="0.25">
      <c r="A827" s="50"/>
      <c r="B827" s="49"/>
      <c r="C827" s="62"/>
      <c r="D827" s="49"/>
      <c r="E827" s="110"/>
      <c r="F827" s="122"/>
      <c r="G827" s="122"/>
      <c r="H827" s="122"/>
      <c r="I827" s="122"/>
      <c r="J827" s="122"/>
      <c r="K827" s="122"/>
      <c r="L827" s="38"/>
      <c r="M827" s="180"/>
      <c r="N827" s="38"/>
      <c r="O827" s="142"/>
      <c r="P827" s="48"/>
      <c r="Q827" s="48"/>
      <c r="R827" s="48"/>
      <c r="S827" s="48"/>
      <c r="T827" s="48"/>
      <c r="U827" s="48"/>
      <c r="V827" s="48"/>
      <c r="W827" s="48"/>
    </row>
    <row r="828" spans="1:23" x14ac:dyDescent="0.25">
      <c r="A828" s="50"/>
      <c r="B828" s="49"/>
      <c r="C828" s="62"/>
      <c r="D828" s="49"/>
      <c r="E828" s="110"/>
      <c r="F828" s="122"/>
      <c r="G828" s="122"/>
      <c r="H828" s="122"/>
      <c r="I828" s="122"/>
      <c r="J828" s="122"/>
      <c r="K828" s="122"/>
      <c r="L828" s="38"/>
      <c r="M828" s="180"/>
      <c r="N828" s="38"/>
      <c r="O828" s="142"/>
      <c r="P828" s="48"/>
      <c r="Q828" s="48"/>
      <c r="R828" s="48"/>
      <c r="S828" s="48"/>
      <c r="T828" s="48"/>
      <c r="U828" s="48"/>
      <c r="V828" s="48"/>
      <c r="W828" s="48"/>
    </row>
    <row r="829" spans="1:23" x14ac:dyDescent="0.25">
      <c r="A829" s="50"/>
      <c r="B829" s="49"/>
      <c r="C829" s="62"/>
      <c r="D829" s="49"/>
      <c r="E829" s="110"/>
      <c r="F829" s="122"/>
      <c r="G829" s="122"/>
      <c r="H829" s="122"/>
      <c r="I829" s="122"/>
      <c r="J829" s="122"/>
      <c r="K829" s="122"/>
      <c r="L829" s="38"/>
      <c r="M829" s="180"/>
      <c r="N829" s="38"/>
      <c r="O829" s="142"/>
      <c r="P829" s="48"/>
      <c r="Q829" s="48"/>
      <c r="R829" s="48"/>
      <c r="S829" s="48"/>
      <c r="T829" s="48"/>
      <c r="U829" s="48"/>
      <c r="V829" s="48"/>
      <c r="W829" s="48"/>
    </row>
    <row r="830" spans="1:23" x14ac:dyDescent="0.25">
      <c r="A830" s="50"/>
      <c r="B830" s="49"/>
      <c r="C830" s="62"/>
      <c r="D830" s="49"/>
      <c r="E830" s="110"/>
      <c r="F830" s="122"/>
      <c r="G830" s="122"/>
      <c r="H830" s="122"/>
      <c r="I830" s="122"/>
      <c r="J830" s="122"/>
      <c r="K830" s="122"/>
      <c r="L830" s="38"/>
      <c r="M830" s="180"/>
      <c r="N830" s="38"/>
      <c r="O830" s="142"/>
      <c r="P830" s="48"/>
      <c r="Q830" s="48"/>
      <c r="R830" s="48"/>
      <c r="S830" s="48"/>
      <c r="T830" s="48"/>
      <c r="U830" s="48"/>
      <c r="V830" s="48"/>
      <c r="W830" s="48"/>
    </row>
    <row r="831" spans="1:23" x14ac:dyDescent="0.25">
      <c r="A831" s="50"/>
      <c r="B831" s="49"/>
      <c r="C831" s="62"/>
      <c r="D831" s="49"/>
      <c r="E831" s="110"/>
      <c r="F831" s="122"/>
      <c r="G831" s="122"/>
      <c r="H831" s="122"/>
      <c r="I831" s="122"/>
      <c r="J831" s="122"/>
      <c r="K831" s="122"/>
      <c r="L831" s="38"/>
      <c r="M831" s="180"/>
      <c r="N831" s="38"/>
      <c r="O831" s="142"/>
      <c r="P831" s="48"/>
      <c r="Q831" s="48"/>
      <c r="R831" s="48"/>
      <c r="S831" s="48"/>
      <c r="T831" s="48"/>
      <c r="U831" s="48"/>
      <c r="V831" s="48"/>
      <c r="W831" s="48"/>
    </row>
    <row r="832" spans="1:23" x14ac:dyDescent="0.25">
      <c r="A832" s="50"/>
      <c r="B832" s="49"/>
      <c r="C832" s="62"/>
      <c r="D832" s="49"/>
      <c r="E832" s="110"/>
      <c r="F832" s="122"/>
      <c r="G832" s="122"/>
      <c r="H832" s="122"/>
      <c r="I832" s="122"/>
      <c r="J832" s="122"/>
      <c r="K832" s="122"/>
      <c r="L832" s="38"/>
      <c r="M832" s="180"/>
      <c r="N832" s="38"/>
      <c r="O832" s="142"/>
      <c r="P832" s="48"/>
      <c r="Q832" s="48"/>
      <c r="R832" s="48"/>
      <c r="S832" s="48"/>
      <c r="T832" s="48"/>
      <c r="U832" s="48"/>
      <c r="V832" s="48"/>
      <c r="W832" s="48"/>
    </row>
    <row r="833" spans="1:23" x14ac:dyDescent="0.25">
      <c r="A833" s="50"/>
      <c r="B833" s="49"/>
      <c r="C833" s="62"/>
      <c r="D833" s="49"/>
      <c r="E833" s="110"/>
      <c r="F833" s="122"/>
      <c r="G833" s="122"/>
      <c r="H833" s="122"/>
      <c r="I833" s="122"/>
      <c r="J833" s="122"/>
      <c r="K833" s="122"/>
      <c r="L833" s="38"/>
      <c r="M833" s="180"/>
      <c r="N833" s="38"/>
      <c r="O833" s="142"/>
      <c r="P833" s="48"/>
      <c r="Q833" s="48"/>
      <c r="R833" s="48"/>
      <c r="S833" s="48"/>
      <c r="T833" s="48"/>
      <c r="U833" s="48"/>
      <c r="V833" s="48"/>
      <c r="W833" s="48"/>
    </row>
    <row r="834" spans="1:23" x14ac:dyDescent="0.25">
      <c r="A834" s="50"/>
      <c r="B834" s="49"/>
      <c r="C834" s="62"/>
      <c r="D834" s="49"/>
      <c r="E834" s="110"/>
      <c r="F834" s="122"/>
      <c r="G834" s="122"/>
      <c r="H834" s="122"/>
      <c r="I834" s="122"/>
      <c r="J834" s="122"/>
      <c r="K834" s="122"/>
      <c r="L834" s="38"/>
      <c r="M834" s="180"/>
      <c r="N834" s="38"/>
      <c r="O834" s="142"/>
      <c r="P834" s="48"/>
      <c r="Q834" s="48"/>
      <c r="R834" s="48"/>
      <c r="S834" s="48"/>
      <c r="T834" s="48"/>
      <c r="U834" s="48"/>
      <c r="V834" s="48"/>
      <c r="W834" s="48"/>
    </row>
    <row r="835" spans="1:23" x14ac:dyDescent="0.25">
      <c r="A835" s="50"/>
      <c r="B835" s="49"/>
      <c r="C835" s="62"/>
      <c r="D835" s="49"/>
      <c r="E835" s="110"/>
      <c r="F835" s="122"/>
      <c r="G835" s="122"/>
      <c r="H835" s="122"/>
      <c r="I835" s="122"/>
      <c r="J835" s="122"/>
      <c r="K835" s="122"/>
      <c r="L835" s="38"/>
      <c r="M835" s="180"/>
      <c r="N835" s="38"/>
      <c r="O835" s="142"/>
      <c r="P835" s="48"/>
      <c r="Q835" s="48"/>
      <c r="R835" s="48"/>
      <c r="S835" s="48"/>
      <c r="T835" s="48"/>
      <c r="U835" s="48"/>
      <c r="V835" s="48"/>
      <c r="W835" s="48"/>
    </row>
    <row r="836" spans="1:23" x14ac:dyDescent="0.25">
      <c r="A836" s="50"/>
      <c r="B836" s="49"/>
      <c r="C836" s="62"/>
      <c r="D836" s="49"/>
      <c r="E836" s="110"/>
      <c r="F836" s="122"/>
      <c r="G836" s="122"/>
      <c r="H836" s="122"/>
      <c r="I836" s="122"/>
      <c r="J836" s="122"/>
      <c r="K836" s="122"/>
      <c r="L836" s="38"/>
      <c r="M836" s="180"/>
      <c r="N836" s="38"/>
      <c r="O836" s="142"/>
      <c r="P836" s="48"/>
      <c r="Q836" s="48"/>
      <c r="R836" s="48"/>
      <c r="S836" s="48"/>
      <c r="T836" s="48"/>
      <c r="U836" s="48"/>
      <c r="V836" s="48"/>
      <c r="W836" s="48"/>
    </row>
    <row r="837" spans="1:23" x14ac:dyDescent="0.25">
      <c r="A837" s="50"/>
      <c r="B837" s="49"/>
      <c r="C837" s="62"/>
      <c r="D837" s="49"/>
      <c r="E837" s="110"/>
      <c r="F837" s="122"/>
      <c r="G837" s="122"/>
      <c r="H837" s="122"/>
      <c r="I837" s="122"/>
      <c r="J837" s="122"/>
      <c r="K837" s="122"/>
      <c r="L837" s="38"/>
      <c r="M837" s="180"/>
      <c r="N837" s="38"/>
      <c r="O837" s="142"/>
      <c r="P837" s="48"/>
      <c r="Q837" s="48"/>
      <c r="R837" s="48"/>
      <c r="S837" s="48"/>
      <c r="T837" s="48"/>
      <c r="U837" s="48"/>
      <c r="V837" s="48"/>
      <c r="W837" s="48"/>
    </row>
    <row r="838" spans="1:23" x14ac:dyDescent="0.25">
      <c r="A838" s="50"/>
      <c r="B838" s="49"/>
      <c r="C838" s="62"/>
      <c r="D838" s="49"/>
      <c r="E838" s="110"/>
      <c r="F838" s="122"/>
      <c r="G838" s="122"/>
      <c r="H838" s="122"/>
      <c r="I838" s="122"/>
      <c r="J838" s="122"/>
      <c r="K838" s="122"/>
      <c r="L838" s="38"/>
      <c r="M838" s="180"/>
      <c r="N838" s="38"/>
      <c r="O838" s="142"/>
      <c r="P838" s="48"/>
      <c r="Q838" s="48"/>
      <c r="R838" s="48"/>
      <c r="S838" s="48"/>
      <c r="T838" s="48"/>
      <c r="U838" s="48"/>
      <c r="V838" s="48"/>
      <c r="W838" s="48"/>
    </row>
    <row r="839" spans="1:23" x14ac:dyDescent="0.25">
      <c r="A839" s="50"/>
      <c r="B839" s="49"/>
      <c r="C839" s="62"/>
      <c r="D839" s="49"/>
      <c r="E839" s="110"/>
      <c r="F839" s="122"/>
      <c r="G839" s="122"/>
      <c r="H839" s="122"/>
      <c r="I839" s="122"/>
      <c r="J839" s="122"/>
      <c r="K839" s="122"/>
      <c r="L839" s="38"/>
      <c r="M839" s="180"/>
      <c r="N839" s="38"/>
      <c r="O839" s="142"/>
      <c r="P839" s="48"/>
      <c r="Q839" s="48"/>
      <c r="R839" s="48"/>
      <c r="S839" s="48"/>
      <c r="T839" s="48"/>
      <c r="U839" s="48"/>
      <c r="V839" s="48"/>
      <c r="W839" s="48"/>
    </row>
    <row r="840" spans="1:23" x14ac:dyDescent="0.25">
      <c r="A840" s="50"/>
      <c r="B840" s="49"/>
      <c r="C840" s="62"/>
      <c r="D840" s="49"/>
      <c r="E840" s="110"/>
      <c r="F840" s="122"/>
      <c r="G840" s="122"/>
      <c r="H840" s="122"/>
      <c r="I840" s="122"/>
      <c r="J840" s="122"/>
      <c r="K840" s="122"/>
      <c r="L840" s="38"/>
      <c r="M840" s="180"/>
      <c r="N840" s="38"/>
      <c r="O840" s="142"/>
      <c r="P840" s="48"/>
      <c r="Q840" s="48"/>
      <c r="R840" s="48"/>
      <c r="S840" s="48"/>
      <c r="T840" s="48"/>
      <c r="U840" s="48"/>
      <c r="V840" s="48"/>
      <c r="W840" s="48"/>
    </row>
    <row r="841" spans="1:23" x14ac:dyDescent="0.25">
      <c r="A841" s="50"/>
      <c r="B841" s="49"/>
      <c r="C841" s="62"/>
      <c r="D841" s="49"/>
      <c r="E841" s="110"/>
      <c r="F841" s="122"/>
      <c r="G841" s="122"/>
      <c r="H841" s="122"/>
      <c r="I841" s="122"/>
      <c r="J841" s="122"/>
      <c r="K841" s="122"/>
      <c r="L841" s="38"/>
      <c r="M841" s="180"/>
      <c r="N841" s="38"/>
      <c r="O841" s="142"/>
      <c r="P841" s="48"/>
      <c r="Q841" s="48"/>
      <c r="R841" s="48"/>
      <c r="S841" s="48"/>
      <c r="T841" s="48"/>
      <c r="U841" s="48"/>
      <c r="V841" s="48"/>
      <c r="W841" s="48"/>
    </row>
    <row r="842" spans="1:23" x14ac:dyDescent="0.25">
      <c r="A842" s="50"/>
      <c r="B842" s="49"/>
      <c r="C842" s="62"/>
      <c r="D842" s="49"/>
      <c r="E842" s="110"/>
      <c r="F842" s="122"/>
      <c r="G842" s="122"/>
      <c r="H842" s="122"/>
      <c r="I842" s="122"/>
      <c r="J842" s="122"/>
      <c r="K842" s="122"/>
      <c r="L842" s="38"/>
      <c r="M842" s="180"/>
      <c r="N842" s="38"/>
      <c r="O842" s="142"/>
      <c r="P842" s="48"/>
      <c r="Q842" s="48"/>
      <c r="R842" s="48"/>
      <c r="S842" s="48"/>
      <c r="T842" s="48"/>
      <c r="U842" s="48"/>
      <c r="V842" s="48"/>
      <c r="W842" s="48"/>
    </row>
    <row r="843" spans="1:23" x14ac:dyDescent="0.25">
      <c r="A843" s="50"/>
      <c r="B843" s="49"/>
      <c r="C843" s="62"/>
      <c r="D843" s="49"/>
      <c r="E843" s="110"/>
      <c r="F843" s="122"/>
      <c r="G843" s="122"/>
      <c r="H843" s="122"/>
      <c r="I843" s="122"/>
      <c r="J843" s="122"/>
      <c r="K843" s="122"/>
      <c r="L843" s="38"/>
      <c r="M843" s="180"/>
      <c r="N843" s="38"/>
      <c r="O843" s="142"/>
      <c r="P843" s="48"/>
      <c r="Q843" s="48"/>
      <c r="R843" s="48"/>
      <c r="S843" s="48"/>
      <c r="T843" s="48"/>
      <c r="U843" s="48"/>
      <c r="V843" s="48"/>
      <c r="W843" s="48"/>
    </row>
    <row r="844" spans="1:23" x14ac:dyDescent="0.25">
      <c r="A844" s="50"/>
      <c r="B844" s="49"/>
      <c r="C844" s="62"/>
      <c r="D844" s="49"/>
      <c r="E844" s="110"/>
      <c r="F844" s="122"/>
      <c r="G844" s="122"/>
      <c r="H844" s="122"/>
      <c r="I844" s="122"/>
      <c r="J844" s="122"/>
      <c r="K844" s="122"/>
      <c r="L844" s="38"/>
      <c r="M844" s="180"/>
      <c r="N844" s="38"/>
      <c r="O844" s="142"/>
      <c r="P844" s="48"/>
      <c r="Q844" s="48"/>
      <c r="R844" s="48"/>
      <c r="S844" s="48"/>
      <c r="T844" s="48"/>
      <c r="U844" s="48"/>
      <c r="V844" s="48"/>
      <c r="W844" s="48"/>
    </row>
    <row r="845" spans="1:23" x14ac:dyDescent="0.25">
      <c r="A845" s="50"/>
      <c r="B845" s="49"/>
      <c r="C845" s="62"/>
      <c r="D845" s="49"/>
      <c r="E845" s="110"/>
      <c r="F845" s="122"/>
      <c r="G845" s="122"/>
      <c r="H845" s="122"/>
      <c r="I845" s="122"/>
      <c r="J845" s="122"/>
      <c r="K845" s="122"/>
      <c r="L845" s="38"/>
      <c r="M845" s="180"/>
      <c r="N845" s="38"/>
      <c r="O845" s="142"/>
      <c r="P845" s="48"/>
      <c r="Q845" s="48"/>
      <c r="R845" s="48"/>
      <c r="S845" s="48"/>
      <c r="T845" s="48"/>
      <c r="U845" s="48"/>
      <c r="V845" s="48"/>
      <c r="W845" s="48"/>
    </row>
    <row r="846" spans="1:23" x14ac:dyDescent="0.25">
      <c r="A846" s="50"/>
      <c r="B846" s="49"/>
      <c r="C846" s="62"/>
      <c r="D846" s="49"/>
      <c r="E846" s="110"/>
      <c r="F846" s="122"/>
      <c r="G846" s="122"/>
      <c r="H846" s="122"/>
      <c r="I846" s="122"/>
      <c r="J846" s="122"/>
      <c r="K846" s="122"/>
      <c r="L846" s="38"/>
      <c r="M846" s="180"/>
      <c r="N846" s="38"/>
      <c r="O846" s="142"/>
      <c r="P846" s="48"/>
      <c r="Q846" s="48"/>
      <c r="R846" s="48"/>
      <c r="S846" s="48"/>
      <c r="T846" s="48"/>
      <c r="U846" s="48"/>
      <c r="V846" s="48"/>
      <c r="W846" s="48"/>
    </row>
    <row r="847" spans="1:23" x14ac:dyDescent="0.25">
      <c r="A847" s="50"/>
      <c r="B847" s="49"/>
      <c r="C847" s="62"/>
      <c r="D847" s="49"/>
      <c r="E847" s="110"/>
      <c r="F847" s="122"/>
      <c r="G847" s="122"/>
      <c r="H847" s="122"/>
      <c r="I847" s="122"/>
      <c r="J847" s="122"/>
      <c r="K847" s="122"/>
      <c r="L847" s="38"/>
      <c r="M847" s="180"/>
      <c r="N847" s="38"/>
      <c r="O847" s="142"/>
      <c r="P847" s="48"/>
      <c r="Q847" s="48"/>
      <c r="R847" s="48"/>
      <c r="S847" s="48"/>
      <c r="T847" s="48"/>
      <c r="U847" s="48"/>
      <c r="V847" s="48"/>
      <c r="W847" s="48"/>
    </row>
    <row r="848" spans="1:23" x14ac:dyDescent="0.25">
      <c r="A848" s="50"/>
      <c r="B848" s="49"/>
      <c r="C848" s="62"/>
      <c r="D848" s="49"/>
      <c r="E848" s="110"/>
      <c r="F848" s="122"/>
      <c r="G848" s="122"/>
      <c r="H848" s="122"/>
      <c r="I848" s="122"/>
      <c r="J848" s="122"/>
      <c r="K848" s="122"/>
      <c r="L848" s="38"/>
      <c r="M848" s="180"/>
      <c r="N848" s="38"/>
      <c r="O848" s="142"/>
      <c r="P848" s="48"/>
      <c r="Q848" s="48"/>
      <c r="R848" s="48"/>
      <c r="S848" s="48"/>
      <c r="T848" s="48"/>
      <c r="U848" s="48"/>
      <c r="V848" s="48"/>
      <c r="W848" s="48"/>
    </row>
    <row r="849" spans="1:23" x14ac:dyDescent="0.25">
      <c r="A849" s="50"/>
      <c r="B849" s="49"/>
      <c r="C849" s="62"/>
      <c r="D849" s="49"/>
      <c r="E849" s="110"/>
      <c r="F849" s="122"/>
      <c r="G849" s="122"/>
      <c r="H849" s="122"/>
      <c r="I849" s="122"/>
      <c r="J849" s="122"/>
      <c r="K849" s="122"/>
      <c r="L849" s="38"/>
      <c r="M849" s="180"/>
      <c r="N849" s="38"/>
      <c r="O849" s="142"/>
      <c r="P849" s="48"/>
      <c r="Q849" s="48"/>
      <c r="R849" s="48"/>
      <c r="S849" s="48"/>
      <c r="T849" s="48"/>
      <c r="U849" s="48"/>
      <c r="V849" s="48"/>
      <c r="W849" s="48"/>
    </row>
    <row r="850" spans="1:23" x14ac:dyDescent="0.25">
      <c r="A850" s="50"/>
      <c r="B850" s="49"/>
      <c r="C850" s="62"/>
      <c r="D850" s="49"/>
      <c r="E850" s="110"/>
      <c r="F850" s="122"/>
      <c r="G850" s="122"/>
      <c r="H850" s="122"/>
      <c r="I850" s="122"/>
      <c r="J850" s="122"/>
      <c r="K850" s="122"/>
      <c r="L850" s="38"/>
      <c r="M850" s="180"/>
      <c r="N850" s="38"/>
      <c r="O850" s="142"/>
      <c r="P850" s="48"/>
      <c r="Q850" s="48"/>
      <c r="R850" s="48"/>
      <c r="S850" s="48"/>
      <c r="T850" s="48"/>
      <c r="U850" s="48"/>
      <c r="V850" s="48"/>
      <c r="W850" s="48"/>
    </row>
    <row r="851" spans="1:23" x14ac:dyDescent="0.25">
      <c r="A851" s="50"/>
      <c r="B851" s="49"/>
      <c r="C851" s="62"/>
      <c r="D851" s="49"/>
      <c r="E851" s="110"/>
      <c r="F851" s="122"/>
      <c r="G851" s="122"/>
      <c r="H851" s="122"/>
      <c r="I851" s="122"/>
      <c r="J851" s="122"/>
      <c r="K851" s="122"/>
      <c r="L851" s="38"/>
      <c r="M851" s="180"/>
      <c r="N851" s="38"/>
      <c r="O851" s="142"/>
      <c r="P851" s="48"/>
      <c r="Q851" s="48"/>
      <c r="R851" s="48"/>
      <c r="S851" s="48"/>
      <c r="T851" s="48"/>
      <c r="U851" s="48"/>
      <c r="V851" s="48"/>
      <c r="W851" s="48"/>
    </row>
    <row r="852" spans="1:23" x14ac:dyDescent="0.25">
      <c r="A852" s="50"/>
      <c r="B852" s="49"/>
      <c r="C852" s="62"/>
      <c r="D852" s="49"/>
      <c r="E852" s="110"/>
      <c r="F852" s="122"/>
      <c r="G852" s="122"/>
      <c r="H852" s="122"/>
      <c r="I852" s="122"/>
      <c r="J852" s="122"/>
      <c r="K852" s="122"/>
      <c r="L852" s="38"/>
      <c r="M852" s="180"/>
      <c r="N852" s="38"/>
      <c r="O852" s="142"/>
      <c r="P852" s="48"/>
      <c r="Q852" s="48"/>
      <c r="R852" s="48"/>
      <c r="S852" s="48"/>
      <c r="T852" s="48"/>
      <c r="U852" s="48"/>
      <c r="V852" s="48"/>
      <c r="W852" s="48"/>
    </row>
    <row r="853" spans="1:23" x14ac:dyDescent="0.25">
      <c r="A853" s="50"/>
      <c r="B853" s="49"/>
      <c r="C853" s="62"/>
      <c r="D853" s="49"/>
      <c r="E853" s="110"/>
      <c r="F853" s="122"/>
      <c r="G853" s="122"/>
      <c r="H853" s="122"/>
      <c r="I853" s="122"/>
      <c r="J853" s="122"/>
      <c r="K853" s="122"/>
      <c r="L853" s="38"/>
      <c r="M853" s="180"/>
      <c r="N853" s="38"/>
      <c r="O853" s="142"/>
      <c r="P853" s="48"/>
      <c r="Q853" s="48"/>
      <c r="R853" s="48"/>
      <c r="S853" s="48"/>
      <c r="T853" s="48"/>
      <c r="U853" s="48"/>
      <c r="V853" s="48"/>
      <c r="W853" s="48"/>
    </row>
    <row r="854" spans="1:23" x14ac:dyDescent="0.25">
      <c r="A854" s="50"/>
      <c r="B854" s="49"/>
      <c r="C854" s="62"/>
      <c r="D854" s="49"/>
      <c r="E854" s="110"/>
      <c r="F854" s="122"/>
      <c r="G854" s="122"/>
      <c r="H854" s="122"/>
      <c r="I854" s="122"/>
      <c r="J854" s="122"/>
      <c r="K854" s="122"/>
      <c r="L854" s="38"/>
      <c r="M854" s="180"/>
      <c r="N854" s="38"/>
      <c r="O854" s="142"/>
      <c r="P854" s="48"/>
      <c r="Q854" s="48"/>
      <c r="R854" s="48"/>
      <c r="S854" s="48"/>
      <c r="T854" s="48"/>
      <c r="U854" s="48"/>
      <c r="V854" s="48"/>
      <c r="W854" s="48"/>
    </row>
    <row r="855" spans="1:23" x14ac:dyDescent="0.25">
      <c r="A855" s="50"/>
      <c r="B855" s="49"/>
      <c r="C855" s="62"/>
      <c r="D855" s="49"/>
      <c r="E855" s="110"/>
      <c r="F855" s="122"/>
      <c r="G855" s="122"/>
      <c r="H855" s="122"/>
      <c r="I855" s="122"/>
      <c r="J855" s="122"/>
      <c r="K855" s="122"/>
      <c r="L855" s="38"/>
      <c r="M855" s="180"/>
      <c r="N855" s="38"/>
      <c r="O855" s="142"/>
      <c r="P855" s="48"/>
      <c r="Q855" s="48"/>
      <c r="R855" s="48"/>
      <c r="S855" s="48"/>
      <c r="T855" s="48"/>
      <c r="U855" s="48"/>
      <c r="V855" s="48"/>
      <c r="W855" s="48"/>
    </row>
    <row r="856" spans="1:23" x14ac:dyDescent="0.25">
      <c r="A856" s="50"/>
      <c r="B856" s="49"/>
      <c r="C856" s="62"/>
      <c r="D856" s="49"/>
      <c r="E856" s="110"/>
      <c r="F856" s="122"/>
      <c r="G856" s="122"/>
      <c r="H856" s="122"/>
      <c r="I856" s="122"/>
      <c r="J856" s="122"/>
      <c r="K856" s="122"/>
      <c r="L856" s="38"/>
      <c r="M856" s="180"/>
      <c r="N856" s="38"/>
      <c r="O856" s="142"/>
      <c r="P856" s="48"/>
      <c r="Q856" s="48"/>
      <c r="R856" s="48"/>
      <c r="S856" s="48"/>
      <c r="T856" s="48"/>
      <c r="U856" s="48"/>
      <c r="V856" s="48"/>
      <c r="W856" s="48"/>
    </row>
    <row r="857" spans="1:23" x14ac:dyDescent="0.25">
      <c r="A857" s="50"/>
      <c r="B857" s="49"/>
      <c r="C857" s="62"/>
      <c r="D857" s="49"/>
      <c r="E857" s="110"/>
      <c r="F857" s="122"/>
      <c r="G857" s="122"/>
      <c r="H857" s="122"/>
      <c r="I857" s="122"/>
      <c r="J857" s="122"/>
      <c r="K857" s="122"/>
      <c r="L857" s="38"/>
      <c r="M857" s="180"/>
      <c r="N857" s="38"/>
      <c r="O857" s="142"/>
      <c r="P857" s="48"/>
      <c r="Q857" s="48"/>
      <c r="R857" s="48"/>
      <c r="S857" s="48"/>
      <c r="T857" s="48"/>
      <c r="U857" s="48"/>
      <c r="V857" s="48"/>
      <c r="W857" s="48"/>
    </row>
    <row r="858" spans="1:23" x14ac:dyDescent="0.25">
      <c r="A858" s="50"/>
      <c r="B858" s="49"/>
      <c r="C858" s="62"/>
      <c r="D858" s="49"/>
      <c r="E858" s="110"/>
      <c r="F858" s="122"/>
      <c r="G858" s="122"/>
      <c r="H858" s="122"/>
      <c r="I858" s="122"/>
      <c r="J858" s="122"/>
      <c r="K858" s="122"/>
      <c r="L858" s="38"/>
      <c r="M858" s="180"/>
      <c r="N858" s="38"/>
      <c r="O858" s="142"/>
      <c r="P858" s="48"/>
      <c r="Q858" s="48"/>
      <c r="R858" s="48"/>
      <c r="S858" s="48"/>
      <c r="T858" s="48"/>
      <c r="U858" s="48"/>
      <c r="V858" s="48"/>
      <c r="W858" s="48"/>
    </row>
    <row r="859" spans="1:23" x14ac:dyDescent="0.25">
      <c r="A859" s="50"/>
      <c r="B859" s="49"/>
      <c r="C859" s="62"/>
      <c r="D859" s="49"/>
      <c r="E859" s="110"/>
      <c r="F859" s="122"/>
      <c r="G859" s="122"/>
      <c r="H859" s="122"/>
      <c r="I859" s="122"/>
      <c r="J859" s="122"/>
      <c r="K859" s="122"/>
      <c r="L859" s="38"/>
      <c r="M859" s="180"/>
      <c r="N859" s="38"/>
      <c r="O859" s="142"/>
      <c r="P859" s="48"/>
      <c r="Q859" s="48"/>
      <c r="R859" s="48"/>
      <c r="S859" s="48"/>
      <c r="T859" s="48"/>
      <c r="U859" s="48"/>
      <c r="V859" s="48"/>
      <c r="W859" s="48"/>
    </row>
    <row r="860" spans="1:23" x14ac:dyDescent="0.25">
      <c r="A860" s="50"/>
      <c r="B860" s="49"/>
      <c r="C860" s="62"/>
      <c r="D860" s="49"/>
      <c r="E860" s="110"/>
      <c r="F860" s="122"/>
      <c r="G860" s="122"/>
      <c r="H860" s="122"/>
      <c r="I860" s="122"/>
      <c r="J860" s="122"/>
      <c r="K860" s="122"/>
      <c r="L860" s="38"/>
      <c r="M860" s="180"/>
      <c r="N860" s="38"/>
      <c r="O860" s="142"/>
      <c r="P860" s="48"/>
      <c r="Q860" s="48"/>
      <c r="R860" s="48"/>
      <c r="S860" s="48"/>
      <c r="T860" s="48"/>
      <c r="U860" s="48"/>
      <c r="V860" s="48"/>
      <c r="W860" s="48"/>
    </row>
    <row r="861" spans="1:23" x14ac:dyDescent="0.25">
      <c r="A861" s="50"/>
      <c r="B861" s="49"/>
      <c r="C861" s="62"/>
      <c r="D861" s="49"/>
      <c r="E861" s="110"/>
      <c r="F861" s="122"/>
      <c r="G861" s="122"/>
      <c r="H861" s="122"/>
      <c r="I861" s="122"/>
      <c r="J861" s="122"/>
      <c r="K861" s="122"/>
      <c r="L861" s="38"/>
      <c r="M861" s="180"/>
      <c r="N861" s="38"/>
      <c r="O861" s="142"/>
      <c r="P861" s="48"/>
      <c r="Q861" s="48"/>
      <c r="R861" s="48"/>
      <c r="S861" s="48"/>
      <c r="T861" s="48"/>
      <c r="U861" s="48"/>
      <c r="V861" s="48"/>
      <c r="W861" s="48"/>
    </row>
    <row r="862" spans="1:23" x14ac:dyDescent="0.25">
      <c r="A862" s="50"/>
      <c r="B862" s="49"/>
      <c r="C862" s="62"/>
      <c r="D862" s="49"/>
      <c r="E862" s="110"/>
      <c r="F862" s="122"/>
      <c r="G862" s="122"/>
      <c r="H862" s="122"/>
      <c r="I862" s="122"/>
      <c r="J862" s="122"/>
      <c r="K862" s="122"/>
      <c r="L862" s="38"/>
      <c r="M862" s="180"/>
      <c r="N862" s="38"/>
      <c r="O862" s="142"/>
      <c r="P862" s="48"/>
      <c r="Q862" s="48"/>
      <c r="R862" s="48"/>
      <c r="S862" s="48"/>
      <c r="T862" s="48"/>
      <c r="U862" s="48"/>
      <c r="V862" s="48"/>
      <c r="W862" s="48"/>
    </row>
    <row r="863" spans="1:23" x14ac:dyDescent="0.25">
      <c r="A863" s="50"/>
      <c r="B863" s="49"/>
      <c r="C863" s="62"/>
      <c r="D863" s="49"/>
      <c r="E863" s="110"/>
      <c r="F863" s="122"/>
      <c r="G863" s="122"/>
      <c r="H863" s="122"/>
      <c r="I863" s="122"/>
      <c r="J863" s="122"/>
      <c r="K863" s="122"/>
      <c r="L863" s="38"/>
      <c r="M863" s="180"/>
      <c r="N863" s="38"/>
      <c r="O863" s="142"/>
      <c r="P863" s="48"/>
      <c r="Q863" s="48"/>
      <c r="R863" s="48"/>
      <c r="S863" s="48"/>
      <c r="T863" s="48"/>
      <c r="U863" s="48"/>
      <c r="V863" s="48"/>
      <c r="W863" s="48"/>
    </row>
    <row r="864" spans="1:23" x14ac:dyDescent="0.25">
      <c r="A864" s="50"/>
      <c r="B864" s="49"/>
      <c r="C864" s="62"/>
      <c r="D864" s="49"/>
      <c r="E864" s="110"/>
      <c r="F864" s="122"/>
      <c r="G864" s="122"/>
      <c r="H864" s="122"/>
      <c r="I864" s="122"/>
      <c r="J864" s="122"/>
      <c r="K864" s="122"/>
      <c r="L864" s="38"/>
      <c r="M864" s="180"/>
      <c r="N864" s="38"/>
      <c r="O864" s="142"/>
      <c r="P864" s="48"/>
      <c r="Q864" s="48"/>
      <c r="R864" s="48"/>
      <c r="S864" s="48"/>
      <c r="T864" s="48"/>
      <c r="U864" s="48"/>
      <c r="V864" s="48"/>
      <c r="W864" s="48"/>
    </row>
    <row r="865" spans="1:23" x14ac:dyDescent="0.25">
      <c r="A865" s="50"/>
      <c r="B865" s="49"/>
      <c r="C865" s="62"/>
      <c r="D865" s="49"/>
      <c r="E865" s="110"/>
      <c r="F865" s="122"/>
      <c r="G865" s="122"/>
      <c r="H865" s="122"/>
      <c r="I865" s="122"/>
      <c r="J865" s="122"/>
      <c r="K865" s="122"/>
      <c r="L865" s="38"/>
      <c r="M865" s="180"/>
      <c r="N865" s="38"/>
      <c r="O865" s="142"/>
      <c r="P865" s="48"/>
      <c r="Q865" s="48"/>
      <c r="R865" s="48"/>
      <c r="S865" s="48"/>
      <c r="T865" s="48"/>
      <c r="U865" s="48"/>
      <c r="V865" s="48"/>
      <c r="W865" s="48"/>
    </row>
    <row r="866" spans="1:23" x14ac:dyDescent="0.25">
      <c r="A866" s="50"/>
      <c r="B866" s="49"/>
      <c r="C866" s="62"/>
      <c r="D866" s="49"/>
      <c r="E866" s="110"/>
      <c r="F866" s="122"/>
      <c r="G866" s="122"/>
      <c r="H866" s="122"/>
      <c r="I866" s="122"/>
      <c r="J866" s="122"/>
      <c r="K866" s="122"/>
      <c r="L866" s="38"/>
      <c r="M866" s="180"/>
      <c r="N866" s="38"/>
      <c r="O866" s="142"/>
      <c r="P866" s="48"/>
      <c r="Q866" s="48"/>
      <c r="R866" s="48"/>
      <c r="S866" s="48"/>
      <c r="T866" s="48"/>
      <c r="U866" s="48"/>
      <c r="V866" s="48"/>
      <c r="W866" s="48"/>
    </row>
    <row r="867" spans="1:23" x14ac:dyDescent="0.25">
      <c r="A867" s="50"/>
      <c r="B867" s="49"/>
      <c r="C867" s="62"/>
      <c r="D867" s="49"/>
      <c r="E867" s="110"/>
      <c r="F867" s="122"/>
      <c r="G867" s="122"/>
      <c r="H867" s="122"/>
      <c r="I867" s="122"/>
      <c r="J867" s="122"/>
      <c r="K867" s="122"/>
      <c r="L867" s="38"/>
      <c r="M867" s="180"/>
      <c r="N867" s="38"/>
      <c r="O867" s="142"/>
      <c r="P867" s="48"/>
      <c r="Q867" s="48"/>
      <c r="R867" s="48"/>
      <c r="S867" s="48"/>
      <c r="T867" s="48"/>
      <c r="U867" s="48"/>
      <c r="V867" s="48"/>
      <c r="W867" s="48"/>
    </row>
    <row r="868" spans="1:23" x14ac:dyDescent="0.25">
      <c r="A868" s="50"/>
      <c r="B868" s="49"/>
      <c r="C868" s="62"/>
      <c r="D868" s="49"/>
      <c r="E868" s="110"/>
      <c r="F868" s="122"/>
      <c r="G868" s="122"/>
      <c r="H868" s="122"/>
      <c r="I868" s="122"/>
      <c r="J868" s="122"/>
      <c r="K868" s="122"/>
      <c r="L868" s="38"/>
      <c r="M868" s="180"/>
      <c r="N868" s="38"/>
      <c r="O868" s="142"/>
      <c r="P868" s="48"/>
      <c r="Q868" s="48"/>
      <c r="R868" s="48"/>
      <c r="S868" s="48"/>
      <c r="T868" s="48"/>
      <c r="U868" s="48"/>
      <c r="V868" s="48"/>
      <c r="W868" s="48"/>
    </row>
    <row r="869" spans="1:23" x14ac:dyDescent="0.25">
      <c r="A869" s="50"/>
      <c r="B869" s="49"/>
      <c r="C869" s="62"/>
      <c r="D869" s="49"/>
      <c r="E869" s="110"/>
      <c r="F869" s="122"/>
      <c r="G869" s="122"/>
      <c r="H869" s="122"/>
      <c r="I869" s="122"/>
      <c r="J869" s="122"/>
      <c r="K869" s="122"/>
      <c r="L869" s="38"/>
      <c r="M869" s="180"/>
      <c r="N869" s="38"/>
      <c r="O869" s="142"/>
      <c r="P869" s="48"/>
      <c r="Q869" s="48"/>
      <c r="R869" s="48"/>
      <c r="S869" s="48"/>
      <c r="T869" s="48"/>
      <c r="U869" s="48"/>
      <c r="V869" s="48"/>
      <c r="W869" s="48"/>
    </row>
    <row r="870" spans="1:23" x14ac:dyDescent="0.25">
      <c r="A870" s="50"/>
      <c r="B870" s="49"/>
      <c r="C870" s="62"/>
      <c r="D870" s="49"/>
      <c r="E870" s="110"/>
      <c r="F870" s="122"/>
      <c r="G870" s="122"/>
      <c r="H870" s="122"/>
      <c r="I870" s="122"/>
      <c r="J870" s="122"/>
      <c r="K870" s="122"/>
      <c r="L870" s="38"/>
      <c r="M870" s="180"/>
      <c r="N870" s="38"/>
      <c r="O870" s="142"/>
      <c r="P870" s="48"/>
      <c r="Q870" s="48"/>
      <c r="R870" s="48"/>
      <c r="S870" s="48"/>
      <c r="T870" s="48"/>
      <c r="U870" s="48"/>
      <c r="V870" s="48"/>
      <c r="W870" s="48"/>
    </row>
    <row r="871" spans="1:23" x14ac:dyDescent="0.25">
      <c r="A871" s="50"/>
      <c r="B871" s="49"/>
      <c r="C871" s="62"/>
      <c r="D871" s="49"/>
      <c r="E871" s="110"/>
      <c r="F871" s="122"/>
      <c r="G871" s="122"/>
      <c r="H871" s="122"/>
      <c r="I871" s="122"/>
      <c r="J871" s="122"/>
      <c r="K871" s="122"/>
      <c r="L871" s="38"/>
      <c r="M871" s="180"/>
      <c r="N871" s="38"/>
      <c r="O871" s="142"/>
      <c r="P871" s="48"/>
      <c r="Q871" s="48"/>
      <c r="R871" s="48"/>
      <c r="S871" s="48"/>
      <c r="T871" s="48"/>
      <c r="U871" s="48"/>
      <c r="V871" s="48"/>
      <c r="W871" s="48"/>
    </row>
    <row r="872" spans="1:23" x14ac:dyDescent="0.25">
      <c r="A872" s="50"/>
      <c r="B872" s="49"/>
      <c r="C872" s="62"/>
      <c r="D872" s="49"/>
      <c r="E872" s="110"/>
      <c r="F872" s="122"/>
      <c r="G872" s="122"/>
      <c r="H872" s="122"/>
      <c r="I872" s="122"/>
      <c r="J872" s="122"/>
      <c r="K872" s="122"/>
      <c r="L872" s="38"/>
      <c r="M872" s="180"/>
      <c r="N872" s="38"/>
      <c r="O872" s="142"/>
      <c r="P872" s="48"/>
      <c r="Q872" s="48"/>
      <c r="R872" s="48"/>
      <c r="S872" s="48"/>
      <c r="T872" s="48"/>
      <c r="U872" s="48"/>
      <c r="V872" s="48"/>
      <c r="W872" s="48"/>
    </row>
    <row r="873" spans="1:23" x14ac:dyDescent="0.25">
      <c r="A873" s="50"/>
      <c r="B873" s="49"/>
      <c r="C873" s="62"/>
      <c r="D873" s="49"/>
      <c r="E873" s="110"/>
      <c r="F873" s="122"/>
      <c r="G873" s="122"/>
      <c r="H873" s="122"/>
      <c r="I873" s="122"/>
      <c r="J873" s="122"/>
      <c r="K873" s="122"/>
      <c r="L873" s="38"/>
      <c r="M873" s="180"/>
      <c r="N873" s="38"/>
      <c r="O873" s="142"/>
      <c r="P873" s="48"/>
      <c r="Q873" s="48"/>
      <c r="R873" s="48"/>
      <c r="S873" s="48"/>
      <c r="T873" s="48"/>
      <c r="U873" s="48"/>
      <c r="V873" s="48"/>
      <c r="W873" s="48"/>
    </row>
    <row r="874" spans="1:23" x14ac:dyDescent="0.25">
      <c r="A874" s="50"/>
      <c r="B874" s="49"/>
      <c r="C874" s="62"/>
      <c r="D874" s="49"/>
      <c r="E874" s="110"/>
      <c r="F874" s="122"/>
      <c r="G874" s="122"/>
      <c r="H874" s="122"/>
      <c r="I874" s="122"/>
      <c r="J874" s="122"/>
      <c r="K874" s="122"/>
      <c r="L874" s="38"/>
      <c r="M874" s="180"/>
      <c r="N874" s="38"/>
      <c r="O874" s="142"/>
      <c r="P874" s="48"/>
      <c r="Q874" s="48"/>
      <c r="R874" s="48"/>
      <c r="S874" s="48"/>
      <c r="T874" s="48"/>
      <c r="U874" s="48"/>
      <c r="V874" s="48"/>
      <c r="W874" s="48"/>
    </row>
    <row r="875" spans="1:23" x14ac:dyDescent="0.25">
      <c r="A875" s="50"/>
      <c r="B875" s="49"/>
      <c r="C875" s="62"/>
      <c r="D875" s="49"/>
      <c r="E875" s="110"/>
      <c r="F875" s="122"/>
      <c r="G875" s="122"/>
      <c r="H875" s="122"/>
      <c r="I875" s="122"/>
      <c r="J875" s="122"/>
      <c r="K875" s="122"/>
      <c r="L875" s="38"/>
      <c r="M875" s="180"/>
      <c r="N875" s="38"/>
      <c r="O875" s="142"/>
      <c r="P875" s="48"/>
      <c r="Q875" s="48"/>
      <c r="R875" s="48"/>
      <c r="S875" s="48"/>
      <c r="T875" s="48"/>
      <c r="U875" s="48"/>
      <c r="V875" s="48"/>
      <c r="W875" s="48"/>
    </row>
    <row r="876" spans="1:23" x14ac:dyDescent="0.25">
      <c r="A876" s="50"/>
      <c r="B876" s="49"/>
      <c r="C876" s="62"/>
      <c r="D876" s="49"/>
      <c r="E876" s="110"/>
      <c r="F876" s="122"/>
      <c r="G876" s="122"/>
      <c r="H876" s="122"/>
      <c r="I876" s="122"/>
      <c r="J876" s="122"/>
      <c r="K876" s="122"/>
      <c r="L876" s="38"/>
      <c r="M876" s="180"/>
      <c r="N876" s="38"/>
      <c r="O876" s="142"/>
      <c r="P876" s="48"/>
      <c r="Q876" s="48"/>
      <c r="R876" s="48"/>
      <c r="S876" s="48"/>
      <c r="T876" s="48"/>
      <c r="U876" s="48"/>
      <c r="V876" s="48"/>
      <c r="W876" s="48"/>
    </row>
    <row r="877" spans="1:23" x14ac:dyDescent="0.25">
      <c r="A877" s="50"/>
      <c r="B877" s="49"/>
      <c r="C877" s="62"/>
      <c r="D877" s="49"/>
      <c r="E877" s="110"/>
      <c r="F877" s="122"/>
      <c r="G877" s="122"/>
      <c r="H877" s="122"/>
      <c r="I877" s="122"/>
      <c r="J877" s="122"/>
      <c r="K877" s="122"/>
      <c r="L877" s="38"/>
      <c r="M877" s="180"/>
      <c r="N877" s="38"/>
      <c r="O877" s="142"/>
      <c r="P877" s="48"/>
      <c r="Q877" s="48"/>
      <c r="R877" s="48"/>
      <c r="S877" s="48"/>
      <c r="T877" s="48"/>
      <c r="U877" s="48"/>
      <c r="V877" s="48"/>
      <c r="W877" s="48"/>
    </row>
    <row r="878" spans="1:23" x14ac:dyDescent="0.25">
      <c r="A878" s="50"/>
      <c r="B878" s="49"/>
      <c r="C878" s="62"/>
      <c r="D878" s="49"/>
      <c r="E878" s="110"/>
      <c r="F878" s="122"/>
      <c r="G878" s="122"/>
      <c r="H878" s="122"/>
      <c r="I878" s="122"/>
      <c r="J878" s="122"/>
      <c r="K878" s="122"/>
      <c r="L878" s="38"/>
      <c r="M878" s="180"/>
      <c r="N878" s="38"/>
      <c r="O878" s="142"/>
      <c r="P878" s="48"/>
      <c r="Q878" s="48"/>
      <c r="R878" s="48"/>
      <c r="S878" s="48"/>
      <c r="T878" s="48"/>
      <c r="U878" s="48"/>
      <c r="V878" s="48"/>
      <c r="W878" s="48"/>
    </row>
    <row r="879" spans="1:23" x14ac:dyDescent="0.25">
      <c r="A879" s="50"/>
      <c r="B879" s="49"/>
      <c r="C879" s="62"/>
      <c r="D879" s="49"/>
      <c r="E879" s="110"/>
      <c r="F879" s="122"/>
      <c r="G879" s="122"/>
      <c r="H879" s="122"/>
      <c r="I879" s="122"/>
      <c r="J879" s="122"/>
      <c r="K879" s="122"/>
      <c r="L879" s="38"/>
      <c r="M879" s="180"/>
      <c r="N879" s="38"/>
      <c r="O879" s="142"/>
      <c r="P879" s="48"/>
      <c r="Q879" s="48"/>
      <c r="R879" s="48"/>
      <c r="S879" s="48"/>
      <c r="T879" s="48"/>
      <c r="U879" s="48"/>
      <c r="V879" s="48"/>
      <c r="W879" s="48"/>
    </row>
    <row r="880" spans="1:23" x14ac:dyDescent="0.25">
      <c r="A880" s="50"/>
      <c r="B880" s="49"/>
      <c r="C880" s="62"/>
      <c r="D880" s="49"/>
      <c r="E880" s="110"/>
      <c r="F880" s="122"/>
      <c r="G880" s="122"/>
      <c r="H880" s="122"/>
      <c r="I880" s="122"/>
      <c r="J880" s="122"/>
      <c r="K880" s="122"/>
      <c r="L880" s="38"/>
      <c r="M880" s="180"/>
      <c r="N880" s="38"/>
      <c r="O880" s="142"/>
      <c r="P880" s="48"/>
      <c r="Q880" s="48"/>
      <c r="R880" s="48"/>
      <c r="S880" s="48"/>
      <c r="T880" s="48"/>
      <c r="U880" s="48"/>
      <c r="V880" s="48"/>
      <c r="W880" s="48"/>
    </row>
    <row r="881" spans="1:23" x14ac:dyDescent="0.25">
      <c r="A881" s="50"/>
      <c r="B881" s="49"/>
      <c r="C881" s="62"/>
      <c r="D881" s="49"/>
      <c r="E881" s="110"/>
      <c r="F881" s="122"/>
      <c r="G881" s="122"/>
      <c r="H881" s="122"/>
      <c r="I881" s="122"/>
      <c r="J881" s="122"/>
      <c r="K881" s="122"/>
      <c r="L881" s="38"/>
      <c r="M881" s="180"/>
      <c r="N881" s="38"/>
      <c r="O881" s="142"/>
      <c r="P881" s="48"/>
      <c r="Q881" s="48"/>
      <c r="R881" s="48"/>
      <c r="S881" s="48"/>
      <c r="T881" s="48"/>
      <c r="U881" s="48"/>
      <c r="V881" s="48"/>
      <c r="W881" s="48"/>
    </row>
    <row r="882" spans="1:23" x14ac:dyDescent="0.25">
      <c r="A882" s="50"/>
      <c r="B882" s="49"/>
      <c r="C882" s="62"/>
      <c r="D882" s="49"/>
      <c r="E882" s="110"/>
      <c r="F882" s="122"/>
      <c r="G882" s="122"/>
      <c r="H882" s="122"/>
      <c r="I882" s="122"/>
      <c r="J882" s="122"/>
      <c r="K882" s="122"/>
      <c r="L882" s="38"/>
      <c r="M882" s="180"/>
      <c r="N882" s="38"/>
      <c r="O882" s="142"/>
      <c r="P882" s="48"/>
      <c r="Q882" s="48"/>
      <c r="R882" s="48"/>
      <c r="S882" s="48"/>
      <c r="T882" s="48"/>
      <c r="U882" s="48"/>
      <c r="V882" s="48"/>
      <c r="W882" s="48"/>
    </row>
    <row r="883" spans="1:23" x14ac:dyDescent="0.25">
      <c r="A883" s="50"/>
      <c r="B883" s="49"/>
      <c r="C883" s="62"/>
      <c r="D883" s="49"/>
      <c r="E883" s="110"/>
      <c r="F883" s="122"/>
      <c r="G883" s="122"/>
      <c r="H883" s="122"/>
      <c r="I883" s="122"/>
      <c r="J883" s="122"/>
      <c r="K883" s="122"/>
      <c r="L883" s="38"/>
      <c r="M883" s="180"/>
      <c r="N883" s="38"/>
      <c r="O883" s="142"/>
      <c r="P883" s="48"/>
      <c r="Q883" s="48"/>
      <c r="R883" s="48"/>
      <c r="S883" s="48"/>
      <c r="T883" s="48"/>
      <c r="U883" s="48"/>
      <c r="V883" s="48"/>
      <c r="W883" s="48"/>
    </row>
    <row r="884" spans="1:23" x14ac:dyDescent="0.25">
      <c r="A884" s="50"/>
      <c r="B884" s="49"/>
      <c r="C884" s="62"/>
      <c r="D884" s="49"/>
      <c r="E884" s="110"/>
      <c r="F884" s="122"/>
      <c r="G884" s="122"/>
      <c r="H884" s="122"/>
      <c r="I884" s="122"/>
      <c r="J884" s="122"/>
      <c r="K884" s="122"/>
      <c r="L884" s="38"/>
      <c r="M884" s="180"/>
      <c r="N884" s="38"/>
      <c r="O884" s="142"/>
      <c r="P884" s="48"/>
      <c r="Q884" s="48"/>
      <c r="R884" s="48"/>
      <c r="S884" s="48"/>
      <c r="T884" s="48"/>
      <c r="U884" s="48"/>
      <c r="V884" s="48"/>
      <c r="W884" s="48"/>
    </row>
    <row r="885" spans="1:23" x14ac:dyDescent="0.25">
      <c r="A885" s="50"/>
      <c r="B885" s="49"/>
      <c r="C885" s="62"/>
      <c r="D885" s="49"/>
      <c r="E885" s="110"/>
      <c r="F885" s="122"/>
      <c r="G885" s="122"/>
      <c r="H885" s="122"/>
      <c r="I885" s="122"/>
      <c r="J885" s="122"/>
      <c r="K885" s="122"/>
      <c r="L885" s="38"/>
      <c r="M885" s="180"/>
      <c r="N885" s="38"/>
      <c r="O885" s="142"/>
      <c r="P885" s="48"/>
      <c r="Q885" s="48"/>
      <c r="R885" s="48"/>
      <c r="S885" s="48"/>
      <c r="T885" s="48"/>
      <c r="U885" s="48"/>
      <c r="V885" s="48"/>
      <c r="W885" s="48"/>
    </row>
    <row r="886" spans="1:23" x14ac:dyDescent="0.25">
      <c r="A886" s="50"/>
      <c r="B886" s="49"/>
      <c r="C886" s="62"/>
      <c r="D886" s="49"/>
      <c r="E886" s="110"/>
      <c r="F886" s="122"/>
      <c r="G886" s="122"/>
      <c r="H886" s="122"/>
      <c r="I886" s="122"/>
      <c r="J886" s="122"/>
      <c r="K886" s="122"/>
      <c r="L886" s="38"/>
      <c r="M886" s="180"/>
      <c r="N886" s="38"/>
      <c r="O886" s="142"/>
      <c r="P886" s="48"/>
      <c r="Q886" s="48"/>
      <c r="R886" s="48"/>
      <c r="S886" s="48"/>
      <c r="T886" s="48"/>
      <c r="U886" s="48"/>
      <c r="V886" s="48"/>
      <c r="W886" s="48"/>
    </row>
    <row r="887" spans="1:23" x14ac:dyDescent="0.25">
      <c r="A887" s="50"/>
      <c r="B887" s="49"/>
      <c r="C887" s="62"/>
      <c r="D887" s="49"/>
      <c r="E887" s="110"/>
      <c r="F887" s="122"/>
      <c r="G887" s="122"/>
      <c r="H887" s="122"/>
      <c r="I887" s="122"/>
      <c r="J887" s="122"/>
      <c r="K887" s="122"/>
      <c r="L887" s="38"/>
      <c r="M887" s="180"/>
      <c r="N887" s="38"/>
      <c r="O887" s="142"/>
      <c r="P887" s="48"/>
      <c r="Q887" s="48"/>
      <c r="R887" s="48"/>
      <c r="S887" s="48"/>
      <c r="T887" s="48"/>
      <c r="U887" s="48"/>
      <c r="V887" s="48"/>
      <c r="W887" s="48"/>
    </row>
    <row r="888" spans="1:23" x14ac:dyDescent="0.25">
      <c r="A888" s="50"/>
      <c r="B888" s="49"/>
      <c r="C888" s="62"/>
      <c r="D888" s="49"/>
      <c r="E888" s="110"/>
      <c r="F888" s="122"/>
      <c r="G888" s="122"/>
      <c r="H888" s="122"/>
      <c r="I888" s="122"/>
      <c r="J888" s="122"/>
      <c r="K888" s="122"/>
      <c r="L888" s="38"/>
      <c r="M888" s="180"/>
      <c r="N888" s="38"/>
      <c r="O888" s="142"/>
      <c r="P888" s="48"/>
      <c r="Q888" s="48"/>
      <c r="R888" s="48"/>
      <c r="S888" s="48"/>
      <c r="T888" s="48"/>
      <c r="U888" s="48"/>
      <c r="V888" s="48"/>
      <c r="W888" s="48"/>
    </row>
    <row r="889" spans="1:23" x14ac:dyDescent="0.25">
      <c r="A889" s="50"/>
      <c r="B889" s="49"/>
      <c r="C889" s="62"/>
      <c r="D889" s="49"/>
      <c r="E889" s="110"/>
      <c r="F889" s="122"/>
      <c r="G889" s="122"/>
      <c r="H889" s="122"/>
      <c r="I889" s="122"/>
      <c r="J889" s="122"/>
      <c r="K889" s="122"/>
      <c r="L889" s="38"/>
      <c r="M889" s="180"/>
      <c r="N889" s="38"/>
      <c r="O889" s="142"/>
      <c r="P889" s="48"/>
      <c r="Q889" s="48"/>
      <c r="R889" s="48"/>
      <c r="S889" s="48"/>
      <c r="T889" s="48"/>
      <c r="U889" s="48"/>
      <c r="V889" s="48"/>
      <c r="W889" s="48"/>
    </row>
    <row r="890" spans="1:23" x14ac:dyDescent="0.25">
      <c r="A890" s="50"/>
      <c r="B890" s="49"/>
      <c r="C890" s="62"/>
      <c r="D890" s="49"/>
      <c r="E890" s="110"/>
      <c r="F890" s="122"/>
      <c r="G890" s="122"/>
      <c r="H890" s="122"/>
      <c r="I890" s="122"/>
      <c r="J890" s="122"/>
      <c r="K890" s="122"/>
      <c r="L890" s="38"/>
      <c r="M890" s="180"/>
      <c r="N890" s="38"/>
      <c r="O890" s="142"/>
      <c r="P890" s="48"/>
      <c r="Q890" s="48"/>
      <c r="R890" s="48"/>
      <c r="S890" s="48"/>
      <c r="T890" s="48"/>
      <c r="U890" s="48"/>
      <c r="V890" s="48"/>
      <c r="W890" s="48"/>
    </row>
    <row r="891" spans="1:23" x14ac:dyDescent="0.25">
      <c r="A891" s="50"/>
      <c r="B891" s="49"/>
      <c r="C891" s="62"/>
      <c r="D891" s="49"/>
      <c r="E891" s="110"/>
      <c r="F891" s="122"/>
      <c r="G891" s="122"/>
      <c r="H891" s="122"/>
      <c r="I891" s="122"/>
      <c r="J891" s="122"/>
      <c r="K891" s="122"/>
      <c r="L891" s="38"/>
      <c r="M891" s="180"/>
      <c r="N891" s="38"/>
      <c r="O891" s="142"/>
      <c r="P891" s="48"/>
      <c r="Q891" s="48"/>
      <c r="R891" s="48"/>
      <c r="S891" s="48"/>
      <c r="T891" s="48"/>
      <c r="U891" s="48"/>
      <c r="V891" s="48"/>
      <c r="W891" s="48"/>
    </row>
    <row r="892" spans="1:23" x14ac:dyDescent="0.25">
      <c r="A892" s="50"/>
      <c r="B892" s="49"/>
      <c r="C892" s="62"/>
      <c r="D892" s="49"/>
      <c r="E892" s="110"/>
      <c r="F892" s="122"/>
      <c r="G892" s="122"/>
      <c r="H892" s="122"/>
      <c r="I892" s="122"/>
      <c r="J892" s="122"/>
      <c r="K892" s="122"/>
      <c r="L892" s="38"/>
      <c r="M892" s="180"/>
      <c r="N892" s="38"/>
      <c r="O892" s="142"/>
      <c r="P892" s="48"/>
      <c r="Q892" s="48"/>
      <c r="R892" s="48"/>
      <c r="S892" s="48"/>
      <c r="T892" s="48"/>
      <c r="U892" s="48"/>
      <c r="V892" s="48"/>
      <c r="W892" s="48"/>
    </row>
    <row r="893" spans="1:23" x14ac:dyDescent="0.25">
      <c r="A893" s="50"/>
      <c r="B893" s="49"/>
      <c r="C893" s="62"/>
      <c r="D893" s="49"/>
      <c r="E893" s="110"/>
      <c r="F893" s="122"/>
      <c r="G893" s="122"/>
      <c r="H893" s="122"/>
      <c r="I893" s="122"/>
      <c r="J893" s="122"/>
      <c r="K893" s="122"/>
      <c r="L893" s="38"/>
      <c r="M893" s="180"/>
      <c r="N893" s="38"/>
      <c r="O893" s="142"/>
      <c r="P893" s="48"/>
      <c r="Q893" s="48"/>
      <c r="R893" s="48"/>
      <c r="S893" s="48"/>
      <c r="T893" s="48"/>
      <c r="U893" s="48"/>
      <c r="V893" s="48"/>
      <c r="W893" s="48"/>
    </row>
    <row r="894" spans="1:23" x14ac:dyDescent="0.25">
      <c r="A894" s="50"/>
      <c r="B894" s="49"/>
      <c r="C894" s="62"/>
      <c r="D894" s="49"/>
      <c r="E894" s="110"/>
      <c r="F894" s="122"/>
      <c r="G894" s="122"/>
      <c r="H894" s="122"/>
      <c r="I894" s="122"/>
      <c r="J894" s="122"/>
      <c r="K894" s="122"/>
      <c r="L894" s="38"/>
      <c r="M894" s="180"/>
      <c r="N894" s="38"/>
      <c r="O894" s="142"/>
      <c r="P894" s="48"/>
      <c r="Q894" s="48"/>
      <c r="R894" s="48"/>
      <c r="S894" s="48"/>
      <c r="T894" s="48"/>
      <c r="U894" s="48"/>
      <c r="V894" s="48"/>
      <c r="W894" s="48"/>
    </row>
    <row r="895" spans="1:23" x14ac:dyDescent="0.25">
      <c r="A895" s="50"/>
      <c r="B895" s="49"/>
      <c r="C895" s="62"/>
      <c r="D895" s="49"/>
      <c r="E895" s="110"/>
      <c r="F895" s="122"/>
      <c r="G895" s="122"/>
      <c r="H895" s="122"/>
      <c r="I895" s="122"/>
      <c r="J895" s="122"/>
      <c r="K895" s="122"/>
      <c r="L895" s="38"/>
      <c r="M895" s="180"/>
      <c r="N895" s="38"/>
      <c r="O895" s="142"/>
      <c r="P895" s="48"/>
      <c r="Q895" s="48"/>
      <c r="R895" s="48"/>
      <c r="S895" s="48"/>
      <c r="T895" s="48"/>
      <c r="U895" s="48"/>
      <c r="V895" s="48"/>
      <c r="W895" s="48"/>
    </row>
    <row r="896" spans="1:23" x14ac:dyDescent="0.25">
      <c r="A896" s="50"/>
      <c r="B896" s="49"/>
      <c r="C896" s="62"/>
      <c r="D896" s="49"/>
      <c r="E896" s="110"/>
      <c r="F896" s="122"/>
      <c r="G896" s="122"/>
      <c r="H896" s="122"/>
      <c r="I896" s="122"/>
      <c r="J896" s="122"/>
      <c r="K896" s="122"/>
      <c r="L896" s="38"/>
      <c r="M896" s="180"/>
      <c r="N896" s="38"/>
      <c r="O896" s="142"/>
      <c r="P896" s="48"/>
      <c r="Q896" s="48"/>
      <c r="R896" s="48"/>
      <c r="S896" s="48"/>
      <c r="T896" s="48"/>
      <c r="U896" s="48"/>
      <c r="V896" s="48"/>
      <c r="W896" s="48"/>
    </row>
    <row r="897" spans="1:23" x14ac:dyDescent="0.25">
      <c r="A897" s="50"/>
      <c r="B897" s="49"/>
      <c r="C897" s="62"/>
      <c r="D897" s="49"/>
      <c r="E897" s="110"/>
      <c r="F897" s="122"/>
      <c r="G897" s="122"/>
      <c r="H897" s="122"/>
      <c r="I897" s="122"/>
      <c r="J897" s="122"/>
      <c r="K897" s="122"/>
      <c r="L897" s="38"/>
      <c r="M897" s="180"/>
      <c r="N897" s="38"/>
      <c r="O897" s="142"/>
      <c r="P897" s="48"/>
      <c r="Q897" s="48"/>
      <c r="R897" s="48"/>
      <c r="S897" s="48"/>
      <c r="T897" s="48"/>
      <c r="U897" s="48"/>
      <c r="V897" s="48"/>
      <c r="W897" s="48"/>
    </row>
    <row r="898" spans="1:23" x14ac:dyDescent="0.25">
      <c r="A898" s="50"/>
      <c r="B898" s="49"/>
      <c r="C898" s="62"/>
      <c r="D898" s="49"/>
      <c r="E898" s="110"/>
      <c r="F898" s="122"/>
      <c r="G898" s="122"/>
      <c r="H898" s="122"/>
      <c r="I898" s="122"/>
      <c r="J898" s="122"/>
      <c r="K898" s="122"/>
      <c r="L898" s="38"/>
      <c r="M898" s="180"/>
      <c r="N898" s="38"/>
      <c r="O898" s="142"/>
      <c r="P898" s="48"/>
      <c r="Q898" s="48"/>
      <c r="R898" s="48"/>
      <c r="S898" s="48"/>
      <c r="T898" s="48"/>
      <c r="U898" s="48"/>
      <c r="V898" s="48"/>
      <c r="W898" s="48"/>
    </row>
    <row r="899" spans="1:23" x14ac:dyDescent="0.25">
      <c r="A899" s="50"/>
      <c r="B899" s="49"/>
      <c r="C899" s="62"/>
      <c r="D899" s="49"/>
      <c r="E899" s="110"/>
      <c r="F899" s="122"/>
      <c r="G899" s="122"/>
      <c r="H899" s="122"/>
      <c r="I899" s="122"/>
      <c r="J899" s="122"/>
      <c r="K899" s="122"/>
      <c r="L899" s="38"/>
      <c r="M899" s="180"/>
      <c r="N899" s="38"/>
      <c r="O899" s="142"/>
      <c r="P899" s="48"/>
      <c r="Q899" s="48"/>
      <c r="R899" s="48"/>
      <c r="S899" s="48"/>
      <c r="T899" s="48"/>
      <c r="U899" s="48"/>
      <c r="V899" s="48"/>
      <c r="W899" s="48"/>
    </row>
    <row r="900" spans="1:23" x14ac:dyDescent="0.25">
      <c r="A900" s="50"/>
      <c r="B900" s="49"/>
      <c r="C900" s="62"/>
      <c r="D900" s="49"/>
      <c r="E900" s="110"/>
      <c r="F900" s="122"/>
      <c r="G900" s="122"/>
      <c r="H900" s="122"/>
      <c r="I900" s="122"/>
      <c r="J900" s="122"/>
      <c r="K900" s="122"/>
      <c r="L900" s="38"/>
      <c r="M900" s="180"/>
      <c r="N900" s="38"/>
      <c r="O900" s="142"/>
      <c r="P900" s="48"/>
      <c r="Q900" s="48"/>
      <c r="R900" s="48"/>
      <c r="S900" s="48"/>
      <c r="T900" s="48"/>
      <c r="U900" s="48"/>
      <c r="V900" s="48"/>
      <c r="W900" s="48"/>
    </row>
    <row r="901" spans="1:23" x14ac:dyDescent="0.25">
      <c r="A901" s="50"/>
      <c r="B901" s="49"/>
      <c r="C901" s="62"/>
      <c r="D901" s="49"/>
      <c r="E901" s="110"/>
      <c r="F901" s="122"/>
      <c r="G901" s="122"/>
      <c r="H901" s="122"/>
      <c r="I901" s="122"/>
      <c r="J901" s="122"/>
      <c r="K901" s="122"/>
      <c r="L901" s="38"/>
      <c r="M901" s="180"/>
      <c r="N901" s="38"/>
      <c r="O901" s="142"/>
      <c r="P901" s="48"/>
      <c r="Q901" s="48"/>
      <c r="R901" s="48"/>
      <c r="S901" s="48"/>
      <c r="T901" s="48"/>
      <c r="U901" s="48"/>
      <c r="V901" s="48"/>
      <c r="W901" s="48"/>
    </row>
    <row r="902" spans="1:23" x14ac:dyDescent="0.25">
      <c r="A902" s="50"/>
      <c r="B902" s="49"/>
      <c r="C902" s="62"/>
      <c r="D902" s="49"/>
      <c r="E902" s="110"/>
      <c r="F902" s="122"/>
      <c r="G902" s="122"/>
      <c r="H902" s="122"/>
      <c r="I902" s="122"/>
      <c r="J902" s="122"/>
      <c r="K902" s="122"/>
      <c r="L902" s="38"/>
      <c r="M902" s="180"/>
      <c r="N902" s="38"/>
      <c r="O902" s="142"/>
      <c r="P902" s="48"/>
      <c r="Q902" s="48"/>
      <c r="R902" s="48"/>
      <c r="S902" s="48"/>
      <c r="T902" s="48"/>
      <c r="U902" s="48"/>
      <c r="V902" s="48"/>
      <c r="W902" s="48"/>
    </row>
    <row r="903" spans="1:23" x14ac:dyDescent="0.25">
      <c r="A903" s="50"/>
      <c r="B903" s="49"/>
      <c r="C903" s="62"/>
      <c r="D903" s="49"/>
      <c r="E903" s="110"/>
      <c r="F903" s="122"/>
      <c r="G903" s="122"/>
      <c r="H903" s="122"/>
      <c r="I903" s="122"/>
      <c r="J903" s="122"/>
      <c r="K903" s="122"/>
      <c r="L903" s="38"/>
      <c r="M903" s="180"/>
      <c r="N903" s="38"/>
      <c r="O903" s="142"/>
      <c r="P903" s="48"/>
      <c r="Q903" s="48"/>
      <c r="R903" s="48"/>
      <c r="S903" s="48"/>
      <c r="T903" s="48"/>
      <c r="U903" s="48"/>
      <c r="V903" s="48"/>
      <c r="W903" s="48"/>
    </row>
    <row r="904" spans="1:23" x14ac:dyDescent="0.25">
      <c r="A904" s="50"/>
      <c r="B904" s="49"/>
      <c r="C904" s="62"/>
      <c r="D904" s="49"/>
      <c r="E904" s="110"/>
      <c r="F904" s="122"/>
      <c r="G904" s="122"/>
      <c r="H904" s="122"/>
      <c r="I904" s="122"/>
      <c r="J904" s="122"/>
      <c r="K904" s="122"/>
      <c r="L904" s="38"/>
      <c r="M904" s="180"/>
      <c r="N904" s="38"/>
      <c r="O904" s="142"/>
      <c r="P904" s="48"/>
      <c r="Q904" s="48"/>
      <c r="R904" s="48"/>
      <c r="S904" s="48"/>
      <c r="T904" s="48"/>
      <c r="U904" s="48"/>
      <c r="V904" s="48"/>
      <c r="W904" s="48"/>
    </row>
    <row r="905" spans="1:23" x14ac:dyDescent="0.25">
      <c r="A905" s="50"/>
      <c r="B905" s="49"/>
      <c r="C905" s="62"/>
      <c r="D905" s="49"/>
      <c r="E905" s="110"/>
      <c r="F905" s="122"/>
      <c r="G905" s="122"/>
      <c r="H905" s="122"/>
      <c r="I905" s="122"/>
      <c r="J905" s="122"/>
      <c r="K905" s="122"/>
      <c r="L905" s="38"/>
      <c r="M905" s="180"/>
      <c r="N905" s="38"/>
      <c r="O905" s="142"/>
      <c r="P905" s="48"/>
      <c r="Q905" s="48"/>
      <c r="R905" s="48"/>
      <c r="S905" s="48"/>
      <c r="T905" s="48"/>
      <c r="U905" s="48"/>
      <c r="V905" s="48"/>
      <c r="W905" s="48"/>
    </row>
    <row r="906" spans="1:23" x14ac:dyDescent="0.25">
      <c r="A906" s="50"/>
      <c r="B906" s="49"/>
      <c r="C906" s="62"/>
      <c r="D906" s="49"/>
      <c r="E906" s="110"/>
      <c r="F906" s="122"/>
      <c r="G906" s="122"/>
      <c r="H906" s="122"/>
      <c r="I906" s="122"/>
      <c r="J906" s="122"/>
      <c r="K906" s="122"/>
      <c r="L906" s="38"/>
      <c r="M906" s="180"/>
      <c r="N906" s="38"/>
      <c r="O906" s="142"/>
      <c r="P906" s="48"/>
      <c r="Q906" s="48"/>
      <c r="R906" s="48"/>
      <c r="S906" s="48"/>
      <c r="T906" s="48"/>
      <c r="U906" s="48"/>
      <c r="V906" s="48"/>
      <c r="W906" s="48"/>
    </row>
    <row r="907" spans="1:23" x14ac:dyDescent="0.25">
      <c r="A907" s="50"/>
      <c r="B907" s="49"/>
      <c r="C907" s="62"/>
      <c r="D907" s="49"/>
      <c r="E907" s="110"/>
      <c r="F907" s="122"/>
      <c r="G907" s="122"/>
      <c r="H907" s="122"/>
      <c r="I907" s="122"/>
      <c r="J907" s="122"/>
      <c r="K907" s="122"/>
      <c r="L907" s="38"/>
      <c r="M907" s="180"/>
      <c r="N907" s="38"/>
      <c r="O907" s="142"/>
      <c r="P907" s="48"/>
      <c r="Q907" s="48"/>
      <c r="R907" s="48"/>
      <c r="S907" s="48"/>
      <c r="T907" s="48"/>
      <c r="U907" s="48"/>
      <c r="V907" s="48"/>
      <c r="W907" s="48"/>
    </row>
    <row r="908" spans="1:23" x14ac:dyDescent="0.25">
      <c r="A908" s="50"/>
      <c r="B908" s="49"/>
      <c r="C908" s="62"/>
      <c r="D908" s="49"/>
      <c r="E908" s="110"/>
      <c r="F908" s="122"/>
      <c r="G908" s="122"/>
      <c r="H908" s="122"/>
      <c r="I908" s="122"/>
      <c r="J908" s="122"/>
      <c r="K908" s="122"/>
      <c r="L908" s="38"/>
      <c r="M908" s="180"/>
      <c r="N908" s="38"/>
      <c r="O908" s="142"/>
      <c r="P908" s="48"/>
      <c r="Q908" s="48"/>
      <c r="R908" s="48"/>
      <c r="S908" s="48"/>
      <c r="T908" s="48"/>
      <c r="U908" s="48"/>
      <c r="V908" s="48"/>
      <c r="W908" s="48"/>
    </row>
    <row r="909" spans="1:23" x14ac:dyDescent="0.25">
      <c r="A909" s="50"/>
      <c r="B909" s="49"/>
      <c r="C909" s="62"/>
      <c r="D909" s="49"/>
      <c r="E909" s="110"/>
      <c r="F909" s="122"/>
      <c r="G909" s="122"/>
      <c r="H909" s="122"/>
      <c r="I909" s="122"/>
      <c r="J909" s="122"/>
      <c r="K909" s="122"/>
      <c r="L909" s="38"/>
      <c r="M909" s="180"/>
      <c r="N909" s="38"/>
      <c r="O909" s="142"/>
      <c r="P909" s="48"/>
      <c r="Q909" s="48"/>
      <c r="R909" s="48"/>
      <c r="S909" s="48"/>
      <c r="T909" s="48"/>
      <c r="U909" s="48"/>
      <c r="V909" s="48"/>
      <c r="W909" s="48"/>
    </row>
    <row r="910" spans="1:23" x14ac:dyDescent="0.25">
      <c r="A910" s="50"/>
      <c r="B910" s="49"/>
      <c r="C910" s="62"/>
      <c r="D910" s="49"/>
      <c r="E910" s="110"/>
      <c r="F910" s="122"/>
      <c r="G910" s="122"/>
      <c r="H910" s="122"/>
      <c r="I910" s="122"/>
      <c r="J910" s="122"/>
      <c r="K910" s="122"/>
      <c r="L910" s="38"/>
      <c r="M910" s="180"/>
      <c r="N910" s="38"/>
      <c r="O910" s="142"/>
      <c r="P910" s="48"/>
      <c r="Q910" s="48"/>
      <c r="R910" s="48"/>
      <c r="S910" s="48"/>
      <c r="T910" s="48"/>
      <c r="U910" s="48"/>
      <c r="V910" s="48"/>
      <c r="W910" s="48"/>
    </row>
    <row r="911" spans="1:23" x14ac:dyDescent="0.25">
      <c r="A911" s="50"/>
      <c r="B911" s="49"/>
      <c r="C911" s="62"/>
      <c r="D911" s="49"/>
      <c r="E911" s="110"/>
      <c r="F911" s="122"/>
      <c r="G911" s="122"/>
      <c r="H911" s="122"/>
      <c r="I911" s="122"/>
      <c r="J911" s="122"/>
      <c r="K911" s="122"/>
      <c r="L911" s="38"/>
      <c r="M911" s="180"/>
      <c r="N911" s="38"/>
      <c r="O911" s="142"/>
      <c r="P911" s="48"/>
      <c r="Q911" s="48"/>
      <c r="R911" s="48"/>
      <c r="S911" s="48"/>
      <c r="T911" s="48"/>
      <c r="U911" s="48"/>
      <c r="V911" s="48"/>
      <c r="W911" s="48"/>
    </row>
    <row r="912" spans="1:23" x14ac:dyDescent="0.25">
      <c r="A912" s="50"/>
      <c r="B912" s="49"/>
      <c r="C912" s="62"/>
      <c r="D912" s="49"/>
      <c r="E912" s="110"/>
      <c r="F912" s="122"/>
      <c r="G912" s="122"/>
      <c r="H912" s="122"/>
      <c r="I912" s="122"/>
      <c r="J912" s="122"/>
      <c r="K912" s="122"/>
      <c r="L912" s="38"/>
      <c r="M912" s="180"/>
      <c r="N912" s="38"/>
      <c r="O912" s="142"/>
      <c r="P912" s="48"/>
      <c r="Q912" s="48"/>
      <c r="R912" s="48"/>
      <c r="S912" s="48"/>
      <c r="T912" s="48"/>
      <c r="U912" s="48"/>
      <c r="V912" s="48"/>
      <c r="W912" s="48"/>
    </row>
    <row r="913" spans="1:23" x14ac:dyDescent="0.25">
      <c r="A913" s="50"/>
      <c r="B913" s="49"/>
      <c r="C913" s="62"/>
      <c r="D913" s="49"/>
      <c r="E913" s="110"/>
      <c r="F913" s="122"/>
      <c r="G913" s="122"/>
      <c r="H913" s="122"/>
      <c r="I913" s="122"/>
      <c r="J913" s="122"/>
      <c r="K913" s="122"/>
      <c r="L913" s="38"/>
      <c r="M913" s="180"/>
      <c r="N913" s="38"/>
      <c r="O913" s="142"/>
      <c r="P913" s="48"/>
      <c r="Q913" s="48"/>
      <c r="R913" s="48"/>
      <c r="S913" s="48"/>
      <c r="T913" s="48"/>
      <c r="U913" s="48"/>
      <c r="V913" s="48"/>
      <c r="W913" s="48"/>
    </row>
    <row r="914" spans="1:23" x14ac:dyDescent="0.25">
      <c r="A914" s="50"/>
      <c r="B914" s="49"/>
      <c r="C914" s="62"/>
      <c r="D914" s="49"/>
      <c r="E914" s="110"/>
      <c r="F914" s="122"/>
      <c r="G914" s="122"/>
      <c r="H914" s="122"/>
      <c r="I914" s="122"/>
      <c r="J914" s="122"/>
      <c r="K914" s="122"/>
      <c r="L914" s="38"/>
      <c r="M914" s="180"/>
      <c r="N914" s="38"/>
      <c r="O914" s="142"/>
      <c r="P914" s="48"/>
      <c r="Q914" s="48"/>
      <c r="R914" s="48"/>
      <c r="S914" s="48"/>
      <c r="T914" s="48"/>
      <c r="U914" s="48"/>
      <c r="V914" s="48"/>
      <c r="W914" s="48"/>
    </row>
    <row r="915" spans="1:23" x14ac:dyDescent="0.25">
      <c r="A915" s="50"/>
      <c r="B915" s="49"/>
      <c r="C915" s="62"/>
      <c r="D915" s="49"/>
      <c r="E915" s="110"/>
      <c r="F915" s="122"/>
      <c r="G915" s="122"/>
      <c r="H915" s="122"/>
      <c r="I915" s="122"/>
      <c r="J915" s="122"/>
      <c r="K915" s="122"/>
      <c r="L915" s="38"/>
      <c r="M915" s="180"/>
      <c r="N915" s="38"/>
      <c r="O915" s="142"/>
      <c r="P915" s="48"/>
      <c r="Q915" s="48"/>
      <c r="R915" s="48"/>
      <c r="S915" s="48"/>
      <c r="T915" s="48"/>
      <c r="U915" s="48"/>
      <c r="V915" s="48"/>
      <c r="W915" s="48"/>
    </row>
    <row r="916" spans="1:23" x14ac:dyDescent="0.25">
      <c r="A916" s="50"/>
      <c r="B916" s="49"/>
      <c r="C916" s="62"/>
      <c r="D916" s="49"/>
      <c r="E916" s="110"/>
      <c r="F916" s="122"/>
      <c r="G916" s="122"/>
      <c r="H916" s="122"/>
      <c r="I916" s="122"/>
      <c r="J916" s="122"/>
      <c r="K916" s="122"/>
      <c r="L916" s="38"/>
      <c r="M916" s="180"/>
      <c r="N916" s="38"/>
      <c r="O916" s="142"/>
      <c r="P916" s="48"/>
      <c r="Q916" s="48"/>
      <c r="R916" s="48"/>
      <c r="S916" s="48"/>
      <c r="T916" s="48"/>
      <c r="U916" s="48"/>
      <c r="V916" s="48"/>
      <c r="W916" s="48"/>
    </row>
    <row r="917" spans="1:23" x14ac:dyDescent="0.25">
      <c r="A917" s="50"/>
      <c r="B917" s="49"/>
      <c r="C917" s="62"/>
      <c r="D917" s="49"/>
      <c r="E917" s="110"/>
      <c r="F917" s="122"/>
      <c r="G917" s="122"/>
      <c r="H917" s="122"/>
      <c r="I917" s="122"/>
      <c r="J917" s="122"/>
      <c r="K917" s="122"/>
      <c r="L917" s="38"/>
      <c r="M917" s="180"/>
      <c r="N917" s="38"/>
      <c r="O917" s="142"/>
      <c r="P917" s="48"/>
      <c r="Q917" s="48"/>
      <c r="R917" s="48"/>
      <c r="S917" s="48"/>
      <c r="T917" s="48"/>
      <c r="U917" s="48"/>
      <c r="V917" s="48"/>
      <c r="W917" s="48"/>
    </row>
    <row r="918" spans="1:23" x14ac:dyDescent="0.25">
      <c r="A918" s="50"/>
      <c r="B918" s="49"/>
      <c r="C918" s="62"/>
      <c r="D918" s="49"/>
      <c r="E918" s="110"/>
      <c r="F918" s="122"/>
      <c r="G918" s="122"/>
      <c r="H918" s="122"/>
      <c r="I918" s="122"/>
      <c r="J918" s="122"/>
      <c r="K918" s="122"/>
      <c r="L918" s="38"/>
      <c r="M918" s="180"/>
      <c r="N918" s="38"/>
      <c r="O918" s="142"/>
      <c r="P918" s="48"/>
      <c r="Q918" s="48"/>
      <c r="R918" s="48"/>
      <c r="S918" s="48"/>
      <c r="T918" s="48"/>
      <c r="U918" s="48"/>
      <c r="V918" s="48"/>
      <c r="W918" s="48"/>
    </row>
    <row r="919" spans="1:23" x14ac:dyDescent="0.25">
      <c r="A919" s="50"/>
      <c r="B919" s="49"/>
      <c r="C919" s="62"/>
      <c r="D919" s="49"/>
      <c r="E919" s="110"/>
      <c r="F919" s="122"/>
      <c r="G919" s="122"/>
      <c r="H919" s="122"/>
      <c r="I919" s="122"/>
      <c r="J919" s="122"/>
      <c r="K919" s="122"/>
      <c r="L919" s="38"/>
      <c r="M919" s="180"/>
      <c r="N919" s="38"/>
      <c r="O919" s="142"/>
      <c r="P919" s="48"/>
      <c r="Q919" s="48"/>
      <c r="R919" s="48"/>
      <c r="S919" s="48"/>
      <c r="T919" s="48"/>
      <c r="U919" s="48"/>
      <c r="V919" s="48"/>
      <c r="W919" s="48"/>
    </row>
    <row r="920" spans="1:23" x14ac:dyDescent="0.25">
      <c r="A920" s="50"/>
      <c r="B920" s="49"/>
      <c r="C920" s="62"/>
      <c r="D920" s="49"/>
      <c r="E920" s="110"/>
      <c r="F920" s="122"/>
      <c r="G920" s="122"/>
      <c r="H920" s="122"/>
      <c r="I920" s="122"/>
      <c r="J920" s="122"/>
      <c r="K920" s="122"/>
      <c r="L920" s="38"/>
      <c r="M920" s="180"/>
      <c r="N920" s="38"/>
      <c r="O920" s="142"/>
      <c r="P920" s="48"/>
      <c r="Q920" s="48"/>
      <c r="R920" s="48"/>
      <c r="S920" s="48"/>
      <c r="T920" s="48"/>
      <c r="U920" s="48"/>
      <c r="V920" s="48"/>
      <c r="W920" s="48"/>
    </row>
    <row r="921" spans="1:23" x14ac:dyDescent="0.25">
      <c r="A921" s="50"/>
      <c r="B921" s="49"/>
      <c r="C921" s="62"/>
      <c r="D921" s="49"/>
      <c r="E921" s="110"/>
      <c r="F921" s="122"/>
      <c r="G921" s="122"/>
      <c r="H921" s="122"/>
      <c r="I921" s="122"/>
      <c r="J921" s="122"/>
      <c r="K921" s="122"/>
      <c r="L921" s="38"/>
      <c r="M921" s="180"/>
      <c r="N921" s="38"/>
      <c r="O921" s="142"/>
      <c r="P921" s="48"/>
      <c r="Q921" s="48"/>
      <c r="R921" s="48"/>
      <c r="S921" s="48"/>
      <c r="T921" s="48"/>
      <c r="U921" s="48"/>
      <c r="V921" s="48"/>
      <c r="W921" s="48"/>
    </row>
    <row r="922" spans="1:23" x14ac:dyDescent="0.25">
      <c r="A922" s="50"/>
      <c r="B922" s="49"/>
      <c r="C922" s="62"/>
      <c r="D922" s="49"/>
      <c r="E922" s="110"/>
      <c r="F922" s="122"/>
      <c r="G922" s="122"/>
      <c r="H922" s="122"/>
      <c r="I922" s="122"/>
      <c r="J922" s="122"/>
      <c r="K922" s="122"/>
      <c r="L922" s="38"/>
      <c r="M922" s="180"/>
      <c r="N922" s="38"/>
      <c r="O922" s="142"/>
      <c r="P922" s="48"/>
      <c r="Q922" s="48"/>
      <c r="R922" s="48"/>
      <c r="S922" s="48"/>
      <c r="T922" s="48"/>
      <c r="U922" s="48"/>
      <c r="V922" s="48"/>
      <c r="W922" s="48"/>
    </row>
    <row r="923" spans="1:23" x14ac:dyDescent="0.25">
      <c r="A923" s="50"/>
      <c r="B923" s="49"/>
      <c r="C923" s="62"/>
      <c r="D923" s="49"/>
      <c r="E923" s="110"/>
      <c r="F923" s="122"/>
      <c r="G923" s="122"/>
      <c r="H923" s="122"/>
      <c r="I923" s="122"/>
      <c r="J923" s="122"/>
      <c r="K923" s="122"/>
      <c r="L923" s="38"/>
      <c r="M923" s="180"/>
      <c r="N923" s="38"/>
      <c r="O923" s="142"/>
      <c r="P923" s="48"/>
      <c r="Q923" s="48"/>
      <c r="R923" s="48"/>
      <c r="S923" s="48"/>
      <c r="T923" s="48"/>
      <c r="U923" s="48"/>
      <c r="V923" s="48"/>
      <c r="W923" s="48"/>
    </row>
    <row r="924" spans="1:23" x14ac:dyDescent="0.25">
      <c r="A924" s="50"/>
      <c r="B924" s="49"/>
      <c r="C924" s="62"/>
      <c r="D924" s="49"/>
      <c r="E924" s="110"/>
      <c r="F924" s="122"/>
      <c r="G924" s="122"/>
      <c r="H924" s="122"/>
      <c r="I924" s="122"/>
      <c r="J924" s="122"/>
      <c r="K924" s="122"/>
      <c r="L924" s="38"/>
      <c r="M924" s="180"/>
      <c r="N924" s="38"/>
      <c r="O924" s="142"/>
      <c r="P924" s="48"/>
      <c r="Q924" s="48"/>
      <c r="R924" s="48"/>
      <c r="S924" s="48"/>
      <c r="T924" s="48"/>
      <c r="U924" s="48"/>
      <c r="V924" s="48"/>
      <c r="W924" s="48"/>
    </row>
    <row r="925" spans="1:23" x14ac:dyDescent="0.25">
      <c r="A925" s="50"/>
      <c r="B925" s="49"/>
      <c r="C925" s="62"/>
      <c r="D925" s="49"/>
      <c r="E925" s="110"/>
      <c r="F925" s="122"/>
      <c r="G925" s="122"/>
      <c r="H925" s="122"/>
      <c r="I925" s="122"/>
      <c r="J925" s="122"/>
      <c r="K925" s="122"/>
      <c r="L925" s="38"/>
      <c r="M925" s="180"/>
      <c r="N925" s="38"/>
      <c r="O925" s="142"/>
      <c r="P925" s="48"/>
      <c r="Q925" s="48"/>
      <c r="R925" s="48"/>
      <c r="S925" s="48"/>
      <c r="T925" s="48"/>
      <c r="U925" s="48"/>
      <c r="V925" s="48"/>
      <c r="W925" s="48"/>
    </row>
    <row r="926" spans="1:23" x14ac:dyDescent="0.25">
      <c r="A926" s="50"/>
      <c r="B926" s="49"/>
      <c r="C926" s="62"/>
      <c r="D926" s="49"/>
      <c r="E926" s="110"/>
      <c r="F926" s="122"/>
      <c r="G926" s="122"/>
      <c r="H926" s="122"/>
      <c r="I926" s="122"/>
      <c r="J926" s="122"/>
      <c r="K926" s="122"/>
      <c r="L926" s="38"/>
      <c r="M926" s="180"/>
      <c r="N926" s="38"/>
      <c r="O926" s="142"/>
      <c r="P926" s="48"/>
      <c r="Q926" s="48"/>
      <c r="R926" s="48"/>
      <c r="S926" s="48"/>
      <c r="T926" s="48"/>
      <c r="U926" s="48"/>
      <c r="V926" s="48"/>
      <c r="W926" s="48"/>
    </row>
    <row r="927" spans="1:23" x14ac:dyDescent="0.25">
      <c r="A927" s="50"/>
      <c r="B927" s="49"/>
      <c r="C927" s="62"/>
      <c r="D927" s="49"/>
      <c r="E927" s="110"/>
      <c r="F927" s="122"/>
      <c r="G927" s="122"/>
      <c r="H927" s="122"/>
      <c r="I927" s="122"/>
      <c r="J927" s="122"/>
      <c r="K927" s="122"/>
      <c r="L927" s="38"/>
      <c r="M927" s="180"/>
      <c r="N927" s="38"/>
      <c r="O927" s="142"/>
      <c r="P927" s="48"/>
      <c r="Q927" s="48"/>
      <c r="R927" s="48"/>
      <c r="S927" s="48"/>
      <c r="T927" s="48"/>
      <c r="U927" s="48"/>
      <c r="V927" s="48"/>
      <c r="W927" s="48"/>
    </row>
    <row r="928" spans="1:23" x14ac:dyDescent="0.25">
      <c r="A928" s="50"/>
      <c r="B928" s="49"/>
      <c r="C928" s="62"/>
      <c r="D928" s="49"/>
      <c r="E928" s="110"/>
      <c r="F928" s="122"/>
      <c r="G928" s="122"/>
      <c r="H928" s="122"/>
      <c r="I928" s="122"/>
      <c r="J928" s="122"/>
      <c r="K928" s="122"/>
      <c r="L928" s="38"/>
      <c r="M928" s="180"/>
      <c r="N928" s="38"/>
      <c r="O928" s="142"/>
      <c r="P928" s="48"/>
      <c r="Q928" s="48"/>
      <c r="R928" s="48"/>
      <c r="S928" s="48"/>
      <c r="T928" s="48"/>
      <c r="U928" s="48"/>
      <c r="V928" s="48"/>
      <c r="W928" s="48"/>
    </row>
    <row r="929" spans="1:23" x14ac:dyDescent="0.25">
      <c r="A929" s="50"/>
      <c r="B929" s="49"/>
      <c r="C929" s="62"/>
      <c r="D929" s="49"/>
      <c r="E929" s="110"/>
      <c r="F929" s="122"/>
      <c r="G929" s="122"/>
      <c r="H929" s="122"/>
      <c r="I929" s="122"/>
      <c r="J929" s="122"/>
      <c r="K929" s="122"/>
      <c r="L929" s="38"/>
      <c r="M929" s="180"/>
      <c r="N929" s="38"/>
      <c r="O929" s="142"/>
      <c r="P929" s="48"/>
      <c r="Q929" s="48"/>
      <c r="R929" s="48"/>
      <c r="S929" s="48"/>
      <c r="T929" s="48"/>
      <c r="U929" s="48"/>
      <c r="V929" s="48"/>
      <c r="W929" s="48"/>
    </row>
    <row r="930" spans="1:23" x14ac:dyDescent="0.25">
      <c r="A930" s="50"/>
      <c r="B930" s="49"/>
      <c r="C930" s="62"/>
      <c r="D930" s="49"/>
      <c r="E930" s="110"/>
      <c r="F930" s="122"/>
      <c r="G930" s="122"/>
      <c r="H930" s="122"/>
      <c r="I930" s="122"/>
      <c r="J930" s="122"/>
      <c r="K930" s="122"/>
      <c r="L930" s="38"/>
      <c r="M930" s="180"/>
      <c r="N930" s="38"/>
      <c r="O930" s="142"/>
      <c r="P930" s="48"/>
      <c r="Q930" s="48"/>
      <c r="R930" s="48"/>
      <c r="S930" s="48"/>
      <c r="T930" s="48"/>
      <c r="U930" s="48"/>
      <c r="V930" s="48"/>
      <c r="W930" s="48"/>
    </row>
    <row r="931" spans="1:23" x14ac:dyDescent="0.25">
      <c r="A931" s="50"/>
      <c r="B931" s="49"/>
      <c r="C931" s="62"/>
      <c r="D931" s="49"/>
      <c r="E931" s="110"/>
      <c r="F931" s="122"/>
      <c r="G931" s="122"/>
      <c r="H931" s="122"/>
      <c r="I931" s="122"/>
      <c r="J931" s="122"/>
      <c r="K931" s="122"/>
      <c r="L931" s="38"/>
      <c r="M931" s="180"/>
      <c r="N931" s="38"/>
      <c r="O931" s="142"/>
      <c r="P931" s="48"/>
      <c r="Q931" s="48"/>
      <c r="R931" s="48"/>
      <c r="S931" s="48"/>
      <c r="T931" s="48"/>
      <c r="U931" s="48"/>
      <c r="V931" s="48"/>
      <c r="W931" s="48"/>
    </row>
    <row r="932" spans="1:23" x14ac:dyDescent="0.25">
      <c r="A932" s="50"/>
      <c r="B932" s="49"/>
      <c r="C932" s="62"/>
      <c r="D932" s="49"/>
      <c r="E932" s="110"/>
      <c r="F932" s="122"/>
      <c r="G932" s="122"/>
      <c r="H932" s="122"/>
      <c r="I932" s="122"/>
      <c r="J932" s="122"/>
      <c r="K932" s="122"/>
      <c r="L932" s="38"/>
      <c r="M932" s="180"/>
      <c r="N932" s="38"/>
      <c r="O932" s="142"/>
      <c r="P932" s="48"/>
      <c r="Q932" s="48"/>
      <c r="R932" s="48"/>
      <c r="S932" s="48"/>
      <c r="T932" s="48"/>
      <c r="U932" s="48"/>
      <c r="V932" s="48"/>
      <c r="W932" s="48"/>
    </row>
    <row r="933" spans="1:23" x14ac:dyDescent="0.25">
      <c r="A933" s="50"/>
      <c r="B933" s="49"/>
      <c r="C933" s="62"/>
      <c r="D933" s="49"/>
      <c r="E933" s="110"/>
      <c r="F933" s="122"/>
      <c r="G933" s="122"/>
      <c r="H933" s="122"/>
      <c r="I933" s="122"/>
      <c r="J933" s="122"/>
      <c r="K933" s="122"/>
      <c r="L933" s="38"/>
      <c r="M933" s="180"/>
      <c r="N933" s="38"/>
      <c r="O933" s="142"/>
      <c r="P933" s="48"/>
      <c r="Q933" s="48"/>
      <c r="R933" s="48"/>
      <c r="S933" s="48"/>
      <c r="T933" s="48"/>
      <c r="U933" s="48"/>
      <c r="V933" s="48"/>
      <c r="W933" s="48"/>
    </row>
    <row r="934" spans="1:23" x14ac:dyDescent="0.25">
      <c r="A934" s="50"/>
      <c r="B934" s="49"/>
      <c r="C934" s="62"/>
      <c r="D934" s="49"/>
      <c r="E934" s="110"/>
      <c r="F934" s="122"/>
      <c r="G934" s="122"/>
      <c r="H934" s="122"/>
      <c r="I934" s="122"/>
      <c r="J934" s="122"/>
      <c r="K934" s="122"/>
      <c r="L934" s="38"/>
      <c r="M934" s="180"/>
      <c r="N934" s="38"/>
      <c r="O934" s="142"/>
      <c r="P934" s="48"/>
      <c r="Q934" s="48"/>
      <c r="R934" s="48"/>
      <c r="S934" s="48"/>
      <c r="T934" s="48"/>
      <c r="U934" s="48"/>
      <c r="V934" s="48"/>
      <c r="W934" s="48"/>
    </row>
    <row r="935" spans="1:23" x14ac:dyDescent="0.25">
      <c r="A935" s="50"/>
      <c r="B935" s="49"/>
      <c r="C935" s="62"/>
      <c r="D935" s="49"/>
      <c r="E935" s="110"/>
      <c r="F935" s="122"/>
      <c r="G935" s="122"/>
      <c r="H935" s="122"/>
      <c r="I935" s="122"/>
      <c r="J935" s="122"/>
      <c r="K935" s="122"/>
      <c r="L935" s="38"/>
      <c r="M935" s="180"/>
      <c r="N935" s="38"/>
      <c r="O935" s="142"/>
      <c r="P935" s="48"/>
      <c r="Q935" s="48"/>
      <c r="R935" s="48"/>
      <c r="S935" s="48"/>
      <c r="T935" s="48"/>
      <c r="U935" s="48"/>
      <c r="V935" s="48"/>
      <c r="W935" s="48"/>
    </row>
    <row r="936" spans="1:23" x14ac:dyDescent="0.25">
      <c r="A936" s="50"/>
      <c r="B936" s="49"/>
      <c r="C936" s="62"/>
      <c r="D936" s="49"/>
      <c r="E936" s="110"/>
      <c r="F936" s="122"/>
      <c r="G936" s="122"/>
      <c r="H936" s="122"/>
      <c r="I936" s="122"/>
      <c r="J936" s="122"/>
      <c r="K936" s="122"/>
      <c r="L936" s="38"/>
      <c r="M936" s="180"/>
      <c r="N936" s="38"/>
      <c r="O936" s="142"/>
      <c r="P936" s="48"/>
      <c r="Q936" s="48"/>
      <c r="R936" s="48"/>
      <c r="S936" s="48"/>
      <c r="T936" s="48"/>
      <c r="U936" s="48"/>
      <c r="V936" s="48"/>
      <c r="W936" s="48"/>
    </row>
    <row r="937" spans="1:23" x14ac:dyDescent="0.25">
      <c r="A937" s="50"/>
      <c r="B937" s="49"/>
      <c r="C937" s="62"/>
      <c r="D937" s="49"/>
      <c r="E937" s="110"/>
      <c r="F937" s="122"/>
      <c r="G937" s="122"/>
      <c r="H937" s="122"/>
      <c r="I937" s="122"/>
      <c r="J937" s="122"/>
      <c r="K937" s="122"/>
      <c r="L937" s="38"/>
      <c r="M937" s="180"/>
      <c r="N937" s="38"/>
      <c r="O937" s="142"/>
      <c r="P937" s="48"/>
      <c r="Q937" s="48"/>
      <c r="R937" s="48"/>
      <c r="S937" s="48"/>
      <c r="T937" s="48"/>
      <c r="U937" s="48"/>
      <c r="V937" s="48"/>
      <c r="W937" s="48"/>
    </row>
    <row r="938" spans="1:23" x14ac:dyDescent="0.25">
      <c r="A938" s="50"/>
      <c r="B938" s="49"/>
      <c r="C938" s="62"/>
      <c r="D938" s="49"/>
      <c r="E938" s="110"/>
      <c r="F938" s="122"/>
      <c r="G938" s="122"/>
      <c r="H938" s="122"/>
      <c r="I938" s="122"/>
      <c r="J938" s="122"/>
      <c r="K938" s="122"/>
      <c r="L938" s="38"/>
      <c r="M938" s="180"/>
      <c r="N938" s="38"/>
      <c r="O938" s="142"/>
      <c r="P938" s="48"/>
      <c r="Q938" s="48"/>
      <c r="R938" s="48"/>
      <c r="S938" s="48"/>
      <c r="T938" s="48"/>
      <c r="U938" s="48"/>
      <c r="V938" s="48"/>
      <c r="W938" s="48"/>
    </row>
    <row r="939" spans="1:23" x14ac:dyDescent="0.25">
      <c r="A939" s="50"/>
      <c r="B939" s="49"/>
      <c r="C939" s="62"/>
      <c r="D939" s="49"/>
      <c r="E939" s="110"/>
      <c r="F939" s="122"/>
      <c r="G939" s="122"/>
      <c r="H939" s="122"/>
      <c r="I939" s="122"/>
      <c r="J939" s="122"/>
      <c r="K939" s="122"/>
      <c r="L939" s="38"/>
      <c r="M939" s="180"/>
      <c r="N939" s="38"/>
      <c r="O939" s="142"/>
      <c r="P939" s="48"/>
      <c r="Q939" s="48"/>
      <c r="R939" s="48"/>
      <c r="S939" s="48"/>
      <c r="T939" s="48"/>
      <c r="U939" s="48"/>
      <c r="V939" s="48"/>
      <c r="W939" s="48"/>
    </row>
    <row r="940" spans="1:23" x14ac:dyDescent="0.25">
      <c r="A940" s="50"/>
      <c r="B940" s="49"/>
      <c r="C940" s="62"/>
      <c r="D940" s="49"/>
      <c r="E940" s="110"/>
      <c r="F940" s="122"/>
      <c r="G940" s="122"/>
      <c r="H940" s="122"/>
      <c r="I940" s="122"/>
      <c r="J940" s="122"/>
      <c r="K940" s="122"/>
      <c r="L940" s="38"/>
      <c r="M940" s="180"/>
      <c r="N940" s="38"/>
      <c r="O940" s="142"/>
      <c r="P940" s="48"/>
      <c r="Q940" s="48"/>
      <c r="R940" s="48"/>
      <c r="S940" s="48"/>
      <c r="T940" s="48"/>
      <c r="U940" s="48"/>
      <c r="V940" s="48"/>
      <c r="W940" s="48"/>
    </row>
    <row r="941" spans="1:23" x14ac:dyDescent="0.25">
      <c r="A941" s="50"/>
      <c r="B941" s="49"/>
      <c r="C941" s="62"/>
      <c r="D941" s="49"/>
      <c r="E941" s="110"/>
      <c r="F941" s="122"/>
      <c r="G941" s="122"/>
      <c r="H941" s="122"/>
      <c r="I941" s="122"/>
      <c r="J941" s="122"/>
      <c r="K941" s="122"/>
      <c r="L941" s="38"/>
      <c r="M941" s="180"/>
      <c r="N941" s="38"/>
      <c r="O941" s="142"/>
      <c r="P941" s="48"/>
      <c r="Q941" s="48"/>
      <c r="R941" s="48"/>
      <c r="S941" s="48"/>
      <c r="T941" s="48"/>
      <c r="U941" s="48"/>
      <c r="V941" s="48"/>
      <c r="W941" s="48"/>
    </row>
    <row r="942" spans="1:23" x14ac:dyDescent="0.25">
      <c r="A942" s="50"/>
      <c r="B942" s="49"/>
      <c r="C942" s="62"/>
      <c r="D942" s="49"/>
      <c r="E942" s="110"/>
      <c r="F942" s="122"/>
      <c r="G942" s="122"/>
      <c r="H942" s="122"/>
      <c r="I942" s="122"/>
      <c r="J942" s="122"/>
      <c r="K942" s="122"/>
      <c r="L942" s="38"/>
      <c r="M942" s="180"/>
      <c r="N942" s="38"/>
      <c r="O942" s="142"/>
      <c r="P942" s="48"/>
      <c r="Q942" s="48"/>
      <c r="R942" s="48"/>
      <c r="S942" s="48"/>
      <c r="T942" s="48"/>
      <c r="U942" s="48"/>
      <c r="V942" s="48"/>
      <c r="W942" s="48"/>
    </row>
    <row r="943" spans="1:23" x14ac:dyDescent="0.25">
      <c r="A943" s="50"/>
      <c r="B943" s="49"/>
      <c r="C943" s="62"/>
      <c r="D943" s="49"/>
      <c r="E943" s="110"/>
      <c r="F943" s="122"/>
      <c r="G943" s="122"/>
      <c r="H943" s="122"/>
      <c r="I943" s="122"/>
      <c r="J943" s="122"/>
      <c r="K943" s="122"/>
      <c r="L943" s="38"/>
      <c r="M943" s="180"/>
      <c r="N943" s="38"/>
      <c r="O943" s="142"/>
      <c r="P943" s="48"/>
      <c r="Q943" s="48"/>
      <c r="R943" s="48"/>
      <c r="S943" s="48"/>
      <c r="T943" s="48"/>
      <c r="U943" s="48"/>
      <c r="V943" s="48"/>
      <c r="W943" s="48"/>
    </row>
    <row r="944" spans="1:23" x14ac:dyDescent="0.25">
      <c r="A944" s="50"/>
      <c r="B944" s="49"/>
      <c r="C944" s="62"/>
      <c r="D944" s="49"/>
      <c r="E944" s="110"/>
      <c r="F944" s="122"/>
      <c r="G944" s="122"/>
      <c r="H944" s="122"/>
      <c r="I944" s="122"/>
      <c r="J944" s="122"/>
      <c r="K944" s="122"/>
      <c r="L944" s="38"/>
      <c r="M944" s="180"/>
      <c r="N944" s="38"/>
      <c r="O944" s="142"/>
      <c r="P944" s="48"/>
      <c r="Q944" s="48"/>
      <c r="R944" s="48"/>
      <c r="S944" s="48"/>
      <c r="T944" s="48"/>
      <c r="U944" s="48"/>
      <c r="V944" s="48"/>
      <c r="W944" s="48"/>
    </row>
    <row r="945" spans="1:23" x14ac:dyDescent="0.25">
      <c r="A945" s="50"/>
      <c r="B945" s="49"/>
      <c r="C945" s="62"/>
      <c r="D945" s="49"/>
      <c r="E945" s="110"/>
      <c r="F945" s="122"/>
      <c r="G945" s="122"/>
      <c r="H945" s="122"/>
      <c r="I945" s="122"/>
      <c r="J945" s="122"/>
      <c r="K945" s="122"/>
      <c r="L945" s="38"/>
      <c r="M945" s="180"/>
      <c r="N945" s="38"/>
      <c r="O945" s="142"/>
      <c r="P945" s="48"/>
      <c r="Q945" s="48"/>
      <c r="R945" s="48"/>
      <c r="S945" s="48"/>
      <c r="T945" s="48"/>
      <c r="U945" s="48"/>
      <c r="V945" s="48"/>
      <c r="W945" s="48"/>
    </row>
    <row r="946" spans="1:23" x14ac:dyDescent="0.25">
      <c r="A946" s="50"/>
      <c r="B946" s="49"/>
      <c r="C946" s="62"/>
      <c r="D946" s="49"/>
      <c r="E946" s="110"/>
      <c r="F946" s="122"/>
      <c r="G946" s="122"/>
      <c r="H946" s="122"/>
      <c r="I946" s="122"/>
      <c r="J946" s="122"/>
      <c r="K946" s="122"/>
      <c r="L946" s="38"/>
      <c r="M946" s="180"/>
      <c r="N946" s="38"/>
      <c r="O946" s="142"/>
      <c r="P946" s="48"/>
      <c r="Q946" s="48"/>
      <c r="R946" s="48"/>
      <c r="S946" s="48"/>
      <c r="T946" s="48"/>
      <c r="U946" s="48"/>
      <c r="V946" s="48"/>
      <c r="W946" s="48"/>
    </row>
    <row r="947" spans="1:23" x14ac:dyDescent="0.25">
      <c r="A947" s="50"/>
      <c r="B947" s="49"/>
      <c r="C947" s="62"/>
      <c r="D947" s="49"/>
      <c r="E947" s="110"/>
      <c r="F947" s="122"/>
      <c r="G947" s="122"/>
      <c r="H947" s="122"/>
      <c r="I947" s="122"/>
      <c r="J947" s="122"/>
      <c r="K947" s="122"/>
      <c r="L947" s="38"/>
      <c r="M947" s="180"/>
      <c r="N947" s="38"/>
      <c r="O947" s="142"/>
      <c r="P947" s="48"/>
      <c r="Q947" s="48"/>
      <c r="R947" s="48"/>
      <c r="S947" s="48"/>
      <c r="T947" s="48"/>
      <c r="U947" s="48"/>
      <c r="V947" s="48"/>
      <c r="W947" s="48"/>
    </row>
    <row r="948" spans="1:23" x14ac:dyDescent="0.25">
      <c r="A948" s="50"/>
      <c r="B948" s="49"/>
      <c r="C948" s="62"/>
      <c r="D948" s="49"/>
      <c r="E948" s="110"/>
      <c r="F948" s="122"/>
      <c r="G948" s="122"/>
      <c r="H948" s="122"/>
      <c r="I948" s="122"/>
      <c r="J948" s="122"/>
      <c r="K948" s="122"/>
      <c r="L948" s="38"/>
      <c r="M948" s="180"/>
      <c r="N948" s="38"/>
      <c r="O948" s="142"/>
      <c r="P948" s="48"/>
      <c r="Q948" s="48"/>
      <c r="R948" s="48"/>
      <c r="S948" s="48"/>
      <c r="T948" s="48"/>
      <c r="U948" s="48"/>
      <c r="V948" s="48"/>
      <c r="W948" s="48"/>
    </row>
    <row r="949" spans="1:23" x14ac:dyDescent="0.25">
      <c r="A949" s="50"/>
      <c r="B949" s="49"/>
      <c r="C949" s="62"/>
      <c r="D949" s="49"/>
      <c r="E949" s="110"/>
      <c r="F949" s="122"/>
      <c r="G949" s="122"/>
      <c r="H949" s="122"/>
      <c r="I949" s="122"/>
      <c r="J949" s="122"/>
      <c r="K949" s="122"/>
      <c r="L949" s="38"/>
      <c r="M949" s="180"/>
      <c r="N949" s="38"/>
      <c r="O949" s="142"/>
      <c r="P949" s="48"/>
      <c r="Q949" s="48"/>
      <c r="R949" s="48"/>
      <c r="S949" s="48"/>
      <c r="T949" s="48"/>
      <c r="U949" s="48"/>
      <c r="V949" s="48"/>
      <c r="W949" s="48"/>
    </row>
    <row r="950" spans="1:23" x14ac:dyDescent="0.25">
      <c r="A950" s="50"/>
      <c r="B950" s="49"/>
      <c r="C950" s="62"/>
      <c r="D950" s="49"/>
      <c r="E950" s="110"/>
      <c r="F950" s="122"/>
      <c r="G950" s="122"/>
      <c r="H950" s="122"/>
      <c r="I950" s="122"/>
      <c r="J950" s="122"/>
      <c r="K950" s="122"/>
      <c r="L950" s="38"/>
      <c r="M950" s="180"/>
      <c r="N950" s="38"/>
      <c r="O950" s="142"/>
      <c r="P950" s="48"/>
      <c r="Q950" s="48"/>
      <c r="R950" s="48"/>
      <c r="S950" s="48"/>
      <c r="T950" s="48"/>
      <c r="U950" s="48"/>
      <c r="V950" s="48"/>
      <c r="W950" s="48"/>
    </row>
    <row r="951" spans="1:23" x14ac:dyDescent="0.25">
      <c r="A951" s="50"/>
      <c r="B951" s="49"/>
      <c r="C951" s="62"/>
      <c r="D951" s="49"/>
      <c r="E951" s="110"/>
      <c r="F951" s="122"/>
      <c r="G951" s="122"/>
      <c r="H951" s="122"/>
      <c r="I951" s="122"/>
      <c r="J951" s="122"/>
      <c r="K951" s="122"/>
      <c r="L951" s="38"/>
      <c r="M951" s="180"/>
      <c r="N951" s="38"/>
      <c r="O951" s="142"/>
      <c r="P951" s="48"/>
      <c r="Q951" s="48"/>
      <c r="R951" s="48"/>
      <c r="S951" s="48"/>
      <c r="T951" s="48"/>
      <c r="U951" s="48"/>
      <c r="V951" s="48"/>
      <c r="W951" s="48"/>
    </row>
    <row r="952" spans="1:23" x14ac:dyDescent="0.25">
      <c r="A952" s="50"/>
      <c r="B952" s="49"/>
      <c r="C952" s="62"/>
      <c r="D952" s="49"/>
      <c r="E952" s="110"/>
      <c r="F952" s="122"/>
      <c r="G952" s="122"/>
      <c r="H952" s="122"/>
      <c r="I952" s="122"/>
      <c r="J952" s="122"/>
      <c r="K952" s="122"/>
      <c r="L952" s="38"/>
      <c r="M952" s="180"/>
      <c r="N952" s="38"/>
      <c r="O952" s="142"/>
      <c r="P952" s="48"/>
      <c r="Q952" s="48"/>
      <c r="R952" s="48"/>
      <c r="S952" s="48"/>
      <c r="T952" s="48"/>
      <c r="U952" s="48"/>
      <c r="V952" s="48"/>
      <c r="W952" s="48"/>
    </row>
    <row r="953" spans="1:23" x14ac:dyDescent="0.25">
      <c r="A953" s="50"/>
      <c r="B953" s="49"/>
      <c r="C953" s="62"/>
      <c r="D953" s="49"/>
      <c r="E953" s="110"/>
      <c r="F953" s="122"/>
      <c r="G953" s="122"/>
      <c r="H953" s="122"/>
      <c r="I953" s="122"/>
      <c r="J953" s="122"/>
      <c r="K953" s="122"/>
      <c r="L953" s="38"/>
      <c r="M953" s="180"/>
      <c r="N953" s="38"/>
      <c r="O953" s="142"/>
      <c r="P953" s="48"/>
      <c r="Q953" s="48"/>
      <c r="R953" s="48"/>
      <c r="S953" s="48"/>
      <c r="T953" s="48"/>
      <c r="U953" s="48"/>
      <c r="V953" s="48"/>
      <c r="W953" s="48"/>
    </row>
    <row r="954" spans="1:23" x14ac:dyDescent="0.25">
      <c r="A954" s="50"/>
      <c r="B954" s="49"/>
      <c r="C954" s="62"/>
      <c r="D954" s="49"/>
      <c r="E954" s="110"/>
      <c r="F954" s="122"/>
      <c r="G954" s="122"/>
      <c r="H954" s="122"/>
      <c r="I954" s="122"/>
      <c r="J954" s="122"/>
      <c r="K954" s="122"/>
      <c r="L954" s="38"/>
      <c r="M954" s="180"/>
      <c r="N954" s="38"/>
      <c r="O954" s="142"/>
      <c r="P954" s="48"/>
      <c r="Q954" s="48"/>
      <c r="R954" s="48"/>
      <c r="S954" s="48"/>
      <c r="T954" s="48"/>
      <c r="U954" s="48"/>
      <c r="V954" s="48"/>
      <c r="W954" s="48"/>
    </row>
    <row r="955" spans="1:23" x14ac:dyDescent="0.25">
      <c r="A955" s="50"/>
      <c r="B955" s="49"/>
      <c r="C955" s="62"/>
      <c r="D955" s="49"/>
      <c r="E955" s="110"/>
      <c r="F955" s="122"/>
      <c r="G955" s="122"/>
      <c r="H955" s="122"/>
      <c r="I955" s="122"/>
      <c r="J955" s="122"/>
      <c r="K955" s="122"/>
      <c r="L955" s="38"/>
      <c r="M955" s="180"/>
      <c r="N955" s="38"/>
      <c r="O955" s="142"/>
      <c r="P955" s="48"/>
      <c r="Q955" s="48"/>
      <c r="R955" s="48"/>
      <c r="S955" s="48"/>
      <c r="T955" s="48"/>
      <c r="U955" s="48"/>
      <c r="V955" s="48"/>
      <c r="W955" s="48"/>
    </row>
    <row r="956" spans="1:23" x14ac:dyDescent="0.25">
      <c r="A956" s="50"/>
      <c r="B956" s="49"/>
      <c r="C956" s="62"/>
      <c r="D956" s="49"/>
      <c r="E956" s="110"/>
      <c r="F956" s="122"/>
      <c r="G956" s="122"/>
      <c r="H956" s="122"/>
      <c r="I956" s="122"/>
      <c r="J956" s="122"/>
      <c r="K956" s="122"/>
      <c r="L956" s="38"/>
      <c r="M956" s="180"/>
      <c r="N956" s="38"/>
      <c r="O956" s="142"/>
      <c r="P956" s="48"/>
      <c r="Q956" s="48"/>
      <c r="R956" s="48"/>
      <c r="S956" s="48"/>
      <c r="T956" s="48"/>
      <c r="U956" s="48"/>
      <c r="V956" s="48"/>
      <c r="W956" s="48"/>
    </row>
    <row r="957" spans="1:23" x14ac:dyDescent="0.25">
      <c r="A957" s="50"/>
      <c r="B957" s="49"/>
      <c r="C957" s="62"/>
      <c r="D957" s="49"/>
      <c r="E957" s="110"/>
      <c r="F957" s="122"/>
      <c r="G957" s="122"/>
      <c r="H957" s="122"/>
      <c r="I957" s="122"/>
      <c r="J957" s="122"/>
      <c r="K957" s="122"/>
      <c r="L957" s="38"/>
      <c r="M957" s="180"/>
      <c r="N957" s="38"/>
      <c r="O957" s="142"/>
      <c r="P957" s="48"/>
      <c r="Q957" s="48"/>
      <c r="R957" s="48"/>
      <c r="S957" s="48"/>
      <c r="T957" s="48"/>
      <c r="U957" s="48"/>
      <c r="V957" s="48"/>
      <c r="W957" s="48"/>
    </row>
    <row r="958" spans="1:23" x14ac:dyDescent="0.25">
      <c r="A958" s="50"/>
      <c r="B958" s="49"/>
      <c r="C958" s="62"/>
      <c r="D958" s="49"/>
      <c r="E958" s="110"/>
      <c r="F958" s="122"/>
      <c r="G958" s="122"/>
      <c r="H958" s="122"/>
      <c r="I958" s="122"/>
      <c r="J958" s="122"/>
      <c r="K958" s="122"/>
      <c r="L958" s="38"/>
      <c r="M958" s="180"/>
      <c r="N958" s="38"/>
      <c r="O958" s="142"/>
      <c r="P958" s="48"/>
      <c r="Q958" s="48"/>
      <c r="R958" s="48"/>
      <c r="S958" s="48"/>
      <c r="T958" s="48"/>
      <c r="U958" s="48"/>
      <c r="V958" s="48"/>
      <c r="W958" s="48"/>
    </row>
    <row r="959" spans="1:23" x14ac:dyDescent="0.25">
      <c r="A959" s="50"/>
      <c r="B959" s="49"/>
      <c r="C959" s="62"/>
      <c r="D959" s="49"/>
      <c r="E959" s="110"/>
      <c r="F959" s="122"/>
      <c r="G959" s="122"/>
      <c r="H959" s="122"/>
      <c r="I959" s="122"/>
      <c r="J959" s="122"/>
      <c r="K959" s="122"/>
      <c r="L959" s="38"/>
      <c r="M959" s="180"/>
      <c r="N959" s="38"/>
      <c r="O959" s="142"/>
      <c r="P959" s="48"/>
      <c r="Q959" s="48"/>
      <c r="R959" s="48"/>
      <c r="S959" s="48"/>
      <c r="T959" s="48"/>
      <c r="U959" s="48"/>
      <c r="V959" s="48"/>
      <c r="W959" s="48"/>
    </row>
    <row r="960" spans="1:23" x14ac:dyDescent="0.25">
      <c r="A960" s="50"/>
      <c r="B960" s="49"/>
      <c r="C960" s="62"/>
      <c r="D960" s="49"/>
      <c r="E960" s="110"/>
      <c r="F960" s="122"/>
      <c r="G960" s="122"/>
      <c r="H960" s="122"/>
      <c r="I960" s="122"/>
      <c r="J960" s="122"/>
      <c r="K960" s="122"/>
      <c r="L960" s="38"/>
      <c r="M960" s="180"/>
      <c r="N960" s="38"/>
      <c r="O960" s="142"/>
      <c r="P960" s="48"/>
      <c r="Q960" s="48"/>
      <c r="R960" s="48"/>
      <c r="S960" s="48"/>
      <c r="T960" s="48"/>
      <c r="U960" s="48"/>
      <c r="V960" s="48"/>
      <c r="W960" s="48"/>
    </row>
    <row r="961" spans="1:23" x14ac:dyDescent="0.25">
      <c r="A961" s="50"/>
      <c r="B961" s="49"/>
      <c r="C961" s="62"/>
      <c r="D961" s="49"/>
      <c r="E961" s="110"/>
      <c r="F961" s="122"/>
      <c r="G961" s="122"/>
      <c r="H961" s="122"/>
      <c r="I961" s="122"/>
      <c r="J961" s="122"/>
      <c r="K961" s="122"/>
      <c r="L961" s="38"/>
      <c r="M961" s="180"/>
      <c r="N961" s="38"/>
      <c r="O961" s="142"/>
      <c r="P961" s="48"/>
      <c r="Q961" s="48"/>
      <c r="R961" s="48"/>
      <c r="S961" s="48"/>
      <c r="T961" s="48"/>
      <c r="U961" s="48"/>
      <c r="V961" s="48"/>
      <c r="W961" s="48"/>
    </row>
    <row r="962" spans="1:23" x14ac:dyDescent="0.25">
      <c r="A962" s="50"/>
      <c r="B962" s="49"/>
      <c r="C962" s="62"/>
      <c r="D962" s="49"/>
      <c r="E962" s="110"/>
      <c r="F962" s="122"/>
      <c r="G962" s="122"/>
      <c r="H962" s="122"/>
      <c r="I962" s="122"/>
      <c r="J962" s="122"/>
      <c r="K962" s="122"/>
      <c r="L962" s="38"/>
      <c r="M962" s="180"/>
      <c r="N962" s="38"/>
      <c r="O962" s="142"/>
      <c r="P962" s="48"/>
      <c r="Q962" s="48"/>
      <c r="R962" s="48"/>
      <c r="S962" s="48"/>
      <c r="T962" s="48"/>
      <c r="U962" s="48"/>
      <c r="V962" s="48"/>
      <c r="W962" s="48"/>
    </row>
    <row r="963" spans="1:23" x14ac:dyDescent="0.25">
      <c r="A963" s="50"/>
      <c r="B963" s="49"/>
      <c r="C963" s="62"/>
      <c r="D963" s="49"/>
      <c r="E963" s="110"/>
      <c r="F963" s="122"/>
      <c r="G963" s="122"/>
      <c r="H963" s="122"/>
      <c r="I963" s="122"/>
      <c r="J963" s="122"/>
      <c r="K963" s="122"/>
      <c r="L963" s="38"/>
      <c r="M963" s="180"/>
      <c r="N963" s="38"/>
      <c r="O963" s="142"/>
      <c r="P963" s="48"/>
      <c r="Q963" s="48"/>
      <c r="R963" s="48"/>
      <c r="S963" s="48"/>
      <c r="T963" s="48"/>
      <c r="U963" s="48"/>
      <c r="V963" s="48"/>
      <c r="W963" s="48"/>
    </row>
    <row r="964" spans="1:23" x14ac:dyDescent="0.25">
      <c r="A964" s="50"/>
      <c r="B964" s="49"/>
      <c r="C964" s="62"/>
      <c r="D964" s="49"/>
      <c r="E964" s="110"/>
      <c r="F964" s="122"/>
      <c r="G964" s="122"/>
      <c r="H964" s="122"/>
      <c r="I964" s="122"/>
      <c r="J964" s="122"/>
      <c r="K964" s="122"/>
      <c r="L964" s="38"/>
      <c r="M964" s="180"/>
      <c r="N964" s="38"/>
      <c r="O964" s="142"/>
      <c r="P964" s="48"/>
      <c r="Q964" s="48"/>
      <c r="R964" s="48"/>
      <c r="S964" s="48"/>
      <c r="T964" s="48"/>
      <c r="U964" s="48"/>
      <c r="V964" s="48"/>
      <c r="W964" s="48"/>
    </row>
    <row r="965" spans="1:23" x14ac:dyDescent="0.25">
      <c r="A965" s="50"/>
      <c r="B965" s="49"/>
      <c r="C965" s="62"/>
      <c r="D965" s="49"/>
      <c r="E965" s="110"/>
      <c r="F965" s="122"/>
      <c r="G965" s="122"/>
      <c r="H965" s="122"/>
      <c r="I965" s="122"/>
      <c r="J965" s="122"/>
      <c r="K965" s="122"/>
      <c r="L965" s="38"/>
      <c r="M965" s="180"/>
      <c r="N965" s="38"/>
      <c r="O965" s="142"/>
      <c r="P965" s="48"/>
      <c r="Q965" s="48"/>
      <c r="R965" s="48"/>
      <c r="S965" s="48"/>
      <c r="T965" s="48"/>
      <c r="U965" s="48"/>
      <c r="V965" s="48"/>
      <c r="W965" s="48"/>
    </row>
    <row r="966" spans="1:23" x14ac:dyDescent="0.25">
      <c r="A966" s="50"/>
      <c r="B966" s="49"/>
      <c r="C966" s="62"/>
      <c r="D966" s="49"/>
      <c r="E966" s="110"/>
      <c r="F966" s="122"/>
      <c r="G966" s="122"/>
      <c r="H966" s="122"/>
      <c r="I966" s="122"/>
      <c r="J966" s="122"/>
      <c r="K966" s="122"/>
      <c r="L966" s="38"/>
      <c r="M966" s="180"/>
      <c r="N966" s="38"/>
      <c r="O966" s="142"/>
      <c r="P966" s="48"/>
      <c r="Q966" s="48"/>
      <c r="R966" s="48"/>
      <c r="S966" s="48"/>
      <c r="T966" s="48"/>
      <c r="U966" s="48"/>
      <c r="V966" s="48"/>
      <c r="W966" s="48"/>
    </row>
    <row r="967" spans="1:23" x14ac:dyDescent="0.25">
      <c r="A967" s="50"/>
      <c r="B967" s="49"/>
      <c r="C967" s="62"/>
      <c r="D967" s="49"/>
      <c r="E967" s="110"/>
      <c r="F967" s="122"/>
      <c r="G967" s="122"/>
      <c r="H967" s="122"/>
      <c r="I967" s="122"/>
      <c r="J967" s="122"/>
      <c r="K967" s="122"/>
      <c r="L967" s="38"/>
      <c r="M967" s="180"/>
      <c r="N967" s="38"/>
      <c r="O967" s="142"/>
      <c r="P967" s="48"/>
      <c r="Q967" s="48"/>
      <c r="R967" s="48"/>
      <c r="S967" s="48"/>
      <c r="T967" s="48"/>
      <c r="U967" s="48"/>
      <c r="V967" s="48"/>
      <c r="W967" s="48"/>
    </row>
    <row r="968" spans="1:23" x14ac:dyDescent="0.25">
      <c r="A968" s="50"/>
      <c r="B968" s="49"/>
      <c r="C968" s="62"/>
      <c r="D968" s="49"/>
      <c r="E968" s="110"/>
      <c r="F968" s="122"/>
      <c r="G968" s="122"/>
      <c r="H968" s="122"/>
      <c r="I968" s="122"/>
      <c r="J968" s="122"/>
      <c r="K968" s="122"/>
      <c r="L968" s="38"/>
      <c r="M968" s="180"/>
      <c r="N968" s="38"/>
      <c r="O968" s="142"/>
      <c r="P968" s="48"/>
      <c r="Q968" s="48"/>
      <c r="R968" s="48"/>
      <c r="S968" s="48"/>
      <c r="T968" s="48"/>
      <c r="U968" s="48"/>
      <c r="V968" s="48"/>
      <c r="W968" s="48"/>
    </row>
    <row r="969" spans="1:23" x14ac:dyDescent="0.25">
      <c r="A969" s="50"/>
      <c r="B969" s="49"/>
      <c r="C969" s="62"/>
      <c r="D969" s="49"/>
      <c r="E969" s="110"/>
      <c r="F969" s="122"/>
      <c r="G969" s="122"/>
      <c r="H969" s="122"/>
      <c r="I969" s="122"/>
      <c r="J969" s="122"/>
      <c r="K969" s="122"/>
      <c r="L969" s="38"/>
      <c r="M969" s="180"/>
      <c r="N969" s="38"/>
      <c r="O969" s="142"/>
      <c r="P969" s="48"/>
      <c r="Q969" s="48"/>
      <c r="R969" s="48"/>
      <c r="S969" s="48"/>
      <c r="T969" s="48"/>
      <c r="U969" s="48"/>
      <c r="V969" s="48"/>
      <c r="W969" s="48"/>
    </row>
    <row r="970" spans="1:23" x14ac:dyDescent="0.25">
      <c r="A970" s="50"/>
      <c r="B970" s="49"/>
      <c r="C970" s="62"/>
      <c r="D970" s="49"/>
      <c r="E970" s="110"/>
      <c r="F970" s="122"/>
      <c r="G970" s="122"/>
      <c r="H970" s="122"/>
      <c r="I970" s="122"/>
      <c r="J970" s="122"/>
      <c r="K970" s="122"/>
      <c r="L970" s="38"/>
      <c r="M970" s="180"/>
      <c r="N970" s="38"/>
      <c r="O970" s="142"/>
      <c r="P970" s="48"/>
      <c r="Q970" s="48"/>
      <c r="R970" s="48"/>
      <c r="S970" s="48"/>
      <c r="T970" s="48"/>
      <c r="U970" s="48"/>
      <c r="V970" s="48"/>
      <c r="W970" s="48"/>
    </row>
    <row r="971" spans="1:23" x14ac:dyDescent="0.25">
      <c r="A971" s="50"/>
      <c r="B971" s="49"/>
      <c r="C971" s="62"/>
      <c r="D971" s="49"/>
      <c r="E971" s="110"/>
      <c r="F971" s="122"/>
      <c r="G971" s="122"/>
      <c r="H971" s="122"/>
      <c r="I971" s="122"/>
      <c r="J971" s="122"/>
      <c r="K971" s="122"/>
      <c r="L971" s="38"/>
      <c r="M971" s="180"/>
      <c r="N971" s="38"/>
      <c r="O971" s="142"/>
      <c r="P971" s="48"/>
      <c r="Q971" s="48"/>
      <c r="R971" s="48"/>
      <c r="S971" s="48"/>
      <c r="T971" s="48"/>
      <c r="U971" s="48"/>
      <c r="V971" s="48"/>
      <c r="W971" s="48"/>
    </row>
    <row r="972" spans="1:23" x14ac:dyDescent="0.25">
      <c r="A972" s="50"/>
      <c r="B972" s="49"/>
      <c r="C972" s="62"/>
      <c r="D972" s="49"/>
      <c r="E972" s="110"/>
      <c r="F972" s="122"/>
      <c r="G972" s="122"/>
      <c r="H972" s="122"/>
      <c r="I972" s="122"/>
      <c r="J972" s="122"/>
      <c r="K972" s="122"/>
      <c r="L972" s="38"/>
      <c r="M972" s="180"/>
      <c r="N972" s="38"/>
      <c r="O972" s="142"/>
      <c r="P972" s="48"/>
      <c r="Q972" s="48"/>
      <c r="R972" s="48"/>
      <c r="S972" s="48"/>
      <c r="T972" s="48"/>
      <c r="U972" s="48"/>
      <c r="V972" s="48"/>
      <c r="W972" s="48"/>
    </row>
    <row r="973" spans="1:23" x14ac:dyDescent="0.25">
      <c r="A973" s="50"/>
      <c r="B973" s="49"/>
      <c r="C973" s="62"/>
      <c r="D973" s="49"/>
      <c r="E973" s="110"/>
      <c r="F973" s="122"/>
      <c r="G973" s="122"/>
      <c r="H973" s="122"/>
      <c r="I973" s="122"/>
      <c r="J973" s="122"/>
      <c r="K973" s="122"/>
      <c r="L973" s="38"/>
      <c r="M973" s="180"/>
      <c r="N973" s="38"/>
      <c r="O973" s="142"/>
      <c r="P973" s="48"/>
      <c r="Q973" s="48"/>
      <c r="R973" s="48"/>
      <c r="S973" s="48"/>
      <c r="T973" s="48"/>
      <c r="U973" s="48"/>
      <c r="V973" s="48"/>
      <c r="W973" s="48"/>
    </row>
    <row r="974" spans="1:23" x14ac:dyDescent="0.25">
      <c r="A974" s="50"/>
      <c r="B974" s="49"/>
      <c r="C974" s="62"/>
      <c r="D974" s="49"/>
      <c r="E974" s="110"/>
      <c r="F974" s="122"/>
      <c r="G974" s="122"/>
      <c r="H974" s="122"/>
      <c r="I974" s="122"/>
      <c r="J974" s="122"/>
      <c r="K974" s="122"/>
      <c r="L974" s="38"/>
      <c r="M974" s="180"/>
      <c r="N974" s="38"/>
      <c r="O974" s="142"/>
      <c r="P974" s="48"/>
      <c r="Q974" s="48"/>
      <c r="R974" s="48"/>
      <c r="S974" s="48"/>
      <c r="T974" s="48"/>
      <c r="U974" s="48"/>
      <c r="V974" s="48"/>
      <c r="W974" s="48"/>
    </row>
    <row r="975" spans="1:23" x14ac:dyDescent="0.25">
      <c r="A975" s="50"/>
      <c r="B975" s="49"/>
      <c r="C975" s="62"/>
      <c r="D975" s="49"/>
      <c r="E975" s="110"/>
      <c r="F975" s="122"/>
      <c r="G975" s="122"/>
      <c r="H975" s="122"/>
      <c r="I975" s="122"/>
      <c r="J975" s="122"/>
      <c r="K975" s="122"/>
      <c r="L975" s="38"/>
      <c r="M975" s="180"/>
      <c r="N975" s="38"/>
      <c r="O975" s="142"/>
      <c r="P975" s="48"/>
      <c r="Q975" s="48"/>
      <c r="R975" s="48"/>
      <c r="S975" s="48"/>
      <c r="T975" s="48"/>
      <c r="U975" s="48"/>
      <c r="V975" s="48"/>
      <c r="W975" s="48"/>
    </row>
    <row r="976" spans="1:23" x14ac:dyDescent="0.25">
      <c r="A976" s="50"/>
      <c r="B976" s="49"/>
      <c r="C976" s="62"/>
      <c r="D976" s="49"/>
      <c r="E976" s="110"/>
      <c r="F976" s="122"/>
      <c r="G976" s="122"/>
      <c r="H976" s="122"/>
      <c r="I976" s="122"/>
      <c r="J976" s="122"/>
      <c r="K976" s="122"/>
      <c r="L976" s="38"/>
      <c r="M976" s="180"/>
      <c r="N976" s="38"/>
      <c r="O976" s="142"/>
      <c r="P976" s="48"/>
      <c r="Q976" s="48"/>
      <c r="R976" s="48"/>
      <c r="S976" s="48"/>
      <c r="T976" s="48"/>
      <c r="U976" s="48"/>
      <c r="V976" s="48"/>
      <c r="W976" s="48"/>
    </row>
    <row r="977" spans="1:23" x14ac:dyDescent="0.25">
      <c r="A977" s="50"/>
      <c r="B977" s="49"/>
      <c r="C977" s="62"/>
      <c r="D977" s="49"/>
      <c r="E977" s="110"/>
      <c r="F977" s="122"/>
      <c r="G977" s="122"/>
      <c r="H977" s="122"/>
      <c r="I977" s="122"/>
      <c r="J977" s="122"/>
      <c r="K977" s="122"/>
      <c r="L977" s="38"/>
      <c r="M977" s="180"/>
      <c r="N977" s="38"/>
      <c r="O977" s="142"/>
      <c r="P977" s="48"/>
      <c r="Q977" s="48"/>
      <c r="R977" s="48"/>
      <c r="S977" s="48"/>
      <c r="T977" s="48"/>
      <c r="U977" s="48"/>
      <c r="V977" s="48"/>
      <c r="W977" s="48"/>
    </row>
    <row r="978" spans="1:23" x14ac:dyDescent="0.25">
      <c r="B978" s="49"/>
      <c r="C978" s="62"/>
      <c r="D978" s="49"/>
      <c r="E978" s="110"/>
      <c r="F978" s="122"/>
      <c r="G978" s="122"/>
      <c r="H978" s="122"/>
      <c r="I978" s="122"/>
      <c r="J978" s="122"/>
      <c r="K978" s="122"/>
      <c r="L978" s="38"/>
      <c r="M978" s="180"/>
      <c r="N978" s="38"/>
      <c r="O978" s="142"/>
      <c r="P978" s="48"/>
      <c r="Q978" s="48"/>
      <c r="R978" s="48"/>
      <c r="S978" s="48"/>
      <c r="T978" s="48"/>
      <c r="U978" s="48"/>
      <c r="V978" s="48"/>
      <c r="W978" s="48"/>
    </row>
    <row r="979" spans="1:23" x14ac:dyDescent="0.25">
      <c r="B979" s="49"/>
      <c r="C979" s="62"/>
      <c r="D979" s="49"/>
      <c r="E979" s="110"/>
      <c r="F979" s="122"/>
      <c r="G979" s="122"/>
      <c r="H979" s="122"/>
      <c r="I979" s="122"/>
      <c r="J979" s="122"/>
      <c r="K979" s="122"/>
      <c r="L979" s="38"/>
      <c r="M979" s="180"/>
      <c r="N979" s="38"/>
      <c r="O979" s="142"/>
      <c r="P979" s="48"/>
      <c r="Q979" s="48"/>
      <c r="R979" s="48"/>
      <c r="S979" s="48"/>
      <c r="T979" s="48"/>
      <c r="U979" s="48"/>
      <c r="V979" s="48"/>
      <c r="W979" s="48"/>
    </row>
    <row r="980" spans="1:23" x14ac:dyDescent="0.25">
      <c r="B980" s="49"/>
      <c r="C980" s="62"/>
      <c r="D980" s="49"/>
      <c r="E980" s="110"/>
      <c r="F980" s="122"/>
      <c r="G980" s="122"/>
      <c r="H980" s="122"/>
      <c r="I980" s="122"/>
      <c r="J980" s="122"/>
      <c r="K980" s="122"/>
      <c r="L980" s="38"/>
      <c r="M980" s="180"/>
      <c r="N980" s="38"/>
      <c r="O980" s="142"/>
      <c r="P980" s="48"/>
      <c r="Q980" s="48"/>
      <c r="R980" s="48"/>
      <c r="S980" s="48"/>
      <c r="T980" s="48"/>
      <c r="U980" s="48"/>
      <c r="V980" s="48"/>
      <c r="W980" s="48"/>
    </row>
    <row r="981" spans="1:23" x14ac:dyDescent="0.25">
      <c r="B981" s="49"/>
      <c r="C981" s="62"/>
      <c r="D981" s="49"/>
      <c r="E981" s="110"/>
      <c r="F981" s="122"/>
      <c r="G981" s="122"/>
      <c r="H981" s="122"/>
      <c r="I981" s="122"/>
      <c r="J981" s="122"/>
      <c r="K981" s="122"/>
      <c r="L981" s="38"/>
      <c r="M981" s="180"/>
      <c r="N981" s="38"/>
      <c r="O981" s="142"/>
      <c r="P981" s="48"/>
      <c r="Q981" s="48"/>
      <c r="R981" s="48"/>
      <c r="S981" s="48"/>
      <c r="T981" s="48"/>
      <c r="U981" s="48"/>
      <c r="V981" s="48"/>
      <c r="W981" s="48"/>
    </row>
    <row r="982" spans="1:23" x14ac:dyDescent="0.25">
      <c r="B982" s="49"/>
      <c r="C982" s="62"/>
      <c r="D982" s="49"/>
      <c r="E982" s="110"/>
      <c r="F982" s="122"/>
      <c r="G982" s="122"/>
      <c r="H982" s="122"/>
      <c r="I982" s="122"/>
      <c r="J982" s="122"/>
      <c r="K982" s="122"/>
      <c r="L982" s="38"/>
      <c r="M982" s="180"/>
      <c r="N982" s="38"/>
      <c r="O982" s="142"/>
      <c r="P982" s="48"/>
      <c r="Q982" s="48"/>
      <c r="R982" s="48"/>
      <c r="S982" s="48"/>
      <c r="T982" s="48"/>
      <c r="U982" s="48"/>
      <c r="V982" s="48"/>
      <c r="W982" s="48"/>
    </row>
    <row r="983" spans="1:23" ht="15.75" customHeight="1" x14ac:dyDescent="0.25">
      <c r="F983" s="122"/>
      <c r="G983" s="122"/>
      <c r="H983" s="122"/>
      <c r="I983" s="122"/>
      <c r="J983" s="122"/>
      <c r="K983" s="122"/>
      <c r="L983" s="38"/>
      <c r="M983" s="180"/>
      <c r="N983" s="38"/>
      <c r="O983" s="142"/>
    </row>
    <row r="984" spans="1:23" ht="15.75" customHeight="1" x14ac:dyDescent="0.25">
      <c r="F984" s="122"/>
      <c r="G984" s="122"/>
      <c r="H984" s="122"/>
      <c r="I984" s="122"/>
      <c r="J984" s="122"/>
      <c r="K984" s="122"/>
      <c r="L984" s="38"/>
      <c r="M984" s="180"/>
      <c r="N984" s="38"/>
      <c r="O984" s="142"/>
    </row>
    <row r="985" spans="1:23" ht="15.75" customHeight="1" x14ac:dyDescent="0.25">
      <c r="F985" s="122"/>
      <c r="G985" s="122"/>
      <c r="H985" s="122"/>
      <c r="I985" s="122"/>
      <c r="J985" s="122"/>
      <c r="K985" s="122"/>
      <c r="L985" s="38"/>
      <c r="M985" s="180"/>
      <c r="N985" s="38"/>
      <c r="O985" s="142"/>
    </row>
    <row r="986" spans="1:23" ht="15.75" customHeight="1" x14ac:dyDescent="0.25">
      <c r="F986" s="122"/>
      <c r="G986" s="122"/>
      <c r="H986" s="122"/>
      <c r="I986" s="122"/>
      <c r="J986" s="122"/>
      <c r="K986" s="122"/>
      <c r="L986" s="38"/>
      <c r="M986" s="180"/>
      <c r="N986" s="38"/>
      <c r="O986" s="142"/>
    </row>
    <row r="987" spans="1:23" ht="15.75" customHeight="1" x14ac:dyDescent="0.25">
      <c r="F987" s="122"/>
      <c r="G987" s="122"/>
      <c r="H987" s="122"/>
      <c r="I987" s="122"/>
      <c r="J987" s="122"/>
      <c r="K987" s="122"/>
      <c r="L987" s="38"/>
      <c r="M987" s="180"/>
      <c r="N987" s="38"/>
      <c r="O987" s="142"/>
    </row>
    <row r="988" spans="1:23" ht="15.75" customHeight="1" x14ac:dyDescent="0.25">
      <c r="F988" s="122"/>
      <c r="G988" s="122"/>
      <c r="H988" s="122"/>
      <c r="I988" s="122"/>
      <c r="J988" s="122"/>
      <c r="K988" s="122"/>
      <c r="L988" s="38"/>
      <c r="M988" s="180"/>
      <c r="N988" s="38"/>
      <c r="O988" s="142"/>
    </row>
    <row r="989" spans="1:23" ht="15.75" customHeight="1" x14ac:dyDescent="0.25">
      <c r="F989" s="122"/>
      <c r="G989" s="122"/>
      <c r="H989" s="122"/>
      <c r="I989" s="122"/>
      <c r="J989" s="122"/>
      <c r="K989" s="122"/>
      <c r="L989" s="38"/>
      <c r="M989" s="180"/>
      <c r="N989" s="38"/>
      <c r="O989" s="142"/>
    </row>
    <row r="990" spans="1:23" ht="15.75" customHeight="1" x14ac:dyDescent="0.25">
      <c r="F990" s="122"/>
      <c r="G990" s="122"/>
      <c r="H990" s="122"/>
      <c r="I990" s="122"/>
      <c r="J990" s="122"/>
      <c r="K990" s="122"/>
      <c r="L990" s="38"/>
      <c r="M990" s="180"/>
      <c r="N990" s="38"/>
      <c r="O990" s="142"/>
    </row>
    <row r="991" spans="1:23" ht="15.75" customHeight="1" x14ac:dyDescent="0.25">
      <c r="F991" s="122"/>
      <c r="G991" s="122"/>
      <c r="H991" s="122"/>
      <c r="I991" s="122"/>
      <c r="J991" s="122"/>
      <c r="K991" s="122"/>
      <c r="L991" s="38"/>
      <c r="M991" s="180"/>
      <c r="N991" s="38"/>
      <c r="O991" s="142"/>
    </row>
    <row r="992" spans="1:23" ht="15.75" customHeight="1" x14ac:dyDescent="0.25">
      <c r="F992" s="122"/>
      <c r="G992" s="122"/>
      <c r="H992" s="122"/>
      <c r="I992" s="122"/>
      <c r="J992" s="122"/>
      <c r="K992" s="122"/>
      <c r="L992" s="38"/>
      <c r="M992" s="180"/>
      <c r="N992" s="38"/>
      <c r="O992" s="142"/>
    </row>
    <row r="993" spans="6:15" ht="15.75" customHeight="1" x14ac:dyDescent="0.25">
      <c r="F993" s="122"/>
      <c r="G993" s="122"/>
      <c r="H993" s="122"/>
      <c r="I993" s="122"/>
      <c r="J993" s="122"/>
      <c r="K993" s="122"/>
      <c r="L993" s="38"/>
      <c r="M993" s="180"/>
      <c r="N993" s="38"/>
      <c r="O993" s="142"/>
    </row>
    <row r="994" spans="6:15" ht="15.75" customHeight="1" x14ac:dyDescent="0.25">
      <c r="F994" s="122"/>
      <c r="G994" s="122"/>
      <c r="H994" s="122"/>
      <c r="I994" s="122"/>
      <c r="J994" s="122"/>
      <c r="K994" s="122"/>
      <c r="L994" s="38"/>
      <c r="M994" s="180"/>
      <c r="N994" s="38"/>
      <c r="O994" s="142"/>
    </row>
    <row r="995" spans="6:15" ht="15.75" customHeight="1" x14ac:dyDescent="0.25">
      <c r="F995" s="122"/>
      <c r="G995" s="122"/>
      <c r="H995" s="122"/>
      <c r="I995" s="122"/>
      <c r="J995" s="122"/>
      <c r="K995" s="122"/>
      <c r="L995" s="38"/>
      <c r="M995" s="180"/>
      <c r="N995" s="38"/>
      <c r="O995" s="142"/>
    </row>
    <row r="996" spans="6:15" ht="15.75" customHeight="1" x14ac:dyDescent="0.25">
      <c r="F996" s="122"/>
      <c r="G996" s="122"/>
      <c r="H996" s="122"/>
      <c r="I996" s="122"/>
      <c r="J996" s="122"/>
      <c r="K996" s="122"/>
      <c r="L996" s="38"/>
      <c r="M996" s="180"/>
      <c r="N996" s="38"/>
      <c r="O996" s="142"/>
    </row>
    <row r="997" spans="6:15" ht="15.75" customHeight="1" x14ac:dyDescent="0.25">
      <c r="F997" s="122"/>
      <c r="G997" s="122"/>
      <c r="H997" s="122"/>
      <c r="I997" s="122"/>
      <c r="J997" s="122"/>
      <c r="K997" s="122"/>
      <c r="L997" s="38"/>
      <c r="M997" s="180"/>
      <c r="N997" s="38"/>
      <c r="O997" s="142"/>
    </row>
    <row r="998" spans="6:15" ht="15.75" customHeight="1" x14ac:dyDescent="0.25">
      <c r="F998" s="122"/>
      <c r="G998" s="122"/>
      <c r="H998" s="122"/>
      <c r="I998" s="122"/>
      <c r="J998" s="122"/>
      <c r="K998" s="122"/>
      <c r="L998" s="38"/>
      <c r="M998" s="180"/>
      <c r="N998" s="38"/>
      <c r="O998" s="142"/>
    </row>
    <row r="999" spans="6:15" ht="15.75" customHeight="1" x14ac:dyDescent="0.25">
      <c r="F999" s="122"/>
      <c r="G999" s="122"/>
      <c r="H999" s="122"/>
      <c r="I999" s="122"/>
      <c r="J999" s="122"/>
      <c r="K999" s="122"/>
      <c r="L999" s="38"/>
      <c r="M999" s="180"/>
      <c r="N999" s="38"/>
      <c r="O999" s="142"/>
    </row>
    <row r="1000" spans="6:15" ht="15.75" customHeight="1" x14ac:dyDescent="0.2">
      <c r="F1000" s="122"/>
      <c r="G1000" s="122"/>
      <c r="H1000" s="122"/>
    </row>
    <row r="1001" spans="6:15" ht="15.75" customHeight="1" x14ac:dyDescent="0.2">
      <c r="F1001" s="122"/>
      <c r="G1001" s="122"/>
      <c r="H1001" s="122"/>
    </row>
  </sheetData>
  <sheetProtection algorithmName="SHA-512" hashValue="3qJUgIt2d/zNp0Nfdc3fgwT+fgR7DQbKxjTx6ZhH2SmkuzwFn8G2EzjKB36lOoSSBuZakAvWLbnaOmBYAjnwhQ==" saltValue="rTkDnByTVvlXZUm1cgKxqw==" spinCount="100000" sheet="1" insertColumns="0" insertRows="0"/>
  <mergeCells count="7">
    <mergeCell ref="B1:E1"/>
    <mergeCell ref="B29:E29"/>
    <mergeCell ref="J1:J2"/>
    <mergeCell ref="K1:K2"/>
    <mergeCell ref="F1:F2"/>
    <mergeCell ref="G1:G2"/>
    <mergeCell ref="H1:H2"/>
  </mergeCells>
  <phoneticPr fontId="73" type="noConversion"/>
  <conditionalFormatting sqref="H3:H28">
    <cfRule type="cellIs" dxfId="321" priority="97" operator="equal">
      <formula>"FILL IN COLUMN F"</formula>
    </cfRule>
    <cfRule type="cellIs" dxfId="320" priority="98" operator="equal">
      <formula>"FILL IN COLUMN G"</formula>
    </cfRule>
    <cfRule type="cellIs" dxfId="319" priority="99" operator="equal">
      <formula>"INTERVENE"</formula>
    </cfRule>
    <cfRule type="cellIs" dxfId="318" priority="100" operator="equal">
      <formula>"LEAVE"</formula>
    </cfRule>
  </conditionalFormatting>
  <conditionalFormatting sqref="I24:K24">
    <cfRule type="cellIs" dxfId="317" priority="153" operator="equal">
      <formula>"FILL IN COLUMN F"</formula>
    </cfRule>
    <cfRule type="cellIs" dxfId="316" priority="154" operator="equal">
      <formula>"FILL IN COLUMN G"</formula>
    </cfRule>
    <cfRule type="cellIs" dxfId="315" priority="155" operator="equal">
      <formula>"INTERVENE"</formula>
    </cfRule>
    <cfRule type="cellIs" dxfId="314" priority="156" operator="equal">
      <formula>"LEAVE"</formula>
    </cfRule>
  </conditionalFormatting>
  <conditionalFormatting sqref="I26:K26">
    <cfRule type="cellIs" dxfId="313" priority="101" operator="equal">
      <formula>"FILL IN COLUMN F"</formula>
    </cfRule>
    <cfRule type="cellIs" dxfId="312" priority="102" operator="equal">
      <formula>"FILL IN COLUMN G"</formula>
    </cfRule>
    <cfRule type="cellIs" dxfId="311" priority="103" operator="equal">
      <formula>"INTERVENE"</formula>
    </cfRule>
    <cfRule type="cellIs" dxfId="310" priority="104" operator="equal">
      <formula>"LEAVE"</formula>
    </cfRule>
  </conditionalFormatting>
  <conditionalFormatting sqref="I28:K28">
    <cfRule type="cellIs" dxfId="309" priority="93" operator="equal">
      <formula>"FILL IN COLUMN F"</formula>
    </cfRule>
    <cfRule type="cellIs" dxfId="308" priority="94" operator="equal">
      <formula>"FILL IN COLUMN G"</formula>
    </cfRule>
    <cfRule type="cellIs" dxfId="307" priority="95" operator="equal">
      <formula>"INTERVENE"</formula>
    </cfRule>
    <cfRule type="cellIs" dxfId="306" priority="96" operator="equal">
      <formula>"LEAVE"</formula>
    </cfRule>
  </conditionalFormatting>
  <conditionalFormatting sqref="L3:L22">
    <cfRule type="cellIs" dxfId="305" priority="45" operator="equal">
      <formula>"LEAVE IF NO ERRORS"</formula>
    </cfRule>
    <cfRule type="cellIs" dxfId="304" priority="46" operator="equal">
      <formula>"FILL IN COLUMN K"</formula>
    </cfRule>
    <cfRule type="cellIs" dxfId="303" priority="47" operator="equal">
      <formula>"CARRY OUT PROBE TEST"</formula>
    </cfRule>
    <cfRule type="cellIs" dxfId="302" priority="48" operator="equal">
      <formula>"LEAVE"</formula>
    </cfRule>
  </conditionalFormatting>
  <conditionalFormatting sqref="L23:L28">
    <cfRule type="cellIs" dxfId="301" priority="205" operator="equal">
      <formula>"LEAVE IF NO ERRORS"</formula>
    </cfRule>
    <cfRule type="cellIs" dxfId="300" priority="206" operator="equal">
      <formula>"FILL IN COLUMN K"</formula>
    </cfRule>
    <cfRule type="cellIs" dxfId="299" priority="207" operator="equal">
      <formula>"CARRY OUT PROBE TEST"</formula>
    </cfRule>
    <cfRule type="cellIs" dxfId="298" priority="208" operator="equal">
      <formula>"LEAVE"</formula>
    </cfRule>
  </conditionalFormatting>
  <conditionalFormatting sqref="N3:N11 N14:N16">
    <cfRule type="cellIs" dxfId="87" priority="41" operator="equal">
      <formula>"LEAVE IF NO ERRORS"</formula>
    </cfRule>
    <cfRule type="cellIs" dxfId="86" priority="42" operator="equal">
      <formula>"FILL IN COLUMN M"</formula>
    </cfRule>
    <cfRule type="cellIs" dxfId="85" priority="43" operator="equal">
      <formula>"INTERVENE"</formula>
    </cfRule>
    <cfRule type="cellIs" dxfId="84" priority="44" operator="equal">
      <formula>"LEAVE"</formula>
    </cfRule>
  </conditionalFormatting>
  <conditionalFormatting sqref="N12">
    <cfRule type="cellIs" dxfId="79" priority="33" operator="equal">
      <formula>"LEAVE IF NO ERRORS"</formula>
    </cfRule>
    <cfRule type="cellIs" dxfId="78" priority="34" operator="equal">
      <formula>"FILL IN COLUMN M"</formula>
    </cfRule>
    <cfRule type="cellIs" dxfId="77" priority="35" operator="equal">
      <formula>"INTERVENE"</formula>
    </cfRule>
    <cfRule type="cellIs" dxfId="76" priority="36" operator="equal">
      <formula>"LEAVE"</formula>
    </cfRule>
  </conditionalFormatting>
  <conditionalFormatting sqref="N13">
    <cfRule type="cellIs" dxfId="75" priority="29" operator="equal">
      <formula>"LEAVE IF NO ERRORS"</formula>
    </cfRule>
    <cfRule type="cellIs" dxfId="74" priority="30" operator="equal">
      <formula>"FILL IN COLUMN M"</formula>
    </cfRule>
    <cfRule type="cellIs" dxfId="73" priority="31" operator="equal">
      <formula>"INTERVENE"</formula>
    </cfRule>
    <cfRule type="cellIs" dxfId="72" priority="32" operator="equal">
      <formula>"LEAVE"</formula>
    </cfRule>
  </conditionalFormatting>
  <conditionalFormatting sqref="N17:N22">
    <cfRule type="cellIs" dxfId="71" priority="25" operator="equal">
      <formula>"LEAVE IF NO ERRORS"</formula>
    </cfRule>
    <cfRule type="cellIs" dxfId="70" priority="26" operator="equal">
      <formula>"FILL IN COLUMN M"</formula>
    </cfRule>
    <cfRule type="cellIs" dxfId="69" priority="27" operator="equal">
      <formula>"INTERVENE"</formula>
    </cfRule>
    <cfRule type="cellIs" dxfId="68" priority="28" operator="equal">
      <formula>"LEAVE"</formula>
    </cfRule>
  </conditionalFormatting>
  <conditionalFormatting sqref="N23">
    <cfRule type="cellIs" dxfId="67" priority="21" operator="equal">
      <formula>"LEAVE IF NO ERRORS"</formula>
    </cfRule>
    <cfRule type="cellIs" dxfId="66" priority="22" operator="equal">
      <formula>"FILL IN COLUMN M"</formula>
    </cfRule>
    <cfRule type="cellIs" dxfId="65" priority="23" operator="equal">
      <formula>"INTERVENE"</formula>
    </cfRule>
    <cfRule type="cellIs" dxfId="64" priority="24" operator="equal">
      <formula>"LEAVE"</formula>
    </cfRule>
  </conditionalFormatting>
  <conditionalFormatting sqref="N24">
    <cfRule type="cellIs" dxfId="63" priority="17" operator="equal">
      <formula>"LEAVE IF NO ERRORS"</formula>
    </cfRule>
    <cfRule type="cellIs" dxfId="62" priority="18" operator="equal">
      <formula>"FILL IN COLUMN M"</formula>
    </cfRule>
    <cfRule type="cellIs" dxfId="61" priority="19" operator="equal">
      <formula>"INTERVENE"</formula>
    </cfRule>
    <cfRule type="cellIs" dxfId="60" priority="20" operator="equal">
      <formula>"LEAVE"</formula>
    </cfRule>
  </conditionalFormatting>
  <conditionalFormatting sqref="N25">
    <cfRule type="cellIs" dxfId="59" priority="13" operator="equal">
      <formula>"LEAVE IF NO ERRORS"</formula>
    </cfRule>
    <cfRule type="cellIs" dxfId="58" priority="14" operator="equal">
      <formula>"FILL IN COLUMN M"</formula>
    </cfRule>
    <cfRule type="cellIs" dxfId="57" priority="15" operator="equal">
      <formula>"INTERVENE"</formula>
    </cfRule>
    <cfRule type="cellIs" dxfId="56" priority="16" operator="equal">
      <formula>"LEAVE"</formula>
    </cfRule>
  </conditionalFormatting>
  <conditionalFormatting sqref="N26">
    <cfRule type="cellIs" dxfId="55" priority="9" operator="equal">
      <formula>"LEAVE IF NO ERRORS"</formula>
    </cfRule>
    <cfRule type="cellIs" dxfId="54" priority="10" operator="equal">
      <formula>"FILL IN COLUMN M"</formula>
    </cfRule>
    <cfRule type="cellIs" dxfId="53" priority="11" operator="equal">
      <formula>"INTERVENE"</formula>
    </cfRule>
    <cfRule type="cellIs" dxfId="52" priority="12" operator="equal">
      <formula>"LEAVE"</formula>
    </cfRule>
  </conditionalFormatting>
  <conditionalFormatting sqref="N27">
    <cfRule type="cellIs" dxfId="51" priority="5" operator="equal">
      <formula>"LEAVE IF NO ERRORS"</formula>
    </cfRule>
    <cfRule type="cellIs" dxfId="50" priority="6" operator="equal">
      <formula>"FILL IN COLUMN M"</formula>
    </cfRule>
    <cfRule type="cellIs" dxfId="49" priority="7" operator="equal">
      <formula>"INTERVENE"</formula>
    </cfRule>
    <cfRule type="cellIs" dxfId="48" priority="8" operator="equal">
      <formula>"LEAVE"</formula>
    </cfRule>
  </conditionalFormatting>
  <conditionalFormatting sqref="N28">
    <cfRule type="cellIs" dxfId="47" priority="1" operator="equal">
      <formula>"LEAVE IF NO ERRORS"</formula>
    </cfRule>
    <cfRule type="cellIs" dxfId="46" priority="2" operator="equal">
      <formula>"FILL IN COLUMN M"</formula>
    </cfRule>
    <cfRule type="cellIs" dxfId="45" priority="3" operator="equal">
      <formula>"INTERVENE"</formula>
    </cfRule>
    <cfRule type="cellIs" dxfId="44" priority="4" operator="equal">
      <formula>"LEAVE"</formula>
    </cfRule>
  </conditionalFormatting>
  <dataValidations count="3">
    <dataValidation type="list" allowBlank="1" showInputMessage="1" showErrorMessage="1" error="choose yes/no from drop-down list" prompt="choose yes/no from drop-down list" sqref="K9 K3:K7" xr:uid="{E8231DF7-B73E-42C3-B93C-15EE5379DE23}">
      <formula1>"Yes, No"</formula1>
    </dataValidation>
    <dataValidation type="list" allowBlank="1" showInputMessage="1" showErrorMessage="1" sqref="K8 K10:K28" xr:uid="{04545337-FF77-463B-9A3E-5CA16F8BBDEF}">
      <formula1>"Yes, No"</formula1>
    </dataValidation>
    <dataValidation type="decimal" allowBlank="1" showInputMessage="1" showErrorMessage="1" error="percentage score must be between 0 and 100%" prompt="enter % correct" sqref="M3:M28" xr:uid="{C07A35C8-7D2C-4F0E-99D5-C30B14AA87A5}">
      <formula1>0</formula1>
      <formula2>1</formula2>
    </dataValidation>
  </dataValidations>
  <pageMargins left="0.7" right="0.7" top="0.75" bottom="0.75" header="0.3" footer="0.3"/>
  <pageSetup paperSize="9" orientation="portrait" r:id="rId1"/>
  <ignoredErrors>
    <ignoredError sqref="N12:N13 N17:N22 N23:N24" calculatedColumn="1"/>
  </ignoredErrors>
  <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DBBD9-F56F-4EEE-87C8-3E89B60E9E59}">
  <sheetPr codeName="Sheet8">
    <outlinePr summaryBelow="0" summaryRight="0"/>
  </sheetPr>
  <dimension ref="A1:AB999"/>
  <sheetViews>
    <sheetView showGridLines="0" zoomScale="80" zoomScaleNormal="80" workbookViewId="0">
      <pane xSplit="3" ySplit="2" topLeftCell="D3" activePane="bottomRight" state="frozen"/>
      <selection pane="topRight"/>
      <selection pane="bottomLeft"/>
      <selection pane="bottomRight"/>
    </sheetView>
  </sheetViews>
  <sheetFormatPr defaultColWidth="12.625" defaultRowHeight="15.75" customHeight="1" x14ac:dyDescent="0.2"/>
  <cols>
    <col min="1" max="1" width="5" style="348" customWidth="1"/>
    <col min="2" max="2" width="19.375" style="34" bestFit="1" customWidth="1"/>
    <col min="3" max="3" width="24.625" style="61" customWidth="1"/>
    <col min="4" max="4" width="30.375" style="34" customWidth="1"/>
    <col min="5" max="5" width="38.125" style="88" customWidth="1"/>
    <col min="6" max="6" width="16.5" style="139" customWidth="1"/>
    <col min="7" max="7" width="15.875" style="139" customWidth="1"/>
    <col min="8" max="8" width="17.375" style="139" customWidth="1"/>
    <col min="9" max="9" width="12.75" style="139" customWidth="1"/>
    <col min="10" max="10" width="13.625" style="139" customWidth="1"/>
    <col min="11" max="11" width="14.25" style="139" customWidth="1"/>
    <col min="12" max="12" width="16.5" style="54" customWidth="1"/>
    <col min="13" max="13" width="12.625" style="183"/>
    <col min="14" max="14" width="17.875" style="54" customWidth="1"/>
    <col min="15" max="15" width="56.875" style="226" customWidth="1"/>
    <col min="16" max="16384" width="12.625" style="34"/>
  </cols>
  <sheetData>
    <row r="1" spans="1:28" ht="30.75" customHeight="1" x14ac:dyDescent="0.3">
      <c r="A1" s="64"/>
      <c r="B1" s="446" t="s">
        <v>3</v>
      </c>
      <c r="C1" s="447"/>
      <c r="D1" s="447"/>
      <c r="E1" s="447"/>
      <c r="F1" s="450" t="s">
        <v>298</v>
      </c>
      <c r="G1" s="450" t="s">
        <v>299</v>
      </c>
      <c r="H1" s="450" t="s">
        <v>300</v>
      </c>
      <c r="I1" s="448" t="s">
        <v>301</v>
      </c>
      <c r="J1" s="448" t="s">
        <v>302</v>
      </c>
      <c r="K1" s="448" t="s">
        <v>303</v>
      </c>
      <c r="L1" s="35"/>
      <c r="M1" s="184"/>
      <c r="O1" s="222"/>
      <c r="P1" s="65"/>
      <c r="Q1" s="65"/>
      <c r="R1" s="65"/>
      <c r="S1" s="65"/>
      <c r="T1" s="65"/>
      <c r="U1" s="65"/>
      <c r="V1" s="65"/>
      <c r="W1" s="65"/>
      <c r="X1" s="65"/>
      <c r="Y1" s="65"/>
      <c r="Z1" s="65"/>
      <c r="AA1" s="65"/>
      <c r="AB1" s="65"/>
    </row>
    <row r="2" spans="1:28" ht="64.5" customHeight="1" x14ac:dyDescent="0.25">
      <c r="A2" s="32"/>
      <c r="B2" s="35" t="s">
        <v>625</v>
      </c>
      <c r="C2" s="55" t="s">
        <v>626</v>
      </c>
      <c r="D2" s="35" t="s">
        <v>643</v>
      </c>
      <c r="E2" s="85" t="s">
        <v>294</v>
      </c>
      <c r="F2" s="451"/>
      <c r="G2" s="451"/>
      <c r="H2" s="451"/>
      <c r="I2" s="449"/>
      <c r="J2" s="449"/>
      <c r="K2" s="449"/>
      <c r="L2" s="129" t="s">
        <v>304</v>
      </c>
      <c r="M2" s="185" t="s">
        <v>305</v>
      </c>
      <c r="N2" s="129" t="s">
        <v>306</v>
      </c>
      <c r="O2" s="222" t="s">
        <v>307</v>
      </c>
      <c r="P2" s="66"/>
      <c r="Q2" s="66"/>
      <c r="R2" s="66"/>
      <c r="S2" s="66"/>
      <c r="T2" s="66"/>
      <c r="U2" s="66"/>
      <c r="V2" s="66"/>
      <c r="W2" s="66"/>
      <c r="X2" s="66"/>
      <c r="Y2" s="66"/>
      <c r="Z2" s="66"/>
      <c r="AA2" s="66"/>
      <c r="AB2" s="66"/>
    </row>
    <row r="3" spans="1:28" ht="64.5" customHeight="1" x14ac:dyDescent="0.2">
      <c r="A3" s="344" t="s">
        <v>10</v>
      </c>
      <c r="B3" s="290" t="s">
        <v>693</v>
      </c>
      <c r="C3" s="84" t="s">
        <v>311</v>
      </c>
      <c r="D3" s="32" t="s">
        <v>694</v>
      </c>
      <c r="E3" s="32" t="s">
        <v>309</v>
      </c>
      <c r="F3" s="122"/>
      <c r="G3" s="122"/>
      <c r="H3" s="136" t="str">
        <f>IF(F3="","FILL IN COLUMN F", (IF(G3="","FILL IN COLUMN G", (IF(G3/(G3+F3)&gt;0.8,"LEAVE","INTERVENE")))))</f>
        <v>FILL IN COLUMN F</v>
      </c>
      <c r="I3" s="122"/>
      <c r="J3" s="122"/>
      <c r="K3" s="122"/>
      <c r="L3" s="136" t="str">
        <f>IF(K3="no","CARRY OUT PROBE TEST",(IF(K3="","FILL IN COLUMN K",(IF(I3="","LEAVE IF NO ERRORS",(IF(((J3-I3)/(J3+I3))&lt;0.5,"CARRY OUT PROBE TEST","LEAVE")))))))</f>
        <v>FILL IN COLUMN K</v>
      </c>
      <c r="M3" s="180"/>
      <c r="N3" s="258" t="str">
        <f t="shared" ref="N3:N10" si="0">IF(M3="",(IF(L3="LEAVE IF NO ERRORS","LEAVE IF NO ERRORS",(IF(L3="LEAVE","LEAVE","FILL IN COLUMN M")))),(IF(AND(M3&lt;0.899,MC3&gt;=0),"INTERVENE","LEAVE")))</f>
        <v>FILL IN COLUMN M</v>
      </c>
      <c r="O3" s="223"/>
      <c r="P3" s="67"/>
      <c r="Q3" s="67"/>
      <c r="R3" s="67"/>
      <c r="S3" s="67"/>
      <c r="T3" s="67"/>
      <c r="U3" s="67"/>
      <c r="V3" s="67"/>
      <c r="W3" s="67"/>
      <c r="X3" s="67"/>
      <c r="Y3" s="67"/>
      <c r="Z3" s="67"/>
      <c r="AA3" s="67"/>
      <c r="AB3" s="67"/>
    </row>
    <row r="4" spans="1:28" ht="50.25" customHeight="1" x14ac:dyDescent="0.25">
      <c r="A4" s="345" t="s">
        <v>46</v>
      </c>
      <c r="B4" s="63" t="s">
        <v>695</v>
      </c>
      <c r="C4" s="57" t="s">
        <v>696</v>
      </c>
      <c r="D4" s="32" t="s">
        <v>697</v>
      </c>
      <c r="E4" s="100"/>
      <c r="F4" s="121"/>
      <c r="G4" s="121"/>
      <c r="H4" s="136" t="str">
        <f>IF(F4="","FILL IN COLUMN F", (IF(G4="","FILL IN COLUMN G", (IF(G4/(G4+F4)&gt;0.8,"LEAVE","INTERVENE")))))</f>
        <v>FILL IN COLUMN F</v>
      </c>
      <c r="I4" s="122"/>
      <c r="J4" s="122"/>
      <c r="K4" s="122"/>
      <c r="L4" s="136" t="str">
        <f>IF(K4="no","CARRY OUT PROBE TEST*",(IF(K4="","FILL IN COLUMN K",(IF(I4="","LEAVE IF NO ERRORS",(IF(((J4-I4)/(J4+I4))&lt;0.5,"CARRY OUT PROBE TEST*","LEAVE")))))))</f>
        <v>FILL IN COLUMN K</v>
      </c>
      <c r="M4" s="180"/>
      <c r="N4" s="258" t="str">
        <f t="shared" si="0"/>
        <v>FILL IN COLUMN M</v>
      </c>
      <c r="O4" s="224"/>
      <c r="P4" s="67"/>
      <c r="Q4" s="67"/>
      <c r="R4" s="67"/>
      <c r="S4" s="67"/>
      <c r="T4" s="67"/>
      <c r="U4" s="67"/>
      <c r="V4" s="67"/>
      <c r="W4" s="67"/>
      <c r="X4" s="67"/>
      <c r="Y4" s="67"/>
      <c r="Z4" s="67"/>
      <c r="AA4" s="67"/>
      <c r="AB4" s="67"/>
    </row>
    <row r="5" spans="1:28" ht="50.25" customHeight="1" x14ac:dyDescent="0.25">
      <c r="A5" s="345" t="s">
        <v>66</v>
      </c>
      <c r="B5" s="290" t="s">
        <v>698</v>
      </c>
      <c r="C5" s="84" t="s">
        <v>369</v>
      </c>
      <c r="D5" s="32" t="s">
        <v>699</v>
      </c>
      <c r="E5" s="100"/>
      <c r="F5" s="38" t="s">
        <v>355</v>
      </c>
      <c r="G5" s="38" t="s">
        <v>355</v>
      </c>
      <c r="H5" s="38" t="s">
        <v>355</v>
      </c>
      <c r="I5" s="122"/>
      <c r="J5" s="122"/>
      <c r="K5" s="122"/>
      <c r="L5" s="136" t="str">
        <f t="shared" ref="L5:L10" si="1">IF(K5="no","CARRY OUT PROBE TEST",(IF(K5="","FILL IN COLUMN K",(IF(I5="","LEAVE IF NO ERRORS",(IF(((J5-I5)/(J5+I5))&lt;0.5,"CARRY OUT PROBE TEST","LEAVE")))))))</f>
        <v>FILL IN COLUMN K</v>
      </c>
      <c r="M5" s="180"/>
      <c r="N5" s="258" t="str">
        <f t="shared" si="0"/>
        <v>FILL IN COLUMN M</v>
      </c>
      <c r="O5" s="223"/>
      <c r="P5" s="67"/>
      <c r="Q5" s="67"/>
      <c r="R5" s="67"/>
      <c r="S5" s="67"/>
      <c r="T5" s="67"/>
      <c r="U5" s="67"/>
      <c r="V5" s="67"/>
      <c r="W5" s="67"/>
      <c r="X5" s="67"/>
      <c r="Y5" s="67"/>
      <c r="Z5" s="67"/>
      <c r="AA5" s="67"/>
      <c r="AB5" s="67"/>
    </row>
    <row r="6" spans="1:28" ht="50.25" customHeight="1" x14ac:dyDescent="0.25">
      <c r="A6" s="41" t="s">
        <v>159</v>
      </c>
      <c r="B6" s="63" t="s">
        <v>700</v>
      </c>
      <c r="C6" s="57" t="s">
        <v>480</v>
      </c>
      <c r="D6" s="32" t="s">
        <v>701</v>
      </c>
      <c r="E6" s="101"/>
      <c r="F6" s="38" t="s">
        <v>355</v>
      </c>
      <c r="G6" s="38" t="s">
        <v>355</v>
      </c>
      <c r="H6" s="38" t="s">
        <v>355</v>
      </c>
      <c r="I6" s="122"/>
      <c r="J6" s="122"/>
      <c r="K6" s="122"/>
      <c r="L6" s="136" t="str">
        <f t="shared" si="1"/>
        <v>FILL IN COLUMN K</v>
      </c>
      <c r="M6" s="180"/>
      <c r="N6" s="258" t="str">
        <f t="shared" si="0"/>
        <v>FILL IN COLUMN M</v>
      </c>
      <c r="O6" s="224"/>
      <c r="P6" s="67"/>
      <c r="Q6" s="67"/>
      <c r="R6" s="67"/>
      <c r="S6" s="67"/>
      <c r="T6" s="67"/>
      <c r="U6" s="67"/>
      <c r="V6" s="67"/>
      <c r="W6" s="67"/>
      <c r="X6" s="67"/>
      <c r="Y6" s="67"/>
      <c r="Z6" s="67"/>
      <c r="AA6" s="67"/>
      <c r="AB6" s="67"/>
    </row>
    <row r="7" spans="1:28" ht="50.25" customHeight="1" x14ac:dyDescent="0.25">
      <c r="A7" s="41" t="s">
        <v>181</v>
      </c>
      <c r="B7" s="290" t="s">
        <v>702</v>
      </c>
      <c r="C7" s="84" t="s">
        <v>484</v>
      </c>
      <c r="D7" s="32" t="s">
        <v>703</v>
      </c>
      <c r="E7" s="101"/>
      <c r="F7" s="38" t="s">
        <v>355</v>
      </c>
      <c r="G7" s="38" t="s">
        <v>355</v>
      </c>
      <c r="H7" s="38" t="s">
        <v>355</v>
      </c>
      <c r="I7" s="122"/>
      <c r="J7" s="122"/>
      <c r="K7" s="122"/>
      <c r="L7" s="136" t="str">
        <f t="shared" si="1"/>
        <v>FILL IN COLUMN K</v>
      </c>
      <c r="M7" s="180"/>
      <c r="N7" s="258" t="str">
        <f t="shared" si="0"/>
        <v>FILL IN COLUMN M</v>
      </c>
      <c r="O7" s="223"/>
      <c r="P7" s="67"/>
      <c r="Q7" s="67"/>
      <c r="R7" s="67"/>
      <c r="S7" s="67"/>
      <c r="T7" s="67"/>
      <c r="U7" s="67"/>
      <c r="V7" s="67"/>
      <c r="W7" s="67"/>
      <c r="X7" s="67"/>
      <c r="Y7" s="67"/>
      <c r="Z7" s="67"/>
      <c r="AA7" s="67"/>
      <c r="AB7" s="67"/>
    </row>
    <row r="8" spans="1:28" ht="50.25" customHeight="1" x14ac:dyDescent="0.25">
      <c r="A8" s="41" t="s">
        <v>200</v>
      </c>
      <c r="B8" s="63" t="s">
        <v>704</v>
      </c>
      <c r="C8" s="57" t="s">
        <v>488</v>
      </c>
      <c r="D8" s="32" t="s">
        <v>705</v>
      </c>
      <c r="E8" s="101"/>
      <c r="F8" s="38" t="s">
        <v>355</v>
      </c>
      <c r="G8" s="38" t="s">
        <v>355</v>
      </c>
      <c r="H8" s="38" t="s">
        <v>355</v>
      </c>
      <c r="I8" s="122"/>
      <c r="J8" s="122"/>
      <c r="K8" s="122"/>
      <c r="L8" s="136" t="str">
        <f>IF(K8="no","CARRY OUT PROBE TEST*",(IF(K8="","FILL IN COLUMN K",(IF(I8="","LEAVE IF NO ERRORS",(IF(((J8-I8)/(J8+I8))&lt;0.5,"CARRY OUT PROBE TEST*","LEAVE")))))))</f>
        <v>FILL IN COLUMN K</v>
      </c>
      <c r="M8" s="180"/>
      <c r="N8" s="258" t="str">
        <f t="shared" si="0"/>
        <v>FILL IN COLUMN M</v>
      </c>
      <c r="O8" s="224"/>
      <c r="P8" s="67"/>
      <c r="Q8" s="67"/>
      <c r="R8" s="67"/>
      <c r="S8" s="67"/>
      <c r="T8" s="67"/>
      <c r="U8" s="67"/>
      <c r="V8" s="67"/>
      <c r="W8" s="67"/>
      <c r="X8" s="67"/>
      <c r="Y8" s="67"/>
      <c r="Z8" s="67"/>
      <c r="AA8" s="67"/>
      <c r="AB8" s="67"/>
    </row>
    <row r="9" spans="1:28" ht="84" customHeight="1" x14ac:dyDescent="0.2">
      <c r="A9" s="41" t="s">
        <v>213</v>
      </c>
      <c r="B9" s="83" t="s">
        <v>214</v>
      </c>
      <c r="C9" s="84" t="s">
        <v>706</v>
      </c>
      <c r="D9" s="32" t="s">
        <v>707</v>
      </c>
      <c r="E9" s="108"/>
      <c r="F9" s="38" t="s">
        <v>355</v>
      </c>
      <c r="G9" s="38" t="s">
        <v>355</v>
      </c>
      <c r="H9" s="38" t="s">
        <v>355</v>
      </c>
      <c r="I9" s="122"/>
      <c r="J9" s="122"/>
      <c r="K9" s="122"/>
      <c r="L9" s="136" t="str">
        <f t="shared" si="1"/>
        <v>FILL IN COLUMN K</v>
      </c>
      <c r="M9" s="180"/>
      <c r="N9" s="258" t="str">
        <f t="shared" si="0"/>
        <v>FILL IN COLUMN M</v>
      </c>
      <c r="O9" s="223"/>
      <c r="P9" s="70"/>
      <c r="Q9" s="70"/>
      <c r="R9" s="70"/>
      <c r="S9" s="70"/>
      <c r="T9" s="70"/>
      <c r="U9" s="70"/>
      <c r="V9" s="70"/>
      <c r="W9" s="70"/>
      <c r="X9" s="70"/>
      <c r="Y9" s="70"/>
      <c r="Z9" s="70"/>
      <c r="AA9" s="70"/>
      <c r="AB9" s="70"/>
    </row>
    <row r="10" spans="1:28" ht="50.25" customHeight="1" x14ac:dyDescent="0.2">
      <c r="A10" s="41" t="s">
        <v>225</v>
      </c>
      <c r="B10" s="38" t="s">
        <v>226</v>
      </c>
      <c r="C10" s="57" t="s">
        <v>708</v>
      </c>
      <c r="D10" s="32" t="s">
        <v>709</v>
      </c>
      <c r="E10" s="108"/>
      <c r="F10" s="38" t="s">
        <v>355</v>
      </c>
      <c r="G10" s="38" t="s">
        <v>355</v>
      </c>
      <c r="H10" s="38" t="s">
        <v>355</v>
      </c>
      <c r="I10" s="122"/>
      <c r="J10" s="122"/>
      <c r="K10" s="122"/>
      <c r="L10" s="136" t="str">
        <f t="shared" si="1"/>
        <v>FILL IN COLUMN K</v>
      </c>
      <c r="M10" s="180"/>
      <c r="N10" s="258" t="str">
        <f t="shared" si="0"/>
        <v>FILL IN COLUMN M</v>
      </c>
      <c r="O10" s="224"/>
      <c r="P10" s="70"/>
      <c r="Q10" s="70"/>
      <c r="R10" s="70"/>
      <c r="S10" s="70"/>
      <c r="T10" s="70"/>
      <c r="U10" s="70"/>
      <c r="V10" s="70"/>
      <c r="W10" s="70"/>
      <c r="X10" s="70"/>
      <c r="Y10" s="70"/>
      <c r="Z10" s="70"/>
      <c r="AA10" s="70"/>
      <c r="AB10" s="70"/>
    </row>
    <row r="11" spans="1:28" x14ac:dyDescent="0.25">
      <c r="A11" s="69"/>
      <c r="B11" s="71"/>
      <c r="C11" s="72"/>
      <c r="D11" s="71"/>
      <c r="E11" s="108"/>
      <c r="F11" s="136"/>
      <c r="G11" s="136"/>
      <c r="H11" s="136"/>
      <c r="I11" s="122"/>
      <c r="J11" s="122"/>
      <c r="K11" s="122"/>
      <c r="L11" s="136"/>
      <c r="M11" s="167"/>
      <c r="N11" s="136"/>
      <c r="O11" s="225"/>
      <c r="P11" s="70"/>
      <c r="Q11" s="70"/>
      <c r="R11" s="70"/>
      <c r="S11" s="70"/>
      <c r="T11" s="70"/>
      <c r="U11" s="70"/>
      <c r="V11" s="70"/>
      <c r="W11" s="70"/>
      <c r="X11" s="70"/>
      <c r="Y11" s="70"/>
      <c r="Z11" s="70"/>
      <c r="AA11" s="70"/>
      <c r="AB11" s="70"/>
    </row>
    <row r="12" spans="1:28" x14ac:dyDescent="0.25">
      <c r="A12" s="69"/>
      <c r="B12" s="71"/>
      <c r="C12" s="72"/>
      <c r="D12" s="71"/>
      <c r="E12" s="108"/>
      <c r="F12" s="136"/>
      <c r="G12" s="136"/>
      <c r="H12" s="136"/>
      <c r="I12" s="132"/>
      <c r="J12" s="132"/>
      <c r="K12" s="132"/>
      <c r="L12" s="134"/>
      <c r="M12" s="181"/>
      <c r="N12" s="134"/>
      <c r="O12" s="225"/>
      <c r="P12" s="70"/>
      <c r="Q12" s="70"/>
      <c r="R12" s="70"/>
      <c r="S12" s="70"/>
      <c r="T12" s="70"/>
      <c r="U12" s="70"/>
      <c r="V12" s="70"/>
      <c r="W12" s="70"/>
      <c r="X12" s="70"/>
      <c r="Y12" s="70"/>
      <c r="Z12" s="70"/>
      <c r="AA12" s="70"/>
      <c r="AB12" s="70"/>
    </row>
    <row r="13" spans="1:28" x14ac:dyDescent="0.25">
      <c r="A13" s="69"/>
      <c r="B13" s="71"/>
      <c r="C13" s="72"/>
      <c r="D13" s="71"/>
      <c r="E13" s="108"/>
      <c r="F13" s="136"/>
      <c r="G13" s="136"/>
      <c r="H13" s="136"/>
      <c r="I13" s="132"/>
      <c r="J13" s="132"/>
      <c r="K13" s="132"/>
      <c r="L13" s="134"/>
      <c r="M13" s="181"/>
      <c r="N13" s="134"/>
      <c r="O13" s="225"/>
      <c r="P13" s="70"/>
      <c r="Q13" s="70"/>
      <c r="R13" s="70"/>
      <c r="S13" s="70"/>
      <c r="T13" s="70"/>
      <c r="U13" s="70"/>
      <c r="V13" s="70"/>
      <c r="W13" s="70"/>
      <c r="X13" s="70"/>
      <c r="Y13" s="70"/>
      <c r="Z13" s="70"/>
      <c r="AA13" s="70"/>
      <c r="AB13" s="70"/>
    </row>
    <row r="14" spans="1:28" x14ac:dyDescent="0.25">
      <c r="A14" s="69"/>
      <c r="B14" s="71"/>
      <c r="C14" s="72"/>
      <c r="D14" s="71"/>
      <c r="E14" s="108"/>
      <c r="F14" s="122"/>
      <c r="G14" s="122"/>
      <c r="H14" s="122"/>
      <c r="I14" s="132"/>
      <c r="J14" s="132"/>
      <c r="K14" s="132"/>
      <c r="L14" s="134"/>
      <c r="M14" s="181"/>
      <c r="N14" s="134"/>
      <c r="O14" s="225"/>
      <c r="P14" s="70"/>
      <c r="Q14" s="70"/>
      <c r="R14" s="70"/>
      <c r="S14" s="70"/>
      <c r="T14" s="70"/>
      <c r="U14" s="70"/>
      <c r="V14" s="70"/>
      <c r="W14" s="70"/>
      <c r="X14" s="70"/>
      <c r="Y14" s="70"/>
      <c r="Z14" s="70"/>
      <c r="AA14" s="70"/>
      <c r="AB14" s="70"/>
    </row>
    <row r="15" spans="1:28" x14ac:dyDescent="0.25">
      <c r="A15" s="69"/>
      <c r="B15" s="71"/>
      <c r="C15" s="72"/>
      <c r="D15" s="71"/>
      <c r="E15" s="108"/>
      <c r="F15" s="136"/>
      <c r="G15" s="136"/>
      <c r="H15" s="122"/>
      <c r="I15" s="132"/>
      <c r="J15" s="132"/>
      <c r="K15" s="132"/>
      <c r="L15" s="134"/>
      <c r="M15" s="181"/>
      <c r="N15" s="134"/>
      <c r="O15" s="225"/>
      <c r="P15" s="70"/>
      <c r="Q15" s="70"/>
      <c r="R15" s="70"/>
      <c r="S15" s="70"/>
      <c r="T15" s="70"/>
      <c r="U15" s="70"/>
      <c r="V15" s="70"/>
      <c r="W15" s="70"/>
      <c r="X15" s="70"/>
      <c r="Y15" s="70"/>
      <c r="Z15" s="70"/>
      <c r="AA15" s="70"/>
      <c r="AB15" s="70"/>
    </row>
    <row r="16" spans="1:28" x14ac:dyDescent="0.25">
      <c r="A16" s="69"/>
      <c r="B16" s="71"/>
      <c r="C16" s="72"/>
      <c r="D16" s="71"/>
      <c r="E16" s="108"/>
      <c r="F16" s="122"/>
      <c r="G16" s="122"/>
      <c r="H16" s="122"/>
      <c r="I16" s="133"/>
      <c r="J16" s="133"/>
      <c r="K16" s="133"/>
      <c r="L16" s="135"/>
      <c r="M16" s="182"/>
      <c r="N16" s="135"/>
      <c r="O16" s="225"/>
      <c r="P16" s="70"/>
      <c r="Q16" s="70"/>
      <c r="R16" s="70"/>
      <c r="S16" s="70"/>
      <c r="T16" s="70"/>
      <c r="U16" s="70"/>
      <c r="V16" s="70"/>
      <c r="W16" s="70"/>
      <c r="X16" s="70"/>
      <c r="Y16" s="70"/>
      <c r="Z16" s="70"/>
      <c r="AA16" s="70"/>
      <c r="AB16" s="70"/>
    </row>
    <row r="17" spans="1:28" x14ac:dyDescent="0.25">
      <c r="A17" s="69"/>
      <c r="B17" s="71"/>
      <c r="C17" s="72"/>
      <c r="D17" s="71"/>
      <c r="E17" s="108"/>
      <c r="F17" s="122"/>
      <c r="G17" s="122"/>
      <c r="H17" s="122"/>
      <c r="I17" s="133"/>
      <c r="J17" s="133"/>
      <c r="K17" s="133"/>
      <c r="L17" s="135"/>
      <c r="M17" s="182"/>
      <c r="N17" s="135"/>
      <c r="O17" s="225"/>
      <c r="P17" s="70"/>
      <c r="Q17" s="70"/>
      <c r="R17" s="70"/>
      <c r="S17" s="70"/>
      <c r="T17" s="70"/>
      <c r="U17" s="70"/>
      <c r="V17" s="70"/>
      <c r="W17" s="70"/>
      <c r="X17" s="70"/>
      <c r="Y17" s="70"/>
      <c r="Z17" s="70"/>
      <c r="AA17" s="70"/>
      <c r="AB17" s="70"/>
    </row>
    <row r="18" spans="1:28" x14ac:dyDescent="0.25">
      <c r="A18" s="69"/>
      <c r="B18" s="71"/>
      <c r="C18" s="72"/>
      <c r="D18" s="71"/>
      <c r="E18" s="108"/>
      <c r="F18" s="132"/>
      <c r="G18" s="132"/>
      <c r="H18" s="132"/>
      <c r="I18" s="122"/>
      <c r="J18" s="122"/>
      <c r="K18" s="122"/>
      <c r="L18" s="38"/>
      <c r="M18" s="180"/>
      <c r="N18" s="38"/>
      <c r="O18" s="225"/>
      <c r="P18" s="70"/>
      <c r="Q18" s="70"/>
      <c r="R18" s="70"/>
      <c r="S18" s="70"/>
      <c r="T18" s="70"/>
      <c r="U18" s="70"/>
      <c r="V18" s="70"/>
      <c r="W18" s="70"/>
      <c r="X18" s="70"/>
      <c r="Y18" s="70"/>
      <c r="Z18" s="70"/>
      <c r="AA18" s="70"/>
      <c r="AB18" s="70"/>
    </row>
    <row r="19" spans="1:28" x14ac:dyDescent="0.25">
      <c r="A19" s="69"/>
      <c r="B19" s="71"/>
      <c r="C19" s="72"/>
      <c r="D19" s="71"/>
      <c r="E19" s="108"/>
      <c r="F19" s="132"/>
      <c r="G19" s="132"/>
      <c r="H19" s="132"/>
      <c r="I19" s="122"/>
      <c r="J19" s="122"/>
      <c r="K19" s="122"/>
      <c r="L19" s="38"/>
      <c r="M19" s="180"/>
      <c r="N19" s="38"/>
      <c r="O19" s="225"/>
      <c r="P19" s="70"/>
      <c r="Q19" s="70"/>
      <c r="R19" s="70"/>
      <c r="S19" s="70"/>
      <c r="T19" s="70"/>
      <c r="U19" s="70"/>
      <c r="V19" s="70"/>
      <c r="W19" s="70"/>
      <c r="X19" s="70"/>
      <c r="Y19" s="70"/>
      <c r="Z19" s="70"/>
      <c r="AA19" s="70"/>
      <c r="AB19" s="70"/>
    </row>
    <row r="20" spans="1:28" x14ac:dyDescent="0.25">
      <c r="A20" s="69"/>
      <c r="B20" s="71"/>
      <c r="C20" s="72"/>
      <c r="D20" s="71"/>
      <c r="E20" s="108"/>
      <c r="F20" s="132"/>
      <c r="G20" s="132"/>
      <c r="H20" s="132"/>
      <c r="I20" s="122"/>
      <c r="J20" s="122"/>
      <c r="K20" s="122"/>
      <c r="L20" s="38"/>
      <c r="M20" s="180"/>
      <c r="N20" s="38"/>
      <c r="O20" s="225"/>
      <c r="P20" s="70"/>
      <c r="Q20" s="70"/>
      <c r="R20" s="70"/>
      <c r="S20" s="70"/>
      <c r="T20" s="70"/>
      <c r="U20" s="70"/>
      <c r="V20" s="70"/>
      <c r="W20" s="70"/>
      <c r="X20" s="70"/>
      <c r="Y20" s="70"/>
      <c r="Z20" s="70"/>
      <c r="AA20" s="70"/>
      <c r="AB20" s="70"/>
    </row>
    <row r="21" spans="1:28" x14ac:dyDescent="0.25">
      <c r="A21" s="69"/>
      <c r="B21" s="71"/>
      <c r="C21" s="72"/>
      <c r="D21" s="71"/>
      <c r="E21" s="108"/>
      <c r="F21" s="132"/>
      <c r="G21" s="132"/>
      <c r="H21" s="132"/>
      <c r="I21" s="122"/>
      <c r="J21" s="122"/>
      <c r="K21" s="122"/>
      <c r="L21" s="38"/>
      <c r="M21" s="180"/>
      <c r="N21" s="38"/>
      <c r="O21" s="225"/>
      <c r="P21" s="70"/>
      <c r="Q21" s="70"/>
      <c r="R21" s="70"/>
      <c r="S21" s="70"/>
      <c r="T21" s="70"/>
      <c r="U21" s="70"/>
      <c r="V21" s="70"/>
      <c r="W21" s="70"/>
      <c r="X21" s="70"/>
      <c r="Y21" s="70"/>
      <c r="Z21" s="70"/>
      <c r="AA21" s="70"/>
      <c r="AB21" s="70"/>
    </row>
    <row r="22" spans="1:28" x14ac:dyDescent="0.25">
      <c r="A22" s="69"/>
      <c r="B22" s="71"/>
      <c r="C22" s="72"/>
      <c r="D22" s="71"/>
      <c r="E22" s="108"/>
      <c r="F22" s="133"/>
      <c r="G22" s="133"/>
      <c r="H22" s="133"/>
      <c r="I22" s="122"/>
      <c r="J22" s="122"/>
      <c r="K22" s="122"/>
      <c r="L22" s="38"/>
      <c r="M22" s="180"/>
      <c r="N22" s="38"/>
      <c r="O22" s="225"/>
      <c r="P22" s="70"/>
      <c r="Q22" s="70"/>
      <c r="R22" s="70"/>
      <c r="S22" s="70"/>
      <c r="T22" s="70"/>
      <c r="U22" s="70"/>
      <c r="V22" s="70"/>
      <c r="W22" s="70"/>
      <c r="X22" s="70"/>
      <c r="Y22" s="70"/>
      <c r="Z22" s="70"/>
      <c r="AA22" s="70"/>
      <c r="AB22" s="70"/>
    </row>
    <row r="23" spans="1:28" x14ac:dyDescent="0.25">
      <c r="A23" s="69"/>
      <c r="B23" s="71"/>
      <c r="C23" s="72"/>
      <c r="D23" s="71"/>
      <c r="E23" s="108"/>
      <c r="F23" s="133"/>
      <c r="G23" s="133"/>
      <c r="H23" s="133"/>
      <c r="I23" s="122"/>
      <c r="J23" s="122"/>
      <c r="K23" s="122"/>
      <c r="L23" s="38"/>
      <c r="M23" s="180"/>
      <c r="N23" s="38"/>
      <c r="O23" s="225"/>
      <c r="P23" s="70"/>
      <c r="Q23" s="70"/>
      <c r="R23" s="70"/>
      <c r="S23" s="70"/>
      <c r="T23" s="70"/>
      <c r="U23" s="70"/>
      <c r="V23" s="70"/>
      <c r="W23" s="70"/>
      <c r="X23" s="70"/>
      <c r="Y23" s="70"/>
      <c r="Z23" s="70"/>
      <c r="AA23" s="70"/>
      <c r="AB23" s="70"/>
    </row>
    <row r="24" spans="1:28" x14ac:dyDescent="0.25">
      <c r="A24" s="69"/>
      <c r="B24" s="71"/>
      <c r="C24" s="72"/>
      <c r="D24" s="71"/>
      <c r="E24" s="108"/>
      <c r="F24" s="122"/>
      <c r="G24" s="122"/>
      <c r="H24" s="122"/>
      <c r="I24" s="122"/>
      <c r="J24" s="122"/>
      <c r="K24" s="122"/>
      <c r="L24" s="38"/>
      <c r="M24" s="180"/>
      <c r="N24" s="38"/>
      <c r="O24" s="225"/>
      <c r="P24" s="70"/>
      <c r="Q24" s="70"/>
      <c r="R24" s="70"/>
      <c r="S24" s="70"/>
      <c r="T24" s="70"/>
      <c r="U24" s="70"/>
      <c r="V24" s="70"/>
      <c r="W24" s="70"/>
      <c r="X24" s="70"/>
      <c r="Y24" s="70"/>
      <c r="Z24" s="70"/>
      <c r="AA24" s="70"/>
      <c r="AB24" s="70"/>
    </row>
    <row r="25" spans="1:28" x14ac:dyDescent="0.25">
      <c r="A25" s="69"/>
      <c r="B25" s="71"/>
      <c r="C25" s="72"/>
      <c r="D25" s="71"/>
      <c r="E25" s="108"/>
      <c r="F25" s="122"/>
      <c r="G25" s="122"/>
      <c r="H25" s="122"/>
      <c r="I25" s="122"/>
      <c r="J25" s="122"/>
      <c r="K25" s="122"/>
      <c r="L25" s="38"/>
      <c r="M25" s="180"/>
      <c r="N25" s="38"/>
      <c r="O25" s="225"/>
      <c r="P25" s="70"/>
      <c r="Q25" s="70"/>
      <c r="R25" s="70"/>
      <c r="S25" s="70"/>
      <c r="T25" s="70"/>
      <c r="U25" s="70"/>
      <c r="V25" s="70"/>
      <c r="W25" s="70"/>
      <c r="X25" s="70"/>
      <c r="Y25" s="70"/>
      <c r="Z25" s="70"/>
      <c r="AA25" s="70"/>
      <c r="AB25" s="70"/>
    </row>
    <row r="26" spans="1:28" x14ac:dyDescent="0.25">
      <c r="A26" s="69"/>
      <c r="B26" s="71"/>
      <c r="C26" s="72"/>
      <c r="D26" s="71"/>
      <c r="E26" s="108"/>
      <c r="F26" s="122"/>
      <c r="G26" s="122"/>
      <c r="H26" s="122"/>
      <c r="I26" s="122"/>
      <c r="J26" s="122"/>
      <c r="K26" s="122"/>
      <c r="L26" s="38"/>
      <c r="M26" s="180"/>
      <c r="N26" s="38"/>
      <c r="O26" s="225"/>
      <c r="P26" s="70"/>
      <c r="Q26" s="70"/>
      <c r="R26" s="70"/>
      <c r="S26" s="70"/>
      <c r="T26" s="70"/>
      <c r="U26" s="70"/>
      <c r="V26" s="70"/>
      <c r="W26" s="70"/>
      <c r="X26" s="70"/>
      <c r="Y26" s="70"/>
      <c r="Z26" s="70"/>
      <c r="AA26" s="70"/>
      <c r="AB26" s="70"/>
    </row>
    <row r="27" spans="1:28" x14ac:dyDescent="0.25">
      <c r="A27" s="69"/>
      <c r="B27" s="71"/>
      <c r="C27" s="72"/>
      <c r="D27" s="71"/>
      <c r="E27" s="108"/>
      <c r="F27" s="122"/>
      <c r="G27" s="122"/>
      <c r="H27" s="122"/>
      <c r="I27" s="122"/>
      <c r="J27" s="122"/>
      <c r="K27" s="122"/>
      <c r="L27" s="38"/>
      <c r="M27" s="180"/>
      <c r="N27" s="38"/>
      <c r="O27" s="225"/>
      <c r="P27" s="70"/>
      <c r="Q27" s="70"/>
      <c r="R27" s="70"/>
      <c r="S27" s="70"/>
      <c r="T27" s="70"/>
      <c r="U27" s="70"/>
      <c r="V27" s="70"/>
      <c r="W27" s="70"/>
      <c r="X27" s="70"/>
      <c r="Y27" s="70"/>
      <c r="Z27" s="70"/>
      <c r="AA27" s="70"/>
      <c r="AB27" s="70"/>
    </row>
    <row r="28" spans="1:28" x14ac:dyDescent="0.25">
      <c r="A28" s="69"/>
      <c r="B28" s="71"/>
      <c r="C28" s="72"/>
      <c r="D28" s="71"/>
      <c r="E28" s="108"/>
      <c r="F28" s="122"/>
      <c r="G28" s="122"/>
      <c r="H28" s="122"/>
      <c r="I28" s="122"/>
      <c r="J28" s="122"/>
      <c r="K28" s="122"/>
      <c r="L28" s="38"/>
      <c r="M28" s="180"/>
      <c r="N28" s="38"/>
      <c r="O28" s="225"/>
      <c r="P28" s="70"/>
      <c r="Q28" s="70"/>
      <c r="R28" s="70"/>
      <c r="S28" s="70"/>
      <c r="T28" s="70"/>
      <c r="U28" s="70"/>
      <c r="V28" s="70"/>
      <c r="W28" s="70"/>
      <c r="X28" s="70"/>
      <c r="Y28" s="70"/>
      <c r="Z28" s="70"/>
      <c r="AA28" s="70"/>
      <c r="AB28" s="70"/>
    </row>
    <row r="29" spans="1:28" x14ac:dyDescent="0.25">
      <c r="A29" s="69"/>
      <c r="B29" s="71"/>
      <c r="C29" s="72"/>
      <c r="D29" s="71"/>
      <c r="E29" s="108"/>
      <c r="F29" s="122"/>
      <c r="G29" s="122"/>
      <c r="H29" s="122"/>
      <c r="I29" s="122"/>
      <c r="J29" s="122"/>
      <c r="K29" s="122"/>
      <c r="L29" s="38"/>
      <c r="M29" s="180"/>
      <c r="N29" s="38"/>
      <c r="O29" s="225"/>
      <c r="P29" s="70"/>
      <c r="Q29" s="70"/>
      <c r="R29" s="70"/>
      <c r="S29" s="70"/>
      <c r="T29" s="70"/>
      <c r="U29" s="70"/>
      <c r="V29" s="70"/>
      <c r="W29" s="70"/>
      <c r="X29" s="70"/>
      <c r="Y29" s="70"/>
      <c r="Z29" s="70"/>
      <c r="AA29" s="70"/>
      <c r="AB29" s="70"/>
    </row>
    <row r="30" spans="1:28" x14ac:dyDescent="0.25">
      <c r="A30" s="69"/>
      <c r="B30" s="71"/>
      <c r="C30" s="72"/>
      <c r="D30" s="71"/>
      <c r="E30" s="108"/>
      <c r="F30" s="122"/>
      <c r="G30" s="122"/>
      <c r="H30" s="122"/>
      <c r="I30" s="122"/>
      <c r="J30" s="122"/>
      <c r="K30" s="122"/>
      <c r="L30" s="38"/>
      <c r="M30" s="180"/>
      <c r="N30" s="38"/>
      <c r="O30" s="225"/>
      <c r="P30" s="70"/>
      <c r="Q30" s="70"/>
      <c r="R30" s="70"/>
      <c r="S30" s="70"/>
      <c r="T30" s="70"/>
      <c r="U30" s="70"/>
      <c r="V30" s="70"/>
      <c r="W30" s="70"/>
      <c r="X30" s="70"/>
      <c r="Y30" s="70"/>
      <c r="Z30" s="70"/>
      <c r="AA30" s="70"/>
      <c r="AB30" s="70"/>
    </row>
    <row r="31" spans="1:28" x14ac:dyDescent="0.25">
      <c r="A31" s="69"/>
      <c r="B31" s="71"/>
      <c r="C31" s="72"/>
      <c r="D31" s="71"/>
      <c r="E31" s="108"/>
      <c r="F31" s="122"/>
      <c r="G31" s="122"/>
      <c r="H31" s="122"/>
      <c r="I31" s="122"/>
      <c r="J31" s="122"/>
      <c r="K31" s="122"/>
      <c r="L31" s="38"/>
      <c r="M31" s="180"/>
      <c r="N31" s="38"/>
      <c r="O31" s="225"/>
      <c r="P31" s="70"/>
      <c r="Q31" s="70"/>
      <c r="R31" s="70"/>
      <c r="S31" s="70"/>
      <c r="T31" s="70"/>
      <c r="U31" s="70"/>
      <c r="V31" s="70"/>
      <c r="W31" s="70"/>
      <c r="X31" s="70"/>
      <c r="Y31" s="70"/>
      <c r="Z31" s="70"/>
      <c r="AA31" s="70"/>
      <c r="AB31" s="70"/>
    </row>
    <row r="32" spans="1:28" x14ac:dyDescent="0.25">
      <c r="A32" s="69"/>
      <c r="B32" s="71"/>
      <c r="C32" s="72"/>
      <c r="D32" s="71"/>
      <c r="E32" s="108"/>
      <c r="F32" s="122"/>
      <c r="G32" s="122"/>
      <c r="H32" s="122"/>
      <c r="I32" s="122"/>
      <c r="J32" s="122"/>
      <c r="K32" s="122"/>
      <c r="L32" s="38"/>
      <c r="M32" s="180"/>
      <c r="N32" s="38"/>
      <c r="O32" s="225"/>
      <c r="P32" s="70"/>
      <c r="Q32" s="70"/>
      <c r="R32" s="70"/>
      <c r="S32" s="70"/>
      <c r="T32" s="70"/>
      <c r="U32" s="70"/>
      <c r="V32" s="70"/>
      <c r="W32" s="70"/>
      <c r="X32" s="70"/>
      <c r="Y32" s="70"/>
      <c r="Z32" s="70"/>
      <c r="AA32" s="70"/>
      <c r="AB32" s="70"/>
    </row>
    <row r="33" spans="1:28" x14ac:dyDescent="0.25">
      <c r="A33" s="69"/>
      <c r="B33" s="71"/>
      <c r="C33" s="72"/>
      <c r="D33" s="71"/>
      <c r="E33" s="108"/>
      <c r="F33" s="122"/>
      <c r="G33" s="122"/>
      <c r="H33" s="122"/>
      <c r="I33" s="122"/>
      <c r="J33" s="122"/>
      <c r="K33" s="122"/>
      <c r="L33" s="38"/>
      <c r="M33" s="180"/>
      <c r="N33" s="38"/>
      <c r="O33" s="225"/>
      <c r="P33" s="70"/>
      <c r="Q33" s="70"/>
      <c r="R33" s="70"/>
      <c r="S33" s="70"/>
      <c r="T33" s="70"/>
      <c r="U33" s="70"/>
      <c r="V33" s="70"/>
      <c r="W33" s="70"/>
      <c r="X33" s="70"/>
      <c r="Y33" s="70"/>
      <c r="Z33" s="70"/>
      <c r="AA33" s="70"/>
      <c r="AB33" s="70"/>
    </row>
    <row r="34" spans="1:28" x14ac:dyDescent="0.25">
      <c r="A34" s="69"/>
      <c r="B34" s="71"/>
      <c r="C34" s="72"/>
      <c r="D34" s="71"/>
      <c r="E34" s="108"/>
      <c r="F34" s="122"/>
      <c r="G34" s="122"/>
      <c r="H34" s="122"/>
      <c r="I34" s="122"/>
      <c r="J34" s="122"/>
      <c r="K34" s="122"/>
      <c r="L34" s="38"/>
      <c r="M34" s="180"/>
      <c r="N34" s="38"/>
      <c r="O34" s="225"/>
      <c r="P34" s="70"/>
      <c r="Q34" s="70"/>
      <c r="R34" s="70"/>
      <c r="S34" s="70"/>
      <c r="T34" s="70"/>
      <c r="U34" s="70"/>
      <c r="V34" s="70"/>
      <c r="W34" s="70"/>
      <c r="X34" s="70"/>
      <c r="Y34" s="70"/>
      <c r="Z34" s="70"/>
      <c r="AA34" s="70"/>
      <c r="AB34" s="70"/>
    </row>
    <row r="35" spans="1:28" x14ac:dyDescent="0.25">
      <c r="A35" s="69"/>
      <c r="B35" s="71"/>
      <c r="C35" s="72"/>
      <c r="D35" s="71"/>
      <c r="E35" s="108"/>
      <c r="F35" s="122"/>
      <c r="G35" s="122"/>
      <c r="H35" s="122"/>
      <c r="I35" s="122"/>
      <c r="J35" s="122"/>
      <c r="K35" s="122"/>
      <c r="L35" s="38"/>
      <c r="M35" s="180"/>
      <c r="N35" s="38"/>
      <c r="O35" s="225"/>
      <c r="P35" s="70"/>
      <c r="Q35" s="70"/>
      <c r="R35" s="70"/>
      <c r="S35" s="70"/>
      <c r="T35" s="70"/>
      <c r="U35" s="70"/>
      <c r="V35" s="70"/>
      <c r="W35" s="70"/>
      <c r="X35" s="70"/>
      <c r="Y35" s="70"/>
      <c r="Z35" s="70"/>
      <c r="AA35" s="70"/>
      <c r="AB35" s="70"/>
    </row>
    <row r="36" spans="1:28" x14ac:dyDescent="0.25">
      <c r="A36" s="69"/>
      <c r="B36" s="71"/>
      <c r="C36" s="72"/>
      <c r="D36" s="71"/>
      <c r="E36" s="108"/>
      <c r="F36" s="122"/>
      <c r="G36" s="122"/>
      <c r="H36" s="122"/>
      <c r="I36" s="122"/>
      <c r="J36" s="122"/>
      <c r="K36" s="122"/>
      <c r="L36" s="38"/>
      <c r="M36" s="180"/>
      <c r="N36" s="38"/>
      <c r="O36" s="225"/>
      <c r="P36" s="70"/>
      <c r="Q36" s="70"/>
      <c r="R36" s="70"/>
      <c r="S36" s="70"/>
      <c r="T36" s="70"/>
      <c r="U36" s="70"/>
      <c r="V36" s="70"/>
      <c r="W36" s="70"/>
      <c r="X36" s="70"/>
      <c r="Y36" s="70"/>
      <c r="Z36" s="70"/>
      <c r="AA36" s="70"/>
      <c r="AB36" s="70"/>
    </row>
    <row r="37" spans="1:28" x14ac:dyDescent="0.25">
      <c r="A37" s="69"/>
      <c r="B37" s="71"/>
      <c r="C37" s="72"/>
      <c r="D37" s="71"/>
      <c r="E37" s="108"/>
      <c r="F37" s="122"/>
      <c r="G37" s="122"/>
      <c r="H37" s="122"/>
      <c r="I37" s="122"/>
      <c r="J37" s="122"/>
      <c r="K37" s="122"/>
      <c r="L37" s="38"/>
      <c r="M37" s="180"/>
      <c r="N37" s="38"/>
      <c r="O37" s="225"/>
      <c r="P37" s="70"/>
      <c r="Q37" s="70"/>
      <c r="R37" s="70"/>
      <c r="S37" s="70"/>
      <c r="T37" s="70"/>
      <c r="U37" s="70"/>
      <c r="V37" s="70"/>
      <c r="W37" s="70"/>
      <c r="X37" s="70"/>
      <c r="Y37" s="70"/>
      <c r="Z37" s="70"/>
      <c r="AA37" s="70"/>
      <c r="AB37" s="70"/>
    </row>
    <row r="38" spans="1:28" x14ac:dyDescent="0.25">
      <c r="A38" s="69"/>
      <c r="B38" s="71"/>
      <c r="C38" s="72"/>
      <c r="D38" s="71"/>
      <c r="E38" s="108"/>
      <c r="F38" s="122"/>
      <c r="G38" s="122"/>
      <c r="H38" s="122"/>
      <c r="I38" s="122"/>
      <c r="J38" s="122"/>
      <c r="K38" s="122"/>
      <c r="L38" s="38"/>
      <c r="M38" s="180"/>
      <c r="N38" s="38"/>
      <c r="O38" s="225"/>
      <c r="P38" s="70"/>
      <c r="Q38" s="70"/>
      <c r="R38" s="70"/>
      <c r="S38" s="70"/>
      <c r="T38" s="70"/>
      <c r="U38" s="70"/>
      <c r="V38" s="70"/>
      <c r="W38" s="70"/>
      <c r="X38" s="70"/>
      <c r="Y38" s="70"/>
      <c r="Z38" s="70"/>
      <c r="AA38" s="70"/>
      <c r="AB38" s="70"/>
    </row>
    <row r="39" spans="1:28" x14ac:dyDescent="0.25">
      <c r="A39" s="69"/>
      <c r="B39" s="71"/>
      <c r="C39" s="72"/>
      <c r="D39" s="71"/>
      <c r="E39" s="108"/>
      <c r="F39" s="122"/>
      <c r="G39" s="122"/>
      <c r="H39" s="122"/>
      <c r="I39" s="122"/>
      <c r="J39" s="122"/>
      <c r="K39" s="122"/>
      <c r="L39" s="38"/>
      <c r="M39" s="180"/>
      <c r="N39" s="38"/>
      <c r="O39" s="225"/>
      <c r="P39" s="70"/>
      <c r="Q39" s="70"/>
      <c r="R39" s="70"/>
      <c r="S39" s="70"/>
      <c r="T39" s="70"/>
      <c r="U39" s="70"/>
      <c r="V39" s="70"/>
      <c r="W39" s="70"/>
      <c r="X39" s="70"/>
      <c r="Y39" s="70"/>
      <c r="Z39" s="70"/>
      <c r="AA39" s="70"/>
      <c r="AB39" s="70"/>
    </row>
    <row r="40" spans="1:28" x14ac:dyDescent="0.25">
      <c r="A40" s="69"/>
      <c r="B40" s="71"/>
      <c r="C40" s="72"/>
      <c r="D40" s="71"/>
      <c r="E40" s="108"/>
      <c r="F40" s="122"/>
      <c r="G40" s="122"/>
      <c r="H40" s="122"/>
      <c r="I40" s="122"/>
      <c r="J40" s="122"/>
      <c r="K40" s="122"/>
      <c r="L40" s="38"/>
      <c r="M40" s="180"/>
      <c r="N40" s="38"/>
      <c r="O40" s="225"/>
      <c r="P40" s="70"/>
      <c r="Q40" s="70"/>
      <c r="R40" s="70"/>
      <c r="S40" s="70"/>
      <c r="T40" s="70"/>
      <c r="U40" s="70"/>
      <c r="V40" s="70"/>
      <c r="W40" s="70"/>
      <c r="X40" s="70"/>
      <c r="Y40" s="70"/>
      <c r="Z40" s="70"/>
      <c r="AA40" s="70"/>
      <c r="AB40" s="70"/>
    </row>
    <row r="41" spans="1:28" x14ac:dyDescent="0.25">
      <c r="A41" s="69"/>
      <c r="B41" s="71"/>
      <c r="C41" s="72"/>
      <c r="D41" s="71"/>
      <c r="E41" s="108"/>
      <c r="F41" s="122"/>
      <c r="G41" s="122"/>
      <c r="H41" s="122"/>
      <c r="I41" s="122"/>
      <c r="J41" s="122"/>
      <c r="K41" s="122"/>
      <c r="L41" s="38"/>
      <c r="M41" s="180"/>
      <c r="N41" s="38"/>
      <c r="O41" s="225"/>
      <c r="P41" s="70"/>
      <c r="Q41" s="70"/>
      <c r="R41" s="70"/>
      <c r="S41" s="70"/>
      <c r="T41" s="70"/>
      <c r="U41" s="70"/>
      <c r="V41" s="70"/>
      <c r="W41" s="70"/>
      <c r="X41" s="70"/>
      <c r="Y41" s="70"/>
      <c r="Z41" s="70"/>
      <c r="AA41" s="70"/>
      <c r="AB41" s="70"/>
    </row>
    <row r="42" spans="1:28" x14ac:dyDescent="0.25">
      <c r="A42" s="69"/>
      <c r="B42" s="71"/>
      <c r="C42" s="72"/>
      <c r="D42" s="71"/>
      <c r="E42" s="108"/>
      <c r="F42" s="122"/>
      <c r="G42" s="122"/>
      <c r="H42" s="122"/>
      <c r="I42" s="122"/>
      <c r="J42" s="122"/>
      <c r="K42" s="122"/>
      <c r="L42" s="38"/>
      <c r="M42" s="180"/>
      <c r="N42" s="38"/>
      <c r="O42" s="225"/>
      <c r="P42" s="70"/>
      <c r="Q42" s="70"/>
      <c r="R42" s="70"/>
      <c r="S42" s="70"/>
      <c r="T42" s="70"/>
      <c r="U42" s="70"/>
      <c r="V42" s="70"/>
      <c r="W42" s="70"/>
      <c r="X42" s="70"/>
      <c r="Y42" s="70"/>
      <c r="Z42" s="70"/>
      <c r="AA42" s="70"/>
      <c r="AB42" s="70"/>
    </row>
    <row r="43" spans="1:28" x14ac:dyDescent="0.25">
      <c r="A43" s="69"/>
      <c r="B43" s="71"/>
      <c r="C43" s="72"/>
      <c r="D43" s="71"/>
      <c r="E43" s="108"/>
      <c r="F43" s="122"/>
      <c r="G43" s="122"/>
      <c r="H43" s="122"/>
      <c r="I43" s="122"/>
      <c r="J43" s="122"/>
      <c r="K43" s="122"/>
      <c r="L43" s="38"/>
      <c r="M43" s="180"/>
      <c r="N43" s="38"/>
      <c r="O43" s="225"/>
      <c r="P43" s="70"/>
      <c r="Q43" s="70"/>
      <c r="R43" s="70"/>
      <c r="S43" s="70"/>
      <c r="T43" s="70"/>
      <c r="U43" s="70"/>
      <c r="V43" s="70"/>
      <c r="W43" s="70"/>
      <c r="X43" s="70"/>
      <c r="Y43" s="70"/>
      <c r="Z43" s="70"/>
      <c r="AA43" s="70"/>
      <c r="AB43" s="70"/>
    </row>
    <row r="44" spans="1:28" x14ac:dyDescent="0.25">
      <c r="A44" s="69"/>
      <c r="B44" s="71"/>
      <c r="C44" s="72"/>
      <c r="D44" s="71"/>
      <c r="E44" s="108"/>
      <c r="F44" s="122"/>
      <c r="G44" s="122"/>
      <c r="H44" s="122"/>
      <c r="I44" s="122"/>
      <c r="J44" s="122"/>
      <c r="K44" s="122"/>
      <c r="L44" s="38"/>
      <c r="M44" s="180"/>
      <c r="N44" s="38"/>
      <c r="O44" s="225"/>
      <c r="P44" s="70"/>
      <c r="Q44" s="70"/>
      <c r="R44" s="70"/>
      <c r="S44" s="70"/>
      <c r="T44" s="70"/>
      <c r="U44" s="70"/>
      <c r="V44" s="70"/>
      <c r="W44" s="70"/>
      <c r="X44" s="70"/>
      <c r="Y44" s="70"/>
      <c r="Z44" s="70"/>
      <c r="AA44" s="70"/>
      <c r="AB44" s="70"/>
    </row>
    <row r="45" spans="1:28" x14ac:dyDescent="0.25">
      <c r="A45" s="69"/>
      <c r="B45" s="71"/>
      <c r="C45" s="72"/>
      <c r="D45" s="71"/>
      <c r="E45" s="108"/>
      <c r="F45" s="122"/>
      <c r="G45" s="122"/>
      <c r="H45" s="122"/>
      <c r="I45" s="122"/>
      <c r="J45" s="122"/>
      <c r="K45" s="122"/>
      <c r="L45" s="38"/>
      <c r="M45" s="180"/>
      <c r="N45" s="38"/>
      <c r="O45" s="225"/>
      <c r="P45" s="70"/>
      <c r="Q45" s="70"/>
      <c r="R45" s="70"/>
      <c r="S45" s="70"/>
      <c r="T45" s="70"/>
      <c r="U45" s="70"/>
      <c r="V45" s="70"/>
      <c r="W45" s="70"/>
      <c r="X45" s="70"/>
      <c r="Y45" s="70"/>
      <c r="Z45" s="70"/>
      <c r="AA45" s="70"/>
      <c r="AB45" s="70"/>
    </row>
    <row r="46" spans="1:28" x14ac:dyDescent="0.25">
      <c r="A46" s="69"/>
      <c r="B46" s="71"/>
      <c r="C46" s="72"/>
      <c r="D46" s="71"/>
      <c r="E46" s="108"/>
      <c r="F46" s="122"/>
      <c r="G46" s="122"/>
      <c r="H46" s="122"/>
      <c r="I46" s="122"/>
      <c r="J46" s="122"/>
      <c r="K46" s="122"/>
      <c r="L46" s="38"/>
      <c r="M46" s="180"/>
      <c r="N46" s="38"/>
      <c r="O46" s="225"/>
      <c r="P46" s="70"/>
      <c r="Q46" s="70"/>
      <c r="R46" s="70"/>
      <c r="S46" s="70"/>
      <c r="T46" s="70"/>
      <c r="U46" s="70"/>
      <c r="V46" s="70"/>
      <c r="W46" s="70"/>
      <c r="X46" s="70"/>
      <c r="Y46" s="70"/>
      <c r="Z46" s="70"/>
      <c r="AA46" s="70"/>
      <c r="AB46" s="70"/>
    </row>
    <row r="47" spans="1:28" x14ac:dyDescent="0.25">
      <c r="A47" s="69"/>
      <c r="B47" s="71"/>
      <c r="C47" s="72"/>
      <c r="D47" s="71"/>
      <c r="E47" s="108"/>
      <c r="F47" s="122"/>
      <c r="G47" s="122"/>
      <c r="H47" s="122"/>
      <c r="I47" s="122"/>
      <c r="J47" s="122"/>
      <c r="K47" s="122"/>
      <c r="L47" s="38"/>
      <c r="M47" s="180"/>
      <c r="N47" s="38"/>
      <c r="O47" s="225"/>
      <c r="P47" s="70"/>
      <c r="Q47" s="70"/>
      <c r="R47" s="70"/>
      <c r="S47" s="70"/>
      <c r="T47" s="70"/>
      <c r="U47" s="70"/>
      <c r="V47" s="70"/>
      <c r="W47" s="70"/>
      <c r="X47" s="70"/>
      <c r="Y47" s="70"/>
      <c r="Z47" s="70"/>
      <c r="AA47" s="70"/>
      <c r="AB47" s="70"/>
    </row>
    <row r="48" spans="1:28" x14ac:dyDescent="0.25">
      <c r="A48" s="69"/>
      <c r="B48" s="71"/>
      <c r="C48" s="72"/>
      <c r="D48" s="71"/>
      <c r="E48" s="108"/>
      <c r="F48" s="122"/>
      <c r="G48" s="122"/>
      <c r="H48" s="122"/>
      <c r="I48" s="122"/>
      <c r="J48" s="122"/>
      <c r="K48" s="122"/>
      <c r="L48" s="38"/>
      <c r="M48" s="180"/>
      <c r="N48" s="38"/>
      <c r="O48" s="225"/>
      <c r="P48" s="70"/>
      <c r="Q48" s="70"/>
      <c r="R48" s="70"/>
      <c r="S48" s="70"/>
      <c r="T48" s="70"/>
      <c r="U48" s="70"/>
      <c r="V48" s="70"/>
      <c r="W48" s="70"/>
      <c r="X48" s="70"/>
      <c r="Y48" s="70"/>
      <c r="Z48" s="70"/>
      <c r="AA48" s="70"/>
      <c r="AB48" s="70"/>
    </row>
    <row r="49" spans="1:28" x14ac:dyDescent="0.25">
      <c r="A49" s="69"/>
      <c r="B49" s="71"/>
      <c r="C49" s="72"/>
      <c r="D49" s="71"/>
      <c r="E49" s="108"/>
      <c r="F49" s="122"/>
      <c r="G49" s="122"/>
      <c r="H49" s="122"/>
      <c r="I49" s="122"/>
      <c r="J49" s="122"/>
      <c r="K49" s="122"/>
      <c r="L49" s="38"/>
      <c r="M49" s="180"/>
      <c r="N49" s="38"/>
      <c r="O49" s="225"/>
      <c r="P49" s="70"/>
      <c r="Q49" s="70"/>
      <c r="R49" s="70"/>
      <c r="S49" s="70"/>
      <c r="T49" s="70"/>
      <c r="U49" s="70"/>
      <c r="V49" s="70"/>
      <c r="W49" s="70"/>
      <c r="X49" s="70"/>
      <c r="Y49" s="70"/>
      <c r="Z49" s="70"/>
      <c r="AA49" s="70"/>
      <c r="AB49" s="70"/>
    </row>
    <row r="50" spans="1:28" x14ac:dyDescent="0.25">
      <c r="A50" s="69"/>
      <c r="B50" s="71"/>
      <c r="C50" s="72"/>
      <c r="D50" s="71"/>
      <c r="E50" s="108"/>
      <c r="F50" s="122"/>
      <c r="G50" s="122"/>
      <c r="H50" s="122"/>
      <c r="I50" s="122"/>
      <c r="J50" s="122"/>
      <c r="K50" s="122"/>
      <c r="L50" s="38"/>
      <c r="M50" s="180"/>
      <c r="N50" s="38"/>
      <c r="O50" s="225"/>
      <c r="P50" s="70"/>
      <c r="Q50" s="70"/>
      <c r="R50" s="70"/>
      <c r="S50" s="70"/>
      <c r="T50" s="70"/>
      <c r="U50" s="70"/>
      <c r="V50" s="70"/>
      <c r="W50" s="70"/>
      <c r="X50" s="70"/>
      <c r="Y50" s="70"/>
      <c r="Z50" s="70"/>
      <c r="AA50" s="70"/>
      <c r="AB50" s="70"/>
    </row>
    <row r="51" spans="1:28" x14ac:dyDescent="0.25">
      <c r="A51" s="69"/>
      <c r="B51" s="71"/>
      <c r="C51" s="72"/>
      <c r="D51" s="71"/>
      <c r="E51" s="108"/>
      <c r="F51" s="122"/>
      <c r="G51" s="122"/>
      <c r="H51" s="122"/>
      <c r="I51" s="122"/>
      <c r="J51" s="122"/>
      <c r="K51" s="122"/>
      <c r="L51" s="38"/>
      <c r="M51" s="180"/>
      <c r="N51" s="38"/>
      <c r="O51" s="225"/>
      <c r="P51" s="70"/>
      <c r="Q51" s="70"/>
      <c r="R51" s="70"/>
      <c r="S51" s="70"/>
      <c r="T51" s="70"/>
      <c r="U51" s="70"/>
      <c r="V51" s="70"/>
      <c r="W51" s="70"/>
      <c r="X51" s="70"/>
      <c r="Y51" s="70"/>
      <c r="Z51" s="70"/>
      <c r="AA51" s="70"/>
      <c r="AB51" s="70"/>
    </row>
    <row r="52" spans="1:28" x14ac:dyDescent="0.25">
      <c r="A52" s="69"/>
      <c r="B52" s="71"/>
      <c r="C52" s="72"/>
      <c r="D52" s="71"/>
      <c r="E52" s="108"/>
      <c r="F52" s="122"/>
      <c r="G52" s="122"/>
      <c r="H52" s="122"/>
      <c r="I52" s="122"/>
      <c r="J52" s="122"/>
      <c r="K52" s="122"/>
      <c r="L52" s="38"/>
      <c r="M52" s="180"/>
      <c r="N52" s="38"/>
      <c r="O52" s="225"/>
      <c r="P52" s="70"/>
      <c r="Q52" s="70"/>
      <c r="R52" s="70"/>
      <c r="S52" s="70"/>
      <c r="T52" s="70"/>
      <c r="U52" s="70"/>
      <c r="V52" s="70"/>
      <c r="W52" s="70"/>
      <c r="X52" s="70"/>
      <c r="Y52" s="70"/>
      <c r="Z52" s="70"/>
      <c r="AA52" s="70"/>
      <c r="AB52" s="70"/>
    </row>
    <row r="53" spans="1:28" x14ac:dyDescent="0.25">
      <c r="A53" s="69"/>
      <c r="B53" s="71"/>
      <c r="C53" s="72"/>
      <c r="D53" s="71"/>
      <c r="E53" s="108"/>
      <c r="F53" s="122"/>
      <c r="G53" s="122"/>
      <c r="H53" s="122"/>
      <c r="I53" s="122"/>
      <c r="J53" s="122"/>
      <c r="K53" s="122"/>
      <c r="L53" s="38"/>
      <c r="M53" s="180"/>
      <c r="N53" s="38"/>
      <c r="O53" s="225"/>
      <c r="P53" s="70"/>
      <c r="Q53" s="70"/>
      <c r="R53" s="70"/>
      <c r="S53" s="70"/>
      <c r="T53" s="70"/>
      <c r="U53" s="70"/>
      <c r="V53" s="70"/>
      <c r="W53" s="70"/>
      <c r="X53" s="70"/>
      <c r="Y53" s="70"/>
      <c r="Z53" s="70"/>
      <c r="AA53" s="70"/>
      <c r="AB53" s="70"/>
    </row>
    <row r="54" spans="1:28" x14ac:dyDescent="0.25">
      <c r="A54" s="69"/>
      <c r="B54" s="71"/>
      <c r="C54" s="72"/>
      <c r="D54" s="71"/>
      <c r="E54" s="108"/>
      <c r="F54" s="122"/>
      <c r="G54" s="122"/>
      <c r="H54" s="122"/>
      <c r="I54" s="122"/>
      <c r="J54" s="122"/>
      <c r="K54" s="122"/>
      <c r="L54" s="38"/>
      <c r="M54" s="180"/>
      <c r="N54" s="38"/>
      <c r="O54" s="225"/>
      <c r="P54" s="70"/>
      <c r="Q54" s="70"/>
      <c r="R54" s="70"/>
      <c r="S54" s="70"/>
      <c r="T54" s="70"/>
      <c r="U54" s="70"/>
      <c r="V54" s="70"/>
      <c r="W54" s="70"/>
      <c r="X54" s="70"/>
      <c r="Y54" s="70"/>
      <c r="Z54" s="70"/>
      <c r="AA54" s="70"/>
      <c r="AB54" s="70"/>
    </row>
    <row r="55" spans="1:28" x14ac:dyDescent="0.25">
      <c r="A55" s="69"/>
      <c r="B55" s="71"/>
      <c r="C55" s="72"/>
      <c r="D55" s="71"/>
      <c r="E55" s="108"/>
      <c r="F55" s="122"/>
      <c r="G55" s="122"/>
      <c r="H55" s="122"/>
      <c r="I55" s="122"/>
      <c r="J55" s="122"/>
      <c r="K55" s="122"/>
      <c r="L55" s="38"/>
      <c r="M55" s="180"/>
      <c r="N55" s="38"/>
      <c r="O55" s="225"/>
      <c r="P55" s="70"/>
      <c r="Q55" s="70"/>
      <c r="R55" s="70"/>
      <c r="S55" s="70"/>
      <c r="T55" s="70"/>
      <c r="U55" s="70"/>
      <c r="V55" s="70"/>
      <c r="W55" s="70"/>
      <c r="X55" s="70"/>
      <c r="Y55" s="70"/>
      <c r="Z55" s="70"/>
      <c r="AA55" s="70"/>
      <c r="AB55" s="70"/>
    </row>
    <row r="56" spans="1:28" x14ac:dyDescent="0.25">
      <c r="A56" s="69"/>
      <c r="B56" s="71"/>
      <c r="C56" s="72"/>
      <c r="D56" s="71"/>
      <c r="E56" s="108"/>
      <c r="F56" s="122"/>
      <c r="G56" s="122"/>
      <c r="H56" s="122"/>
      <c r="I56" s="122"/>
      <c r="J56" s="122"/>
      <c r="K56" s="122"/>
      <c r="L56" s="38"/>
      <c r="M56" s="180"/>
      <c r="N56" s="38"/>
      <c r="O56" s="225"/>
      <c r="P56" s="70"/>
      <c r="Q56" s="70"/>
      <c r="R56" s="70"/>
      <c r="S56" s="70"/>
      <c r="T56" s="70"/>
      <c r="U56" s="70"/>
      <c r="V56" s="70"/>
      <c r="W56" s="70"/>
      <c r="X56" s="70"/>
      <c r="Y56" s="70"/>
      <c r="Z56" s="70"/>
      <c r="AA56" s="70"/>
      <c r="AB56" s="70"/>
    </row>
    <row r="57" spans="1:28" x14ac:dyDescent="0.25">
      <c r="A57" s="69"/>
      <c r="B57" s="71"/>
      <c r="C57" s="72"/>
      <c r="D57" s="71"/>
      <c r="E57" s="108"/>
      <c r="F57" s="122"/>
      <c r="G57" s="122"/>
      <c r="H57" s="122"/>
      <c r="I57" s="122"/>
      <c r="J57" s="122"/>
      <c r="K57" s="122"/>
      <c r="L57" s="38"/>
      <c r="M57" s="180"/>
      <c r="N57" s="38"/>
      <c r="O57" s="225"/>
      <c r="P57" s="70"/>
      <c r="Q57" s="70"/>
      <c r="R57" s="70"/>
      <c r="S57" s="70"/>
      <c r="T57" s="70"/>
      <c r="U57" s="70"/>
      <c r="V57" s="70"/>
      <c r="W57" s="70"/>
      <c r="X57" s="70"/>
      <c r="Y57" s="70"/>
      <c r="Z57" s="70"/>
      <c r="AA57" s="70"/>
      <c r="AB57" s="70"/>
    </row>
    <row r="58" spans="1:28" x14ac:dyDescent="0.25">
      <c r="A58" s="69"/>
      <c r="B58" s="71"/>
      <c r="C58" s="72"/>
      <c r="D58" s="71"/>
      <c r="E58" s="108"/>
      <c r="F58" s="122"/>
      <c r="G58" s="122"/>
      <c r="H58" s="122"/>
      <c r="I58" s="122"/>
      <c r="J58" s="122"/>
      <c r="K58" s="122"/>
      <c r="L58" s="38"/>
      <c r="M58" s="180"/>
      <c r="N58" s="38"/>
      <c r="O58" s="225"/>
      <c r="P58" s="70"/>
      <c r="Q58" s="70"/>
      <c r="R58" s="70"/>
      <c r="S58" s="70"/>
      <c r="T58" s="70"/>
      <c r="U58" s="70"/>
      <c r="V58" s="70"/>
      <c r="W58" s="70"/>
      <c r="X58" s="70"/>
      <c r="Y58" s="70"/>
      <c r="Z58" s="70"/>
      <c r="AA58" s="70"/>
      <c r="AB58" s="70"/>
    </row>
    <row r="59" spans="1:28" x14ac:dyDescent="0.25">
      <c r="A59" s="69"/>
      <c r="B59" s="71"/>
      <c r="C59" s="72"/>
      <c r="D59" s="71"/>
      <c r="E59" s="108"/>
      <c r="F59" s="122"/>
      <c r="G59" s="122"/>
      <c r="H59" s="122"/>
      <c r="I59" s="122"/>
      <c r="J59" s="122"/>
      <c r="K59" s="122"/>
      <c r="L59" s="38"/>
      <c r="M59" s="180"/>
      <c r="N59" s="38"/>
      <c r="O59" s="225"/>
      <c r="P59" s="70"/>
      <c r="Q59" s="70"/>
      <c r="R59" s="70"/>
      <c r="S59" s="70"/>
      <c r="T59" s="70"/>
      <c r="U59" s="70"/>
      <c r="V59" s="70"/>
      <c r="W59" s="70"/>
      <c r="X59" s="70"/>
      <c r="Y59" s="70"/>
      <c r="Z59" s="70"/>
      <c r="AA59" s="70"/>
      <c r="AB59" s="70"/>
    </row>
    <row r="60" spans="1:28" x14ac:dyDescent="0.25">
      <c r="A60" s="69"/>
      <c r="B60" s="71"/>
      <c r="C60" s="72"/>
      <c r="D60" s="71"/>
      <c r="E60" s="108"/>
      <c r="F60" s="122"/>
      <c r="G60" s="122"/>
      <c r="H60" s="122"/>
      <c r="I60" s="122"/>
      <c r="J60" s="122"/>
      <c r="K60" s="122"/>
      <c r="L60" s="38"/>
      <c r="M60" s="180"/>
      <c r="N60" s="38"/>
      <c r="O60" s="225"/>
      <c r="P60" s="70"/>
      <c r="Q60" s="70"/>
      <c r="R60" s="70"/>
      <c r="S60" s="70"/>
      <c r="T60" s="70"/>
      <c r="U60" s="70"/>
      <c r="V60" s="70"/>
      <c r="W60" s="70"/>
      <c r="X60" s="70"/>
      <c r="Y60" s="70"/>
      <c r="Z60" s="70"/>
      <c r="AA60" s="70"/>
      <c r="AB60" s="70"/>
    </row>
    <row r="61" spans="1:28" x14ac:dyDescent="0.25">
      <c r="A61" s="69"/>
      <c r="B61" s="71"/>
      <c r="C61" s="72"/>
      <c r="D61" s="71"/>
      <c r="E61" s="108"/>
      <c r="F61" s="122"/>
      <c r="G61" s="122"/>
      <c r="H61" s="122"/>
      <c r="I61" s="122"/>
      <c r="J61" s="122"/>
      <c r="K61" s="122"/>
      <c r="L61" s="38"/>
      <c r="M61" s="180"/>
      <c r="N61" s="38"/>
      <c r="O61" s="225"/>
      <c r="P61" s="70"/>
      <c r="Q61" s="70"/>
      <c r="R61" s="70"/>
      <c r="S61" s="70"/>
      <c r="T61" s="70"/>
      <c r="U61" s="70"/>
      <c r="V61" s="70"/>
      <c r="W61" s="70"/>
      <c r="X61" s="70"/>
      <c r="Y61" s="70"/>
      <c r="Z61" s="70"/>
      <c r="AA61" s="70"/>
      <c r="AB61" s="70"/>
    </row>
    <row r="62" spans="1:28" x14ac:dyDescent="0.25">
      <c r="A62" s="69"/>
      <c r="B62" s="71"/>
      <c r="C62" s="72"/>
      <c r="D62" s="71"/>
      <c r="E62" s="108"/>
      <c r="F62" s="122"/>
      <c r="G62" s="122"/>
      <c r="H62" s="122"/>
      <c r="I62" s="122"/>
      <c r="J62" s="122"/>
      <c r="K62" s="122"/>
      <c r="L62" s="38"/>
      <c r="M62" s="180"/>
      <c r="N62" s="38"/>
      <c r="O62" s="225"/>
      <c r="P62" s="70"/>
      <c r="Q62" s="70"/>
      <c r="R62" s="70"/>
      <c r="S62" s="70"/>
      <c r="T62" s="70"/>
      <c r="U62" s="70"/>
      <c r="V62" s="70"/>
      <c r="W62" s="70"/>
      <c r="X62" s="70"/>
      <c r="Y62" s="70"/>
      <c r="Z62" s="70"/>
      <c r="AA62" s="70"/>
      <c r="AB62" s="70"/>
    </row>
    <row r="63" spans="1:28" x14ac:dyDescent="0.25">
      <c r="A63" s="69"/>
      <c r="B63" s="71"/>
      <c r="C63" s="72"/>
      <c r="D63" s="71"/>
      <c r="E63" s="108"/>
      <c r="F63" s="122"/>
      <c r="G63" s="122"/>
      <c r="H63" s="122"/>
      <c r="I63" s="122"/>
      <c r="J63" s="122"/>
      <c r="K63" s="122"/>
      <c r="L63" s="38"/>
      <c r="M63" s="180"/>
      <c r="N63" s="38"/>
      <c r="O63" s="225"/>
      <c r="P63" s="70"/>
      <c r="Q63" s="70"/>
      <c r="R63" s="70"/>
      <c r="S63" s="70"/>
      <c r="T63" s="70"/>
      <c r="U63" s="70"/>
      <c r="V63" s="70"/>
      <c r="W63" s="70"/>
      <c r="X63" s="70"/>
      <c r="Y63" s="70"/>
      <c r="Z63" s="70"/>
      <c r="AA63" s="70"/>
      <c r="AB63" s="70"/>
    </row>
    <row r="64" spans="1:28" x14ac:dyDescent="0.25">
      <c r="A64" s="69"/>
      <c r="B64" s="71"/>
      <c r="C64" s="72"/>
      <c r="D64" s="71"/>
      <c r="E64" s="108"/>
      <c r="F64" s="122"/>
      <c r="G64" s="122"/>
      <c r="H64" s="122"/>
      <c r="I64" s="122"/>
      <c r="J64" s="122"/>
      <c r="K64" s="122"/>
      <c r="L64" s="38"/>
      <c r="M64" s="180"/>
      <c r="N64" s="38"/>
      <c r="O64" s="225"/>
      <c r="P64" s="70"/>
      <c r="Q64" s="70"/>
      <c r="R64" s="70"/>
      <c r="S64" s="70"/>
      <c r="T64" s="70"/>
      <c r="U64" s="70"/>
      <c r="V64" s="70"/>
      <c r="W64" s="70"/>
      <c r="X64" s="70"/>
      <c r="Y64" s="70"/>
      <c r="Z64" s="70"/>
      <c r="AA64" s="70"/>
      <c r="AB64" s="70"/>
    </row>
    <row r="65" spans="1:28" x14ac:dyDescent="0.25">
      <c r="A65" s="69"/>
      <c r="B65" s="71"/>
      <c r="C65" s="72"/>
      <c r="D65" s="71"/>
      <c r="E65" s="108"/>
      <c r="F65" s="122"/>
      <c r="G65" s="122"/>
      <c r="H65" s="122"/>
      <c r="I65" s="122"/>
      <c r="J65" s="122"/>
      <c r="K65" s="122"/>
      <c r="L65" s="38"/>
      <c r="M65" s="180"/>
      <c r="N65" s="38"/>
      <c r="O65" s="225"/>
      <c r="P65" s="70"/>
      <c r="Q65" s="70"/>
      <c r="R65" s="70"/>
      <c r="S65" s="70"/>
      <c r="T65" s="70"/>
      <c r="U65" s="70"/>
      <c r="V65" s="70"/>
      <c r="W65" s="70"/>
      <c r="X65" s="70"/>
      <c r="Y65" s="70"/>
      <c r="Z65" s="70"/>
      <c r="AA65" s="70"/>
      <c r="AB65" s="70"/>
    </row>
    <row r="66" spans="1:28" x14ac:dyDescent="0.25">
      <c r="A66" s="69"/>
      <c r="B66" s="71"/>
      <c r="C66" s="72"/>
      <c r="D66" s="71"/>
      <c r="E66" s="108"/>
      <c r="F66" s="122"/>
      <c r="G66" s="122"/>
      <c r="H66" s="122"/>
      <c r="I66" s="122"/>
      <c r="J66" s="122"/>
      <c r="K66" s="122"/>
      <c r="L66" s="38"/>
      <c r="M66" s="180"/>
      <c r="N66" s="38"/>
      <c r="O66" s="225"/>
      <c r="P66" s="70"/>
      <c r="Q66" s="70"/>
      <c r="R66" s="70"/>
      <c r="S66" s="70"/>
      <c r="T66" s="70"/>
      <c r="U66" s="70"/>
      <c r="V66" s="70"/>
      <c r="W66" s="70"/>
      <c r="X66" s="70"/>
      <c r="Y66" s="70"/>
      <c r="Z66" s="70"/>
      <c r="AA66" s="70"/>
      <c r="AB66" s="70"/>
    </row>
    <row r="67" spans="1:28" x14ac:dyDescent="0.25">
      <c r="A67" s="69"/>
      <c r="B67" s="71"/>
      <c r="C67" s="72"/>
      <c r="D67" s="71"/>
      <c r="E67" s="108"/>
      <c r="F67" s="122"/>
      <c r="G67" s="122"/>
      <c r="H67" s="122"/>
      <c r="I67" s="122"/>
      <c r="J67" s="122"/>
      <c r="K67" s="122"/>
      <c r="L67" s="38"/>
      <c r="M67" s="180"/>
      <c r="N67" s="38"/>
      <c r="O67" s="225"/>
      <c r="P67" s="70"/>
      <c r="Q67" s="70"/>
      <c r="R67" s="70"/>
      <c r="S67" s="70"/>
      <c r="T67" s="70"/>
      <c r="U67" s="70"/>
      <c r="V67" s="70"/>
      <c r="W67" s="70"/>
      <c r="X67" s="70"/>
      <c r="Y67" s="70"/>
      <c r="Z67" s="70"/>
      <c r="AA67" s="70"/>
      <c r="AB67" s="70"/>
    </row>
    <row r="68" spans="1:28" x14ac:dyDescent="0.25">
      <c r="A68" s="69"/>
      <c r="B68" s="71"/>
      <c r="C68" s="72"/>
      <c r="D68" s="71"/>
      <c r="E68" s="108"/>
      <c r="F68" s="122"/>
      <c r="G68" s="122"/>
      <c r="H68" s="122"/>
      <c r="I68" s="122"/>
      <c r="J68" s="122"/>
      <c r="K68" s="122"/>
      <c r="L68" s="38"/>
      <c r="M68" s="180"/>
      <c r="N68" s="38"/>
      <c r="O68" s="225"/>
      <c r="P68" s="70"/>
      <c r="Q68" s="70"/>
      <c r="R68" s="70"/>
      <c r="S68" s="70"/>
      <c r="T68" s="70"/>
      <c r="U68" s="70"/>
      <c r="V68" s="70"/>
      <c r="W68" s="70"/>
      <c r="X68" s="70"/>
      <c r="Y68" s="70"/>
      <c r="Z68" s="70"/>
      <c r="AA68" s="70"/>
      <c r="AB68" s="70"/>
    </row>
    <row r="69" spans="1:28" x14ac:dyDescent="0.25">
      <c r="A69" s="69"/>
      <c r="B69" s="71"/>
      <c r="C69" s="72"/>
      <c r="D69" s="71"/>
      <c r="E69" s="108"/>
      <c r="F69" s="122"/>
      <c r="G69" s="122"/>
      <c r="H69" s="122"/>
      <c r="I69" s="122"/>
      <c r="J69" s="122"/>
      <c r="K69" s="122"/>
      <c r="L69" s="38"/>
      <c r="M69" s="180"/>
      <c r="N69" s="38"/>
      <c r="O69" s="225"/>
      <c r="P69" s="70"/>
      <c r="Q69" s="70"/>
      <c r="R69" s="70"/>
      <c r="S69" s="70"/>
      <c r="T69" s="70"/>
      <c r="U69" s="70"/>
      <c r="V69" s="70"/>
      <c r="W69" s="70"/>
      <c r="X69" s="70"/>
      <c r="Y69" s="70"/>
      <c r="Z69" s="70"/>
      <c r="AA69" s="70"/>
      <c r="AB69" s="70"/>
    </row>
    <row r="70" spans="1:28" x14ac:dyDescent="0.25">
      <c r="A70" s="69"/>
      <c r="B70" s="71"/>
      <c r="C70" s="72"/>
      <c r="D70" s="71"/>
      <c r="E70" s="108"/>
      <c r="F70" s="122"/>
      <c r="G70" s="122"/>
      <c r="H70" s="122"/>
      <c r="I70" s="122"/>
      <c r="J70" s="122"/>
      <c r="K70" s="122"/>
      <c r="L70" s="38"/>
      <c r="M70" s="180"/>
      <c r="N70" s="38"/>
      <c r="O70" s="225"/>
      <c r="P70" s="70"/>
      <c r="Q70" s="70"/>
      <c r="R70" s="70"/>
      <c r="S70" s="70"/>
      <c r="T70" s="70"/>
      <c r="U70" s="70"/>
      <c r="V70" s="70"/>
      <c r="W70" s="70"/>
      <c r="X70" s="70"/>
      <c r="Y70" s="70"/>
      <c r="Z70" s="70"/>
      <c r="AA70" s="70"/>
      <c r="AB70" s="70"/>
    </row>
    <row r="71" spans="1:28" x14ac:dyDescent="0.25">
      <c r="A71" s="69"/>
      <c r="B71" s="71"/>
      <c r="C71" s="72"/>
      <c r="D71" s="71"/>
      <c r="E71" s="108"/>
      <c r="F71" s="122"/>
      <c r="G71" s="122"/>
      <c r="H71" s="122"/>
      <c r="I71" s="122"/>
      <c r="J71" s="122"/>
      <c r="K71" s="122"/>
      <c r="L71" s="38"/>
      <c r="M71" s="180"/>
      <c r="N71" s="38"/>
      <c r="O71" s="225"/>
      <c r="P71" s="70"/>
      <c r="Q71" s="70"/>
      <c r="R71" s="70"/>
      <c r="S71" s="70"/>
      <c r="T71" s="70"/>
      <c r="U71" s="70"/>
      <c r="V71" s="70"/>
      <c r="W71" s="70"/>
      <c r="X71" s="70"/>
      <c r="Y71" s="70"/>
      <c r="Z71" s="70"/>
      <c r="AA71" s="70"/>
      <c r="AB71" s="70"/>
    </row>
    <row r="72" spans="1:28" x14ac:dyDescent="0.25">
      <c r="A72" s="69"/>
      <c r="B72" s="71"/>
      <c r="C72" s="72"/>
      <c r="D72" s="71"/>
      <c r="E72" s="108"/>
      <c r="F72" s="122"/>
      <c r="G72" s="122"/>
      <c r="H72" s="122"/>
      <c r="I72" s="122"/>
      <c r="J72" s="122"/>
      <c r="K72" s="122"/>
      <c r="L72" s="38"/>
      <c r="M72" s="180"/>
      <c r="N72" s="38"/>
      <c r="O72" s="225"/>
      <c r="P72" s="70"/>
      <c r="Q72" s="70"/>
      <c r="R72" s="70"/>
      <c r="S72" s="70"/>
      <c r="T72" s="70"/>
      <c r="U72" s="70"/>
      <c r="V72" s="70"/>
      <c r="W72" s="70"/>
      <c r="X72" s="70"/>
      <c r="Y72" s="70"/>
      <c r="Z72" s="70"/>
      <c r="AA72" s="70"/>
      <c r="AB72" s="70"/>
    </row>
    <row r="73" spans="1:28" x14ac:dyDescent="0.25">
      <c r="A73" s="69"/>
      <c r="B73" s="71"/>
      <c r="C73" s="72"/>
      <c r="D73" s="71"/>
      <c r="E73" s="108"/>
      <c r="F73" s="122"/>
      <c r="G73" s="122"/>
      <c r="H73" s="122"/>
      <c r="I73" s="122"/>
      <c r="J73" s="122"/>
      <c r="K73" s="122"/>
      <c r="L73" s="38"/>
      <c r="M73" s="180"/>
      <c r="N73" s="38"/>
      <c r="O73" s="225"/>
      <c r="P73" s="70"/>
      <c r="Q73" s="70"/>
      <c r="R73" s="70"/>
      <c r="S73" s="70"/>
      <c r="T73" s="70"/>
      <c r="U73" s="70"/>
      <c r="V73" s="70"/>
      <c r="W73" s="70"/>
      <c r="X73" s="70"/>
      <c r="Y73" s="70"/>
      <c r="Z73" s="70"/>
      <c r="AA73" s="70"/>
      <c r="AB73" s="70"/>
    </row>
    <row r="74" spans="1:28" x14ac:dyDescent="0.25">
      <c r="A74" s="69"/>
      <c r="B74" s="71"/>
      <c r="C74" s="72"/>
      <c r="D74" s="71"/>
      <c r="E74" s="108"/>
      <c r="F74" s="122"/>
      <c r="G74" s="122"/>
      <c r="H74" s="122"/>
      <c r="I74" s="122"/>
      <c r="J74" s="122"/>
      <c r="K74" s="122"/>
      <c r="L74" s="38"/>
      <c r="M74" s="180"/>
      <c r="N74" s="38"/>
      <c r="O74" s="225"/>
      <c r="P74" s="70"/>
      <c r="Q74" s="70"/>
      <c r="R74" s="70"/>
      <c r="S74" s="70"/>
      <c r="T74" s="70"/>
      <c r="U74" s="70"/>
      <c r="V74" s="70"/>
      <c r="W74" s="70"/>
      <c r="X74" s="70"/>
      <c r="Y74" s="70"/>
      <c r="Z74" s="70"/>
      <c r="AA74" s="70"/>
      <c r="AB74" s="70"/>
    </row>
    <row r="75" spans="1:28" x14ac:dyDescent="0.25">
      <c r="A75" s="69"/>
      <c r="B75" s="71"/>
      <c r="C75" s="72"/>
      <c r="D75" s="71"/>
      <c r="E75" s="108"/>
      <c r="F75" s="122"/>
      <c r="G75" s="122"/>
      <c r="H75" s="122"/>
      <c r="I75" s="122"/>
      <c r="J75" s="122"/>
      <c r="K75" s="122"/>
      <c r="L75" s="38"/>
      <c r="M75" s="180"/>
      <c r="N75" s="38"/>
      <c r="O75" s="225"/>
      <c r="P75" s="70"/>
      <c r="Q75" s="70"/>
      <c r="R75" s="70"/>
      <c r="S75" s="70"/>
      <c r="T75" s="70"/>
      <c r="U75" s="70"/>
      <c r="V75" s="70"/>
      <c r="W75" s="70"/>
      <c r="X75" s="70"/>
      <c r="Y75" s="70"/>
      <c r="Z75" s="70"/>
      <c r="AA75" s="70"/>
      <c r="AB75" s="70"/>
    </row>
    <row r="76" spans="1:28" x14ac:dyDescent="0.25">
      <c r="A76" s="69"/>
      <c r="B76" s="71"/>
      <c r="C76" s="72"/>
      <c r="D76" s="71"/>
      <c r="E76" s="108"/>
      <c r="F76" s="122"/>
      <c r="G76" s="122"/>
      <c r="H76" s="122"/>
      <c r="I76" s="122"/>
      <c r="J76" s="122"/>
      <c r="K76" s="122"/>
      <c r="L76" s="38"/>
      <c r="M76" s="180"/>
      <c r="N76" s="38"/>
      <c r="O76" s="225"/>
      <c r="P76" s="70"/>
      <c r="Q76" s="70"/>
      <c r="R76" s="70"/>
      <c r="S76" s="70"/>
      <c r="T76" s="70"/>
      <c r="U76" s="70"/>
      <c r="V76" s="70"/>
      <c r="W76" s="70"/>
      <c r="X76" s="70"/>
      <c r="Y76" s="70"/>
      <c r="Z76" s="70"/>
      <c r="AA76" s="70"/>
      <c r="AB76" s="70"/>
    </row>
    <row r="77" spans="1:28" x14ac:dyDescent="0.25">
      <c r="A77" s="69"/>
      <c r="B77" s="71"/>
      <c r="C77" s="72"/>
      <c r="D77" s="71"/>
      <c r="E77" s="108"/>
      <c r="F77" s="122"/>
      <c r="G77" s="122"/>
      <c r="H77" s="122"/>
      <c r="I77" s="122"/>
      <c r="J77" s="122"/>
      <c r="K77" s="122"/>
      <c r="L77" s="38"/>
      <c r="M77" s="180"/>
      <c r="N77" s="38"/>
      <c r="O77" s="225"/>
      <c r="P77" s="70"/>
      <c r="Q77" s="70"/>
      <c r="R77" s="70"/>
      <c r="S77" s="70"/>
      <c r="T77" s="70"/>
      <c r="U77" s="70"/>
      <c r="V77" s="70"/>
      <c r="W77" s="70"/>
      <c r="X77" s="70"/>
      <c r="Y77" s="70"/>
      <c r="Z77" s="70"/>
      <c r="AA77" s="70"/>
      <c r="AB77" s="70"/>
    </row>
    <row r="78" spans="1:28" x14ac:dyDescent="0.25">
      <c r="A78" s="69"/>
      <c r="B78" s="71"/>
      <c r="C78" s="72"/>
      <c r="D78" s="71"/>
      <c r="E78" s="108"/>
      <c r="F78" s="122"/>
      <c r="G78" s="122"/>
      <c r="H78" s="122"/>
      <c r="I78" s="122"/>
      <c r="J78" s="122"/>
      <c r="K78" s="122"/>
      <c r="L78" s="38"/>
      <c r="M78" s="180"/>
      <c r="N78" s="38"/>
      <c r="O78" s="225"/>
      <c r="P78" s="70"/>
      <c r="Q78" s="70"/>
      <c r="R78" s="70"/>
      <c r="S78" s="70"/>
      <c r="T78" s="70"/>
      <c r="U78" s="70"/>
      <c r="V78" s="70"/>
      <c r="W78" s="70"/>
      <c r="X78" s="70"/>
      <c r="Y78" s="70"/>
      <c r="Z78" s="70"/>
      <c r="AA78" s="70"/>
      <c r="AB78" s="70"/>
    </row>
    <row r="79" spans="1:28" x14ac:dyDescent="0.25">
      <c r="A79" s="69"/>
      <c r="B79" s="71"/>
      <c r="C79" s="72"/>
      <c r="D79" s="71"/>
      <c r="E79" s="108"/>
      <c r="F79" s="122"/>
      <c r="G79" s="122"/>
      <c r="H79" s="122"/>
      <c r="I79" s="122"/>
      <c r="J79" s="122"/>
      <c r="K79" s="122"/>
      <c r="L79" s="38"/>
      <c r="M79" s="180"/>
      <c r="N79" s="38"/>
      <c r="O79" s="225"/>
      <c r="P79" s="70"/>
      <c r="Q79" s="70"/>
      <c r="R79" s="70"/>
      <c r="S79" s="70"/>
      <c r="T79" s="70"/>
      <c r="U79" s="70"/>
      <c r="V79" s="70"/>
      <c r="W79" s="70"/>
      <c r="X79" s="70"/>
      <c r="Y79" s="70"/>
      <c r="Z79" s="70"/>
      <c r="AA79" s="70"/>
      <c r="AB79" s="70"/>
    </row>
    <row r="80" spans="1:28" x14ac:dyDescent="0.25">
      <c r="A80" s="69"/>
      <c r="B80" s="71"/>
      <c r="C80" s="72"/>
      <c r="D80" s="71"/>
      <c r="E80" s="108"/>
      <c r="F80" s="122"/>
      <c r="G80" s="122"/>
      <c r="H80" s="122"/>
      <c r="I80" s="122"/>
      <c r="J80" s="122"/>
      <c r="K80" s="122"/>
      <c r="L80" s="38"/>
      <c r="M80" s="180"/>
      <c r="N80" s="38"/>
      <c r="O80" s="225"/>
      <c r="P80" s="70"/>
      <c r="Q80" s="70"/>
      <c r="R80" s="70"/>
      <c r="S80" s="70"/>
      <c r="T80" s="70"/>
      <c r="U80" s="70"/>
      <c r="V80" s="70"/>
      <c r="W80" s="70"/>
      <c r="X80" s="70"/>
      <c r="Y80" s="70"/>
      <c r="Z80" s="70"/>
      <c r="AA80" s="70"/>
      <c r="AB80" s="70"/>
    </row>
    <row r="81" spans="1:28" x14ac:dyDescent="0.25">
      <c r="A81" s="69"/>
      <c r="B81" s="71"/>
      <c r="C81" s="72"/>
      <c r="D81" s="71"/>
      <c r="E81" s="108"/>
      <c r="F81" s="122"/>
      <c r="G81" s="122"/>
      <c r="H81" s="122"/>
      <c r="I81" s="122"/>
      <c r="J81" s="122"/>
      <c r="K81" s="122"/>
      <c r="L81" s="38"/>
      <c r="M81" s="180"/>
      <c r="N81" s="38"/>
      <c r="O81" s="225"/>
      <c r="P81" s="70"/>
      <c r="Q81" s="70"/>
      <c r="R81" s="70"/>
      <c r="S81" s="70"/>
      <c r="T81" s="70"/>
      <c r="U81" s="70"/>
      <c r="V81" s="70"/>
      <c r="W81" s="70"/>
      <c r="X81" s="70"/>
      <c r="Y81" s="70"/>
      <c r="Z81" s="70"/>
      <c r="AA81" s="70"/>
      <c r="AB81" s="70"/>
    </row>
    <row r="82" spans="1:28" x14ac:dyDescent="0.25">
      <c r="A82" s="69"/>
      <c r="B82" s="71"/>
      <c r="C82" s="72"/>
      <c r="D82" s="71"/>
      <c r="E82" s="108"/>
      <c r="F82" s="122"/>
      <c r="G82" s="122"/>
      <c r="H82" s="122"/>
      <c r="I82" s="122"/>
      <c r="J82" s="122"/>
      <c r="K82" s="122"/>
      <c r="L82" s="38"/>
      <c r="M82" s="180"/>
      <c r="N82" s="38"/>
      <c r="O82" s="225"/>
      <c r="P82" s="70"/>
      <c r="Q82" s="70"/>
      <c r="R82" s="70"/>
      <c r="S82" s="70"/>
      <c r="T82" s="70"/>
      <c r="U82" s="70"/>
      <c r="V82" s="70"/>
      <c r="W82" s="70"/>
      <c r="X82" s="70"/>
      <c r="Y82" s="70"/>
      <c r="Z82" s="70"/>
      <c r="AA82" s="70"/>
      <c r="AB82" s="70"/>
    </row>
    <row r="83" spans="1:28" x14ac:dyDescent="0.25">
      <c r="A83" s="69"/>
      <c r="B83" s="71"/>
      <c r="C83" s="72"/>
      <c r="D83" s="71"/>
      <c r="E83" s="108"/>
      <c r="F83" s="122"/>
      <c r="G83" s="122"/>
      <c r="H83" s="122"/>
      <c r="I83" s="122"/>
      <c r="J83" s="122"/>
      <c r="K83" s="122"/>
      <c r="L83" s="38"/>
      <c r="M83" s="180"/>
      <c r="N83" s="38"/>
      <c r="O83" s="225"/>
      <c r="P83" s="70"/>
      <c r="Q83" s="70"/>
      <c r="R83" s="70"/>
      <c r="S83" s="70"/>
      <c r="T83" s="70"/>
      <c r="U83" s="70"/>
      <c r="V83" s="70"/>
      <c r="W83" s="70"/>
      <c r="X83" s="70"/>
      <c r="Y83" s="70"/>
      <c r="Z83" s="70"/>
      <c r="AA83" s="70"/>
      <c r="AB83" s="70"/>
    </row>
    <row r="84" spans="1:28" x14ac:dyDescent="0.25">
      <c r="A84" s="69"/>
      <c r="B84" s="71"/>
      <c r="C84" s="72"/>
      <c r="D84" s="71"/>
      <c r="E84" s="108"/>
      <c r="F84" s="122"/>
      <c r="G84" s="122"/>
      <c r="H84" s="122"/>
      <c r="I84" s="122"/>
      <c r="J84" s="122"/>
      <c r="K84" s="122"/>
      <c r="L84" s="38"/>
      <c r="M84" s="180"/>
      <c r="N84" s="38"/>
      <c r="O84" s="225"/>
      <c r="P84" s="70"/>
      <c r="Q84" s="70"/>
      <c r="R84" s="70"/>
      <c r="S84" s="70"/>
      <c r="T84" s="70"/>
      <c r="U84" s="70"/>
      <c r="V84" s="70"/>
      <c r="W84" s="70"/>
      <c r="X84" s="70"/>
      <c r="Y84" s="70"/>
      <c r="Z84" s="70"/>
      <c r="AA84" s="70"/>
      <c r="AB84" s="70"/>
    </row>
    <row r="85" spans="1:28" x14ac:dyDescent="0.25">
      <c r="A85" s="69"/>
      <c r="B85" s="71"/>
      <c r="C85" s="72"/>
      <c r="D85" s="71"/>
      <c r="E85" s="108"/>
      <c r="F85" s="122"/>
      <c r="G85" s="122"/>
      <c r="H85" s="122"/>
      <c r="I85" s="122"/>
      <c r="J85" s="122"/>
      <c r="K85" s="122"/>
      <c r="L85" s="38"/>
      <c r="M85" s="180"/>
      <c r="N85" s="38"/>
      <c r="O85" s="225"/>
      <c r="P85" s="70"/>
      <c r="Q85" s="70"/>
      <c r="R85" s="70"/>
      <c r="S85" s="70"/>
      <c r="T85" s="70"/>
      <c r="U85" s="70"/>
      <c r="V85" s="70"/>
      <c r="W85" s="70"/>
      <c r="X85" s="70"/>
      <c r="Y85" s="70"/>
      <c r="Z85" s="70"/>
      <c r="AA85" s="70"/>
      <c r="AB85" s="70"/>
    </row>
    <row r="86" spans="1:28" x14ac:dyDescent="0.25">
      <c r="A86" s="69"/>
      <c r="B86" s="71"/>
      <c r="C86" s="72"/>
      <c r="D86" s="71"/>
      <c r="E86" s="108"/>
      <c r="F86" s="122"/>
      <c r="G86" s="122"/>
      <c r="H86" s="122"/>
      <c r="I86" s="122"/>
      <c r="J86" s="122"/>
      <c r="K86" s="122"/>
      <c r="L86" s="38"/>
      <c r="M86" s="180"/>
      <c r="N86" s="38"/>
      <c r="O86" s="225"/>
      <c r="P86" s="70"/>
      <c r="Q86" s="70"/>
      <c r="R86" s="70"/>
      <c r="S86" s="70"/>
      <c r="T86" s="70"/>
      <c r="U86" s="70"/>
      <c r="V86" s="70"/>
      <c r="W86" s="70"/>
      <c r="X86" s="70"/>
      <c r="Y86" s="70"/>
      <c r="Z86" s="70"/>
      <c r="AA86" s="70"/>
      <c r="AB86" s="70"/>
    </row>
    <row r="87" spans="1:28" x14ac:dyDescent="0.25">
      <c r="A87" s="69"/>
      <c r="B87" s="71"/>
      <c r="C87" s="72"/>
      <c r="D87" s="71"/>
      <c r="E87" s="108"/>
      <c r="F87" s="122"/>
      <c r="G87" s="122"/>
      <c r="H87" s="122"/>
      <c r="I87" s="122"/>
      <c r="J87" s="122"/>
      <c r="K87" s="122"/>
      <c r="L87" s="38"/>
      <c r="M87" s="180"/>
      <c r="N87" s="38"/>
      <c r="O87" s="225"/>
      <c r="P87" s="70"/>
      <c r="Q87" s="70"/>
      <c r="R87" s="70"/>
      <c r="S87" s="70"/>
      <c r="T87" s="70"/>
      <c r="U87" s="70"/>
      <c r="V87" s="70"/>
      <c r="W87" s="70"/>
      <c r="X87" s="70"/>
      <c r="Y87" s="70"/>
      <c r="Z87" s="70"/>
      <c r="AA87" s="70"/>
      <c r="AB87" s="70"/>
    </row>
    <row r="88" spans="1:28" x14ac:dyDescent="0.25">
      <c r="A88" s="69"/>
      <c r="B88" s="71"/>
      <c r="C88" s="72"/>
      <c r="D88" s="71"/>
      <c r="E88" s="108"/>
      <c r="F88" s="122"/>
      <c r="G88" s="122"/>
      <c r="H88" s="122"/>
      <c r="I88" s="122"/>
      <c r="J88" s="122"/>
      <c r="K88" s="122"/>
      <c r="L88" s="38"/>
      <c r="M88" s="180"/>
      <c r="N88" s="38"/>
      <c r="O88" s="225"/>
      <c r="P88" s="70"/>
      <c r="Q88" s="70"/>
      <c r="R88" s="70"/>
      <c r="S88" s="70"/>
      <c r="T88" s="70"/>
      <c r="U88" s="70"/>
      <c r="V88" s="70"/>
      <c r="W88" s="70"/>
      <c r="X88" s="70"/>
      <c r="Y88" s="70"/>
      <c r="Z88" s="70"/>
      <c r="AA88" s="70"/>
      <c r="AB88" s="70"/>
    </row>
    <row r="89" spans="1:28" x14ac:dyDescent="0.25">
      <c r="A89" s="69"/>
      <c r="B89" s="71"/>
      <c r="C89" s="72"/>
      <c r="D89" s="71"/>
      <c r="E89" s="108"/>
      <c r="F89" s="122"/>
      <c r="G89" s="122"/>
      <c r="H89" s="122"/>
      <c r="I89" s="122"/>
      <c r="J89" s="122"/>
      <c r="K89" s="122"/>
      <c r="L89" s="38"/>
      <c r="M89" s="180"/>
      <c r="N89" s="38"/>
      <c r="O89" s="225"/>
      <c r="P89" s="70"/>
      <c r="Q89" s="70"/>
      <c r="R89" s="70"/>
      <c r="S89" s="70"/>
      <c r="T89" s="70"/>
      <c r="U89" s="70"/>
      <c r="V89" s="70"/>
      <c r="W89" s="70"/>
      <c r="X89" s="70"/>
      <c r="Y89" s="70"/>
      <c r="Z89" s="70"/>
      <c r="AA89" s="70"/>
      <c r="AB89" s="70"/>
    </row>
    <row r="90" spans="1:28" x14ac:dyDescent="0.25">
      <c r="A90" s="69"/>
      <c r="B90" s="71"/>
      <c r="C90" s="72"/>
      <c r="D90" s="71"/>
      <c r="E90" s="108"/>
      <c r="F90" s="122"/>
      <c r="G90" s="122"/>
      <c r="H90" s="122"/>
      <c r="I90" s="122"/>
      <c r="J90" s="122"/>
      <c r="K90" s="122"/>
      <c r="L90" s="38"/>
      <c r="M90" s="180"/>
      <c r="N90" s="38"/>
      <c r="O90" s="225"/>
      <c r="P90" s="70"/>
      <c r="Q90" s="70"/>
      <c r="R90" s="70"/>
      <c r="S90" s="70"/>
      <c r="T90" s="70"/>
      <c r="U90" s="70"/>
      <c r="V90" s="70"/>
      <c r="W90" s="70"/>
      <c r="X90" s="70"/>
      <c r="Y90" s="70"/>
      <c r="Z90" s="70"/>
      <c r="AA90" s="70"/>
      <c r="AB90" s="70"/>
    </row>
    <row r="91" spans="1:28" x14ac:dyDescent="0.25">
      <c r="A91" s="69"/>
      <c r="B91" s="71"/>
      <c r="C91" s="72"/>
      <c r="D91" s="71"/>
      <c r="E91" s="108"/>
      <c r="F91" s="122"/>
      <c r="G91" s="122"/>
      <c r="H91" s="122"/>
      <c r="I91" s="122"/>
      <c r="J91" s="122"/>
      <c r="K91" s="122"/>
      <c r="L91" s="38"/>
      <c r="M91" s="180"/>
      <c r="N91" s="38"/>
      <c r="O91" s="225"/>
      <c r="P91" s="70"/>
      <c r="Q91" s="70"/>
      <c r="R91" s="70"/>
      <c r="S91" s="70"/>
      <c r="T91" s="70"/>
      <c r="U91" s="70"/>
      <c r="V91" s="70"/>
      <c r="W91" s="70"/>
      <c r="X91" s="70"/>
      <c r="Y91" s="70"/>
      <c r="Z91" s="70"/>
      <c r="AA91" s="70"/>
      <c r="AB91" s="70"/>
    </row>
    <row r="92" spans="1:28" x14ac:dyDescent="0.25">
      <c r="A92" s="69"/>
      <c r="B92" s="71"/>
      <c r="C92" s="72"/>
      <c r="D92" s="71"/>
      <c r="E92" s="108"/>
      <c r="F92" s="122"/>
      <c r="G92" s="122"/>
      <c r="H92" s="122"/>
      <c r="I92" s="122"/>
      <c r="J92" s="122"/>
      <c r="K92" s="122"/>
      <c r="L92" s="38"/>
      <c r="M92" s="180"/>
      <c r="N92" s="38"/>
      <c r="O92" s="225"/>
      <c r="P92" s="70"/>
      <c r="Q92" s="70"/>
      <c r="R92" s="70"/>
      <c r="S92" s="70"/>
      <c r="T92" s="70"/>
      <c r="U92" s="70"/>
      <c r="V92" s="70"/>
      <c r="W92" s="70"/>
      <c r="X92" s="70"/>
      <c r="Y92" s="70"/>
      <c r="Z92" s="70"/>
      <c r="AA92" s="70"/>
      <c r="AB92" s="70"/>
    </row>
    <row r="93" spans="1:28" x14ac:dyDescent="0.25">
      <c r="A93" s="69"/>
      <c r="B93" s="71"/>
      <c r="C93" s="72"/>
      <c r="D93" s="71"/>
      <c r="E93" s="108"/>
      <c r="F93" s="122"/>
      <c r="G93" s="122"/>
      <c r="H93" s="122"/>
      <c r="I93" s="122"/>
      <c r="J93" s="122"/>
      <c r="K93" s="122"/>
      <c r="L93" s="38"/>
      <c r="M93" s="180"/>
      <c r="N93" s="38"/>
      <c r="O93" s="225"/>
      <c r="P93" s="70"/>
      <c r="Q93" s="70"/>
      <c r="R93" s="70"/>
      <c r="S93" s="70"/>
      <c r="T93" s="70"/>
      <c r="U93" s="70"/>
      <c r="V93" s="70"/>
      <c r="W93" s="70"/>
      <c r="X93" s="70"/>
      <c r="Y93" s="70"/>
      <c r="Z93" s="70"/>
      <c r="AA93" s="70"/>
      <c r="AB93" s="70"/>
    </row>
    <row r="94" spans="1:28" x14ac:dyDescent="0.25">
      <c r="A94" s="69"/>
      <c r="B94" s="71"/>
      <c r="C94" s="72"/>
      <c r="D94" s="71"/>
      <c r="E94" s="108"/>
      <c r="F94" s="122"/>
      <c r="G94" s="122"/>
      <c r="H94" s="122"/>
      <c r="I94" s="122"/>
      <c r="J94" s="122"/>
      <c r="K94" s="122"/>
      <c r="L94" s="38"/>
      <c r="M94" s="180"/>
      <c r="N94" s="38"/>
      <c r="O94" s="225"/>
      <c r="P94" s="70"/>
      <c r="Q94" s="70"/>
      <c r="R94" s="70"/>
      <c r="S94" s="70"/>
      <c r="T94" s="70"/>
      <c r="U94" s="70"/>
      <c r="V94" s="70"/>
      <c r="W94" s="70"/>
      <c r="X94" s="70"/>
      <c r="Y94" s="70"/>
      <c r="Z94" s="70"/>
      <c r="AA94" s="70"/>
      <c r="AB94" s="70"/>
    </row>
    <row r="95" spans="1:28" x14ac:dyDescent="0.25">
      <c r="A95" s="69"/>
      <c r="B95" s="71"/>
      <c r="C95" s="72"/>
      <c r="D95" s="71"/>
      <c r="E95" s="108"/>
      <c r="F95" s="122"/>
      <c r="G95" s="122"/>
      <c r="H95" s="122"/>
      <c r="I95" s="122"/>
      <c r="J95" s="122"/>
      <c r="K95" s="122"/>
      <c r="L95" s="38"/>
      <c r="M95" s="180"/>
      <c r="N95" s="38"/>
      <c r="O95" s="225"/>
      <c r="P95" s="70"/>
      <c r="Q95" s="70"/>
      <c r="R95" s="70"/>
      <c r="S95" s="70"/>
      <c r="T95" s="70"/>
      <c r="U95" s="70"/>
      <c r="V95" s="70"/>
      <c r="W95" s="70"/>
      <c r="X95" s="70"/>
      <c r="Y95" s="70"/>
      <c r="Z95" s="70"/>
      <c r="AA95" s="70"/>
      <c r="AB95" s="70"/>
    </row>
    <row r="96" spans="1:28" x14ac:dyDescent="0.25">
      <c r="A96" s="69"/>
      <c r="B96" s="71"/>
      <c r="C96" s="72"/>
      <c r="D96" s="71"/>
      <c r="E96" s="108"/>
      <c r="F96" s="122"/>
      <c r="G96" s="122"/>
      <c r="H96" s="122"/>
      <c r="I96" s="122"/>
      <c r="J96" s="122"/>
      <c r="K96" s="122"/>
      <c r="L96" s="38"/>
      <c r="M96" s="180"/>
      <c r="N96" s="38"/>
      <c r="O96" s="225"/>
      <c r="P96" s="70"/>
      <c r="Q96" s="70"/>
      <c r="R96" s="70"/>
      <c r="S96" s="70"/>
      <c r="T96" s="70"/>
      <c r="U96" s="70"/>
      <c r="V96" s="70"/>
      <c r="W96" s="70"/>
      <c r="X96" s="70"/>
      <c r="Y96" s="70"/>
      <c r="Z96" s="70"/>
      <c r="AA96" s="70"/>
      <c r="AB96" s="70"/>
    </row>
    <row r="97" spans="1:28" x14ac:dyDescent="0.25">
      <c r="A97" s="69"/>
      <c r="B97" s="71"/>
      <c r="C97" s="72"/>
      <c r="D97" s="71"/>
      <c r="E97" s="108"/>
      <c r="F97" s="122"/>
      <c r="G97" s="122"/>
      <c r="H97" s="122"/>
      <c r="I97" s="122"/>
      <c r="J97" s="122"/>
      <c r="K97" s="122"/>
      <c r="L97" s="38"/>
      <c r="M97" s="180"/>
      <c r="N97" s="38"/>
      <c r="O97" s="225"/>
      <c r="P97" s="70"/>
      <c r="Q97" s="70"/>
      <c r="R97" s="70"/>
      <c r="S97" s="70"/>
      <c r="T97" s="70"/>
      <c r="U97" s="70"/>
      <c r="V97" s="70"/>
      <c r="W97" s="70"/>
      <c r="X97" s="70"/>
      <c r="Y97" s="70"/>
      <c r="Z97" s="70"/>
      <c r="AA97" s="70"/>
      <c r="AB97" s="70"/>
    </row>
    <row r="98" spans="1:28" x14ac:dyDescent="0.25">
      <c r="A98" s="69"/>
      <c r="B98" s="71"/>
      <c r="C98" s="72"/>
      <c r="D98" s="71"/>
      <c r="E98" s="108"/>
      <c r="F98" s="122"/>
      <c r="G98" s="122"/>
      <c r="H98" s="122"/>
      <c r="I98" s="122"/>
      <c r="J98" s="122"/>
      <c r="K98" s="122"/>
      <c r="L98" s="38"/>
      <c r="M98" s="180"/>
      <c r="N98" s="38"/>
      <c r="O98" s="225"/>
      <c r="P98" s="70"/>
      <c r="Q98" s="70"/>
      <c r="R98" s="70"/>
      <c r="S98" s="70"/>
      <c r="T98" s="70"/>
      <c r="U98" s="70"/>
      <c r="V98" s="70"/>
      <c r="W98" s="70"/>
      <c r="X98" s="70"/>
      <c r="Y98" s="70"/>
      <c r="Z98" s="70"/>
      <c r="AA98" s="70"/>
      <c r="AB98" s="70"/>
    </row>
    <row r="99" spans="1:28" x14ac:dyDescent="0.25">
      <c r="A99" s="69"/>
      <c r="B99" s="71"/>
      <c r="C99" s="72"/>
      <c r="D99" s="71"/>
      <c r="E99" s="108"/>
      <c r="F99" s="122"/>
      <c r="G99" s="122"/>
      <c r="H99" s="122"/>
      <c r="I99" s="122"/>
      <c r="J99" s="122"/>
      <c r="K99" s="122"/>
      <c r="L99" s="38"/>
      <c r="M99" s="180"/>
      <c r="N99" s="38"/>
      <c r="O99" s="225"/>
      <c r="P99" s="70"/>
      <c r="Q99" s="70"/>
      <c r="R99" s="70"/>
      <c r="S99" s="70"/>
      <c r="T99" s="70"/>
      <c r="U99" s="70"/>
      <c r="V99" s="70"/>
      <c r="W99" s="70"/>
      <c r="X99" s="70"/>
      <c r="Y99" s="70"/>
      <c r="Z99" s="70"/>
      <c r="AA99" s="70"/>
      <c r="AB99" s="70"/>
    </row>
    <row r="100" spans="1:28" x14ac:dyDescent="0.25">
      <c r="A100" s="69"/>
      <c r="B100" s="71"/>
      <c r="C100" s="72"/>
      <c r="D100" s="71"/>
      <c r="E100" s="108"/>
      <c r="F100" s="122"/>
      <c r="G100" s="122"/>
      <c r="H100" s="122"/>
      <c r="I100" s="122"/>
      <c r="J100" s="122"/>
      <c r="K100" s="122"/>
      <c r="L100" s="38"/>
      <c r="M100" s="180"/>
      <c r="N100" s="38"/>
      <c r="O100" s="225"/>
      <c r="P100" s="70"/>
      <c r="Q100" s="70"/>
      <c r="R100" s="70"/>
      <c r="S100" s="70"/>
      <c r="T100" s="70"/>
      <c r="U100" s="70"/>
      <c r="V100" s="70"/>
      <c r="W100" s="70"/>
      <c r="X100" s="70"/>
      <c r="Y100" s="70"/>
      <c r="Z100" s="70"/>
      <c r="AA100" s="70"/>
      <c r="AB100" s="70"/>
    </row>
    <row r="101" spans="1:28" x14ac:dyDescent="0.25">
      <c r="A101" s="69"/>
      <c r="B101" s="71"/>
      <c r="C101" s="72"/>
      <c r="D101" s="71"/>
      <c r="E101" s="108"/>
      <c r="F101" s="122"/>
      <c r="G101" s="122"/>
      <c r="H101" s="122"/>
      <c r="I101" s="122"/>
      <c r="J101" s="122"/>
      <c r="K101" s="122"/>
      <c r="L101" s="38"/>
      <c r="M101" s="180"/>
      <c r="N101" s="38"/>
      <c r="O101" s="225"/>
      <c r="P101" s="70"/>
      <c r="Q101" s="70"/>
      <c r="R101" s="70"/>
      <c r="S101" s="70"/>
      <c r="T101" s="70"/>
      <c r="U101" s="70"/>
      <c r="V101" s="70"/>
      <c r="W101" s="70"/>
      <c r="X101" s="70"/>
      <c r="Y101" s="70"/>
      <c r="Z101" s="70"/>
      <c r="AA101" s="70"/>
      <c r="AB101" s="70"/>
    </row>
    <row r="102" spans="1:28" x14ac:dyDescent="0.25">
      <c r="A102" s="69"/>
      <c r="B102" s="71"/>
      <c r="C102" s="72"/>
      <c r="D102" s="71"/>
      <c r="E102" s="108"/>
      <c r="F102" s="122"/>
      <c r="G102" s="122"/>
      <c r="H102" s="122"/>
      <c r="I102" s="122"/>
      <c r="J102" s="122"/>
      <c r="K102" s="122"/>
      <c r="L102" s="38"/>
      <c r="M102" s="180"/>
      <c r="N102" s="38"/>
      <c r="O102" s="225"/>
      <c r="P102" s="70"/>
      <c r="Q102" s="70"/>
      <c r="R102" s="70"/>
      <c r="S102" s="70"/>
      <c r="T102" s="70"/>
      <c r="U102" s="70"/>
      <c r="V102" s="70"/>
      <c r="W102" s="70"/>
      <c r="X102" s="70"/>
      <c r="Y102" s="70"/>
      <c r="Z102" s="70"/>
      <c r="AA102" s="70"/>
      <c r="AB102" s="70"/>
    </row>
    <row r="103" spans="1:28" x14ac:dyDescent="0.25">
      <c r="A103" s="69"/>
      <c r="B103" s="71"/>
      <c r="C103" s="72"/>
      <c r="D103" s="71"/>
      <c r="E103" s="108"/>
      <c r="F103" s="122"/>
      <c r="G103" s="122"/>
      <c r="H103" s="122"/>
      <c r="I103" s="122"/>
      <c r="J103" s="122"/>
      <c r="K103" s="122"/>
      <c r="L103" s="38"/>
      <c r="M103" s="180"/>
      <c r="N103" s="38"/>
      <c r="O103" s="225"/>
      <c r="P103" s="70"/>
      <c r="Q103" s="70"/>
      <c r="R103" s="70"/>
      <c r="S103" s="70"/>
      <c r="T103" s="70"/>
      <c r="U103" s="70"/>
      <c r="V103" s="70"/>
      <c r="W103" s="70"/>
      <c r="X103" s="70"/>
      <c r="Y103" s="70"/>
      <c r="Z103" s="70"/>
      <c r="AA103" s="70"/>
      <c r="AB103" s="70"/>
    </row>
    <row r="104" spans="1:28" x14ac:dyDescent="0.25">
      <c r="A104" s="69"/>
      <c r="B104" s="71"/>
      <c r="C104" s="72"/>
      <c r="D104" s="71"/>
      <c r="E104" s="108"/>
      <c r="F104" s="122"/>
      <c r="G104" s="122"/>
      <c r="H104" s="122"/>
      <c r="I104" s="122"/>
      <c r="J104" s="122"/>
      <c r="K104" s="122"/>
      <c r="L104" s="38"/>
      <c r="M104" s="180"/>
      <c r="N104" s="38"/>
      <c r="O104" s="225"/>
      <c r="P104" s="70"/>
      <c r="Q104" s="70"/>
      <c r="R104" s="70"/>
      <c r="S104" s="70"/>
      <c r="T104" s="70"/>
      <c r="U104" s="70"/>
      <c r="V104" s="70"/>
      <c r="W104" s="70"/>
      <c r="X104" s="70"/>
      <c r="Y104" s="70"/>
      <c r="Z104" s="70"/>
      <c r="AA104" s="70"/>
      <c r="AB104" s="70"/>
    </row>
    <row r="105" spans="1:28" x14ac:dyDescent="0.25">
      <c r="A105" s="69"/>
      <c r="B105" s="71"/>
      <c r="C105" s="72"/>
      <c r="D105" s="71"/>
      <c r="E105" s="108"/>
      <c r="F105" s="122"/>
      <c r="G105" s="122"/>
      <c r="H105" s="122"/>
      <c r="I105" s="122"/>
      <c r="J105" s="122"/>
      <c r="K105" s="122"/>
      <c r="L105" s="38"/>
      <c r="M105" s="180"/>
      <c r="N105" s="38"/>
      <c r="O105" s="225"/>
      <c r="P105" s="70"/>
      <c r="Q105" s="70"/>
      <c r="R105" s="70"/>
      <c r="S105" s="70"/>
      <c r="T105" s="70"/>
      <c r="U105" s="70"/>
      <c r="V105" s="70"/>
      <c r="W105" s="70"/>
      <c r="X105" s="70"/>
      <c r="Y105" s="70"/>
      <c r="Z105" s="70"/>
      <c r="AA105" s="70"/>
      <c r="AB105" s="70"/>
    </row>
    <row r="106" spans="1:28" x14ac:dyDescent="0.25">
      <c r="A106" s="69"/>
      <c r="B106" s="71"/>
      <c r="C106" s="72"/>
      <c r="D106" s="71"/>
      <c r="E106" s="108"/>
      <c r="F106" s="122"/>
      <c r="G106" s="122"/>
      <c r="H106" s="122"/>
      <c r="I106" s="122"/>
      <c r="J106" s="122"/>
      <c r="K106" s="122"/>
      <c r="L106" s="38"/>
      <c r="M106" s="180"/>
      <c r="N106" s="38"/>
      <c r="O106" s="225"/>
      <c r="P106" s="70"/>
      <c r="Q106" s="70"/>
      <c r="R106" s="70"/>
      <c r="S106" s="70"/>
      <c r="T106" s="70"/>
      <c r="U106" s="70"/>
      <c r="V106" s="70"/>
      <c r="W106" s="70"/>
      <c r="X106" s="70"/>
      <c r="Y106" s="70"/>
      <c r="Z106" s="70"/>
      <c r="AA106" s="70"/>
      <c r="AB106" s="70"/>
    </row>
    <row r="107" spans="1:28" x14ac:dyDescent="0.25">
      <c r="A107" s="69"/>
      <c r="B107" s="71"/>
      <c r="C107" s="72"/>
      <c r="D107" s="71"/>
      <c r="E107" s="108"/>
      <c r="F107" s="122"/>
      <c r="G107" s="122"/>
      <c r="H107" s="122"/>
      <c r="I107" s="122"/>
      <c r="J107" s="122"/>
      <c r="K107" s="122"/>
      <c r="L107" s="38"/>
      <c r="M107" s="180"/>
      <c r="N107" s="38"/>
      <c r="O107" s="225"/>
      <c r="P107" s="70"/>
      <c r="Q107" s="70"/>
      <c r="R107" s="70"/>
      <c r="S107" s="70"/>
      <c r="T107" s="70"/>
      <c r="U107" s="70"/>
      <c r="V107" s="70"/>
      <c r="W107" s="70"/>
      <c r="X107" s="70"/>
      <c r="Y107" s="70"/>
      <c r="Z107" s="70"/>
      <c r="AA107" s="70"/>
      <c r="AB107" s="70"/>
    </row>
    <row r="108" spans="1:28" x14ac:dyDescent="0.25">
      <c r="A108" s="69"/>
      <c r="B108" s="71"/>
      <c r="C108" s="72"/>
      <c r="D108" s="71"/>
      <c r="E108" s="108"/>
      <c r="F108" s="122"/>
      <c r="G108" s="122"/>
      <c r="H108" s="122"/>
      <c r="I108" s="122"/>
      <c r="J108" s="122"/>
      <c r="K108" s="122"/>
      <c r="L108" s="38"/>
      <c r="M108" s="180"/>
      <c r="N108" s="38"/>
      <c r="O108" s="225"/>
      <c r="P108" s="70"/>
      <c r="Q108" s="70"/>
      <c r="R108" s="70"/>
      <c r="S108" s="70"/>
      <c r="T108" s="70"/>
      <c r="U108" s="70"/>
      <c r="V108" s="70"/>
      <c r="W108" s="70"/>
      <c r="X108" s="70"/>
      <c r="Y108" s="70"/>
      <c r="Z108" s="70"/>
      <c r="AA108" s="70"/>
      <c r="AB108" s="70"/>
    </row>
    <row r="109" spans="1:28" x14ac:dyDescent="0.25">
      <c r="A109" s="69"/>
      <c r="B109" s="71"/>
      <c r="C109" s="72"/>
      <c r="D109" s="71"/>
      <c r="E109" s="108"/>
      <c r="F109" s="122"/>
      <c r="G109" s="122"/>
      <c r="H109" s="122"/>
      <c r="I109" s="122"/>
      <c r="J109" s="122"/>
      <c r="K109" s="122"/>
      <c r="L109" s="38"/>
      <c r="M109" s="180"/>
      <c r="N109" s="38"/>
      <c r="O109" s="225"/>
      <c r="P109" s="70"/>
      <c r="Q109" s="70"/>
      <c r="R109" s="70"/>
      <c r="S109" s="70"/>
      <c r="T109" s="70"/>
      <c r="U109" s="70"/>
      <c r="V109" s="70"/>
      <c r="W109" s="70"/>
      <c r="X109" s="70"/>
      <c r="Y109" s="70"/>
      <c r="Z109" s="70"/>
      <c r="AA109" s="70"/>
      <c r="AB109" s="70"/>
    </row>
    <row r="110" spans="1:28" x14ac:dyDescent="0.25">
      <c r="A110" s="69"/>
      <c r="B110" s="71"/>
      <c r="C110" s="72"/>
      <c r="D110" s="71"/>
      <c r="E110" s="108"/>
      <c r="F110" s="122"/>
      <c r="G110" s="122"/>
      <c r="H110" s="122"/>
      <c r="I110" s="122"/>
      <c r="J110" s="122"/>
      <c r="K110" s="122"/>
      <c r="L110" s="38"/>
      <c r="M110" s="180"/>
      <c r="N110" s="38"/>
      <c r="O110" s="225"/>
      <c r="P110" s="70"/>
      <c r="Q110" s="70"/>
      <c r="R110" s="70"/>
      <c r="S110" s="70"/>
      <c r="T110" s="70"/>
      <c r="U110" s="70"/>
      <c r="V110" s="70"/>
      <c r="W110" s="70"/>
      <c r="X110" s="70"/>
      <c r="Y110" s="70"/>
      <c r="Z110" s="70"/>
      <c r="AA110" s="70"/>
      <c r="AB110" s="70"/>
    </row>
    <row r="111" spans="1:28" x14ac:dyDescent="0.25">
      <c r="A111" s="69"/>
      <c r="B111" s="71"/>
      <c r="C111" s="72"/>
      <c r="D111" s="71"/>
      <c r="E111" s="108"/>
      <c r="F111" s="122"/>
      <c r="G111" s="122"/>
      <c r="H111" s="122"/>
      <c r="I111" s="122"/>
      <c r="J111" s="122"/>
      <c r="K111" s="122"/>
      <c r="L111" s="38"/>
      <c r="M111" s="180"/>
      <c r="N111" s="38"/>
      <c r="O111" s="225"/>
      <c r="P111" s="70"/>
      <c r="Q111" s="70"/>
      <c r="R111" s="70"/>
      <c r="S111" s="70"/>
      <c r="T111" s="70"/>
      <c r="U111" s="70"/>
      <c r="V111" s="70"/>
      <c r="W111" s="70"/>
      <c r="X111" s="70"/>
      <c r="Y111" s="70"/>
      <c r="Z111" s="70"/>
      <c r="AA111" s="70"/>
      <c r="AB111" s="70"/>
    </row>
    <row r="112" spans="1:28" x14ac:dyDescent="0.25">
      <c r="A112" s="69"/>
      <c r="B112" s="71"/>
      <c r="C112" s="72"/>
      <c r="D112" s="71"/>
      <c r="E112" s="108"/>
      <c r="F112" s="122"/>
      <c r="G112" s="122"/>
      <c r="H112" s="122"/>
      <c r="I112" s="122"/>
      <c r="J112" s="122"/>
      <c r="K112" s="122"/>
      <c r="L112" s="38"/>
      <c r="M112" s="180"/>
      <c r="N112" s="38"/>
      <c r="O112" s="225"/>
      <c r="P112" s="70"/>
      <c r="Q112" s="70"/>
      <c r="R112" s="70"/>
      <c r="S112" s="70"/>
      <c r="T112" s="70"/>
      <c r="U112" s="70"/>
      <c r="V112" s="70"/>
      <c r="W112" s="70"/>
      <c r="X112" s="70"/>
      <c r="Y112" s="70"/>
      <c r="Z112" s="70"/>
      <c r="AA112" s="70"/>
      <c r="AB112" s="70"/>
    </row>
    <row r="113" spans="1:28" x14ac:dyDescent="0.25">
      <c r="A113" s="69"/>
      <c r="B113" s="71"/>
      <c r="C113" s="72"/>
      <c r="D113" s="71"/>
      <c r="E113" s="108"/>
      <c r="F113" s="122"/>
      <c r="G113" s="122"/>
      <c r="H113" s="122"/>
      <c r="I113" s="122"/>
      <c r="J113" s="122"/>
      <c r="K113" s="122"/>
      <c r="L113" s="38"/>
      <c r="M113" s="180"/>
      <c r="N113" s="38"/>
      <c r="O113" s="225"/>
      <c r="P113" s="70"/>
      <c r="Q113" s="70"/>
      <c r="R113" s="70"/>
      <c r="S113" s="70"/>
      <c r="T113" s="70"/>
      <c r="U113" s="70"/>
      <c r="V113" s="70"/>
      <c r="W113" s="70"/>
      <c r="X113" s="70"/>
      <c r="Y113" s="70"/>
      <c r="Z113" s="70"/>
      <c r="AA113" s="70"/>
      <c r="AB113" s="70"/>
    </row>
    <row r="114" spans="1:28" x14ac:dyDescent="0.25">
      <c r="A114" s="69"/>
      <c r="B114" s="71"/>
      <c r="C114" s="72"/>
      <c r="D114" s="71"/>
      <c r="E114" s="108"/>
      <c r="F114" s="122"/>
      <c r="G114" s="122"/>
      <c r="H114" s="122"/>
      <c r="I114" s="122"/>
      <c r="J114" s="122"/>
      <c r="K114" s="122"/>
      <c r="L114" s="38"/>
      <c r="M114" s="180"/>
      <c r="N114" s="38"/>
      <c r="O114" s="225"/>
      <c r="P114" s="70"/>
      <c r="Q114" s="70"/>
      <c r="R114" s="70"/>
      <c r="S114" s="70"/>
      <c r="T114" s="70"/>
      <c r="U114" s="70"/>
      <c r="V114" s="70"/>
      <c r="W114" s="70"/>
      <c r="X114" s="70"/>
      <c r="Y114" s="70"/>
      <c r="Z114" s="70"/>
      <c r="AA114" s="70"/>
      <c r="AB114" s="70"/>
    </row>
    <row r="115" spans="1:28" x14ac:dyDescent="0.25">
      <c r="A115" s="69"/>
      <c r="B115" s="71"/>
      <c r="C115" s="72"/>
      <c r="D115" s="71"/>
      <c r="E115" s="108"/>
      <c r="F115" s="122"/>
      <c r="G115" s="122"/>
      <c r="H115" s="122"/>
      <c r="I115" s="122"/>
      <c r="J115" s="122"/>
      <c r="K115" s="122"/>
      <c r="L115" s="38"/>
      <c r="M115" s="180"/>
      <c r="N115" s="38"/>
      <c r="O115" s="225"/>
      <c r="P115" s="70"/>
      <c r="Q115" s="70"/>
      <c r="R115" s="70"/>
      <c r="S115" s="70"/>
      <c r="T115" s="70"/>
      <c r="U115" s="70"/>
      <c r="V115" s="70"/>
      <c r="W115" s="70"/>
      <c r="X115" s="70"/>
      <c r="Y115" s="70"/>
      <c r="Z115" s="70"/>
      <c r="AA115" s="70"/>
      <c r="AB115" s="70"/>
    </row>
    <row r="116" spans="1:28" x14ac:dyDescent="0.25">
      <c r="A116" s="69"/>
      <c r="B116" s="71"/>
      <c r="C116" s="72"/>
      <c r="D116" s="71"/>
      <c r="E116" s="108"/>
      <c r="F116" s="122"/>
      <c r="G116" s="122"/>
      <c r="H116" s="122"/>
      <c r="I116" s="122"/>
      <c r="J116" s="122"/>
      <c r="K116" s="122"/>
      <c r="L116" s="38"/>
      <c r="M116" s="180"/>
      <c r="N116" s="38"/>
      <c r="O116" s="225"/>
      <c r="P116" s="70"/>
      <c r="Q116" s="70"/>
      <c r="R116" s="70"/>
      <c r="S116" s="70"/>
      <c r="T116" s="70"/>
      <c r="U116" s="70"/>
      <c r="V116" s="70"/>
      <c r="W116" s="70"/>
      <c r="X116" s="70"/>
      <c r="Y116" s="70"/>
      <c r="Z116" s="70"/>
      <c r="AA116" s="70"/>
      <c r="AB116" s="70"/>
    </row>
    <row r="117" spans="1:28" x14ac:dyDescent="0.25">
      <c r="A117" s="69"/>
      <c r="B117" s="71"/>
      <c r="C117" s="72"/>
      <c r="D117" s="71"/>
      <c r="E117" s="108"/>
      <c r="F117" s="122"/>
      <c r="G117" s="122"/>
      <c r="H117" s="122"/>
      <c r="I117" s="122"/>
      <c r="J117" s="122"/>
      <c r="K117" s="122"/>
      <c r="L117" s="38"/>
      <c r="M117" s="180"/>
      <c r="N117" s="38"/>
      <c r="O117" s="225"/>
      <c r="P117" s="70"/>
      <c r="Q117" s="70"/>
      <c r="R117" s="70"/>
      <c r="S117" s="70"/>
      <c r="T117" s="70"/>
      <c r="U117" s="70"/>
      <c r="V117" s="70"/>
      <c r="W117" s="70"/>
      <c r="X117" s="70"/>
      <c r="Y117" s="70"/>
      <c r="Z117" s="70"/>
      <c r="AA117" s="70"/>
      <c r="AB117" s="70"/>
    </row>
    <row r="118" spans="1:28" x14ac:dyDescent="0.25">
      <c r="A118" s="69"/>
      <c r="B118" s="71"/>
      <c r="C118" s="72"/>
      <c r="D118" s="71"/>
      <c r="E118" s="108"/>
      <c r="F118" s="122"/>
      <c r="G118" s="122"/>
      <c r="H118" s="122"/>
      <c r="I118" s="122"/>
      <c r="J118" s="122"/>
      <c r="K118" s="122"/>
      <c r="L118" s="38"/>
      <c r="M118" s="180"/>
      <c r="N118" s="38"/>
      <c r="O118" s="225"/>
      <c r="P118" s="70"/>
      <c r="Q118" s="70"/>
      <c r="R118" s="70"/>
      <c r="S118" s="70"/>
      <c r="T118" s="70"/>
      <c r="U118" s="70"/>
      <c r="V118" s="70"/>
      <c r="W118" s="70"/>
      <c r="X118" s="70"/>
      <c r="Y118" s="70"/>
      <c r="Z118" s="70"/>
      <c r="AA118" s="70"/>
      <c r="AB118" s="70"/>
    </row>
    <row r="119" spans="1:28" x14ac:dyDescent="0.25">
      <c r="A119" s="69"/>
      <c r="B119" s="71"/>
      <c r="C119" s="72"/>
      <c r="D119" s="71"/>
      <c r="E119" s="108"/>
      <c r="F119" s="122"/>
      <c r="G119" s="122"/>
      <c r="H119" s="122"/>
      <c r="I119" s="122"/>
      <c r="J119" s="122"/>
      <c r="K119" s="122"/>
      <c r="L119" s="38"/>
      <c r="M119" s="180"/>
      <c r="N119" s="38"/>
      <c r="O119" s="225"/>
      <c r="P119" s="70"/>
      <c r="Q119" s="70"/>
      <c r="R119" s="70"/>
      <c r="S119" s="70"/>
      <c r="T119" s="70"/>
      <c r="U119" s="70"/>
      <c r="V119" s="70"/>
      <c r="W119" s="70"/>
      <c r="X119" s="70"/>
      <c r="Y119" s="70"/>
      <c r="Z119" s="70"/>
      <c r="AA119" s="70"/>
      <c r="AB119" s="70"/>
    </row>
    <row r="120" spans="1:28" x14ac:dyDescent="0.25">
      <c r="A120" s="69"/>
      <c r="B120" s="71"/>
      <c r="C120" s="72"/>
      <c r="D120" s="71"/>
      <c r="E120" s="108"/>
      <c r="F120" s="122"/>
      <c r="G120" s="122"/>
      <c r="H120" s="122"/>
      <c r="I120" s="122"/>
      <c r="J120" s="122"/>
      <c r="K120" s="122"/>
      <c r="L120" s="38"/>
      <c r="M120" s="180"/>
      <c r="N120" s="38"/>
      <c r="O120" s="225"/>
      <c r="P120" s="70"/>
      <c r="Q120" s="70"/>
      <c r="R120" s="70"/>
      <c r="S120" s="70"/>
      <c r="T120" s="70"/>
      <c r="U120" s="70"/>
      <c r="V120" s="70"/>
      <c r="W120" s="70"/>
      <c r="X120" s="70"/>
      <c r="Y120" s="70"/>
      <c r="Z120" s="70"/>
      <c r="AA120" s="70"/>
      <c r="AB120" s="70"/>
    </row>
    <row r="121" spans="1:28" x14ac:dyDescent="0.25">
      <c r="A121" s="69"/>
      <c r="B121" s="71"/>
      <c r="C121" s="72"/>
      <c r="D121" s="71"/>
      <c r="E121" s="108"/>
      <c r="F121" s="122"/>
      <c r="G121" s="122"/>
      <c r="H121" s="122"/>
      <c r="I121" s="122"/>
      <c r="J121" s="122"/>
      <c r="K121" s="122"/>
      <c r="L121" s="38"/>
      <c r="M121" s="180"/>
      <c r="N121" s="38"/>
      <c r="O121" s="225"/>
      <c r="P121" s="70"/>
      <c r="Q121" s="70"/>
      <c r="R121" s="70"/>
      <c r="S121" s="70"/>
      <c r="T121" s="70"/>
      <c r="U121" s="70"/>
      <c r="V121" s="70"/>
      <c r="W121" s="70"/>
      <c r="X121" s="70"/>
      <c r="Y121" s="70"/>
      <c r="Z121" s="70"/>
      <c r="AA121" s="70"/>
      <c r="AB121" s="70"/>
    </row>
    <row r="122" spans="1:28" x14ac:dyDescent="0.25">
      <c r="A122" s="69"/>
      <c r="B122" s="71"/>
      <c r="C122" s="72"/>
      <c r="D122" s="71"/>
      <c r="E122" s="108"/>
      <c r="F122" s="122"/>
      <c r="G122" s="122"/>
      <c r="H122" s="122"/>
      <c r="I122" s="122"/>
      <c r="J122" s="122"/>
      <c r="K122" s="122"/>
      <c r="L122" s="38"/>
      <c r="M122" s="180"/>
      <c r="N122" s="38"/>
      <c r="O122" s="225"/>
      <c r="P122" s="70"/>
      <c r="Q122" s="70"/>
      <c r="R122" s="70"/>
      <c r="S122" s="70"/>
      <c r="T122" s="70"/>
      <c r="U122" s="70"/>
      <c r="V122" s="70"/>
      <c r="W122" s="70"/>
      <c r="X122" s="70"/>
      <c r="Y122" s="70"/>
      <c r="Z122" s="70"/>
      <c r="AA122" s="70"/>
      <c r="AB122" s="70"/>
    </row>
    <row r="123" spans="1:28" x14ac:dyDescent="0.25">
      <c r="A123" s="69"/>
      <c r="B123" s="71"/>
      <c r="C123" s="72"/>
      <c r="D123" s="71"/>
      <c r="E123" s="108"/>
      <c r="F123" s="122"/>
      <c r="G123" s="122"/>
      <c r="H123" s="122"/>
      <c r="I123" s="122"/>
      <c r="J123" s="122"/>
      <c r="K123" s="122"/>
      <c r="L123" s="38"/>
      <c r="M123" s="180"/>
      <c r="N123" s="38"/>
      <c r="O123" s="225"/>
      <c r="P123" s="70"/>
      <c r="Q123" s="70"/>
      <c r="R123" s="70"/>
      <c r="S123" s="70"/>
      <c r="T123" s="70"/>
      <c r="U123" s="70"/>
      <c r="V123" s="70"/>
      <c r="W123" s="70"/>
      <c r="X123" s="70"/>
      <c r="Y123" s="70"/>
      <c r="Z123" s="70"/>
      <c r="AA123" s="70"/>
      <c r="AB123" s="70"/>
    </row>
    <row r="124" spans="1:28" x14ac:dyDescent="0.25">
      <c r="A124" s="69"/>
      <c r="B124" s="71"/>
      <c r="C124" s="72"/>
      <c r="D124" s="71"/>
      <c r="E124" s="108"/>
      <c r="F124" s="122"/>
      <c r="G124" s="122"/>
      <c r="H124" s="122"/>
      <c r="I124" s="122"/>
      <c r="J124" s="122"/>
      <c r="K124" s="122"/>
      <c r="L124" s="38"/>
      <c r="M124" s="180"/>
      <c r="N124" s="38"/>
      <c r="O124" s="225"/>
      <c r="P124" s="70"/>
      <c r="Q124" s="70"/>
      <c r="R124" s="70"/>
      <c r="S124" s="70"/>
      <c r="T124" s="70"/>
      <c r="U124" s="70"/>
      <c r="V124" s="70"/>
      <c r="W124" s="70"/>
      <c r="X124" s="70"/>
      <c r="Y124" s="70"/>
      <c r="Z124" s="70"/>
      <c r="AA124" s="70"/>
      <c r="AB124" s="70"/>
    </row>
    <row r="125" spans="1:28" x14ac:dyDescent="0.25">
      <c r="A125" s="69"/>
      <c r="B125" s="71"/>
      <c r="C125" s="72"/>
      <c r="D125" s="71"/>
      <c r="E125" s="108"/>
      <c r="F125" s="122"/>
      <c r="G125" s="122"/>
      <c r="H125" s="122"/>
      <c r="I125" s="122"/>
      <c r="J125" s="122"/>
      <c r="K125" s="122"/>
      <c r="L125" s="38"/>
      <c r="M125" s="180"/>
      <c r="N125" s="38"/>
      <c r="O125" s="225"/>
      <c r="P125" s="70"/>
      <c r="Q125" s="70"/>
      <c r="R125" s="70"/>
      <c r="S125" s="70"/>
      <c r="T125" s="70"/>
      <c r="U125" s="70"/>
      <c r="V125" s="70"/>
      <c r="W125" s="70"/>
      <c r="X125" s="70"/>
      <c r="Y125" s="70"/>
      <c r="Z125" s="70"/>
      <c r="AA125" s="70"/>
      <c r="AB125" s="70"/>
    </row>
    <row r="126" spans="1:28" x14ac:dyDescent="0.25">
      <c r="A126" s="69"/>
      <c r="B126" s="71"/>
      <c r="C126" s="72"/>
      <c r="D126" s="71"/>
      <c r="E126" s="108"/>
      <c r="F126" s="122"/>
      <c r="G126" s="122"/>
      <c r="H126" s="122"/>
      <c r="I126" s="122"/>
      <c r="J126" s="122"/>
      <c r="K126" s="122"/>
      <c r="L126" s="38"/>
      <c r="M126" s="180"/>
      <c r="N126" s="38"/>
      <c r="O126" s="225"/>
      <c r="P126" s="70"/>
      <c r="Q126" s="70"/>
      <c r="R126" s="70"/>
      <c r="S126" s="70"/>
      <c r="T126" s="70"/>
      <c r="U126" s="70"/>
      <c r="V126" s="70"/>
      <c r="W126" s="70"/>
      <c r="X126" s="70"/>
      <c r="Y126" s="70"/>
      <c r="Z126" s="70"/>
      <c r="AA126" s="70"/>
      <c r="AB126" s="70"/>
    </row>
    <row r="127" spans="1:28" x14ac:dyDescent="0.25">
      <c r="A127" s="69"/>
      <c r="B127" s="71"/>
      <c r="C127" s="72"/>
      <c r="D127" s="71"/>
      <c r="E127" s="108"/>
      <c r="F127" s="122"/>
      <c r="G127" s="122"/>
      <c r="H127" s="122"/>
      <c r="I127" s="122"/>
      <c r="J127" s="122"/>
      <c r="K127" s="122"/>
      <c r="L127" s="38"/>
      <c r="M127" s="180"/>
      <c r="N127" s="38"/>
      <c r="O127" s="225"/>
      <c r="P127" s="70"/>
      <c r="Q127" s="70"/>
      <c r="R127" s="70"/>
      <c r="S127" s="70"/>
      <c r="T127" s="70"/>
      <c r="U127" s="70"/>
      <c r="V127" s="70"/>
      <c r="W127" s="70"/>
      <c r="X127" s="70"/>
      <c r="Y127" s="70"/>
      <c r="Z127" s="70"/>
      <c r="AA127" s="70"/>
      <c r="AB127" s="70"/>
    </row>
    <row r="128" spans="1:28" x14ac:dyDescent="0.25">
      <c r="A128" s="69"/>
      <c r="B128" s="71"/>
      <c r="C128" s="72"/>
      <c r="D128" s="71"/>
      <c r="E128" s="108"/>
      <c r="F128" s="122"/>
      <c r="G128" s="122"/>
      <c r="H128" s="122"/>
      <c r="I128" s="122"/>
      <c r="J128" s="122"/>
      <c r="K128" s="122"/>
      <c r="L128" s="38"/>
      <c r="M128" s="180"/>
      <c r="N128" s="38"/>
      <c r="O128" s="225"/>
      <c r="P128" s="70"/>
      <c r="Q128" s="70"/>
      <c r="R128" s="70"/>
      <c r="S128" s="70"/>
      <c r="T128" s="70"/>
      <c r="U128" s="70"/>
      <c r="V128" s="70"/>
      <c r="W128" s="70"/>
      <c r="X128" s="70"/>
      <c r="Y128" s="70"/>
      <c r="Z128" s="70"/>
      <c r="AA128" s="70"/>
      <c r="AB128" s="70"/>
    </row>
    <row r="129" spans="1:28" x14ac:dyDescent="0.25">
      <c r="A129" s="69"/>
      <c r="B129" s="71"/>
      <c r="C129" s="72"/>
      <c r="D129" s="71"/>
      <c r="E129" s="108"/>
      <c r="F129" s="122"/>
      <c r="G129" s="122"/>
      <c r="H129" s="122"/>
      <c r="I129" s="122"/>
      <c r="J129" s="122"/>
      <c r="K129" s="122"/>
      <c r="L129" s="38"/>
      <c r="M129" s="180"/>
      <c r="N129" s="38"/>
      <c r="O129" s="225"/>
      <c r="P129" s="70"/>
      <c r="Q129" s="70"/>
      <c r="R129" s="70"/>
      <c r="S129" s="70"/>
      <c r="T129" s="70"/>
      <c r="U129" s="70"/>
      <c r="V129" s="70"/>
      <c r="W129" s="70"/>
      <c r="X129" s="70"/>
      <c r="Y129" s="70"/>
      <c r="Z129" s="70"/>
      <c r="AA129" s="70"/>
      <c r="AB129" s="70"/>
    </row>
    <row r="130" spans="1:28" x14ac:dyDescent="0.25">
      <c r="A130" s="69"/>
      <c r="B130" s="71"/>
      <c r="C130" s="72"/>
      <c r="D130" s="71"/>
      <c r="E130" s="108"/>
      <c r="F130" s="122"/>
      <c r="G130" s="122"/>
      <c r="H130" s="122"/>
      <c r="I130" s="122"/>
      <c r="J130" s="122"/>
      <c r="K130" s="122"/>
      <c r="L130" s="38"/>
      <c r="M130" s="180"/>
      <c r="N130" s="38"/>
      <c r="O130" s="225"/>
      <c r="P130" s="70"/>
      <c r="Q130" s="70"/>
      <c r="R130" s="70"/>
      <c r="S130" s="70"/>
      <c r="T130" s="70"/>
      <c r="U130" s="70"/>
      <c r="V130" s="70"/>
      <c r="W130" s="70"/>
      <c r="X130" s="70"/>
      <c r="Y130" s="70"/>
      <c r="Z130" s="70"/>
      <c r="AA130" s="70"/>
      <c r="AB130" s="70"/>
    </row>
    <row r="131" spans="1:28" x14ac:dyDescent="0.25">
      <c r="A131" s="69"/>
      <c r="B131" s="71"/>
      <c r="C131" s="72"/>
      <c r="D131" s="71"/>
      <c r="E131" s="108"/>
      <c r="F131" s="122"/>
      <c r="G131" s="122"/>
      <c r="H131" s="122"/>
      <c r="I131" s="122"/>
      <c r="J131" s="122"/>
      <c r="K131" s="122"/>
      <c r="L131" s="38"/>
      <c r="M131" s="180"/>
      <c r="N131" s="38"/>
      <c r="O131" s="225"/>
      <c r="P131" s="70"/>
      <c r="Q131" s="70"/>
      <c r="R131" s="70"/>
      <c r="S131" s="70"/>
      <c r="T131" s="70"/>
      <c r="U131" s="70"/>
      <c r="V131" s="70"/>
      <c r="W131" s="70"/>
      <c r="X131" s="70"/>
      <c r="Y131" s="70"/>
      <c r="Z131" s="70"/>
      <c r="AA131" s="70"/>
      <c r="AB131" s="70"/>
    </row>
    <row r="132" spans="1:28" x14ac:dyDescent="0.25">
      <c r="A132" s="69"/>
      <c r="B132" s="71"/>
      <c r="C132" s="72"/>
      <c r="D132" s="71"/>
      <c r="E132" s="108"/>
      <c r="F132" s="122"/>
      <c r="G132" s="122"/>
      <c r="H132" s="122"/>
      <c r="I132" s="122"/>
      <c r="J132" s="122"/>
      <c r="K132" s="122"/>
      <c r="L132" s="38"/>
      <c r="M132" s="180"/>
      <c r="N132" s="38"/>
      <c r="O132" s="225"/>
      <c r="P132" s="70"/>
      <c r="Q132" s="70"/>
      <c r="R132" s="70"/>
      <c r="S132" s="70"/>
      <c r="T132" s="70"/>
      <c r="U132" s="70"/>
      <c r="V132" s="70"/>
      <c r="W132" s="70"/>
      <c r="X132" s="70"/>
      <c r="Y132" s="70"/>
      <c r="Z132" s="70"/>
      <c r="AA132" s="70"/>
      <c r="AB132" s="70"/>
    </row>
    <row r="133" spans="1:28" x14ac:dyDescent="0.25">
      <c r="A133" s="69"/>
      <c r="B133" s="71"/>
      <c r="C133" s="72"/>
      <c r="D133" s="71"/>
      <c r="E133" s="108"/>
      <c r="F133" s="122"/>
      <c r="G133" s="122"/>
      <c r="H133" s="122"/>
      <c r="I133" s="122"/>
      <c r="J133" s="122"/>
      <c r="K133" s="122"/>
      <c r="L133" s="38"/>
      <c r="M133" s="180"/>
      <c r="N133" s="38"/>
      <c r="O133" s="225"/>
      <c r="P133" s="70"/>
      <c r="Q133" s="70"/>
      <c r="R133" s="70"/>
      <c r="S133" s="70"/>
      <c r="T133" s="70"/>
      <c r="U133" s="70"/>
      <c r="V133" s="70"/>
      <c r="W133" s="70"/>
      <c r="X133" s="70"/>
      <c r="Y133" s="70"/>
      <c r="Z133" s="70"/>
      <c r="AA133" s="70"/>
      <c r="AB133" s="70"/>
    </row>
    <row r="134" spans="1:28" x14ac:dyDescent="0.25">
      <c r="A134" s="69"/>
      <c r="B134" s="71"/>
      <c r="C134" s="72"/>
      <c r="D134" s="71"/>
      <c r="E134" s="108"/>
      <c r="F134" s="122"/>
      <c r="G134" s="122"/>
      <c r="H134" s="122"/>
      <c r="I134" s="122"/>
      <c r="J134" s="122"/>
      <c r="K134" s="122"/>
      <c r="L134" s="38"/>
      <c r="M134" s="180"/>
      <c r="N134" s="38"/>
      <c r="O134" s="225"/>
      <c r="P134" s="70"/>
      <c r="Q134" s="70"/>
      <c r="R134" s="70"/>
      <c r="S134" s="70"/>
      <c r="T134" s="70"/>
      <c r="U134" s="70"/>
      <c r="V134" s="70"/>
      <c r="W134" s="70"/>
      <c r="X134" s="70"/>
      <c r="Y134" s="70"/>
      <c r="Z134" s="70"/>
      <c r="AA134" s="70"/>
      <c r="AB134" s="70"/>
    </row>
    <row r="135" spans="1:28" x14ac:dyDescent="0.25">
      <c r="A135" s="69"/>
      <c r="B135" s="71"/>
      <c r="C135" s="72"/>
      <c r="D135" s="71"/>
      <c r="E135" s="108"/>
      <c r="F135" s="122"/>
      <c r="G135" s="122"/>
      <c r="H135" s="122"/>
      <c r="I135" s="122"/>
      <c r="J135" s="122"/>
      <c r="K135" s="122"/>
      <c r="L135" s="38"/>
      <c r="M135" s="180"/>
      <c r="N135" s="38"/>
      <c r="O135" s="225"/>
      <c r="P135" s="70"/>
      <c r="Q135" s="70"/>
      <c r="R135" s="70"/>
      <c r="S135" s="70"/>
      <c r="T135" s="70"/>
      <c r="U135" s="70"/>
      <c r="V135" s="70"/>
      <c r="W135" s="70"/>
      <c r="X135" s="70"/>
      <c r="Y135" s="70"/>
      <c r="Z135" s="70"/>
      <c r="AA135" s="70"/>
      <c r="AB135" s="70"/>
    </row>
    <row r="136" spans="1:28" x14ac:dyDescent="0.25">
      <c r="A136" s="69"/>
      <c r="B136" s="71"/>
      <c r="C136" s="72"/>
      <c r="D136" s="71"/>
      <c r="E136" s="108"/>
      <c r="F136" s="122"/>
      <c r="G136" s="122"/>
      <c r="H136" s="122"/>
      <c r="I136" s="122"/>
      <c r="J136" s="122"/>
      <c r="K136" s="122"/>
      <c r="L136" s="38"/>
      <c r="M136" s="180"/>
      <c r="N136" s="38"/>
      <c r="O136" s="225"/>
      <c r="P136" s="70"/>
      <c r="Q136" s="70"/>
      <c r="R136" s="70"/>
      <c r="S136" s="70"/>
      <c r="T136" s="70"/>
      <c r="U136" s="70"/>
      <c r="V136" s="70"/>
      <c r="W136" s="70"/>
      <c r="X136" s="70"/>
      <c r="Y136" s="70"/>
      <c r="Z136" s="70"/>
      <c r="AA136" s="70"/>
      <c r="AB136" s="70"/>
    </row>
    <row r="137" spans="1:28" x14ac:dyDescent="0.25">
      <c r="A137" s="69"/>
      <c r="B137" s="71"/>
      <c r="C137" s="72"/>
      <c r="D137" s="71"/>
      <c r="E137" s="108"/>
      <c r="F137" s="122"/>
      <c r="G137" s="122"/>
      <c r="H137" s="122"/>
      <c r="I137" s="122"/>
      <c r="J137" s="122"/>
      <c r="K137" s="122"/>
      <c r="L137" s="38"/>
      <c r="M137" s="180"/>
      <c r="N137" s="38"/>
      <c r="O137" s="225"/>
      <c r="P137" s="70"/>
      <c r="Q137" s="70"/>
      <c r="R137" s="70"/>
      <c r="S137" s="70"/>
      <c r="T137" s="70"/>
      <c r="U137" s="70"/>
      <c r="V137" s="70"/>
      <c r="W137" s="70"/>
      <c r="X137" s="70"/>
      <c r="Y137" s="70"/>
      <c r="Z137" s="70"/>
      <c r="AA137" s="70"/>
      <c r="AB137" s="70"/>
    </row>
    <row r="138" spans="1:28" x14ac:dyDescent="0.25">
      <c r="A138" s="69"/>
      <c r="B138" s="71"/>
      <c r="C138" s="72"/>
      <c r="D138" s="71"/>
      <c r="E138" s="108"/>
      <c r="F138" s="122"/>
      <c r="G138" s="122"/>
      <c r="H138" s="122"/>
      <c r="I138" s="122"/>
      <c r="J138" s="122"/>
      <c r="K138" s="122"/>
      <c r="L138" s="38"/>
      <c r="M138" s="180"/>
      <c r="N138" s="38"/>
      <c r="O138" s="225"/>
      <c r="P138" s="70"/>
      <c r="Q138" s="70"/>
      <c r="R138" s="70"/>
      <c r="S138" s="70"/>
      <c r="T138" s="70"/>
      <c r="U138" s="70"/>
      <c r="V138" s="70"/>
      <c r="W138" s="70"/>
      <c r="X138" s="70"/>
      <c r="Y138" s="70"/>
      <c r="Z138" s="70"/>
      <c r="AA138" s="70"/>
      <c r="AB138" s="70"/>
    </row>
    <row r="139" spans="1:28" x14ac:dyDescent="0.25">
      <c r="A139" s="69"/>
      <c r="B139" s="71"/>
      <c r="C139" s="72"/>
      <c r="D139" s="71"/>
      <c r="E139" s="108"/>
      <c r="F139" s="122"/>
      <c r="G139" s="122"/>
      <c r="H139" s="122"/>
      <c r="I139" s="122"/>
      <c r="J139" s="122"/>
      <c r="K139" s="122"/>
      <c r="L139" s="38"/>
      <c r="M139" s="180"/>
      <c r="N139" s="38"/>
      <c r="O139" s="225"/>
      <c r="P139" s="70"/>
      <c r="Q139" s="70"/>
      <c r="R139" s="70"/>
      <c r="S139" s="70"/>
      <c r="T139" s="70"/>
      <c r="U139" s="70"/>
      <c r="V139" s="70"/>
      <c r="W139" s="70"/>
      <c r="X139" s="70"/>
      <c r="Y139" s="70"/>
      <c r="Z139" s="70"/>
      <c r="AA139" s="70"/>
      <c r="AB139" s="70"/>
    </row>
    <row r="140" spans="1:28" x14ac:dyDescent="0.25">
      <c r="A140" s="69"/>
      <c r="B140" s="71"/>
      <c r="C140" s="72"/>
      <c r="D140" s="71"/>
      <c r="E140" s="108"/>
      <c r="F140" s="122"/>
      <c r="G140" s="122"/>
      <c r="H140" s="122"/>
      <c r="I140" s="122"/>
      <c r="J140" s="122"/>
      <c r="K140" s="122"/>
      <c r="L140" s="38"/>
      <c r="M140" s="180"/>
      <c r="N140" s="38"/>
      <c r="O140" s="225"/>
      <c r="P140" s="70"/>
      <c r="Q140" s="70"/>
      <c r="R140" s="70"/>
      <c r="S140" s="70"/>
      <c r="T140" s="70"/>
      <c r="U140" s="70"/>
      <c r="V140" s="70"/>
      <c r="W140" s="70"/>
      <c r="X140" s="70"/>
      <c r="Y140" s="70"/>
      <c r="Z140" s="70"/>
      <c r="AA140" s="70"/>
      <c r="AB140" s="70"/>
    </row>
    <row r="141" spans="1:28" x14ac:dyDescent="0.25">
      <c r="A141" s="69"/>
      <c r="B141" s="71"/>
      <c r="C141" s="72"/>
      <c r="D141" s="71"/>
      <c r="E141" s="108"/>
      <c r="F141" s="122"/>
      <c r="G141" s="122"/>
      <c r="H141" s="122"/>
      <c r="I141" s="122"/>
      <c r="J141" s="122"/>
      <c r="K141" s="122"/>
      <c r="L141" s="38"/>
      <c r="M141" s="180"/>
      <c r="N141" s="38"/>
      <c r="O141" s="225"/>
      <c r="P141" s="70"/>
      <c r="Q141" s="70"/>
      <c r="R141" s="70"/>
      <c r="S141" s="70"/>
      <c r="T141" s="70"/>
      <c r="U141" s="70"/>
      <c r="V141" s="70"/>
      <c r="W141" s="70"/>
      <c r="X141" s="70"/>
      <c r="Y141" s="70"/>
      <c r="Z141" s="70"/>
      <c r="AA141" s="70"/>
      <c r="AB141" s="70"/>
    </row>
    <row r="142" spans="1:28" x14ac:dyDescent="0.25">
      <c r="A142" s="69"/>
      <c r="B142" s="71"/>
      <c r="C142" s="72"/>
      <c r="D142" s="71"/>
      <c r="E142" s="108"/>
      <c r="F142" s="122"/>
      <c r="G142" s="122"/>
      <c r="H142" s="122"/>
      <c r="I142" s="122"/>
      <c r="J142" s="122"/>
      <c r="K142" s="122"/>
      <c r="L142" s="38"/>
      <c r="M142" s="180"/>
      <c r="N142" s="38"/>
      <c r="O142" s="225"/>
      <c r="P142" s="70"/>
      <c r="Q142" s="70"/>
      <c r="R142" s="70"/>
      <c r="S142" s="70"/>
      <c r="T142" s="70"/>
      <c r="U142" s="70"/>
      <c r="V142" s="70"/>
      <c r="W142" s="70"/>
      <c r="X142" s="70"/>
      <c r="Y142" s="70"/>
      <c r="Z142" s="70"/>
      <c r="AA142" s="70"/>
      <c r="AB142" s="70"/>
    </row>
    <row r="143" spans="1:28" x14ac:dyDescent="0.25">
      <c r="A143" s="69"/>
      <c r="B143" s="71"/>
      <c r="C143" s="72"/>
      <c r="D143" s="71"/>
      <c r="E143" s="108"/>
      <c r="F143" s="122"/>
      <c r="G143" s="122"/>
      <c r="H143" s="122"/>
      <c r="I143" s="122"/>
      <c r="J143" s="122"/>
      <c r="K143" s="122"/>
      <c r="L143" s="38"/>
      <c r="M143" s="180"/>
      <c r="N143" s="38"/>
      <c r="O143" s="225"/>
      <c r="P143" s="70"/>
      <c r="Q143" s="70"/>
      <c r="R143" s="70"/>
      <c r="S143" s="70"/>
      <c r="T143" s="70"/>
      <c r="U143" s="70"/>
      <c r="V143" s="70"/>
      <c r="W143" s="70"/>
      <c r="X143" s="70"/>
      <c r="Y143" s="70"/>
      <c r="Z143" s="70"/>
      <c r="AA143" s="70"/>
      <c r="AB143" s="70"/>
    </row>
    <row r="144" spans="1:28" x14ac:dyDescent="0.25">
      <c r="A144" s="69"/>
      <c r="B144" s="71"/>
      <c r="C144" s="72"/>
      <c r="D144" s="71"/>
      <c r="E144" s="108"/>
      <c r="F144" s="122"/>
      <c r="G144" s="122"/>
      <c r="H144" s="122"/>
      <c r="I144" s="122"/>
      <c r="J144" s="122"/>
      <c r="K144" s="122"/>
      <c r="L144" s="38"/>
      <c r="M144" s="180"/>
      <c r="N144" s="38"/>
      <c r="O144" s="225"/>
      <c r="P144" s="70"/>
      <c r="Q144" s="70"/>
      <c r="R144" s="70"/>
      <c r="S144" s="70"/>
      <c r="T144" s="70"/>
      <c r="U144" s="70"/>
      <c r="V144" s="70"/>
      <c r="W144" s="70"/>
      <c r="X144" s="70"/>
      <c r="Y144" s="70"/>
      <c r="Z144" s="70"/>
      <c r="AA144" s="70"/>
      <c r="AB144" s="70"/>
    </row>
    <row r="145" spans="1:28" x14ac:dyDescent="0.25">
      <c r="A145" s="69"/>
      <c r="B145" s="71"/>
      <c r="C145" s="72"/>
      <c r="D145" s="71"/>
      <c r="E145" s="108"/>
      <c r="F145" s="122"/>
      <c r="G145" s="122"/>
      <c r="H145" s="122"/>
      <c r="I145" s="122"/>
      <c r="J145" s="122"/>
      <c r="K145" s="122"/>
      <c r="L145" s="38"/>
      <c r="M145" s="180"/>
      <c r="N145" s="38"/>
      <c r="O145" s="225"/>
      <c r="P145" s="70"/>
      <c r="Q145" s="70"/>
      <c r="R145" s="70"/>
      <c r="S145" s="70"/>
      <c r="T145" s="70"/>
      <c r="U145" s="70"/>
      <c r="V145" s="70"/>
      <c r="W145" s="70"/>
      <c r="X145" s="70"/>
      <c r="Y145" s="70"/>
      <c r="Z145" s="70"/>
      <c r="AA145" s="70"/>
      <c r="AB145" s="70"/>
    </row>
    <row r="146" spans="1:28" x14ac:dyDescent="0.25">
      <c r="A146" s="69"/>
      <c r="B146" s="71"/>
      <c r="C146" s="72"/>
      <c r="D146" s="71"/>
      <c r="E146" s="108"/>
      <c r="F146" s="122"/>
      <c r="G146" s="122"/>
      <c r="H146" s="122"/>
      <c r="I146" s="122"/>
      <c r="J146" s="122"/>
      <c r="K146" s="122"/>
      <c r="L146" s="38"/>
      <c r="M146" s="180"/>
      <c r="N146" s="38"/>
      <c r="O146" s="225"/>
      <c r="P146" s="70"/>
      <c r="Q146" s="70"/>
      <c r="R146" s="70"/>
      <c r="S146" s="70"/>
      <c r="T146" s="70"/>
      <c r="U146" s="70"/>
      <c r="V146" s="70"/>
      <c r="W146" s="70"/>
      <c r="X146" s="70"/>
      <c r="Y146" s="70"/>
      <c r="Z146" s="70"/>
      <c r="AA146" s="70"/>
      <c r="AB146" s="70"/>
    </row>
    <row r="147" spans="1:28" x14ac:dyDescent="0.25">
      <c r="A147" s="69"/>
      <c r="B147" s="71"/>
      <c r="C147" s="72"/>
      <c r="D147" s="71"/>
      <c r="E147" s="108"/>
      <c r="F147" s="122"/>
      <c r="G147" s="122"/>
      <c r="H147" s="122"/>
      <c r="I147" s="122"/>
      <c r="J147" s="122"/>
      <c r="K147" s="122"/>
      <c r="L147" s="38"/>
      <c r="M147" s="180"/>
      <c r="N147" s="38"/>
      <c r="O147" s="225"/>
      <c r="P147" s="70"/>
      <c r="Q147" s="70"/>
      <c r="R147" s="70"/>
      <c r="S147" s="70"/>
      <c r="T147" s="70"/>
      <c r="U147" s="70"/>
      <c r="V147" s="70"/>
      <c r="W147" s="70"/>
      <c r="X147" s="70"/>
      <c r="Y147" s="70"/>
      <c r="Z147" s="70"/>
      <c r="AA147" s="70"/>
      <c r="AB147" s="70"/>
    </row>
    <row r="148" spans="1:28" x14ac:dyDescent="0.25">
      <c r="A148" s="69"/>
      <c r="B148" s="71"/>
      <c r="C148" s="72"/>
      <c r="D148" s="71"/>
      <c r="E148" s="108"/>
      <c r="F148" s="122"/>
      <c r="G148" s="122"/>
      <c r="H148" s="122"/>
      <c r="I148" s="122"/>
      <c r="J148" s="122"/>
      <c r="K148" s="122"/>
      <c r="L148" s="38"/>
      <c r="M148" s="180"/>
      <c r="N148" s="38"/>
      <c r="O148" s="225"/>
      <c r="P148" s="70"/>
      <c r="Q148" s="70"/>
      <c r="R148" s="70"/>
      <c r="S148" s="70"/>
      <c r="T148" s="70"/>
      <c r="U148" s="70"/>
      <c r="V148" s="70"/>
      <c r="W148" s="70"/>
      <c r="X148" s="70"/>
      <c r="Y148" s="70"/>
      <c r="Z148" s="70"/>
      <c r="AA148" s="70"/>
      <c r="AB148" s="70"/>
    </row>
    <row r="149" spans="1:28" x14ac:dyDescent="0.25">
      <c r="A149" s="69"/>
      <c r="B149" s="71"/>
      <c r="C149" s="72"/>
      <c r="D149" s="71"/>
      <c r="E149" s="108"/>
      <c r="F149" s="122"/>
      <c r="G149" s="122"/>
      <c r="H149" s="122"/>
      <c r="I149" s="122"/>
      <c r="J149" s="122"/>
      <c r="K149" s="122"/>
      <c r="L149" s="38"/>
      <c r="M149" s="180"/>
      <c r="N149" s="38"/>
      <c r="O149" s="225"/>
      <c r="P149" s="70"/>
      <c r="Q149" s="70"/>
      <c r="R149" s="70"/>
      <c r="S149" s="70"/>
      <c r="T149" s="70"/>
      <c r="U149" s="70"/>
      <c r="V149" s="70"/>
      <c r="W149" s="70"/>
      <c r="X149" s="70"/>
      <c r="Y149" s="70"/>
      <c r="Z149" s="70"/>
      <c r="AA149" s="70"/>
      <c r="AB149" s="70"/>
    </row>
    <row r="150" spans="1:28" x14ac:dyDescent="0.25">
      <c r="A150" s="69"/>
      <c r="B150" s="71"/>
      <c r="C150" s="72"/>
      <c r="D150" s="71"/>
      <c r="E150" s="108"/>
      <c r="F150" s="122"/>
      <c r="G150" s="122"/>
      <c r="H150" s="122"/>
      <c r="I150" s="122"/>
      <c r="J150" s="122"/>
      <c r="K150" s="122"/>
      <c r="L150" s="38"/>
      <c r="M150" s="180"/>
      <c r="N150" s="38"/>
      <c r="O150" s="225"/>
      <c r="P150" s="70"/>
      <c r="Q150" s="70"/>
      <c r="R150" s="70"/>
      <c r="S150" s="70"/>
      <c r="T150" s="70"/>
      <c r="U150" s="70"/>
      <c r="V150" s="70"/>
      <c r="W150" s="70"/>
      <c r="X150" s="70"/>
      <c r="Y150" s="70"/>
      <c r="Z150" s="70"/>
      <c r="AA150" s="70"/>
      <c r="AB150" s="70"/>
    </row>
    <row r="151" spans="1:28" x14ac:dyDescent="0.25">
      <c r="A151" s="69"/>
      <c r="B151" s="71"/>
      <c r="C151" s="72"/>
      <c r="D151" s="71"/>
      <c r="E151" s="108"/>
      <c r="F151" s="122"/>
      <c r="G151" s="122"/>
      <c r="H151" s="122"/>
      <c r="I151" s="122"/>
      <c r="J151" s="122"/>
      <c r="K151" s="122"/>
      <c r="L151" s="38"/>
      <c r="M151" s="180"/>
      <c r="N151" s="38"/>
      <c r="O151" s="225"/>
      <c r="P151" s="70"/>
      <c r="Q151" s="70"/>
      <c r="R151" s="70"/>
      <c r="S151" s="70"/>
      <c r="T151" s="70"/>
      <c r="U151" s="70"/>
      <c r="V151" s="70"/>
      <c r="W151" s="70"/>
      <c r="X151" s="70"/>
      <c r="Y151" s="70"/>
      <c r="Z151" s="70"/>
      <c r="AA151" s="70"/>
      <c r="AB151" s="70"/>
    </row>
    <row r="152" spans="1:28" x14ac:dyDescent="0.25">
      <c r="A152" s="69"/>
      <c r="B152" s="71"/>
      <c r="C152" s="72"/>
      <c r="D152" s="71"/>
      <c r="E152" s="108"/>
      <c r="F152" s="122"/>
      <c r="G152" s="122"/>
      <c r="H152" s="122"/>
      <c r="I152" s="122"/>
      <c r="J152" s="122"/>
      <c r="K152" s="122"/>
      <c r="L152" s="38"/>
      <c r="M152" s="180"/>
      <c r="N152" s="38"/>
      <c r="O152" s="225"/>
      <c r="P152" s="70"/>
      <c r="Q152" s="70"/>
      <c r="R152" s="70"/>
      <c r="S152" s="70"/>
      <c r="T152" s="70"/>
      <c r="U152" s="70"/>
      <c r="V152" s="70"/>
      <c r="W152" s="70"/>
      <c r="X152" s="70"/>
      <c r="Y152" s="70"/>
      <c r="Z152" s="70"/>
      <c r="AA152" s="70"/>
      <c r="AB152" s="70"/>
    </row>
    <row r="153" spans="1:28" x14ac:dyDescent="0.25">
      <c r="A153" s="69"/>
      <c r="B153" s="71"/>
      <c r="C153" s="72"/>
      <c r="D153" s="71"/>
      <c r="E153" s="108"/>
      <c r="F153" s="122"/>
      <c r="G153" s="122"/>
      <c r="H153" s="122"/>
      <c r="I153" s="122"/>
      <c r="J153" s="122"/>
      <c r="K153" s="122"/>
      <c r="L153" s="38"/>
      <c r="M153" s="180"/>
      <c r="N153" s="38"/>
      <c r="O153" s="225"/>
      <c r="P153" s="70"/>
      <c r="Q153" s="70"/>
      <c r="R153" s="70"/>
      <c r="S153" s="70"/>
      <c r="T153" s="70"/>
      <c r="U153" s="70"/>
      <c r="V153" s="70"/>
      <c r="W153" s="70"/>
      <c r="X153" s="70"/>
      <c r="Y153" s="70"/>
      <c r="Z153" s="70"/>
      <c r="AA153" s="70"/>
      <c r="AB153" s="70"/>
    </row>
    <row r="154" spans="1:28" x14ac:dyDescent="0.25">
      <c r="A154" s="69"/>
      <c r="B154" s="71"/>
      <c r="C154" s="72"/>
      <c r="D154" s="71"/>
      <c r="E154" s="108"/>
      <c r="F154" s="122"/>
      <c r="G154" s="122"/>
      <c r="H154" s="122"/>
      <c r="I154" s="122"/>
      <c r="J154" s="122"/>
      <c r="K154" s="122"/>
      <c r="L154" s="38"/>
      <c r="M154" s="180"/>
      <c r="N154" s="38"/>
      <c r="O154" s="225"/>
      <c r="P154" s="70"/>
      <c r="Q154" s="70"/>
      <c r="R154" s="70"/>
      <c r="S154" s="70"/>
      <c r="T154" s="70"/>
      <c r="U154" s="70"/>
      <c r="V154" s="70"/>
      <c r="W154" s="70"/>
      <c r="X154" s="70"/>
      <c r="Y154" s="70"/>
      <c r="Z154" s="70"/>
      <c r="AA154" s="70"/>
      <c r="AB154" s="70"/>
    </row>
    <row r="155" spans="1:28" x14ac:dyDescent="0.25">
      <c r="A155" s="69"/>
      <c r="B155" s="71"/>
      <c r="C155" s="72"/>
      <c r="D155" s="71"/>
      <c r="E155" s="108"/>
      <c r="F155" s="122"/>
      <c r="G155" s="122"/>
      <c r="H155" s="122"/>
      <c r="I155" s="122"/>
      <c r="J155" s="122"/>
      <c r="K155" s="122"/>
      <c r="L155" s="38"/>
      <c r="M155" s="180"/>
      <c r="N155" s="38"/>
      <c r="O155" s="225"/>
      <c r="P155" s="70"/>
      <c r="Q155" s="70"/>
      <c r="R155" s="70"/>
      <c r="S155" s="70"/>
      <c r="T155" s="70"/>
      <c r="U155" s="70"/>
      <c r="V155" s="70"/>
      <c r="W155" s="70"/>
      <c r="X155" s="70"/>
      <c r="Y155" s="70"/>
      <c r="Z155" s="70"/>
      <c r="AA155" s="70"/>
      <c r="AB155" s="70"/>
    </row>
    <row r="156" spans="1:28" x14ac:dyDescent="0.25">
      <c r="A156" s="69"/>
      <c r="B156" s="71"/>
      <c r="C156" s="72"/>
      <c r="D156" s="71"/>
      <c r="E156" s="108"/>
      <c r="F156" s="122"/>
      <c r="G156" s="122"/>
      <c r="H156" s="122"/>
      <c r="I156" s="122"/>
      <c r="J156" s="122"/>
      <c r="K156" s="122"/>
      <c r="L156" s="38"/>
      <c r="M156" s="180"/>
      <c r="N156" s="38"/>
      <c r="O156" s="225"/>
      <c r="P156" s="70"/>
      <c r="Q156" s="70"/>
      <c r="R156" s="70"/>
      <c r="S156" s="70"/>
      <c r="T156" s="70"/>
      <c r="U156" s="70"/>
      <c r="V156" s="70"/>
      <c r="W156" s="70"/>
      <c r="X156" s="70"/>
      <c r="Y156" s="70"/>
      <c r="Z156" s="70"/>
      <c r="AA156" s="70"/>
      <c r="AB156" s="70"/>
    </row>
    <row r="157" spans="1:28" x14ac:dyDescent="0.25">
      <c r="A157" s="69"/>
      <c r="B157" s="71"/>
      <c r="C157" s="72"/>
      <c r="D157" s="71"/>
      <c r="E157" s="108"/>
      <c r="F157" s="122"/>
      <c r="G157" s="122"/>
      <c r="H157" s="122"/>
      <c r="I157" s="122"/>
      <c r="J157" s="122"/>
      <c r="K157" s="122"/>
      <c r="L157" s="38"/>
      <c r="M157" s="180"/>
      <c r="N157" s="38"/>
      <c r="O157" s="225"/>
      <c r="P157" s="70"/>
      <c r="Q157" s="70"/>
      <c r="R157" s="70"/>
      <c r="S157" s="70"/>
      <c r="T157" s="70"/>
      <c r="U157" s="70"/>
      <c r="V157" s="70"/>
      <c r="W157" s="70"/>
      <c r="X157" s="70"/>
      <c r="Y157" s="70"/>
      <c r="Z157" s="70"/>
      <c r="AA157" s="70"/>
      <c r="AB157" s="70"/>
    </row>
    <row r="158" spans="1:28" x14ac:dyDescent="0.25">
      <c r="A158" s="69"/>
      <c r="B158" s="71"/>
      <c r="C158" s="72"/>
      <c r="D158" s="71"/>
      <c r="E158" s="108"/>
      <c r="F158" s="122"/>
      <c r="G158" s="122"/>
      <c r="H158" s="122"/>
      <c r="I158" s="122"/>
      <c r="J158" s="122"/>
      <c r="K158" s="122"/>
      <c r="L158" s="38"/>
      <c r="M158" s="180"/>
      <c r="N158" s="38"/>
      <c r="O158" s="225"/>
      <c r="P158" s="70"/>
      <c r="Q158" s="70"/>
      <c r="R158" s="70"/>
      <c r="S158" s="70"/>
      <c r="T158" s="70"/>
      <c r="U158" s="70"/>
      <c r="V158" s="70"/>
      <c r="W158" s="70"/>
      <c r="X158" s="70"/>
      <c r="Y158" s="70"/>
      <c r="Z158" s="70"/>
      <c r="AA158" s="70"/>
      <c r="AB158" s="70"/>
    </row>
    <row r="159" spans="1:28" x14ac:dyDescent="0.25">
      <c r="A159" s="69"/>
      <c r="B159" s="71"/>
      <c r="C159" s="72"/>
      <c r="D159" s="71"/>
      <c r="E159" s="108"/>
      <c r="F159" s="122"/>
      <c r="G159" s="122"/>
      <c r="H159" s="122"/>
      <c r="I159" s="122"/>
      <c r="J159" s="122"/>
      <c r="K159" s="122"/>
      <c r="L159" s="38"/>
      <c r="M159" s="180"/>
      <c r="N159" s="38"/>
      <c r="O159" s="225"/>
      <c r="P159" s="70"/>
      <c r="Q159" s="70"/>
      <c r="R159" s="70"/>
      <c r="S159" s="70"/>
      <c r="T159" s="70"/>
      <c r="U159" s="70"/>
      <c r="V159" s="70"/>
      <c r="W159" s="70"/>
      <c r="X159" s="70"/>
      <c r="Y159" s="70"/>
      <c r="Z159" s="70"/>
      <c r="AA159" s="70"/>
      <c r="AB159" s="70"/>
    </row>
    <row r="160" spans="1:28" x14ac:dyDescent="0.25">
      <c r="A160" s="69"/>
      <c r="B160" s="71"/>
      <c r="C160" s="72"/>
      <c r="D160" s="71"/>
      <c r="E160" s="108"/>
      <c r="F160" s="122"/>
      <c r="G160" s="122"/>
      <c r="H160" s="122"/>
      <c r="I160" s="122"/>
      <c r="J160" s="122"/>
      <c r="K160" s="122"/>
      <c r="L160" s="38"/>
      <c r="M160" s="180"/>
      <c r="N160" s="38"/>
      <c r="O160" s="225"/>
      <c r="P160" s="70"/>
      <c r="Q160" s="70"/>
      <c r="R160" s="70"/>
      <c r="S160" s="70"/>
      <c r="T160" s="70"/>
      <c r="U160" s="70"/>
      <c r="V160" s="70"/>
      <c r="W160" s="70"/>
      <c r="X160" s="70"/>
      <c r="Y160" s="70"/>
      <c r="Z160" s="70"/>
      <c r="AA160" s="70"/>
      <c r="AB160" s="70"/>
    </row>
    <row r="161" spans="1:28" x14ac:dyDescent="0.25">
      <c r="A161" s="69"/>
      <c r="B161" s="71"/>
      <c r="C161" s="72"/>
      <c r="D161" s="71"/>
      <c r="E161" s="108"/>
      <c r="F161" s="122"/>
      <c r="G161" s="122"/>
      <c r="H161" s="122"/>
      <c r="I161" s="122"/>
      <c r="J161" s="122"/>
      <c r="K161" s="122"/>
      <c r="L161" s="38"/>
      <c r="M161" s="180"/>
      <c r="N161" s="38"/>
      <c r="O161" s="225"/>
      <c r="P161" s="70"/>
      <c r="Q161" s="70"/>
      <c r="R161" s="70"/>
      <c r="S161" s="70"/>
      <c r="T161" s="70"/>
      <c r="U161" s="70"/>
      <c r="V161" s="70"/>
      <c r="W161" s="70"/>
      <c r="X161" s="70"/>
      <c r="Y161" s="70"/>
      <c r="Z161" s="70"/>
      <c r="AA161" s="70"/>
      <c r="AB161" s="70"/>
    </row>
    <row r="162" spans="1:28" x14ac:dyDescent="0.25">
      <c r="A162" s="69"/>
      <c r="B162" s="71"/>
      <c r="C162" s="72"/>
      <c r="D162" s="71"/>
      <c r="E162" s="108"/>
      <c r="F162" s="122"/>
      <c r="G162" s="122"/>
      <c r="H162" s="122"/>
      <c r="I162" s="122"/>
      <c r="J162" s="122"/>
      <c r="K162" s="122"/>
      <c r="L162" s="38"/>
      <c r="M162" s="180"/>
      <c r="N162" s="38"/>
      <c r="O162" s="225"/>
      <c r="P162" s="70"/>
      <c r="Q162" s="70"/>
      <c r="R162" s="70"/>
      <c r="S162" s="70"/>
      <c r="T162" s="70"/>
      <c r="U162" s="70"/>
      <c r="V162" s="70"/>
      <c r="W162" s="70"/>
      <c r="X162" s="70"/>
      <c r="Y162" s="70"/>
      <c r="Z162" s="70"/>
      <c r="AA162" s="70"/>
      <c r="AB162" s="70"/>
    </row>
    <row r="163" spans="1:28" x14ac:dyDescent="0.25">
      <c r="A163" s="69"/>
      <c r="B163" s="71"/>
      <c r="C163" s="72"/>
      <c r="D163" s="71"/>
      <c r="E163" s="108"/>
      <c r="F163" s="122"/>
      <c r="G163" s="122"/>
      <c r="H163" s="122"/>
      <c r="I163" s="122"/>
      <c r="J163" s="122"/>
      <c r="K163" s="122"/>
      <c r="L163" s="38"/>
      <c r="M163" s="180"/>
      <c r="N163" s="38"/>
      <c r="O163" s="225"/>
      <c r="P163" s="70"/>
      <c r="Q163" s="70"/>
      <c r="R163" s="70"/>
      <c r="S163" s="70"/>
      <c r="T163" s="70"/>
      <c r="U163" s="70"/>
      <c r="V163" s="70"/>
      <c r="W163" s="70"/>
      <c r="X163" s="70"/>
      <c r="Y163" s="70"/>
      <c r="Z163" s="70"/>
      <c r="AA163" s="70"/>
      <c r="AB163" s="70"/>
    </row>
    <row r="164" spans="1:28" x14ac:dyDescent="0.25">
      <c r="A164" s="69"/>
      <c r="B164" s="71"/>
      <c r="C164" s="72"/>
      <c r="D164" s="71"/>
      <c r="E164" s="108"/>
      <c r="F164" s="122"/>
      <c r="G164" s="122"/>
      <c r="H164" s="122"/>
      <c r="I164" s="122"/>
      <c r="J164" s="122"/>
      <c r="K164" s="122"/>
      <c r="L164" s="38"/>
      <c r="M164" s="180"/>
      <c r="N164" s="38"/>
      <c r="O164" s="225"/>
      <c r="P164" s="70"/>
      <c r="Q164" s="70"/>
      <c r="R164" s="70"/>
      <c r="S164" s="70"/>
      <c r="T164" s="70"/>
      <c r="U164" s="70"/>
      <c r="V164" s="70"/>
      <c r="W164" s="70"/>
      <c r="X164" s="70"/>
      <c r="Y164" s="70"/>
      <c r="Z164" s="70"/>
      <c r="AA164" s="70"/>
      <c r="AB164" s="70"/>
    </row>
    <row r="165" spans="1:28" x14ac:dyDescent="0.25">
      <c r="A165" s="69"/>
      <c r="B165" s="71"/>
      <c r="C165" s="72"/>
      <c r="D165" s="71"/>
      <c r="E165" s="108"/>
      <c r="F165" s="122"/>
      <c r="G165" s="122"/>
      <c r="H165" s="122"/>
      <c r="I165" s="122"/>
      <c r="J165" s="122"/>
      <c r="K165" s="122"/>
      <c r="L165" s="38"/>
      <c r="M165" s="180"/>
      <c r="N165" s="38"/>
      <c r="O165" s="225"/>
      <c r="P165" s="70"/>
      <c r="Q165" s="70"/>
      <c r="R165" s="70"/>
      <c r="S165" s="70"/>
      <c r="T165" s="70"/>
      <c r="U165" s="70"/>
      <c r="V165" s="70"/>
      <c r="W165" s="70"/>
      <c r="X165" s="70"/>
      <c r="Y165" s="70"/>
      <c r="Z165" s="70"/>
      <c r="AA165" s="70"/>
      <c r="AB165" s="70"/>
    </row>
    <row r="166" spans="1:28" x14ac:dyDescent="0.25">
      <c r="A166" s="69"/>
      <c r="B166" s="71"/>
      <c r="C166" s="72"/>
      <c r="D166" s="71"/>
      <c r="E166" s="108"/>
      <c r="F166" s="122"/>
      <c r="G166" s="122"/>
      <c r="H166" s="122"/>
      <c r="I166" s="122"/>
      <c r="J166" s="122"/>
      <c r="K166" s="122"/>
      <c r="L166" s="38"/>
      <c r="M166" s="180"/>
      <c r="N166" s="38"/>
      <c r="O166" s="225"/>
      <c r="P166" s="70"/>
      <c r="Q166" s="70"/>
      <c r="R166" s="70"/>
      <c r="S166" s="70"/>
      <c r="T166" s="70"/>
      <c r="U166" s="70"/>
      <c r="V166" s="70"/>
      <c r="W166" s="70"/>
      <c r="X166" s="70"/>
      <c r="Y166" s="70"/>
      <c r="Z166" s="70"/>
      <c r="AA166" s="70"/>
      <c r="AB166" s="70"/>
    </row>
    <row r="167" spans="1:28" x14ac:dyDescent="0.25">
      <c r="A167" s="69"/>
      <c r="B167" s="71"/>
      <c r="C167" s="72"/>
      <c r="D167" s="71"/>
      <c r="E167" s="108"/>
      <c r="F167" s="122"/>
      <c r="G167" s="122"/>
      <c r="H167" s="122"/>
      <c r="I167" s="122"/>
      <c r="J167" s="122"/>
      <c r="K167" s="122"/>
      <c r="L167" s="38"/>
      <c r="M167" s="180"/>
      <c r="N167" s="38"/>
      <c r="O167" s="225"/>
      <c r="P167" s="70"/>
      <c r="Q167" s="70"/>
      <c r="R167" s="70"/>
      <c r="S167" s="70"/>
      <c r="T167" s="70"/>
      <c r="U167" s="70"/>
      <c r="V167" s="70"/>
      <c r="W167" s="70"/>
      <c r="X167" s="70"/>
      <c r="Y167" s="70"/>
      <c r="Z167" s="70"/>
      <c r="AA167" s="70"/>
      <c r="AB167" s="70"/>
    </row>
    <row r="168" spans="1:28" x14ac:dyDescent="0.25">
      <c r="A168" s="69"/>
      <c r="B168" s="71"/>
      <c r="C168" s="72"/>
      <c r="D168" s="71"/>
      <c r="E168" s="108"/>
      <c r="F168" s="122"/>
      <c r="G168" s="122"/>
      <c r="H168" s="122"/>
      <c r="I168" s="122"/>
      <c r="J168" s="122"/>
      <c r="K168" s="122"/>
      <c r="L168" s="38"/>
      <c r="M168" s="180"/>
      <c r="N168" s="38"/>
      <c r="O168" s="225"/>
      <c r="P168" s="70"/>
      <c r="Q168" s="70"/>
      <c r="R168" s="70"/>
      <c r="S168" s="70"/>
      <c r="T168" s="70"/>
      <c r="U168" s="70"/>
      <c r="V168" s="70"/>
      <c r="W168" s="70"/>
      <c r="X168" s="70"/>
      <c r="Y168" s="70"/>
      <c r="Z168" s="70"/>
      <c r="AA168" s="70"/>
      <c r="AB168" s="70"/>
    </row>
    <row r="169" spans="1:28" x14ac:dyDescent="0.25">
      <c r="A169" s="69"/>
      <c r="B169" s="71"/>
      <c r="C169" s="72"/>
      <c r="D169" s="71"/>
      <c r="E169" s="108"/>
      <c r="F169" s="122"/>
      <c r="G169" s="122"/>
      <c r="H169" s="122"/>
      <c r="I169" s="122"/>
      <c r="J169" s="122"/>
      <c r="K169" s="122"/>
      <c r="L169" s="38"/>
      <c r="M169" s="180"/>
      <c r="N169" s="38"/>
      <c r="O169" s="225"/>
      <c r="P169" s="70"/>
      <c r="Q169" s="70"/>
      <c r="R169" s="70"/>
      <c r="S169" s="70"/>
      <c r="T169" s="70"/>
      <c r="U169" s="70"/>
      <c r="V169" s="70"/>
      <c r="W169" s="70"/>
      <c r="X169" s="70"/>
      <c r="Y169" s="70"/>
      <c r="Z169" s="70"/>
      <c r="AA169" s="70"/>
      <c r="AB169" s="70"/>
    </row>
    <row r="170" spans="1:28" x14ac:dyDescent="0.25">
      <c r="A170" s="69"/>
      <c r="B170" s="71"/>
      <c r="C170" s="72"/>
      <c r="D170" s="71"/>
      <c r="E170" s="108"/>
      <c r="F170" s="122"/>
      <c r="G170" s="122"/>
      <c r="H170" s="122"/>
      <c r="I170" s="122"/>
      <c r="J170" s="122"/>
      <c r="K170" s="122"/>
      <c r="L170" s="38"/>
      <c r="M170" s="180"/>
      <c r="N170" s="38"/>
      <c r="O170" s="225"/>
      <c r="P170" s="70"/>
      <c r="Q170" s="70"/>
      <c r="R170" s="70"/>
      <c r="S170" s="70"/>
      <c r="T170" s="70"/>
      <c r="U170" s="70"/>
      <c r="V170" s="70"/>
      <c r="W170" s="70"/>
      <c r="X170" s="70"/>
      <c r="Y170" s="70"/>
      <c r="Z170" s="70"/>
      <c r="AA170" s="70"/>
      <c r="AB170" s="70"/>
    </row>
    <row r="171" spans="1:28" x14ac:dyDescent="0.25">
      <c r="A171" s="69"/>
      <c r="B171" s="71"/>
      <c r="C171" s="72"/>
      <c r="D171" s="71"/>
      <c r="E171" s="108"/>
      <c r="F171" s="122"/>
      <c r="G171" s="122"/>
      <c r="H171" s="122"/>
      <c r="I171" s="122"/>
      <c r="J171" s="122"/>
      <c r="K171" s="122"/>
      <c r="L171" s="38"/>
      <c r="M171" s="180"/>
      <c r="N171" s="38"/>
      <c r="O171" s="225"/>
      <c r="P171" s="70"/>
      <c r="Q171" s="70"/>
      <c r="R171" s="70"/>
      <c r="S171" s="70"/>
      <c r="T171" s="70"/>
      <c r="U171" s="70"/>
      <c r="V171" s="70"/>
      <c r="W171" s="70"/>
      <c r="X171" s="70"/>
      <c r="Y171" s="70"/>
      <c r="Z171" s="70"/>
      <c r="AA171" s="70"/>
      <c r="AB171" s="70"/>
    </row>
    <row r="172" spans="1:28" x14ac:dyDescent="0.25">
      <c r="A172" s="69"/>
      <c r="B172" s="71"/>
      <c r="C172" s="72"/>
      <c r="D172" s="71"/>
      <c r="E172" s="108"/>
      <c r="F172" s="122"/>
      <c r="G172" s="122"/>
      <c r="H172" s="122"/>
      <c r="I172" s="122"/>
      <c r="J172" s="122"/>
      <c r="K172" s="122"/>
      <c r="L172" s="38"/>
      <c r="M172" s="180"/>
      <c r="N172" s="38"/>
      <c r="O172" s="225"/>
      <c r="P172" s="70"/>
      <c r="Q172" s="70"/>
      <c r="R172" s="70"/>
      <c r="S172" s="70"/>
      <c r="T172" s="70"/>
      <c r="U172" s="70"/>
      <c r="V172" s="70"/>
      <c r="W172" s="70"/>
      <c r="X172" s="70"/>
      <c r="Y172" s="70"/>
      <c r="Z172" s="70"/>
      <c r="AA172" s="70"/>
      <c r="AB172" s="70"/>
    </row>
    <row r="173" spans="1:28" x14ac:dyDescent="0.25">
      <c r="A173" s="69"/>
      <c r="B173" s="71"/>
      <c r="C173" s="72"/>
      <c r="D173" s="71"/>
      <c r="E173" s="108"/>
      <c r="F173" s="122"/>
      <c r="G173" s="122"/>
      <c r="H173" s="122"/>
      <c r="I173" s="122"/>
      <c r="J173" s="122"/>
      <c r="K173" s="122"/>
      <c r="L173" s="38"/>
      <c r="M173" s="180"/>
      <c r="N173" s="38"/>
      <c r="O173" s="225"/>
      <c r="P173" s="70"/>
      <c r="Q173" s="70"/>
      <c r="R173" s="70"/>
      <c r="S173" s="70"/>
      <c r="T173" s="70"/>
      <c r="U173" s="70"/>
      <c r="V173" s="70"/>
      <c r="W173" s="70"/>
      <c r="X173" s="70"/>
      <c r="Y173" s="70"/>
      <c r="Z173" s="70"/>
      <c r="AA173" s="70"/>
      <c r="AB173" s="70"/>
    </row>
    <row r="174" spans="1:28" x14ac:dyDescent="0.25">
      <c r="A174" s="69"/>
      <c r="B174" s="71"/>
      <c r="C174" s="72"/>
      <c r="D174" s="71"/>
      <c r="E174" s="108"/>
      <c r="F174" s="122"/>
      <c r="G174" s="122"/>
      <c r="H174" s="122"/>
      <c r="I174" s="122"/>
      <c r="J174" s="122"/>
      <c r="K174" s="122"/>
      <c r="L174" s="38"/>
      <c r="M174" s="180"/>
      <c r="N174" s="38"/>
      <c r="O174" s="225"/>
      <c r="P174" s="70"/>
      <c r="Q174" s="70"/>
      <c r="R174" s="70"/>
      <c r="S174" s="70"/>
      <c r="T174" s="70"/>
      <c r="U174" s="70"/>
      <c r="V174" s="70"/>
      <c r="W174" s="70"/>
      <c r="X174" s="70"/>
      <c r="Y174" s="70"/>
      <c r="Z174" s="70"/>
      <c r="AA174" s="70"/>
      <c r="AB174" s="70"/>
    </row>
    <row r="175" spans="1:28" x14ac:dyDescent="0.25">
      <c r="A175" s="69"/>
      <c r="B175" s="71"/>
      <c r="C175" s="72"/>
      <c r="D175" s="71"/>
      <c r="E175" s="108"/>
      <c r="F175" s="122"/>
      <c r="G175" s="122"/>
      <c r="H175" s="122"/>
      <c r="I175" s="122"/>
      <c r="J175" s="122"/>
      <c r="K175" s="122"/>
      <c r="L175" s="38"/>
      <c r="M175" s="180"/>
      <c r="N175" s="38"/>
      <c r="O175" s="225"/>
      <c r="P175" s="70"/>
      <c r="Q175" s="70"/>
      <c r="R175" s="70"/>
      <c r="S175" s="70"/>
      <c r="T175" s="70"/>
      <c r="U175" s="70"/>
      <c r="V175" s="70"/>
      <c r="W175" s="70"/>
      <c r="X175" s="70"/>
      <c r="Y175" s="70"/>
      <c r="Z175" s="70"/>
      <c r="AA175" s="70"/>
      <c r="AB175" s="70"/>
    </row>
    <row r="176" spans="1:28" x14ac:dyDescent="0.25">
      <c r="A176" s="69"/>
      <c r="B176" s="71"/>
      <c r="C176" s="72"/>
      <c r="D176" s="71"/>
      <c r="E176" s="108"/>
      <c r="F176" s="122"/>
      <c r="G176" s="122"/>
      <c r="H176" s="122"/>
      <c r="I176" s="122"/>
      <c r="J176" s="122"/>
      <c r="K176" s="122"/>
      <c r="L176" s="38"/>
      <c r="M176" s="180"/>
      <c r="N176" s="38"/>
      <c r="O176" s="225"/>
      <c r="P176" s="70"/>
      <c r="Q176" s="70"/>
      <c r="R176" s="70"/>
      <c r="S176" s="70"/>
      <c r="T176" s="70"/>
      <c r="U176" s="70"/>
      <c r="V176" s="70"/>
      <c r="W176" s="70"/>
      <c r="X176" s="70"/>
      <c r="Y176" s="70"/>
      <c r="Z176" s="70"/>
      <c r="AA176" s="70"/>
      <c r="AB176" s="70"/>
    </row>
    <row r="177" spans="1:28" x14ac:dyDescent="0.25">
      <c r="A177" s="69"/>
      <c r="B177" s="71"/>
      <c r="C177" s="72"/>
      <c r="D177" s="71"/>
      <c r="E177" s="108"/>
      <c r="F177" s="122"/>
      <c r="G177" s="122"/>
      <c r="H177" s="122"/>
      <c r="I177" s="122"/>
      <c r="J177" s="122"/>
      <c r="K177" s="122"/>
      <c r="L177" s="38"/>
      <c r="M177" s="180"/>
      <c r="N177" s="38"/>
      <c r="O177" s="225"/>
      <c r="P177" s="70"/>
      <c r="Q177" s="70"/>
      <c r="R177" s="70"/>
      <c r="S177" s="70"/>
      <c r="T177" s="70"/>
      <c r="U177" s="70"/>
      <c r="V177" s="70"/>
      <c r="W177" s="70"/>
      <c r="X177" s="70"/>
      <c r="Y177" s="70"/>
      <c r="Z177" s="70"/>
      <c r="AA177" s="70"/>
      <c r="AB177" s="70"/>
    </row>
    <row r="178" spans="1:28" x14ac:dyDescent="0.25">
      <c r="A178" s="69"/>
      <c r="B178" s="71"/>
      <c r="C178" s="72"/>
      <c r="D178" s="71"/>
      <c r="E178" s="108"/>
      <c r="F178" s="122"/>
      <c r="G178" s="122"/>
      <c r="H178" s="122"/>
      <c r="I178" s="122"/>
      <c r="J178" s="122"/>
      <c r="K178" s="122"/>
      <c r="L178" s="38"/>
      <c r="M178" s="180"/>
      <c r="N178" s="38"/>
      <c r="O178" s="225"/>
      <c r="P178" s="70"/>
      <c r="Q178" s="70"/>
      <c r="R178" s="70"/>
      <c r="S178" s="70"/>
      <c r="T178" s="70"/>
      <c r="U178" s="70"/>
      <c r="V178" s="70"/>
      <c r="W178" s="70"/>
      <c r="X178" s="70"/>
      <c r="Y178" s="70"/>
      <c r="Z178" s="70"/>
      <c r="AA178" s="70"/>
      <c r="AB178" s="70"/>
    </row>
    <row r="179" spans="1:28" x14ac:dyDescent="0.25">
      <c r="A179" s="69"/>
      <c r="B179" s="71"/>
      <c r="C179" s="72"/>
      <c r="D179" s="71"/>
      <c r="E179" s="108"/>
      <c r="F179" s="122"/>
      <c r="G179" s="122"/>
      <c r="H179" s="122"/>
      <c r="I179" s="122"/>
      <c r="J179" s="122"/>
      <c r="K179" s="122"/>
      <c r="L179" s="38"/>
      <c r="M179" s="180"/>
      <c r="N179" s="38"/>
      <c r="O179" s="225"/>
      <c r="P179" s="70"/>
      <c r="Q179" s="70"/>
      <c r="R179" s="70"/>
      <c r="S179" s="70"/>
      <c r="T179" s="70"/>
      <c r="U179" s="70"/>
      <c r="V179" s="70"/>
      <c r="W179" s="70"/>
      <c r="X179" s="70"/>
      <c r="Y179" s="70"/>
      <c r="Z179" s="70"/>
      <c r="AA179" s="70"/>
      <c r="AB179" s="70"/>
    </row>
    <row r="180" spans="1:28" x14ac:dyDescent="0.25">
      <c r="A180" s="69"/>
      <c r="B180" s="71"/>
      <c r="C180" s="72"/>
      <c r="D180" s="71"/>
      <c r="E180" s="108"/>
      <c r="F180" s="122"/>
      <c r="G180" s="122"/>
      <c r="H180" s="122"/>
      <c r="I180" s="122"/>
      <c r="J180" s="122"/>
      <c r="K180" s="122"/>
      <c r="L180" s="38"/>
      <c r="M180" s="180"/>
      <c r="N180" s="38"/>
      <c r="O180" s="225"/>
      <c r="P180" s="70"/>
      <c r="Q180" s="70"/>
      <c r="R180" s="70"/>
      <c r="S180" s="70"/>
      <c r="T180" s="70"/>
      <c r="U180" s="70"/>
      <c r="V180" s="70"/>
      <c r="W180" s="70"/>
      <c r="X180" s="70"/>
      <c r="Y180" s="70"/>
      <c r="Z180" s="70"/>
      <c r="AA180" s="70"/>
      <c r="AB180" s="70"/>
    </row>
    <row r="181" spans="1:28" x14ac:dyDescent="0.25">
      <c r="A181" s="69"/>
      <c r="B181" s="71"/>
      <c r="C181" s="72"/>
      <c r="D181" s="71"/>
      <c r="E181" s="108"/>
      <c r="F181" s="122"/>
      <c r="G181" s="122"/>
      <c r="H181" s="122"/>
      <c r="I181" s="122"/>
      <c r="J181" s="122"/>
      <c r="K181" s="122"/>
      <c r="L181" s="38"/>
      <c r="M181" s="180"/>
      <c r="N181" s="38"/>
      <c r="O181" s="225"/>
      <c r="P181" s="70"/>
      <c r="Q181" s="70"/>
      <c r="R181" s="70"/>
      <c r="S181" s="70"/>
      <c r="T181" s="70"/>
      <c r="U181" s="70"/>
      <c r="V181" s="70"/>
      <c r="W181" s="70"/>
      <c r="X181" s="70"/>
      <c r="Y181" s="70"/>
      <c r="Z181" s="70"/>
      <c r="AA181" s="70"/>
      <c r="AB181" s="70"/>
    </row>
    <row r="182" spans="1:28" x14ac:dyDescent="0.25">
      <c r="A182" s="69"/>
      <c r="B182" s="71"/>
      <c r="C182" s="72"/>
      <c r="D182" s="71"/>
      <c r="E182" s="108"/>
      <c r="F182" s="122"/>
      <c r="G182" s="122"/>
      <c r="H182" s="122"/>
      <c r="I182" s="122"/>
      <c r="J182" s="122"/>
      <c r="K182" s="122"/>
      <c r="L182" s="38"/>
      <c r="M182" s="180"/>
      <c r="N182" s="38"/>
      <c r="O182" s="225"/>
      <c r="P182" s="70"/>
      <c r="Q182" s="70"/>
      <c r="R182" s="70"/>
      <c r="S182" s="70"/>
      <c r="T182" s="70"/>
      <c r="U182" s="70"/>
      <c r="V182" s="70"/>
      <c r="W182" s="70"/>
      <c r="X182" s="70"/>
      <c r="Y182" s="70"/>
      <c r="Z182" s="70"/>
      <c r="AA182" s="70"/>
      <c r="AB182" s="70"/>
    </row>
    <row r="183" spans="1:28" x14ac:dyDescent="0.25">
      <c r="A183" s="69"/>
      <c r="B183" s="71"/>
      <c r="C183" s="72"/>
      <c r="D183" s="71"/>
      <c r="E183" s="108"/>
      <c r="F183" s="122"/>
      <c r="G183" s="122"/>
      <c r="H183" s="122"/>
      <c r="I183" s="122"/>
      <c r="J183" s="122"/>
      <c r="K183" s="122"/>
      <c r="L183" s="38"/>
      <c r="M183" s="180"/>
      <c r="N183" s="38"/>
      <c r="O183" s="225"/>
      <c r="P183" s="70"/>
      <c r="Q183" s="70"/>
      <c r="R183" s="70"/>
      <c r="S183" s="70"/>
      <c r="T183" s="70"/>
      <c r="U183" s="70"/>
      <c r="V183" s="70"/>
      <c r="W183" s="70"/>
      <c r="X183" s="70"/>
      <c r="Y183" s="70"/>
      <c r="Z183" s="70"/>
      <c r="AA183" s="70"/>
      <c r="AB183" s="70"/>
    </row>
    <row r="184" spans="1:28" x14ac:dyDescent="0.25">
      <c r="A184" s="69"/>
      <c r="B184" s="71"/>
      <c r="C184" s="72"/>
      <c r="D184" s="71"/>
      <c r="E184" s="108"/>
      <c r="F184" s="122"/>
      <c r="G184" s="122"/>
      <c r="H184" s="122"/>
      <c r="I184" s="122"/>
      <c r="J184" s="122"/>
      <c r="K184" s="122"/>
      <c r="L184" s="38"/>
      <c r="M184" s="180"/>
      <c r="N184" s="38"/>
      <c r="O184" s="225"/>
      <c r="P184" s="70"/>
      <c r="Q184" s="70"/>
      <c r="R184" s="70"/>
      <c r="S184" s="70"/>
      <c r="T184" s="70"/>
      <c r="U184" s="70"/>
      <c r="V184" s="70"/>
      <c r="W184" s="70"/>
      <c r="X184" s="70"/>
      <c r="Y184" s="70"/>
      <c r="Z184" s="70"/>
      <c r="AA184" s="70"/>
      <c r="AB184" s="70"/>
    </row>
    <row r="185" spans="1:28" x14ac:dyDescent="0.25">
      <c r="A185" s="69"/>
      <c r="B185" s="71"/>
      <c r="C185" s="72"/>
      <c r="D185" s="71"/>
      <c r="E185" s="108"/>
      <c r="F185" s="122"/>
      <c r="G185" s="122"/>
      <c r="H185" s="122"/>
      <c r="I185" s="122"/>
      <c r="J185" s="122"/>
      <c r="K185" s="122"/>
      <c r="L185" s="38"/>
      <c r="M185" s="180"/>
      <c r="N185" s="38"/>
      <c r="O185" s="225"/>
      <c r="P185" s="70"/>
      <c r="Q185" s="70"/>
      <c r="R185" s="70"/>
      <c r="S185" s="70"/>
      <c r="T185" s="70"/>
      <c r="U185" s="70"/>
      <c r="V185" s="70"/>
      <c r="W185" s="70"/>
      <c r="X185" s="70"/>
      <c r="Y185" s="70"/>
      <c r="Z185" s="70"/>
      <c r="AA185" s="70"/>
      <c r="AB185" s="70"/>
    </row>
    <row r="186" spans="1:28" x14ac:dyDescent="0.25">
      <c r="A186" s="69"/>
      <c r="B186" s="71"/>
      <c r="C186" s="72"/>
      <c r="D186" s="71"/>
      <c r="E186" s="108"/>
      <c r="F186" s="122"/>
      <c r="G186" s="122"/>
      <c r="H186" s="122"/>
      <c r="I186" s="122"/>
      <c r="J186" s="122"/>
      <c r="K186" s="122"/>
      <c r="L186" s="38"/>
      <c r="M186" s="180"/>
      <c r="N186" s="38"/>
      <c r="O186" s="225"/>
      <c r="P186" s="70"/>
      <c r="Q186" s="70"/>
      <c r="R186" s="70"/>
      <c r="S186" s="70"/>
      <c r="T186" s="70"/>
      <c r="U186" s="70"/>
      <c r="V186" s="70"/>
      <c r="W186" s="70"/>
      <c r="X186" s="70"/>
      <c r="Y186" s="70"/>
      <c r="Z186" s="70"/>
      <c r="AA186" s="70"/>
      <c r="AB186" s="70"/>
    </row>
    <row r="187" spans="1:28" x14ac:dyDescent="0.25">
      <c r="A187" s="69"/>
      <c r="B187" s="71"/>
      <c r="C187" s="72"/>
      <c r="D187" s="71"/>
      <c r="E187" s="108"/>
      <c r="F187" s="122"/>
      <c r="G187" s="122"/>
      <c r="H187" s="122"/>
      <c r="I187" s="122"/>
      <c r="J187" s="122"/>
      <c r="K187" s="122"/>
      <c r="L187" s="38"/>
      <c r="M187" s="180"/>
      <c r="N187" s="38"/>
      <c r="O187" s="225"/>
      <c r="P187" s="70"/>
      <c r="Q187" s="70"/>
      <c r="R187" s="70"/>
      <c r="S187" s="70"/>
      <c r="T187" s="70"/>
      <c r="U187" s="70"/>
      <c r="V187" s="70"/>
      <c r="W187" s="70"/>
      <c r="X187" s="70"/>
      <c r="Y187" s="70"/>
      <c r="Z187" s="70"/>
      <c r="AA187" s="70"/>
      <c r="AB187" s="70"/>
    </row>
    <row r="188" spans="1:28" x14ac:dyDescent="0.25">
      <c r="A188" s="69"/>
      <c r="B188" s="71"/>
      <c r="C188" s="72"/>
      <c r="D188" s="71"/>
      <c r="E188" s="108"/>
      <c r="F188" s="122"/>
      <c r="G188" s="122"/>
      <c r="H188" s="122"/>
      <c r="I188" s="122"/>
      <c r="J188" s="122"/>
      <c r="K188" s="122"/>
      <c r="L188" s="38"/>
      <c r="M188" s="180"/>
      <c r="N188" s="38"/>
      <c r="O188" s="225"/>
      <c r="P188" s="70"/>
      <c r="Q188" s="70"/>
      <c r="R188" s="70"/>
      <c r="S188" s="70"/>
      <c r="T188" s="70"/>
      <c r="U188" s="70"/>
      <c r="V188" s="70"/>
      <c r="W188" s="70"/>
      <c r="X188" s="70"/>
      <c r="Y188" s="70"/>
      <c r="Z188" s="70"/>
      <c r="AA188" s="70"/>
      <c r="AB188" s="70"/>
    </row>
    <row r="189" spans="1:28" x14ac:dyDescent="0.25">
      <c r="A189" s="69"/>
      <c r="B189" s="71"/>
      <c r="C189" s="72"/>
      <c r="D189" s="71"/>
      <c r="E189" s="108"/>
      <c r="F189" s="122"/>
      <c r="G189" s="122"/>
      <c r="H189" s="122"/>
      <c r="I189" s="122"/>
      <c r="J189" s="122"/>
      <c r="K189" s="122"/>
      <c r="L189" s="38"/>
      <c r="M189" s="180"/>
      <c r="N189" s="38"/>
      <c r="O189" s="225"/>
      <c r="P189" s="70"/>
      <c r="Q189" s="70"/>
      <c r="R189" s="70"/>
      <c r="S189" s="70"/>
      <c r="T189" s="70"/>
      <c r="U189" s="70"/>
      <c r="V189" s="70"/>
      <c r="W189" s="70"/>
      <c r="X189" s="70"/>
      <c r="Y189" s="70"/>
      <c r="Z189" s="70"/>
      <c r="AA189" s="70"/>
      <c r="AB189" s="70"/>
    </row>
    <row r="190" spans="1:28" x14ac:dyDescent="0.25">
      <c r="A190" s="69"/>
      <c r="B190" s="71"/>
      <c r="C190" s="72"/>
      <c r="D190" s="71"/>
      <c r="E190" s="108"/>
      <c r="F190" s="122"/>
      <c r="G190" s="122"/>
      <c r="H190" s="122"/>
      <c r="I190" s="122"/>
      <c r="J190" s="122"/>
      <c r="K190" s="122"/>
      <c r="L190" s="38"/>
      <c r="M190" s="180"/>
      <c r="N190" s="38"/>
      <c r="O190" s="225"/>
      <c r="P190" s="70"/>
      <c r="Q190" s="70"/>
      <c r="R190" s="70"/>
      <c r="S190" s="70"/>
      <c r="T190" s="70"/>
      <c r="U190" s="70"/>
      <c r="V190" s="70"/>
      <c r="W190" s="70"/>
      <c r="X190" s="70"/>
      <c r="Y190" s="70"/>
      <c r="Z190" s="70"/>
      <c r="AA190" s="70"/>
      <c r="AB190" s="70"/>
    </row>
    <row r="191" spans="1:28" x14ac:dyDescent="0.25">
      <c r="A191" s="69"/>
      <c r="B191" s="71"/>
      <c r="C191" s="72"/>
      <c r="D191" s="71"/>
      <c r="E191" s="108"/>
      <c r="F191" s="122"/>
      <c r="G191" s="122"/>
      <c r="H191" s="122"/>
      <c r="I191" s="122"/>
      <c r="J191" s="122"/>
      <c r="K191" s="122"/>
      <c r="L191" s="38"/>
      <c r="M191" s="180"/>
      <c r="N191" s="38"/>
      <c r="O191" s="225"/>
      <c r="P191" s="70"/>
      <c r="Q191" s="70"/>
      <c r="R191" s="70"/>
      <c r="S191" s="70"/>
      <c r="T191" s="70"/>
      <c r="U191" s="70"/>
      <c r="V191" s="70"/>
      <c r="W191" s="70"/>
      <c r="X191" s="70"/>
      <c r="Y191" s="70"/>
      <c r="Z191" s="70"/>
      <c r="AA191" s="70"/>
      <c r="AB191" s="70"/>
    </row>
    <row r="192" spans="1:28" x14ac:dyDescent="0.25">
      <c r="A192" s="69"/>
      <c r="B192" s="71"/>
      <c r="C192" s="72"/>
      <c r="D192" s="71"/>
      <c r="E192" s="108"/>
      <c r="F192" s="122"/>
      <c r="G192" s="122"/>
      <c r="H192" s="122"/>
      <c r="I192" s="122"/>
      <c r="J192" s="122"/>
      <c r="K192" s="122"/>
      <c r="L192" s="38"/>
      <c r="M192" s="180"/>
      <c r="N192" s="38"/>
      <c r="O192" s="225"/>
      <c r="P192" s="70"/>
      <c r="Q192" s="70"/>
      <c r="R192" s="70"/>
      <c r="S192" s="70"/>
      <c r="T192" s="70"/>
      <c r="U192" s="70"/>
      <c r="V192" s="70"/>
      <c r="W192" s="70"/>
      <c r="X192" s="70"/>
      <c r="Y192" s="70"/>
      <c r="Z192" s="70"/>
      <c r="AA192" s="70"/>
      <c r="AB192" s="70"/>
    </row>
    <row r="193" spans="1:28" x14ac:dyDescent="0.25">
      <c r="A193" s="69"/>
      <c r="B193" s="71"/>
      <c r="C193" s="72"/>
      <c r="D193" s="71"/>
      <c r="E193" s="108"/>
      <c r="F193" s="122"/>
      <c r="G193" s="122"/>
      <c r="H193" s="122"/>
      <c r="I193" s="122"/>
      <c r="J193" s="122"/>
      <c r="K193" s="122"/>
      <c r="L193" s="38"/>
      <c r="M193" s="180"/>
      <c r="N193" s="38"/>
      <c r="O193" s="225"/>
      <c r="P193" s="70"/>
      <c r="Q193" s="70"/>
      <c r="R193" s="70"/>
      <c r="S193" s="70"/>
      <c r="T193" s="70"/>
      <c r="U193" s="70"/>
      <c r="V193" s="70"/>
      <c r="W193" s="70"/>
      <c r="X193" s="70"/>
      <c r="Y193" s="70"/>
      <c r="Z193" s="70"/>
      <c r="AA193" s="70"/>
      <c r="AB193" s="70"/>
    </row>
    <row r="194" spans="1:28" x14ac:dyDescent="0.25">
      <c r="A194" s="69"/>
      <c r="B194" s="71"/>
      <c r="C194" s="72"/>
      <c r="D194" s="71"/>
      <c r="E194" s="108"/>
      <c r="F194" s="122"/>
      <c r="G194" s="122"/>
      <c r="H194" s="122"/>
      <c r="I194" s="122"/>
      <c r="J194" s="122"/>
      <c r="K194" s="122"/>
      <c r="L194" s="38"/>
      <c r="M194" s="180"/>
      <c r="N194" s="38"/>
      <c r="O194" s="225"/>
      <c r="P194" s="70"/>
      <c r="Q194" s="70"/>
      <c r="R194" s="70"/>
      <c r="S194" s="70"/>
      <c r="T194" s="70"/>
      <c r="U194" s="70"/>
      <c r="V194" s="70"/>
      <c r="W194" s="70"/>
      <c r="X194" s="70"/>
      <c r="Y194" s="70"/>
      <c r="Z194" s="70"/>
      <c r="AA194" s="70"/>
      <c r="AB194" s="70"/>
    </row>
    <row r="195" spans="1:28" x14ac:dyDescent="0.25">
      <c r="A195" s="69"/>
      <c r="B195" s="71"/>
      <c r="C195" s="72"/>
      <c r="D195" s="71"/>
      <c r="E195" s="108"/>
      <c r="F195" s="122"/>
      <c r="G195" s="122"/>
      <c r="H195" s="122"/>
      <c r="I195" s="122"/>
      <c r="J195" s="122"/>
      <c r="K195" s="122"/>
      <c r="L195" s="38"/>
      <c r="M195" s="180"/>
      <c r="N195" s="38"/>
      <c r="O195" s="225"/>
      <c r="P195" s="70"/>
      <c r="Q195" s="70"/>
      <c r="R195" s="70"/>
      <c r="S195" s="70"/>
      <c r="T195" s="70"/>
      <c r="U195" s="70"/>
      <c r="V195" s="70"/>
      <c r="W195" s="70"/>
      <c r="X195" s="70"/>
      <c r="Y195" s="70"/>
      <c r="Z195" s="70"/>
      <c r="AA195" s="70"/>
      <c r="AB195" s="70"/>
    </row>
    <row r="196" spans="1:28" x14ac:dyDescent="0.25">
      <c r="A196" s="69"/>
      <c r="B196" s="71"/>
      <c r="C196" s="72"/>
      <c r="D196" s="71"/>
      <c r="E196" s="108"/>
      <c r="F196" s="122"/>
      <c r="G196" s="122"/>
      <c r="H196" s="122"/>
      <c r="I196" s="122"/>
      <c r="J196" s="122"/>
      <c r="K196" s="122"/>
      <c r="L196" s="38"/>
      <c r="M196" s="180"/>
      <c r="N196" s="38"/>
      <c r="O196" s="225"/>
      <c r="P196" s="70"/>
      <c r="Q196" s="70"/>
      <c r="R196" s="70"/>
      <c r="S196" s="70"/>
      <c r="T196" s="70"/>
      <c r="U196" s="70"/>
      <c r="V196" s="70"/>
      <c r="W196" s="70"/>
      <c r="X196" s="70"/>
      <c r="Y196" s="70"/>
      <c r="Z196" s="70"/>
      <c r="AA196" s="70"/>
      <c r="AB196" s="70"/>
    </row>
    <row r="197" spans="1:28" x14ac:dyDescent="0.25">
      <c r="A197" s="69"/>
      <c r="B197" s="71"/>
      <c r="C197" s="72"/>
      <c r="D197" s="71"/>
      <c r="E197" s="108"/>
      <c r="F197" s="122"/>
      <c r="G197" s="122"/>
      <c r="H197" s="122"/>
      <c r="I197" s="122"/>
      <c r="J197" s="122"/>
      <c r="K197" s="122"/>
      <c r="L197" s="38"/>
      <c r="M197" s="180"/>
      <c r="N197" s="38"/>
      <c r="O197" s="225"/>
      <c r="P197" s="70"/>
      <c r="Q197" s="70"/>
      <c r="R197" s="70"/>
      <c r="S197" s="70"/>
      <c r="T197" s="70"/>
      <c r="U197" s="70"/>
      <c r="V197" s="70"/>
      <c r="W197" s="70"/>
      <c r="X197" s="70"/>
      <c r="Y197" s="70"/>
      <c r="Z197" s="70"/>
      <c r="AA197" s="70"/>
      <c r="AB197" s="70"/>
    </row>
    <row r="198" spans="1:28" x14ac:dyDescent="0.25">
      <c r="A198" s="69"/>
      <c r="B198" s="71"/>
      <c r="C198" s="72"/>
      <c r="D198" s="71"/>
      <c r="E198" s="108"/>
      <c r="F198" s="122"/>
      <c r="G198" s="122"/>
      <c r="H198" s="122"/>
      <c r="I198" s="122"/>
      <c r="J198" s="122"/>
      <c r="K198" s="122"/>
      <c r="L198" s="38"/>
      <c r="M198" s="180"/>
      <c r="N198" s="38"/>
      <c r="O198" s="225"/>
      <c r="P198" s="70"/>
      <c r="Q198" s="70"/>
      <c r="R198" s="70"/>
      <c r="S198" s="70"/>
      <c r="T198" s="70"/>
      <c r="U198" s="70"/>
      <c r="V198" s="70"/>
      <c r="W198" s="70"/>
      <c r="X198" s="70"/>
      <c r="Y198" s="70"/>
      <c r="Z198" s="70"/>
      <c r="AA198" s="70"/>
      <c r="AB198" s="70"/>
    </row>
    <row r="199" spans="1:28" x14ac:dyDescent="0.25">
      <c r="A199" s="69"/>
      <c r="B199" s="71"/>
      <c r="C199" s="72"/>
      <c r="D199" s="71"/>
      <c r="E199" s="108"/>
      <c r="F199" s="122"/>
      <c r="G199" s="122"/>
      <c r="H199" s="122"/>
      <c r="I199" s="122"/>
      <c r="J199" s="122"/>
      <c r="K199" s="122"/>
      <c r="L199" s="38"/>
      <c r="M199" s="180"/>
      <c r="N199" s="38"/>
      <c r="O199" s="225"/>
      <c r="P199" s="70"/>
      <c r="Q199" s="70"/>
      <c r="R199" s="70"/>
      <c r="S199" s="70"/>
      <c r="T199" s="70"/>
      <c r="U199" s="70"/>
      <c r="V199" s="70"/>
      <c r="W199" s="70"/>
      <c r="X199" s="70"/>
      <c r="Y199" s="70"/>
      <c r="Z199" s="70"/>
      <c r="AA199" s="70"/>
      <c r="AB199" s="70"/>
    </row>
    <row r="200" spans="1:28" x14ac:dyDescent="0.25">
      <c r="A200" s="69"/>
      <c r="B200" s="71"/>
      <c r="C200" s="72"/>
      <c r="D200" s="71"/>
      <c r="E200" s="108"/>
      <c r="F200" s="122"/>
      <c r="G200" s="122"/>
      <c r="H200" s="122"/>
      <c r="I200" s="122"/>
      <c r="J200" s="122"/>
      <c r="K200" s="122"/>
      <c r="L200" s="38"/>
      <c r="M200" s="180"/>
      <c r="N200" s="38"/>
      <c r="O200" s="225"/>
      <c r="P200" s="70"/>
      <c r="Q200" s="70"/>
      <c r="R200" s="70"/>
      <c r="S200" s="70"/>
      <c r="T200" s="70"/>
      <c r="U200" s="70"/>
      <c r="V200" s="70"/>
      <c r="W200" s="70"/>
      <c r="X200" s="70"/>
      <c r="Y200" s="70"/>
      <c r="Z200" s="70"/>
      <c r="AA200" s="70"/>
      <c r="AB200" s="70"/>
    </row>
    <row r="201" spans="1:28" x14ac:dyDescent="0.25">
      <c r="A201" s="69"/>
      <c r="B201" s="71"/>
      <c r="C201" s="72"/>
      <c r="D201" s="71"/>
      <c r="E201" s="108"/>
      <c r="F201" s="122"/>
      <c r="G201" s="122"/>
      <c r="H201" s="122"/>
      <c r="I201" s="122"/>
      <c r="J201" s="122"/>
      <c r="K201" s="122"/>
      <c r="L201" s="38"/>
      <c r="M201" s="180"/>
      <c r="N201" s="38"/>
      <c r="O201" s="225"/>
      <c r="P201" s="70"/>
      <c r="Q201" s="70"/>
      <c r="R201" s="70"/>
      <c r="S201" s="70"/>
      <c r="T201" s="70"/>
      <c r="U201" s="70"/>
      <c r="V201" s="70"/>
      <c r="W201" s="70"/>
      <c r="X201" s="70"/>
      <c r="Y201" s="70"/>
      <c r="Z201" s="70"/>
      <c r="AA201" s="70"/>
      <c r="AB201" s="70"/>
    </row>
    <row r="202" spans="1:28" x14ac:dyDescent="0.25">
      <c r="A202" s="69"/>
      <c r="B202" s="71"/>
      <c r="C202" s="72"/>
      <c r="D202" s="71"/>
      <c r="E202" s="108"/>
      <c r="F202" s="122"/>
      <c r="G202" s="122"/>
      <c r="H202" s="122"/>
      <c r="I202" s="122"/>
      <c r="J202" s="122"/>
      <c r="K202" s="122"/>
      <c r="L202" s="38"/>
      <c r="M202" s="180"/>
      <c r="N202" s="38"/>
      <c r="O202" s="225"/>
      <c r="P202" s="70"/>
      <c r="Q202" s="70"/>
      <c r="R202" s="70"/>
      <c r="S202" s="70"/>
      <c r="T202" s="70"/>
      <c r="U202" s="70"/>
      <c r="V202" s="70"/>
      <c r="W202" s="70"/>
      <c r="X202" s="70"/>
      <c r="Y202" s="70"/>
      <c r="Z202" s="70"/>
      <c r="AA202" s="70"/>
      <c r="AB202" s="70"/>
    </row>
    <row r="203" spans="1:28" x14ac:dyDescent="0.25">
      <c r="A203" s="69"/>
      <c r="B203" s="71"/>
      <c r="C203" s="72"/>
      <c r="D203" s="71"/>
      <c r="E203" s="108"/>
      <c r="F203" s="122"/>
      <c r="G203" s="122"/>
      <c r="H203" s="122"/>
      <c r="I203" s="122"/>
      <c r="J203" s="122"/>
      <c r="K203" s="122"/>
      <c r="L203" s="38"/>
      <c r="M203" s="180"/>
      <c r="N203" s="38"/>
      <c r="O203" s="225"/>
      <c r="P203" s="70"/>
      <c r="Q203" s="70"/>
      <c r="R203" s="70"/>
      <c r="S203" s="70"/>
      <c r="T203" s="70"/>
      <c r="U203" s="70"/>
      <c r="V203" s="70"/>
      <c r="W203" s="70"/>
      <c r="X203" s="70"/>
      <c r="Y203" s="70"/>
      <c r="Z203" s="70"/>
      <c r="AA203" s="70"/>
      <c r="AB203" s="70"/>
    </row>
    <row r="204" spans="1:28" x14ac:dyDescent="0.25">
      <c r="A204" s="69"/>
      <c r="B204" s="71"/>
      <c r="C204" s="72"/>
      <c r="D204" s="71"/>
      <c r="E204" s="108"/>
      <c r="F204" s="122"/>
      <c r="G204" s="122"/>
      <c r="H204" s="122"/>
      <c r="I204" s="122"/>
      <c r="J204" s="122"/>
      <c r="K204" s="122"/>
      <c r="L204" s="38"/>
      <c r="M204" s="180"/>
      <c r="N204" s="38"/>
      <c r="O204" s="225"/>
      <c r="P204" s="70"/>
      <c r="Q204" s="70"/>
      <c r="R204" s="70"/>
      <c r="S204" s="70"/>
      <c r="T204" s="70"/>
      <c r="U204" s="70"/>
      <c r="V204" s="70"/>
      <c r="W204" s="70"/>
      <c r="X204" s="70"/>
      <c r="Y204" s="70"/>
      <c r="Z204" s="70"/>
      <c r="AA204" s="70"/>
      <c r="AB204" s="70"/>
    </row>
    <row r="205" spans="1:28" x14ac:dyDescent="0.25">
      <c r="A205" s="69"/>
      <c r="B205" s="71"/>
      <c r="C205" s="72"/>
      <c r="D205" s="71"/>
      <c r="E205" s="108"/>
      <c r="F205" s="122"/>
      <c r="G205" s="122"/>
      <c r="H205" s="122"/>
      <c r="I205" s="122"/>
      <c r="J205" s="122"/>
      <c r="K205" s="122"/>
      <c r="L205" s="38"/>
      <c r="M205" s="180"/>
      <c r="N205" s="38"/>
      <c r="O205" s="225"/>
      <c r="P205" s="70"/>
      <c r="Q205" s="70"/>
      <c r="R205" s="70"/>
      <c r="S205" s="70"/>
      <c r="T205" s="70"/>
      <c r="U205" s="70"/>
      <c r="V205" s="70"/>
      <c r="W205" s="70"/>
      <c r="X205" s="70"/>
      <c r="Y205" s="70"/>
      <c r="Z205" s="70"/>
      <c r="AA205" s="70"/>
      <c r="AB205" s="70"/>
    </row>
    <row r="206" spans="1:28" x14ac:dyDescent="0.25">
      <c r="A206" s="69"/>
      <c r="B206" s="71"/>
      <c r="C206" s="72"/>
      <c r="D206" s="71"/>
      <c r="E206" s="108"/>
      <c r="F206" s="122"/>
      <c r="G206" s="122"/>
      <c r="H206" s="122"/>
      <c r="I206" s="122"/>
      <c r="J206" s="122"/>
      <c r="K206" s="122"/>
      <c r="L206" s="38"/>
      <c r="M206" s="180"/>
      <c r="N206" s="38"/>
      <c r="O206" s="225"/>
      <c r="P206" s="70"/>
      <c r="Q206" s="70"/>
      <c r="R206" s="70"/>
      <c r="S206" s="70"/>
      <c r="T206" s="70"/>
      <c r="U206" s="70"/>
      <c r="V206" s="70"/>
      <c r="W206" s="70"/>
      <c r="X206" s="70"/>
      <c r="Y206" s="70"/>
      <c r="Z206" s="70"/>
      <c r="AA206" s="70"/>
      <c r="AB206" s="70"/>
    </row>
    <row r="207" spans="1:28" x14ac:dyDescent="0.25">
      <c r="A207" s="69"/>
      <c r="B207" s="71"/>
      <c r="C207" s="72"/>
      <c r="D207" s="71"/>
      <c r="E207" s="108"/>
      <c r="F207" s="122"/>
      <c r="G207" s="122"/>
      <c r="H207" s="122"/>
      <c r="I207" s="122"/>
      <c r="J207" s="122"/>
      <c r="K207" s="122"/>
      <c r="L207" s="38"/>
      <c r="M207" s="180"/>
      <c r="N207" s="38"/>
      <c r="O207" s="225"/>
      <c r="P207" s="70"/>
      <c r="Q207" s="70"/>
      <c r="R207" s="70"/>
      <c r="S207" s="70"/>
      <c r="T207" s="70"/>
      <c r="U207" s="70"/>
      <c r="V207" s="70"/>
      <c r="W207" s="70"/>
      <c r="X207" s="70"/>
      <c r="Y207" s="70"/>
      <c r="Z207" s="70"/>
      <c r="AA207" s="70"/>
      <c r="AB207" s="70"/>
    </row>
    <row r="208" spans="1:28" x14ac:dyDescent="0.25">
      <c r="A208" s="69"/>
      <c r="B208" s="71"/>
      <c r="C208" s="72"/>
      <c r="D208" s="71"/>
      <c r="E208" s="108"/>
      <c r="F208" s="122"/>
      <c r="G208" s="122"/>
      <c r="H208" s="122"/>
      <c r="I208" s="122"/>
      <c r="J208" s="122"/>
      <c r="K208" s="122"/>
      <c r="L208" s="38"/>
      <c r="M208" s="180"/>
      <c r="N208" s="38"/>
      <c r="O208" s="225"/>
      <c r="P208" s="70"/>
      <c r="Q208" s="70"/>
      <c r="R208" s="70"/>
      <c r="S208" s="70"/>
      <c r="T208" s="70"/>
      <c r="U208" s="70"/>
      <c r="V208" s="70"/>
      <c r="W208" s="70"/>
      <c r="X208" s="70"/>
      <c r="Y208" s="70"/>
      <c r="Z208" s="70"/>
      <c r="AA208" s="70"/>
      <c r="AB208" s="70"/>
    </row>
    <row r="209" spans="1:28" x14ac:dyDescent="0.25">
      <c r="A209" s="69"/>
      <c r="B209" s="71"/>
      <c r="C209" s="72"/>
      <c r="D209" s="71"/>
      <c r="E209" s="108"/>
      <c r="F209" s="122"/>
      <c r="G209" s="122"/>
      <c r="H209" s="122"/>
      <c r="I209" s="122"/>
      <c r="J209" s="122"/>
      <c r="K209" s="122"/>
      <c r="L209" s="38"/>
      <c r="M209" s="180"/>
      <c r="N209" s="38"/>
      <c r="O209" s="225"/>
      <c r="P209" s="70"/>
      <c r="Q209" s="70"/>
      <c r="R209" s="70"/>
      <c r="S209" s="70"/>
      <c r="T209" s="70"/>
      <c r="U209" s="70"/>
      <c r="V209" s="70"/>
      <c r="W209" s="70"/>
      <c r="X209" s="70"/>
      <c r="Y209" s="70"/>
      <c r="Z209" s="70"/>
      <c r="AA209" s="70"/>
      <c r="AB209" s="70"/>
    </row>
    <row r="210" spans="1:28" x14ac:dyDescent="0.25">
      <c r="A210" s="69"/>
      <c r="B210" s="71"/>
      <c r="C210" s="72"/>
      <c r="D210" s="71"/>
      <c r="E210" s="108"/>
      <c r="F210" s="122"/>
      <c r="G210" s="122"/>
      <c r="H210" s="122"/>
      <c r="I210" s="122"/>
      <c r="J210" s="122"/>
      <c r="K210" s="122"/>
      <c r="L210" s="38"/>
      <c r="M210" s="180"/>
      <c r="N210" s="38"/>
      <c r="O210" s="225"/>
      <c r="P210" s="70"/>
      <c r="Q210" s="70"/>
      <c r="R210" s="70"/>
      <c r="S210" s="70"/>
      <c r="T210" s="70"/>
      <c r="U210" s="70"/>
      <c r="V210" s="70"/>
      <c r="W210" s="70"/>
      <c r="X210" s="70"/>
      <c r="Y210" s="70"/>
      <c r="Z210" s="70"/>
      <c r="AA210" s="70"/>
      <c r="AB210" s="70"/>
    </row>
    <row r="211" spans="1:28" x14ac:dyDescent="0.25">
      <c r="A211" s="69"/>
      <c r="B211" s="71"/>
      <c r="C211" s="72"/>
      <c r="D211" s="71"/>
      <c r="E211" s="108"/>
      <c r="F211" s="122"/>
      <c r="G211" s="122"/>
      <c r="H211" s="122"/>
      <c r="I211" s="122"/>
      <c r="J211" s="122"/>
      <c r="K211" s="122"/>
      <c r="L211" s="38"/>
      <c r="M211" s="180"/>
      <c r="N211" s="38"/>
      <c r="O211" s="225"/>
      <c r="P211" s="70"/>
      <c r="Q211" s="70"/>
      <c r="R211" s="70"/>
      <c r="S211" s="70"/>
      <c r="T211" s="70"/>
      <c r="U211" s="70"/>
      <c r="V211" s="70"/>
      <c r="W211" s="70"/>
      <c r="X211" s="70"/>
      <c r="Y211" s="70"/>
      <c r="Z211" s="70"/>
      <c r="AA211" s="70"/>
      <c r="AB211" s="70"/>
    </row>
    <row r="212" spans="1:28" x14ac:dyDescent="0.25">
      <c r="A212" s="69"/>
      <c r="B212" s="71"/>
      <c r="C212" s="72"/>
      <c r="D212" s="71"/>
      <c r="E212" s="108"/>
      <c r="F212" s="122"/>
      <c r="G212" s="122"/>
      <c r="H212" s="122"/>
      <c r="I212" s="122"/>
      <c r="J212" s="122"/>
      <c r="K212" s="122"/>
      <c r="L212" s="38"/>
      <c r="M212" s="180"/>
      <c r="N212" s="38"/>
      <c r="O212" s="225"/>
      <c r="P212" s="70"/>
      <c r="Q212" s="70"/>
      <c r="R212" s="70"/>
      <c r="S212" s="70"/>
      <c r="T212" s="70"/>
      <c r="U212" s="70"/>
      <c r="V212" s="70"/>
      <c r="W212" s="70"/>
      <c r="X212" s="70"/>
      <c r="Y212" s="70"/>
      <c r="Z212" s="70"/>
      <c r="AA212" s="70"/>
      <c r="AB212" s="70"/>
    </row>
    <row r="213" spans="1:28" x14ac:dyDescent="0.25">
      <c r="A213" s="69"/>
      <c r="B213" s="71"/>
      <c r="C213" s="72"/>
      <c r="D213" s="71"/>
      <c r="E213" s="108"/>
      <c r="F213" s="122"/>
      <c r="G213" s="122"/>
      <c r="H213" s="122"/>
      <c r="I213" s="122"/>
      <c r="J213" s="122"/>
      <c r="K213" s="122"/>
      <c r="L213" s="38"/>
      <c r="M213" s="180"/>
      <c r="N213" s="38"/>
      <c r="O213" s="225"/>
      <c r="P213" s="70"/>
      <c r="Q213" s="70"/>
      <c r="R213" s="70"/>
      <c r="S213" s="70"/>
      <c r="T213" s="70"/>
      <c r="U213" s="70"/>
      <c r="V213" s="70"/>
      <c r="W213" s="70"/>
      <c r="X213" s="70"/>
      <c r="Y213" s="70"/>
      <c r="Z213" s="70"/>
      <c r="AA213" s="70"/>
      <c r="AB213" s="70"/>
    </row>
    <row r="214" spans="1:28" x14ac:dyDescent="0.25">
      <c r="A214" s="69"/>
      <c r="B214" s="71"/>
      <c r="C214" s="72"/>
      <c r="D214" s="71"/>
      <c r="E214" s="108"/>
      <c r="F214" s="122"/>
      <c r="G214" s="122"/>
      <c r="H214" s="122"/>
      <c r="I214" s="122"/>
      <c r="J214" s="122"/>
      <c r="K214" s="122"/>
      <c r="L214" s="38"/>
      <c r="M214" s="180"/>
      <c r="N214" s="38"/>
      <c r="O214" s="225"/>
      <c r="P214" s="70"/>
      <c r="Q214" s="70"/>
      <c r="R214" s="70"/>
      <c r="S214" s="70"/>
      <c r="T214" s="70"/>
      <c r="U214" s="70"/>
      <c r="V214" s="70"/>
      <c r="W214" s="70"/>
      <c r="X214" s="70"/>
      <c r="Y214" s="70"/>
      <c r="Z214" s="70"/>
      <c r="AA214" s="70"/>
      <c r="AB214" s="70"/>
    </row>
    <row r="215" spans="1:28" x14ac:dyDescent="0.25">
      <c r="A215" s="69"/>
      <c r="B215" s="71"/>
      <c r="C215" s="72"/>
      <c r="D215" s="71"/>
      <c r="E215" s="108"/>
      <c r="F215" s="122"/>
      <c r="G215" s="122"/>
      <c r="H215" s="122"/>
      <c r="I215" s="122"/>
      <c r="J215" s="122"/>
      <c r="K215" s="122"/>
      <c r="L215" s="38"/>
      <c r="M215" s="180"/>
      <c r="N215" s="38"/>
      <c r="O215" s="225"/>
      <c r="P215" s="70"/>
      <c r="Q215" s="70"/>
      <c r="R215" s="70"/>
      <c r="S215" s="70"/>
      <c r="T215" s="70"/>
      <c r="U215" s="70"/>
      <c r="V215" s="70"/>
      <c r="W215" s="70"/>
      <c r="X215" s="70"/>
      <c r="Y215" s="70"/>
      <c r="Z215" s="70"/>
      <c r="AA215" s="70"/>
      <c r="AB215" s="70"/>
    </row>
    <row r="216" spans="1:28" x14ac:dyDescent="0.25">
      <c r="A216" s="69"/>
      <c r="B216" s="71"/>
      <c r="C216" s="72"/>
      <c r="D216" s="71"/>
      <c r="E216" s="108"/>
      <c r="F216" s="122"/>
      <c r="G216" s="122"/>
      <c r="H216" s="122"/>
      <c r="I216" s="122"/>
      <c r="J216" s="122"/>
      <c r="K216" s="122"/>
      <c r="L216" s="38"/>
      <c r="M216" s="180"/>
      <c r="N216" s="38"/>
      <c r="O216" s="225"/>
      <c r="P216" s="70"/>
      <c r="Q216" s="70"/>
      <c r="R216" s="70"/>
      <c r="S216" s="70"/>
      <c r="T216" s="70"/>
      <c r="U216" s="70"/>
      <c r="V216" s="70"/>
      <c r="W216" s="70"/>
      <c r="X216" s="70"/>
      <c r="Y216" s="70"/>
      <c r="Z216" s="70"/>
      <c r="AA216" s="70"/>
      <c r="AB216" s="70"/>
    </row>
    <row r="217" spans="1:28" x14ac:dyDescent="0.25">
      <c r="A217" s="69"/>
      <c r="B217" s="71"/>
      <c r="C217" s="72"/>
      <c r="D217" s="71"/>
      <c r="E217" s="108"/>
      <c r="F217" s="122"/>
      <c r="G217" s="122"/>
      <c r="H217" s="122"/>
      <c r="I217" s="122"/>
      <c r="J217" s="122"/>
      <c r="K217" s="122"/>
      <c r="L217" s="38"/>
      <c r="M217" s="180"/>
      <c r="N217" s="38"/>
      <c r="O217" s="225"/>
      <c r="P217" s="70"/>
      <c r="Q217" s="70"/>
      <c r="R217" s="70"/>
      <c r="S217" s="70"/>
      <c r="T217" s="70"/>
      <c r="U217" s="70"/>
      <c r="V217" s="70"/>
      <c r="W217" s="70"/>
      <c r="X217" s="70"/>
      <c r="Y217" s="70"/>
      <c r="Z217" s="70"/>
      <c r="AA217" s="70"/>
      <c r="AB217" s="70"/>
    </row>
    <row r="218" spans="1:28" x14ac:dyDescent="0.25">
      <c r="A218" s="69"/>
      <c r="B218" s="71"/>
      <c r="C218" s="72"/>
      <c r="D218" s="71"/>
      <c r="E218" s="108"/>
      <c r="F218" s="122"/>
      <c r="G218" s="122"/>
      <c r="H218" s="122"/>
      <c r="I218" s="122"/>
      <c r="J218" s="122"/>
      <c r="K218" s="122"/>
      <c r="L218" s="38"/>
      <c r="M218" s="180"/>
      <c r="N218" s="38"/>
      <c r="O218" s="225"/>
      <c r="P218" s="70"/>
      <c r="Q218" s="70"/>
      <c r="R218" s="70"/>
      <c r="S218" s="70"/>
      <c r="T218" s="70"/>
      <c r="U218" s="70"/>
      <c r="V218" s="70"/>
      <c r="W218" s="70"/>
      <c r="X218" s="70"/>
      <c r="Y218" s="70"/>
      <c r="Z218" s="70"/>
      <c r="AA218" s="70"/>
      <c r="AB218" s="70"/>
    </row>
    <row r="219" spans="1:28" x14ac:dyDescent="0.25">
      <c r="A219" s="69"/>
      <c r="B219" s="71"/>
      <c r="C219" s="72"/>
      <c r="D219" s="71"/>
      <c r="E219" s="108"/>
      <c r="F219" s="122"/>
      <c r="G219" s="122"/>
      <c r="H219" s="122"/>
      <c r="I219" s="122"/>
      <c r="J219" s="122"/>
      <c r="K219" s="122"/>
      <c r="L219" s="38"/>
      <c r="M219" s="180"/>
      <c r="N219" s="38"/>
      <c r="O219" s="225"/>
      <c r="P219" s="70"/>
      <c r="Q219" s="70"/>
      <c r="R219" s="70"/>
      <c r="S219" s="70"/>
      <c r="T219" s="70"/>
      <c r="U219" s="70"/>
      <c r="V219" s="70"/>
      <c r="W219" s="70"/>
      <c r="X219" s="70"/>
      <c r="Y219" s="70"/>
      <c r="Z219" s="70"/>
      <c r="AA219" s="70"/>
      <c r="AB219" s="70"/>
    </row>
    <row r="220" spans="1:28" x14ac:dyDescent="0.25">
      <c r="A220" s="69"/>
      <c r="B220" s="71"/>
      <c r="C220" s="72"/>
      <c r="D220" s="71"/>
      <c r="E220" s="108"/>
      <c r="F220" s="122"/>
      <c r="G220" s="122"/>
      <c r="H220" s="122"/>
      <c r="I220" s="122"/>
      <c r="J220" s="122"/>
      <c r="K220" s="122"/>
      <c r="L220" s="38"/>
      <c r="M220" s="180"/>
      <c r="N220" s="38"/>
      <c r="O220" s="225"/>
      <c r="P220" s="70"/>
      <c r="Q220" s="70"/>
      <c r="R220" s="70"/>
      <c r="S220" s="70"/>
      <c r="T220" s="70"/>
      <c r="U220" s="70"/>
      <c r="V220" s="70"/>
      <c r="W220" s="70"/>
      <c r="X220" s="70"/>
      <c r="Y220" s="70"/>
      <c r="Z220" s="70"/>
      <c r="AA220" s="70"/>
      <c r="AB220" s="70"/>
    </row>
    <row r="221" spans="1:28" x14ac:dyDescent="0.25">
      <c r="A221" s="69"/>
      <c r="B221" s="71"/>
      <c r="C221" s="72"/>
      <c r="D221" s="71"/>
      <c r="E221" s="108"/>
      <c r="F221" s="122"/>
      <c r="G221" s="122"/>
      <c r="H221" s="122"/>
      <c r="I221" s="122"/>
      <c r="J221" s="122"/>
      <c r="K221" s="122"/>
      <c r="L221" s="38"/>
      <c r="M221" s="180"/>
      <c r="N221" s="38"/>
      <c r="O221" s="225"/>
      <c r="P221" s="70"/>
      <c r="Q221" s="70"/>
      <c r="R221" s="70"/>
      <c r="S221" s="70"/>
      <c r="T221" s="70"/>
      <c r="U221" s="70"/>
      <c r="V221" s="70"/>
      <c r="W221" s="70"/>
      <c r="X221" s="70"/>
      <c r="Y221" s="70"/>
      <c r="Z221" s="70"/>
      <c r="AA221" s="70"/>
      <c r="AB221" s="70"/>
    </row>
    <row r="222" spans="1:28" x14ac:dyDescent="0.25">
      <c r="A222" s="69"/>
      <c r="B222" s="71"/>
      <c r="C222" s="72"/>
      <c r="D222" s="71"/>
      <c r="E222" s="108"/>
      <c r="F222" s="122"/>
      <c r="G222" s="122"/>
      <c r="H222" s="122"/>
      <c r="I222" s="122"/>
      <c r="J222" s="122"/>
      <c r="K222" s="122"/>
      <c r="L222" s="38"/>
      <c r="M222" s="180"/>
      <c r="N222" s="38"/>
      <c r="O222" s="225"/>
      <c r="P222" s="70"/>
      <c r="Q222" s="70"/>
      <c r="R222" s="70"/>
      <c r="S222" s="70"/>
      <c r="T222" s="70"/>
      <c r="U222" s="70"/>
      <c r="V222" s="70"/>
      <c r="W222" s="70"/>
      <c r="X222" s="70"/>
      <c r="Y222" s="70"/>
      <c r="Z222" s="70"/>
      <c r="AA222" s="70"/>
      <c r="AB222" s="70"/>
    </row>
    <row r="223" spans="1:28" x14ac:dyDescent="0.25">
      <c r="A223" s="69"/>
      <c r="B223" s="71"/>
      <c r="C223" s="72"/>
      <c r="D223" s="71"/>
      <c r="E223" s="108"/>
      <c r="F223" s="122"/>
      <c r="G223" s="122"/>
      <c r="H223" s="122"/>
      <c r="I223" s="122"/>
      <c r="J223" s="122"/>
      <c r="K223" s="122"/>
      <c r="L223" s="38"/>
      <c r="M223" s="180"/>
      <c r="N223" s="38"/>
      <c r="O223" s="225"/>
      <c r="P223" s="70"/>
      <c r="Q223" s="70"/>
      <c r="R223" s="70"/>
      <c r="S223" s="70"/>
      <c r="T223" s="70"/>
      <c r="U223" s="70"/>
      <c r="V223" s="70"/>
      <c r="W223" s="70"/>
      <c r="X223" s="70"/>
      <c r="Y223" s="70"/>
      <c r="Z223" s="70"/>
      <c r="AA223" s="70"/>
      <c r="AB223" s="70"/>
    </row>
    <row r="224" spans="1:28" x14ac:dyDescent="0.25">
      <c r="A224" s="69"/>
      <c r="B224" s="71"/>
      <c r="C224" s="72"/>
      <c r="D224" s="71"/>
      <c r="E224" s="108"/>
      <c r="F224" s="122"/>
      <c r="G224" s="122"/>
      <c r="H224" s="122"/>
      <c r="I224" s="122"/>
      <c r="J224" s="122"/>
      <c r="K224" s="122"/>
      <c r="L224" s="38"/>
      <c r="M224" s="180"/>
      <c r="N224" s="38"/>
      <c r="O224" s="225"/>
      <c r="P224" s="70"/>
      <c r="Q224" s="70"/>
      <c r="R224" s="70"/>
      <c r="S224" s="70"/>
      <c r="T224" s="70"/>
      <c r="U224" s="70"/>
      <c r="V224" s="70"/>
      <c r="W224" s="70"/>
      <c r="X224" s="70"/>
      <c r="Y224" s="70"/>
      <c r="Z224" s="70"/>
      <c r="AA224" s="70"/>
      <c r="AB224" s="70"/>
    </row>
    <row r="225" spans="1:28" x14ac:dyDescent="0.25">
      <c r="A225" s="69"/>
      <c r="B225" s="71"/>
      <c r="C225" s="72"/>
      <c r="D225" s="71"/>
      <c r="E225" s="108"/>
      <c r="F225" s="122"/>
      <c r="G225" s="122"/>
      <c r="H225" s="122"/>
      <c r="I225" s="122"/>
      <c r="J225" s="122"/>
      <c r="K225" s="122"/>
      <c r="L225" s="38"/>
      <c r="M225" s="180"/>
      <c r="N225" s="38"/>
      <c r="O225" s="225"/>
      <c r="P225" s="70"/>
      <c r="Q225" s="70"/>
      <c r="R225" s="70"/>
      <c r="S225" s="70"/>
      <c r="T225" s="70"/>
      <c r="U225" s="70"/>
      <c r="V225" s="70"/>
      <c r="W225" s="70"/>
      <c r="X225" s="70"/>
      <c r="Y225" s="70"/>
      <c r="Z225" s="70"/>
      <c r="AA225" s="70"/>
      <c r="AB225" s="70"/>
    </row>
    <row r="226" spans="1:28" x14ac:dyDescent="0.25">
      <c r="A226" s="69"/>
      <c r="B226" s="71"/>
      <c r="C226" s="72"/>
      <c r="D226" s="71"/>
      <c r="E226" s="108"/>
      <c r="F226" s="122"/>
      <c r="G226" s="122"/>
      <c r="H226" s="122"/>
      <c r="I226" s="122"/>
      <c r="J226" s="122"/>
      <c r="K226" s="122"/>
      <c r="L226" s="38"/>
      <c r="M226" s="180"/>
      <c r="N226" s="38"/>
      <c r="O226" s="225"/>
      <c r="P226" s="70"/>
      <c r="Q226" s="70"/>
      <c r="R226" s="70"/>
      <c r="S226" s="70"/>
      <c r="T226" s="70"/>
      <c r="U226" s="70"/>
      <c r="V226" s="70"/>
      <c r="W226" s="70"/>
      <c r="X226" s="70"/>
      <c r="Y226" s="70"/>
      <c r="Z226" s="70"/>
      <c r="AA226" s="70"/>
      <c r="AB226" s="70"/>
    </row>
    <row r="227" spans="1:28" x14ac:dyDescent="0.25">
      <c r="A227" s="69"/>
      <c r="B227" s="71"/>
      <c r="C227" s="72"/>
      <c r="D227" s="71"/>
      <c r="E227" s="108"/>
      <c r="F227" s="122"/>
      <c r="G227" s="122"/>
      <c r="H227" s="122"/>
      <c r="I227" s="122"/>
      <c r="J227" s="122"/>
      <c r="K227" s="122"/>
      <c r="L227" s="38"/>
      <c r="M227" s="180"/>
      <c r="N227" s="38"/>
      <c r="O227" s="225"/>
      <c r="P227" s="70"/>
      <c r="Q227" s="70"/>
      <c r="R227" s="70"/>
      <c r="S227" s="70"/>
      <c r="T227" s="70"/>
      <c r="U227" s="70"/>
      <c r="V227" s="70"/>
      <c r="W227" s="70"/>
      <c r="X227" s="70"/>
      <c r="Y227" s="70"/>
      <c r="Z227" s="70"/>
      <c r="AA227" s="70"/>
      <c r="AB227" s="70"/>
    </row>
    <row r="228" spans="1:28" x14ac:dyDescent="0.25">
      <c r="A228" s="69"/>
      <c r="B228" s="71"/>
      <c r="C228" s="72"/>
      <c r="D228" s="71"/>
      <c r="E228" s="108"/>
      <c r="F228" s="122"/>
      <c r="G228" s="122"/>
      <c r="H228" s="122"/>
      <c r="I228" s="122"/>
      <c r="J228" s="122"/>
      <c r="K228" s="122"/>
      <c r="L228" s="38"/>
      <c r="M228" s="180"/>
      <c r="N228" s="38"/>
      <c r="O228" s="225"/>
      <c r="P228" s="70"/>
      <c r="Q228" s="70"/>
      <c r="R228" s="70"/>
      <c r="S228" s="70"/>
      <c r="T228" s="70"/>
      <c r="U228" s="70"/>
      <c r="V228" s="70"/>
      <c r="W228" s="70"/>
      <c r="X228" s="70"/>
      <c r="Y228" s="70"/>
      <c r="Z228" s="70"/>
      <c r="AA228" s="70"/>
      <c r="AB228" s="70"/>
    </row>
    <row r="229" spans="1:28" x14ac:dyDescent="0.25">
      <c r="A229" s="69"/>
      <c r="B229" s="71"/>
      <c r="C229" s="72"/>
      <c r="D229" s="71"/>
      <c r="E229" s="108"/>
      <c r="F229" s="122"/>
      <c r="G229" s="122"/>
      <c r="H229" s="122"/>
      <c r="I229" s="122"/>
      <c r="J229" s="122"/>
      <c r="K229" s="122"/>
      <c r="L229" s="38"/>
      <c r="M229" s="180"/>
      <c r="N229" s="38"/>
      <c r="O229" s="225"/>
      <c r="P229" s="70"/>
      <c r="Q229" s="70"/>
      <c r="R229" s="70"/>
      <c r="S229" s="70"/>
      <c r="T229" s="70"/>
      <c r="U229" s="70"/>
      <c r="V229" s="70"/>
      <c r="W229" s="70"/>
      <c r="X229" s="70"/>
      <c r="Y229" s="70"/>
      <c r="Z229" s="70"/>
      <c r="AA229" s="70"/>
      <c r="AB229" s="70"/>
    </row>
    <row r="230" spans="1:28" x14ac:dyDescent="0.25">
      <c r="A230" s="69"/>
      <c r="B230" s="71"/>
      <c r="C230" s="72"/>
      <c r="D230" s="71"/>
      <c r="E230" s="108"/>
      <c r="F230" s="122"/>
      <c r="G230" s="122"/>
      <c r="H230" s="122"/>
      <c r="I230" s="122"/>
      <c r="J230" s="122"/>
      <c r="K230" s="122"/>
      <c r="L230" s="38"/>
      <c r="M230" s="180"/>
      <c r="N230" s="38"/>
      <c r="O230" s="225"/>
      <c r="P230" s="70"/>
      <c r="Q230" s="70"/>
      <c r="R230" s="70"/>
      <c r="S230" s="70"/>
      <c r="T230" s="70"/>
      <c r="U230" s="70"/>
      <c r="V230" s="70"/>
      <c r="W230" s="70"/>
      <c r="X230" s="70"/>
      <c r="Y230" s="70"/>
      <c r="Z230" s="70"/>
      <c r="AA230" s="70"/>
      <c r="AB230" s="70"/>
    </row>
    <row r="231" spans="1:28" x14ac:dyDescent="0.25">
      <c r="A231" s="69"/>
      <c r="B231" s="71"/>
      <c r="C231" s="72"/>
      <c r="D231" s="71"/>
      <c r="E231" s="108"/>
      <c r="F231" s="122"/>
      <c r="G231" s="122"/>
      <c r="H231" s="122"/>
      <c r="I231" s="122"/>
      <c r="J231" s="122"/>
      <c r="K231" s="122"/>
      <c r="L231" s="38"/>
      <c r="M231" s="180"/>
      <c r="N231" s="38"/>
      <c r="O231" s="225"/>
      <c r="P231" s="70"/>
      <c r="Q231" s="70"/>
      <c r="R231" s="70"/>
      <c r="S231" s="70"/>
      <c r="T231" s="70"/>
      <c r="U231" s="70"/>
      <c r="V231" s="70"/>
      <c r="W231" s="70"/>
      <c r="X231" s="70"/>
      <c r="Y231" s="70"/>
      <c r="Z231" s="70"/>
      <c r="AA231" s="70"/>
      <c r="AB231" s="70"/>
    </row>
    <row r="232" spans="1:28" x14ac:dyDescent="0.25">
      <c r="A232" s="69"/>
      <c r="B232" s="71"/>
      <c r="C232" s="72"/>
      <c r="D232" s="71"/>
      <c r="E232" s="108"/>
      <c r="F232" s="122"/>
      <c r="G232" s="122"/>
      <c r="H232" s="122"/>
      <c r="I232" s="122"/>
      <c r="J232" s="122"/>
      <c r="K232" s="122"/>
      <c r="L232" s="38"/>
      <c r="M232" s="180"/>
      <c r="N232" s="38"/>
      <c r="O232" s="225"/>
      <c r="P232" s="70"/>
      <c r="Q232" s="70"/>
      <c r="R232" s="70"/>
      <c r="S232" s="70"/>
      <c r="T232" s="70"/>
      <c r="U232" s="70"/>
      <c r="V232" s="70"/>
      <c r="W232" s="70"/>
      <c r="X232" s="70"/>
      <c r="Y232" s="70"/>
      <c r="Z232" s="70"/>
      <c r="AA232" s="70"/>
      <c r="AB232" s="70"/>
    </row>
    <row r="233" spans="1:28" x14ac:dyDescent="0.25">
      <c r="A233" s="69"/>
      <c r="B233" s="71"/>
      <c r="C233" s="72"/>
      <c r="D233" s="71"/>
      <c r="E233" s="108"/>
      <c r="F233" s="122"/>
      <c r="G233" s="122"/>
      <c r="H233" s="122"/>
      <c r="I233" s="122"/>
      <c r="J233" s="122"/>
      <c r="K233" s="122"/>
      <c r="L233" s="38"/>
      <c r="M233" s="180"/>
      <c r="N233" s="38"/>
      <c r="O233" s="225"/>
      <c r="P233" s="70"/>
      <c r="Q233" s="70"/>
      <c r="R233" s="70"/>
      <c r="S233" s="70"/>
      <c r="T233" s="70"/>
      <c r="U233" s="70"/>
      <c r="V233" s="70"/>
      <c r="W233" s="70"/>
      <c r="X233" s="70"/>
      <c r="Y233" s="70"/>
      <c r="Z233" s="70"/>
      <c r="AA233" s="70"/>
      <c r="AB233" s="70"/>
    </row>
    <row r="234" spans="1:28" x14ac:dyDescent="0.25">
      <c r="A234" s="69"/>
      <c r="B234" s="71"/>
      <c r="C234" s="72"/>
      <c r="D234" s="71"/>
      <c r="E234" s="108"/>
      <c r="F234" s="122"/>
      <c r="G234" s="122"/>
      <c r="H234" s="122"/>
      <c r="I234" s="122"/>
      <c r="J234" s="122"/>
      <c r="K234" s="122"/>
      <c r="L234" s="38"/>
      <c r="M234" s="180"/>
      <c r="N234" s="38"/>
      <c r="O234" s="225"/>
      <c r="P234" s="70"/>
      <c r="Q234" s="70"/>
      <c r="R234" s="70"/>
      <c r="S234" s="70"/>
      <c r="T234" s="70"/>
      <c r="U234" s="70"/>
      <c r="V234" s="70"/>
      <c r="W234" s="70"/>
      <c r="X234" s="70"/>
      <c r="Y234" s="70"/>
      <c r="Z234" s="70"/>
      <c r="AA234" s="70"/>
      <c r="AB234" s="70"/>
    </row>
    <row r="235" spans="1:28" x14ac:dyDescent="0.25">
      <c r="A235" s="69"/>
      <c r="B235" s="71"/>
      <c r="C235" s="72"/>
      <c r="D235" s="71"/>
      <c r="E235" s="108"/>
      <c r="F235" s="122"/>
      <c r="G235" s="122"/>
      <c r="H235" s="122"/>
      <c r="I235" s="122"/>
      <c r="J235" s="122"/>
      <c r="K235" s="122"/>
      <c r="L235" s="38"/>
      <c r="M235" s="180"/>
      <c r="N235" s="38"/>
      <c r="O235" s="225"/>
      <c r="P235" s="70"/>
      <c r="Q235" s="70"/>
      <c r="R235" s="70"/>
      <c r="S235" s="70"/>
      <c r="T235" s="70"/>
      <c r="U235" s="70"/>
      <c r="V235" s="70"/>
      <c r="W235" s="70"/>
      <c r="X235" s="70"/>
      <c r="Y235" s="70"/>
      <c r="Z235" s="70"/>
      <c r="AA235" s="70"/>
      <c r="AB235" s="70"/>
    </row>
    <row r="236" spans="1:28" x14ac:dyDescent="0.25">
      <c r="A236" s="69"/>
      <c r="B236" s="71"/>
      <c r="C236" s="72"/>
      <c r="D236" s="71"/>
      <c r="E236" s="108"/>
      <c r="F236" s="122"/>
      <c r="G236" s="122"/>
      <c r="H236" s="122"/>
      <c r="I236" s="122"/>
      <c r="J236" s="122"/>
      <c r="K236" s="122"/>
      <c r="L236" s="38"/>
      <c r="M236" s="180"/>
      <c r="N236" s="38"/>
      <c r="O236" s="225"/>
      <c r="P236" s="70"/>
      <c r="Q236" s="70"/>
      <c r="R236" s="70"/>
      <c r="S236" s="70"/>
      <c r="T236" s="70"/>
      <c r="U236" s="70"/>
      <c r="V236" s="70"/>
      <c r="W236" s="70"/>
      <c r="X236" s="70"/>
      <c r="Y236" s="70"/>
      <c r="Z236" s="70"/>
      <c r="AA236" s="70"/>
      <c r="AB236" s="70"/>
    </row>
    <row r="237" spans="1:28" x14ac:dyDescent="0.25">
      <c r="A237" s="69"/>
      <c r="B237" s="71"/>
      <c r="C237" s="72"/>
      <c r="D237" s="71"/>
      <c r="E237" s="108"/>
      <c r="F237" s="122"/>
      <c r="G237" s="122"/>
      <c r="H237" s="122"/>
      <c r="I237" s="122"/>
      <c r="J237" s="122"/>
      <c r="K237" s="122"/>
      <c r="L237" s="38"/>
      <c r="M237" s="180"/>
      <c r="N237" s="38"/>
      <c r="O237" s="225"/>
      <c r="P237" s="70"/>
      <c r="Q237" s="70"/>
      <c r="R237" s="70"/>
      <c r="S237" s="70"/>
      <c r="T237" s="70"/>
      <c r="U237" s="70"/>
      <c r="V237" s="70"/>
      <c r="W237" s="70"/>
      <c r="X237" s="70"/>
      <c r="Y237" s="70"/>
      <c r="Z237" s="70"/>
      <c r="AA237" s="70"/>
      <c r="AB237" s="70"/>
    </row>
    <row r="238" spans="1:28" x14ac:dyDescent="0.25">
      <c r="A238" s="69"/>
      <c r="B238" s="71"/>
      <c r="C238" s="72"/>
      <c r="D238" s="71"/>
      <c r="E238" s="108"/>
      <c r="F238" s="122"/>
      <c r="G238" s="122"/>
      <c r="H238" s="122"/>
      <c r="I238" s="122"/>
      <c r="J238" s="122"/>
      <c r="K238" s="122"/>
      <c r="L238" s="38"/>
      <c r="M238" s="180"/>
      <c r="N238" s="38"/>
      <c r="O238" s="225"/>
      <c r="P238" s="70"/>
      <c r="Q238" s="70"/>
      <c r="R238" s="70"/>
      <c r="S238" s="70"/>
      <c r="T238" s="70"/>
      <c r="U238" s="70"/>
      <c r="V238" s="70"/>
      <c r="W238" s="70"/>
      <c r="X238" s="70"/>
      <c r="Y238" s="70"/>
      <c r="Z238" s="70"/>
      <c r="AA238" s="70"/>
      <c r="AB238" s="70"/>
    </row>
    <row r="239" spans="1:28" x14ac:dyDescent="0.25">
      <c r="A239" s="69"/>
      <c r="B239" s="71"/>
      <c r="C239" s="72"/>
      <c r="D239" s="71"/>
      <c r="E239" s="108"/>
      <c r="F239" s="122"/>
      <c r="G239" s="122"/>
      <c r="H239" s="122"/>
      <c r="I239" s="122"/>
      <c r="J239" s="122"/>
      <c r="K239" s="122"/>
      <c r="L239" s="38"/>
      <c r="M239" s="180"/>
      <c r="N239" s="38"/>
      <c r="O239" s="225"/>
      <c r="P239" s="70"/>
      <c r="Q239" s="70"/>
      <c r="R239" s="70"/>
      <c r="S239" s="70"/>
      <c r="T239" s="70"/>
      <c r="U239" s="70"/>
      <c r="V239" s="70"/>
      <c r="W239" s="70"/>
      <c r="X239" s="70"/>
      <c r="Y239" s="70"/>
      <c r="Z239" s="70"/>
      <c r="AA239" s="70"/>
      <c r="AB239" s="70"/>
    </row>
    <row r="240" spans="1:28" x14ac:dyDescent="0.25">
      <c r="A240" s="69"/>
      <c r="B240" s="71"/>
      <c r="C240" s="72"/>
      <c r="D240" s="71"/>
      <c r="E240" s="108"/>
      <c r="F240" s="122"/>
      <c r="G240" s="122"/>
      <c r="H240" s="122"/>
      <c r="I240" s="122"/>
      <c r="J240" s="122"/>
      <c r="K240" s="122"/>
      <c r="L240" s="38"/>
      <c r="M240" s="180"/>
      <c r="N240" s="38"/>
      <c r="O240" s="225"/>
      <c r="P240" s="70"/>
      <c r="Q240" s="70"/>
      <c r="R240" s="70"/>
      <c r="S240" s="70"/>
      <c r="T240" s="70"/>
      <c r="U240" s="70"/>
      <c r="V240" s="70"/>
      <c r="W240" s="70"/>
      <c r="X240" s="70"/>
      <c r="Y240" s="70"/>
      <c r="Z240" s="70"/>
      <c r="AA240" s="70"/>
      <c r="AB240" s="70"/>
    </row>
    <row r="241" spans="1:28" x14ac:dyDescent="0.25">
      <c r="A241" s="69"/>
      <c r="B241" s="71"/>
      <c r="C241" s="72"/>
      <c r="D241" s="71"/>
      <c r="E241" s="108"/>
      <c r="F241" s="122"/>
      <c r="G241" s="122"/>
      <c r="H241" s="122"/>
      <c r="I241" s="122"/>
      <c r="J241" s="122"/>
      <c r="K241" s="122"/>
      <c r="L241" s="38"/>
      <c r="M241" s="180"/>
      <c r="N241" s="38"/>
      <c r="O241" s="225"/>
      <c r="P241" s="70"/>
      <c r="Q241" s="70"/>
      <c r="R241" s="70"/>
      <c r="S241" s="70"/>
      <c r="T241" s="70"/>
      <c r="U241" s="70"/>
      <c r="V241" s="70"/>
      <c r="W241" s="70"/>
      <c r="X241" s="70"/>
      <c r="Y241" s="70"/>
      <c r="Z241" s="70"/>
      <c r="AA241" s="70"/>
      <c r="AB241" s="70"/>
    </row>
    <row r="242" spans="1:28" x14ac:dyDescent="0.25">
      <c r="A242" s="69"/>
      <c r="B242" s="71"/>
      <c r="C242" s="72"/>
      <c r="D242" s="71"/>
      <c r="E242" s="108"/>
      <c r="F242" s="122"/>
      <c r="G242" s="122"/>
      <c r="H242" s="122"/>
      <c r="I242" s="122"/>
      <c r="J242" s="122"/>
      <c r="K242" s="122"/>
      <c r="L242" s="38"/>
      <c r="M242" s="180"/>
      <c r="N242" s="38"/>
      <c r="O242" s="225"/>
      <c r="P242" s="70"/>
      <c r="Q242" s="70"/>
      <c r="R242" s="70"/>
      <c r="S242" s="70"/>
      <c r="T242" s="70"/>
      <c r="U242" s="70"/>
      <c r="V242" s="70"/>
      <c r="W242" s="70"/>
      <c r="X242" s="70"/>
      <c r="Y242" s="70"/>
      <c r="Z242" s="70"/>
      <c r="AA242" s="70"/>
      <c r="AB242" s="70"/>
    </row>
    <row r="243" spans="1:28" x14ac:dyDescent="0.25">
      <c r="A243" s="69"/>
      <c r="B243" s="71"/>
      <c r="C243" s="72"/>
      <c r="D243" s="71"/>
      <c r="E243" s="108"/>
      <c r="F243" s="122"/>
      <c r="G243" s="122"/>
      <c r="H243" s="122"/>
      <c r="I243" s="122"/>
      <c r="J243" s="122"/>
      <c r="K243" s="122"/>
      <c r="L243" s="38"/>
      <c r="M243" s="180"/>
      <c r="N243" s="38"/>
      <c r="O243" s="225"/>
      <c r="P243" s="70"/>
      <c r="Q243" s="70"/>
      <c r="R243" s="70"/>
      <c r="S243" s="70"/>
      <c r="T243" s="70"/>
      <c r="U243" s="70"/>
      <c r="V243" s="70"/>
      <c r="W243" s="70"/>
      <c r="X243" s="70"/>
      <c r="Y243" s="70"/>
      <c r="Z243" s="70"/>
      <c r="AA243" s="70"/>
      <c r="AB243" s="70"/>
    </row>
    <row r="244" spans="1:28" x14ac:dyDescent="0.25">
      <c r="A244" s="69"/>
      <c r="B244" s="71"/>
      <c r="C244" s="72"/>
      <c r="D244" s="71"/>
      <c r="E244" s="108"/>
      <c r="F244" s="122"/>
      <c r="G244" s="122"/>
      <c r="H244" s="122"/>
      <c r="I244" s="122"/>
      <c r="J244" s="122"/>
      <c r="K244" s="122"/>
      <c r="L244" s="38"/>
      <c r="M244" s="180"/>
      <c r="N244" s="38"/>
      <c r="O244" s="225"/>
      <c r="P244" s="70"/>
      <c r="Q244" s="70"/>
      <c r="R244" s="70"/>
      <c r="S244" s="70"/>
      <c r="T244" s="70"/>
      <c r="U244" s="70"/>
      <c r="V244" s="70"/>
      <c r="W244" s="70"/>
      <c r="X244" s="70"/>
      <c r="Y244" s="70"/>
      <c r="Z244" s="70"/>
      <c r="AA244" s="70"/>
      <c r="AB244" s="70"/>
    </row>
    <row r="245" spans="1:28" x14ac:dyDescent="0.25">
      <c r="A245" s="69"/>
      <c r="B245" s="71"/>
      <c r="C245" s="72"/>
      <c r="D245" s="71"/>
      <c r="E245" s="108"/>
      <c r="F245" s="122"/>
      <c r="G245" s="122"/>
      <c r="H245" s="122"/>
      <c r="I245" s="122"/>
      <c r="J245" s="122"/>
      <c r="K245" s="122"/>
      <c r="L245" s="38"/>
      <c r="M245" s="180"/>
      <c r="N245" s="38"/>
      <c r="O245" s="225"/>
      <c r="P245" s="70"/>
      <c r="Q245" s="70"/>
      <c r="R245" s="70"/>
      <c r="S245" s="70"/>
      <c r="T245" s="70"/>
      <c r="U245" s="70"/>
      <c r="V245" s="70"/>
      <c r="W245" s="70"/>
      <c r="X245" s="70"/>
      <c r="Y245" s="70"/>
      <c r="Z245" s="70"/>
      <c r="AA245" s="70"/>
      <c r="AB245" s="70"/>
    </row>
    <row r="246" spans="1:28" x14ac:dyDescent="0.25">
      <c r="A246" s="69"/>
      <c r="B246" s="71"/>
      <c r="C246" s="72"/>
      <c r="D246" s="71"/>
      <c r="E246" s="108"/>
      <c r="F246" s="122"/>
      <c r="G246" s="122"/>
      <c r="H246" s="122"/>
      <c r="I246" s="122"/>
      <c r="J246" s="122"/>
      <c r="K246" s="122"/>
      <c r="L246" s="38"/>
      <c r="M246" s="180"/>
      <c r="N246" s="38"/>
      <c r="O246" s="225"/>
      <c r="P246" s="70"/>
      <c r="Q246" s="70"/>
      <c r="R246" s="70"/>
      <c r="S246" s="70"/>
      <c r="T246" s="70"/>
      <c r="U246" s="70"/>
      <c r="V246" s="70"/>
      <c r="W246" s="70"/>
      <c r="X246" s="70"/>
      <c r="Y246" s="70"/>
      <c r="Z246" s="70"/>
      <c r="AA246" s="70"/>
      <c r="AB246" s="70"/>
    </row>
    <row r="247" spans="1:28" x14ac:dyDescent="0.25">
      <c r="A247" s="69"/>
      <c r="B247" s="71"/>
      <c r="C247" s="72"/>
      <c r="D247" s="71"/>
      <c r="E247" s="108"/>
      <c r="F247" s="122"/>
      <c r="G247" s="122"/>
      <c r="H247" s="122"/>
      <c r="I247" s="122"/>
      <c r="J247" s="122"/>
      <c r="K247" s="122"/>
      <c r="L247" s="38"/>
      <c r="M247" s="180"/>
      <c r="N247" s="38"/>
      <c r="O247" s="225"/>
      <c r="P247" s="70"/>
      <c r="Q247" s="70"/>
      <c r="R247" s="70"/>
      <c r="S247" s="70"/>
      <c r="T247" s="70"/>
      <c r="U247" s="70"/>
      <c r="V247" s="70"/>
      <c r="W247" s="70"/>
      <c r="X247" s="70"/>
      <c r="Y247" s="70"/>
      <c r="Z247" s="70"/>
      <c r="AA247" s="70"/>
      <c r="AB247" s="70"/>
    </row>
    <row r="248" spans="1:28" x14ac:dyDescent="0.25">
      <c r="A248" s="69"/>
      <c r="B248" s="71"/>
      <c r="C248" s="72"/>
      <c r="D248" s="71"/>
      <c r="E248" s="108"/>
      <c r="F248" s="122"/>
      <c r="G248" s="122"/>
      <c r="H248" s="122"/>
      <c r="I248" s="122"/>
      <c r="J248" s="122"/>
      <c r="K248" s="122"/>
      <c r="L248" s="38"/>
      <c r="M248" s="180"/>
      <c r="N248" s="38"/>
      <c r="O248" s="225"/>
      <c r="P248" s="70"/>
      <c r="Q248" s="70"/>
      <c r="R248" s="70"/>
      <c r="S248" s="70"/>
      <c r="T248" s="70"/>
      <c r="U248" s="70"/>
      <c r="V248" s="70"/>
      <c r="W248" s="70"/>
      <c r="X248" s="70"/>
      <c r="Y248" s="70"/>
      <c r="Z248" s="70"/>
      <c r="AA248" s="70"/>
      <c r="AB248" s="70"/>
    </row>
    <row r="249" spans="1:28" x14ac:dyDescent="0.25">
      <c r="A249" s="69"/>
      <c r="B249" s="71"/>
      <c r="C249" s="72"/>
      <c r="D249" s="71"/>
      <c r="E249" s="108"/>
      <c r="F249" s="122"/>
      <c r="G249" s="122"/>
      <c r="H249" s="122"/>
      <c r="I249" s="122"/>
      <c r="J249" s="122"/>
      <c r="K249" s="122"/>
      <c r="L249" s="38"/>
      <c r="M249" s="180"/>
      <c r="N249" s="38"/>
      <c r="O249" s="225"/>
      <c r="P249" s="70"/>
      <c r="Q249" s="70"/>
      <c r="R249" s="70"/>
      <c r="S249" s="70"/>
      <c r="T249" s="70"/>
      <c r="U249" s="70"/>
      <c r="V249" s="70"/>
      <c r="W249" s="70"/>
      <c r="X249" s="70"/>
      <c r="Y249" s="70"/>
      <c r="Z249" s="70"/>
      <c r="AA249" s="70"/>
      <c r="AB249" s="70"/>
    </row>
    <row r="250" spans="1:28" x14ac:dyDescent="0.25">
      <c r="A250" s="69"/>
      <c r="B250" s="71"/>
      <c r="C250" s="72"/>
      <c r="D250" s="71"/>
      <c r="E250" s="108"/>
      <c r="F250" s="122"/>
      <c r="G250" s="122"/>
      <c r="H250" s="122"/>
      <c r="I250" s="122"/>
      <c r="J250" s="122"/>
      <c r="K250" s="122"/>
      <c r="L250" s="38"/>
      <c r="M250" s="180"/>
      <c r="N250" s="38"/>
      <c r="O250" s="225"/>
      <c r="P250" s="70"/>
      <c r="Q250" s="70"/>
      <c r="R250" s="70"/>
      <c r="S250" s="70"/>
      <c r="T250" s="70"/>
      <c r="U250" s="70"/>
      <c r="V250" s="70"/>
      <c r="W250" s="70"/>
      <c r="X250" s="70"/>
      <c r="Y250" s="70"/>
      <c r="Z250" s="70"/>
      <c r="AA250" s="70"/>
      <c r="AB250" s="70"/>
    </row>
    <row r="251" spans="1:28" x14ac:dyDescent="0.25">
      <c r="A251" s="69"/>
      <c r="B251" s="71"/>
      <c r="C251" s="72"/>
      <c r="D251" s="71"/>
      <c r="E251" s="108"/>
      <c r="F251" s="122"/>
      <c r="G251" s="122"/>
      <c r="H251" s="122"/>
      <c r="I251" s="122"/>
      <c r="J251" s="122"/>
      <c r="K251" s="122"/>
      <c r="L251" s="38"/>
      <c r="M251" s="180"/>
      <c r="N251" s="38"/>
      <c r="O251" s="225"/>
      <c r="P251" s="70"/>
      <c r="Q251" s="70"/>
      <c r="R251" s="70"/>
      <c r="S251" s="70"/>
      <c r="T251" s="70"/>
      <c r="U251" s="70"/>
      <c r="V251" s="70"/>
      <c r="W251" s="70"/>
      <c r="X251" s="70"/>
      <c r="Y251" s="70"/>
      <c r="Z251" s="70"/>
      <c r="AA251" s="70"/>
      <c r="AB251" s="70"/>
    </row>
    <row r="252" spans="1:28" x14ac:dyDescent="0.25">
      <c r="A252" s="69"/>
      <c r="B252" s="71"/>
      <c r="C252" s="72"/>
      <c r="D252" s="71"/>
      <c r="E252" s="108"/>
      <c r="F252" s="122"/>
      <c r="G252" s="122"/>
      <c r="H252" s="122"/>
      <c r="I252" s="122"/>
      <c r="J252" s="122"/>
      <c r="K252" s="122"/>
      <c r="L252" s="38"/>
      <c r="M252" s="180"/>
      <c r="N252" s="38"/>
      <c r="O252" s="225"/>
      <c r="P252" s="70"/>
      <c r="Q252" s="70"/>
      <c r="R252" s="70"/>
      <c r="S252" s="70"/>
      <c r="T252" s="70"/>
      <c r="U252" s="70"/>
      <c r="V252" s="70"/>
      <c r="W252" s="70"/>
      <c r="X252" s="70"/>
      <c r="Y252" s="70"/>
      <c r="Z252" s="70"/>
      <c r="AA252" s="70"/>
      <c r="AB252" s="70"/>
    </row>
    <row r="253" spans="1:28" x14ac:dyDescent="0.25">
      <c r="A253" s="69"/>
      <c r="B253" s="71"/>
      <c r="C253" s="72"/>
      <c r="D253" s="71"/>
      <c r="E253" s="108"/>
      <c r="F253" s="122"/>
      <c r="G253" s="122"/>
      <c r="H253" s="122"/>
      <c r="I253" s="122"/>
      <c r="J253" s="122"/>
      <c r="K253" s="122"/>
      <c r="L253" s="38"/>
      <c r="M253" s="180"/>
      <c r="N253" s="38"/>
      <c r="O253" s="225"/>
      <c r="P253" s="70"/>
      <c r="Q253" s="70"/>
      <c r="R253" s="70"/>
      <c r="S253" s="70"/>
      <c r="T253" s="70"/>
      <c r="U253" s="70"/>
      <c r="V253" s="70"/>
      <c r="W253" s="70"/>
      <c r="X253" s="70"/>
      <c r="Y253" s="70"/>
      <c r="Z253" s="70"/>
      <c r="AA253" s="70"/>
      <c r="AB253" s="70"/>
    </row>
    <row r="254" spans="1:28" x14ac:dyDescent="0.25">
      <c r="A254" s="69"/>
      <c r="B254" s="71"/>
      <c r="C254" s="72"/>
      <c r="D254" s="71"/>
      <c r="E254" s="108"/>
      <c r="F254" s="122"/>
      <c r="G254" s="122"/>
      <c r="H254" s="122"/>
      <c r="I254" s="122"/>
      <c r="J254" s="122"/>
      <c r="K254" s="122"/>
      <c r="L254" s="38"/>
      <c r="M254" s="180"/>
      <c r="N254" s="38"/>
      <c r="O254" s="225"/>
      <c r="P254" s="70"/>
      <c r="Q254" s="70"/>
      <c r="R254" s="70"/>
      <c r="S254" s="70"/>
      <c r="T254" s="70"/>
      <c r="U254" s="70"/>
      <c r="V254" s="70"/>
      <c r="W254" s="70"/>
      <c r="X254" s="70"/>
      <c r="Y254" s="70"/>
      <c r="Z254" s="70"/>
      <c r="AA254" s="70"/>
      <c r="AB254" s="70"/>
    </row>
    <row r="255" spans="1:28" x14ac:dyDescent="0.25">
      <c r="A255" s="69"/>
      <c r="B255" s="71"/>
      <c r="C255" s="72"/>
      <c r="D255" s="71"/>
      <c r="E255" s="108"/>
      <c r="F255" s="122"/>
      <c r="G255" s="122"/>
      <c r="H255" s="122"/>
      <c r="I255" s="122"/>
      <c r="J255" s="122"/>
      <c r="K255" s="122"/>
      <c r="L255" s="38"/>
      <c r="M255" s="180"/>
      <c r="N255" s="38"/>
      <c r="O255" s="225"/>
      <c r="P255" s="70"/>
      <c r="Q255" s="70"/>
      <c r="R255" s="70"/>
      <c r="S255" s="70"/>
      <c r="T255" s="70"/>
      <c r="U255" s="70"/>
      <c r="V255" s="70"/>
      <c r="W255" s="70"/>
      <c r="X255" s="70"/>
      <c r="Y255" s="70"/>
      <c r="Z255" s="70"/>
      <c r="AA255" s="70"/>
      <c r="AB255" s="70"/>
    </row>
    <row r="256" spans="1:28" x14ac:dyDescent="0.25">
      <c r="A256" s="69"/>
      <c r="B256" s="71"/>
      <c r="C256" s="72"/>
      <c r="D256" s="71"/>
      <c r="E256" s="108"/>
      <c r="F256" s="122"/>
      <c r="G256" s="122"/>
      <c r="H256" s="122"/>
      <c r="I256" s="122"/>
      <c r="J256" s="122"/>
      <c r="K256" s="122"/>
      <c r="L256" s="38"/>
      <c r="M256" s="180"/>
      <c r="N256" s="38"/>
      <c r="O256" s="225"/>
      <c r="P256" s="70"/>
      <c r="Q256" s="70"/>
      <c r="R256" s="70"/>
      <c r="S256" s="70"/>
      <c r="T256" s="70"/>
      <c r="U256" s="70"/>
      <c r="V256" s="70"/>
      <c r="W256" s="70"/>
      <c r="X256" s="70"/>
      <c r="Y256" s="70"/>
      <c r="Z256" s="70"/>
      <c r="AA256" s="70"/>
      <c r="AB256" s="70"/>
    </row>
    <row r="257" spans="1:28" x14ac:dyDescent="0.25">
      <c r="A257" s="69"/>
      <c r="B257" s="71"/>
      <c r="C257" s="72"/>
      <c r="D257" s="71"/>
      <c r="E257" s="108"/>
      <c r="F257" s="122"/>
      <c r="G257" s="122"/>
      <c r="H257" s="122"/>
      <c r="I257" s="122"/>
      <c r="J257" s="122"/>
      <c r="K257" s="122"/>
      <c r="L257" s="38"/>
      <c r="M257" s="180"/>
      <c r="N257" s="38"/>
      <c r="O257" s="225"/>
      <c r="P257" s="70"/>
      <c r="Q257" s="70"/>
      <c r="R257" s="70"/>
      <c r="S257" s="70"/>
      <c r="T257" s="70"/>
      <c r="U257" s="70"/>
      <c r="V257" s="70"/>
      <c r="W257" s="70"/>
      <c r="X257" s="70"/>
      <c r="Y257" s="70"/>
      <c r="Z257" s="70"/>
      <c r="AA257" s="70"/>
      <c r="AB257" s="70"/>
    </row>
    <row r="258" spans="1:28" x14ac:dyDescent="0.25">
      <c r="A258" s="69"/>
      <c r="B258" s="71"/>
      <c r="C258" s="72"/>
      <c r="D258" s="71"/>
      <c r="E258" s="108"/>
      <c r="F258" s="122"/>
      <c r="G258" s="122"/>
      <c r="H258" s="122"/>
      <c r="I258" s="122"/>
      <c r="J258" s="122"/>
      <c r="K258" s="122"/>
      <c r="L258" s="38"/>
      <c r="M258" s="180"/>
      <c r="N258" s="38"/>
      <c r="O258" s="225"/>
      <c r="P258" s="70"/>
      <c r="Q258" s="70"/>
      <c r="R258" s="70"/>
      <c r="S258" s="70"/>
      <c r="T258" s="70"/>
      <c r="U258" s="70"/>
      <c r="V258" s="70"/>
      <c r="W258" s="70"/>
      <c r="X258" s="70"/>
      <c r="Y258" s="70"/>
      <c r="Z258" s="70"/>
      <c r="AA258" s="70"/>
      <c r="AB258" s="70"/>
    </row>
    <row r="259" spans="1:28" x14ac:dyDescent="0.25">
      <c r="A259" s="69"/>
      <c r="B259" s="71"/>
      <c r="C259" s="72"/>
      <c r="D259" s="71"/>
      <c r="E259" s="108"/>
      <c r="F259" s="122"/>
      <c r="G259" s="122"/>
      <c r="H259" s="122"/>
      <c r="I259" s="122"/>
      <c r="J259" s="122"/>
      <c r="K259" s="122"/>
      <c r="L259" s="38"/>
      <c r="M259" s="180"/>
      <c r="N259" s="38"/>
      <c r="O259" s="225"/>
      <c r="P259" s="70"/>
      <c r="Q259" s="70"/>
      <c r="R259" s="70"/>
      <c r="S259" s="70"/>
      <c r="T259" s="70"/>
      <c r="U259" s="70"/>
      <c r="V259" s="70"/>
      <c r="W259" s="70"/>
      <c r="X259" s="70"/>
      <c r="Y259" s="70"/>
      <c r="Z259" s="70"/>
      <c r="AA259" s="70"/>
      <c r="AB259" s="70"/>
    </row>
    <row r="260" spans="1:28" x14ac:dyDescent="0.25">
      <c r="A260" s="69"/>
      <c r="B260" s="71"/>
      <c r="C260" s="72"/>
      <c r="D260" s="71"/>
      <c r="E260" s="108"/>
      <c r="F260" s="122"/>
      <c r="G260" s="122"/>
      <c r="H260" s="122"/>
      <c r="I260" s="122"/>
      <c r="J260" s="122"/>
      <c r="K260" s="122"/>
      <c r="L260" s="38"/>
      <c r="M260" s="180"/>
      <c r="N260" s="38"/>
      <c r="O260" s="225"/>
      <c r="P260" s="70"/>
      <c r="Q260" s="70"/>
      <c r="R260" s="70"/>
      <c r="S260" s="70"/>
      <c r="T260" s="70"/>
      <c r="U260" s="70"/>
      <c r="V260" s="70"/>
      <c r="W260" s="70"/>
      <c r="X260" s="70"/>
      <c r="Y260" s="70"/>
      <c r="Z260" s="70"/>
      <c r="AA260" s="70"/>
      <c r="AB260" s="70"/>
    </row>
    <row r="261" spans="1:28" x14ac:dyDescent="0.25">
      <c r="A261" s="69"/>
      <c r="B261" s="71"/>
      <c r="C261" s="72"/>
      <c r="D261" s="71"/>
      <c r="E261" s="108"/>
      <c r="F261" s="122"/>
      <c r="G261" s="122"/>
      <c r="H261" s="122"/>
      <c r="I261" s="122"/>
      <c r="J261" s="122"/>
      <c r="K261" s="122"/>
      <c r="L261" s="38"/>
      <c r="M261" s="180"/>
      <c r="N261" s="38"/>
      <c r="O261" s="225"/>
      <c r="P261" s="70"/>
      <c r="Q261" s="70"/>
      <c r="R261" s="70"/>
      <c r="S261" s="70"/>
      <c r="T261" s="70"/>
      <c r="U261" s="70"/>
      <c r="V261" s="70"/>
      <c r="W261" s="70"/>
      <c r="X261" s="70"/>
      <c r="Y261" s="70"/>
      <c r="Z261" s="70"/>
      <c r="AA261" s="70"/>
      <c r="AB261" s="70"/>
    </row>
    <row r="262" spans="1:28" x14ac:dyDescent="0.25">
      <c r="A262" s="69"/>
      <c r="B262" s="71"/>
      <c r="C262" s="72"/>
      <c r="D262" s="71"/>
      <c r="E262" s="108"/>
      <c r="F262" s="122"/>
      <c r="G262" s="122"/>
      <c r="H262" s="122"/>
      <c r="I262" s="122"/>
      <c r="J262" s="122"/>
      <c r="K262" s="122"/>
      <c r="L262" s="38"/>
      <c r="M262" s="180"/>
      <c r="N262" s="38"/>
      <c r="O262" s="225"/>
      <c r="P262" s="70"/>
      <c r="Q262" s="70"/>
      <c r="R262" s="70"/>
      <c r="S262" s="70"/>
      <c r="T262" s="70"/>
      <c r="U262" s="70"/>
      <c r="V262" s="70"/>
      <c r="W262" s="70"/>
      <c r="X262" s="70"/>
      <c r="Y262" s="70"/>
      <c r="Z262" s="70"/>
      <c r="AA262" s="70"/>
      <c r="AB262" s="70"/>
    </row>
    <row r="263" spans="1:28" x14ac:dyDescent="0.25">
      <c r="A263" s="69"/>
      <c r="B263" s="71"/>
      <c r="C263" s="72"/>
      <c r="D263" s="71"/>
      <c r="E263" s="108"/>
      <c r="F263" s="122"/>
      <c r="G263" s="122"/>
      <c r="H263" s="122"/>
      <c r="I263" s="122"/>
      <c r="J263" s="122"/>
      <c r="K263" s="122"/>
      <c r="L263" s="38"/>
      <c r="M263" s="180"/>
      <c r="N263" s="38"/>
      <c r="O263" s="225"/>
      <c r="P263" s="70"/>
      <c r="Q263" s="70"/>
      <c r="R263" s="70"/>
      <c r="S263" s="70"/>
      <c r="T263" s="70"/>
      <c r="U263" s="70"/>
      <c r="V263" s="70"/>
      <c r="W263" s="70"/>
      <c r="X263" s="70"/>
      <c r="Y263" s="70"/>
      <c r="Z263" s="70"/>
      <c r="AA263" s="70"/>
      <c r="AB263" s="70"/>
    </row>
    <row r="264" spans="1:28" x14ac:dyDescent="0.25">
      <c r="A264" s="69"/>
      <c r="B264" s="71"/>
      <c r="C264" s="72"/>
      <c r="D264" s="71"/>
      <c r="E264" s="108"/>
      <c r="F264" s="122"/>
      <c r="G264" s="122"/>
      <c r="H264" s="122"/>
      <c r="I264" s="122"/>
      <c r="J264" s="122"/>
      <c r="K264" s="122"/>
      <c r="L264" s="38"/>
      <c r="M264" s="180"/>
      <c r="N264" s="38"/>
      <c r="O264" s="225"/>
      <c r="P264" s="70"/>
      <c r="Q264" s="70"/>
      <c r="R264" s="70"/>
      <c r="S264" s="70"/>
      <c r="T264" s="70"/>
      <c r="U264" s="70"/>
      <c r="V264" s="70"/>
      <c r="W264" s="70"/>
      <c r="X264" s="70"/>
      <c r="Y264" s="70"/>
      <c r="Z264" s="70"/>
      <c r="AA264" s="70"/>
      <c r="AB264" s="70"/>
    </row>
    <row r="265" spans="1:28" x14ac:dyDescent="0.25">
      <c r="A265" s="69"/>
      <c r="B265" s="71"/>
      <c r="C265" s="72"/>
      <c r="D265" s="71"/>
      <c r="E265" s="108"/>
      <c r="F265" s="122"/>
      <c r="G265" s="122"/>
      <c r="H265" s="122"/>
      <c r="I265" s="122"/>
      <c r="J265" s="122"/>
      <c r="K265" s="122"/>
      <c r="L265" s="38"/>
      <c r="M265" s="180"/>
      <c r="N265" s="38"/>
      <c r="O265" s="225"/>
      <c r="P265" s="70"/>
      <c r="Q265" s="70"/>
      <c r="R265" s="70"/>
      <c r="S265" s="70"/>
      <c r="T265" s="70"/>
      <c r="U265" s="70"/>
      <c r="V265" s="70"/>
      <c r="W265" s="70"/>
      <c r="X265" s="70"/>
      <c r="Y265" s="70"/>
      <c r="Z265" s="70"/>
      <c r="AA265" s="70"/>
      <c r="AB265" s="70"/>
    </row>
    <row r="266" spans="1:28" x14ac:dyDescent="0.25">
      <c r="A266" s="69"/>
      <c r="B266" s="71"/>
      <c r="C266" s="72"/>
      <c r="D266" s="71"/>
      <c r="E266" s="108"/>
      <c r="F266" s="122"/>
      <c r="G266" s="122"/>
      <c r="H266" s="122"/>
      <c r="I266" s="122"/>
      <c r="J266" s="122"/>
      <c r="K266" s="122"/>
      <c r="L266" s="38"/>
      <c r="M266" s="180"/>
      <c r="N266" s="38"/>
      <c r="O266" s="225"/>
      <c r="P266" s="70"/>
      <c r="Q266" s="70"/>
      <c r="R266" s="70"/>
      <c r="S266" s="70"/>
      <c r="T266" s="70"/>
      <c r="U266" s="70"/>
      <c r="V266" s="70"/>
      <c r="W266" s="70"/>
      <c r="X266" s="70"/>
      <c r="Y266" s="70"/>
      <c r="Z266" s="70"/>
      <c r="AA266" s="70"/>
      <c r="AB266" s="70"/>
    </row>
    <row r="267" spans="1:28" x14ac:dyDescent="0.25">
      <c r="A267" s="69"/>
      <c r="B267" s="71"/>
      <c r="C267" s="72"/>
      <c r="D267" s="71"/>
      <c r="E267" s="108"/>
      <c r="F267" s="122"/>
      <c r="G267" s="122"/>
      <c r="H267" s="122"/>
      <c r="I267" s="122"/>
      <c r="J267" s="122"/>
      <c r="K267" s="122"/>
      <c r="L267" s="38"/>
      <c r="M267" s="180"/>
      <c r="N267" s="38"/>
      <c r="O267" s="225"/>
      <c r="P267" s="70"/>
      <c r="Q267" s="70"/>
      <c r="R267" s="70"/>
      <c r="S267" s="70"/>
      <c r="T267" s="70"/>
      <c r="U267" s="70"/>
      <c r="V267" s="70"/>
      <c r="W267" s="70"/>
      <c r="X267" s="70"/>
      <c r="Y267" s="70"/>
      <c r="Z267" s="70"/>
      <c r="AA267" s="70"/>
      <c r="AB267" s="70"/>
    </row>
    <row r="268" spans="1:28" x14ac:dyDescent="0.25">
      <c r="A268" s="69"/>
      <c r="B268" s="71"/>
      <c r="C268" s="72"/>
      <c r="D268" s="71"/>
      <c r="E268" s="108"/>
      <c r="F268" s="122"/>
      <c r="G268" s="122"/>
      <c r="H268" s="122"/>
      <c r="I268" s="122"/>
      <c r="J268" s="122"/>
      <c r="K268" s="122"/>
      <c r="L268" s="38"/>
      <c r="M268" s="180"/>
      <c r="N268" s="38"/>
      <c r="O268" s="225"/>
      <c r="P268" s="70"/>
      <c r="Q268" s="70"/>
      <c r="R268" s="70"/>
      <c r="S268" s="70"/>
      <c r="T268" s="70"/>
      <c r="U268" s="70"/>
      <c r="V268" s="70"/>
      <c r="W268" s="70"/>
      <c r="X268" s="70"/>
      <c r="Y268" s="70"/>
      <c r="Z268" s="70"/>
      <c r="AA268" s="70"/>
      <c r="AB268" s="70"/>
    </row>
    <row r="269" spans="1:28" x14ac:dyDescent="0.25">
      <c r="A269" s="69"/>
      <c r="B269" s="71"/>
      <c r="C269" s="72"/>
      <c r="D269" s="71"/>
      <c r="E269" s="108"/>
      <c r="F269" s="122"/>
      <c r="G269" s="122"/>
      <c r="H269" s="122"/>
      <c r="I269" s="122"/>
      <c r="J269" s="122"/>
      <c r="K269" s="122"/>
      <c r="L269" s="38"/>
      <c r="M269" s="180"/>
      <c r="N269" s="38"/>
      <c r="O269" s="225"/>
      <c r="P269" s="70"/>
      <c r="Q269" s="70"/>
      <c r="R269" s="70"/>
      <c r="S269" s="70"/>
      <c r="T269" s="70"/>
      <c r="U269" s="70"/>
      <c r="V269" s="70"/>
      <c r="W269" s="70"/>
      <c r="X269" s="70"/>
      <c r="Y269" s="70"/>
      <c r="Z269" s="70"/>
      <c r="AA269" s="70"/>
      <c r="AB269" s="70"/>
    </row>
    <row r="270" spans="1:28" x14ac:dyDescent="0.25">
      <c r="A270" s="69"/>
      <c r="B270" s="71"/>
      <c r="C270" s="72"/>
      <c r="D270" s="71"/>
      <c r="E270" s="108"/>
      <c r="F270" s="122"/>
      <c r="G270" s="122"/>
      <c r="H270" s="122"/>
      <c r="I270" s="122"/>
      <c r="J270" s="122"/>
      <c r="K270" s="122"/>
      <c r="L270" s="38"/>
      <c r="M270" s="180"/>
      <c r="N270" s="38"/>
      <c r="O270" s="225"/>
      <c r="P270" s="70"/>
      <c r="Q270" s="70"/>
      <c r="R270" s="70"/>
      <c r="S270" s="70"/>
      <c r="T270" s="70"/>
      <c r="U270" s="70"/>
      <c r="V270" s="70"/>
      <c r="W270" s="70"/>
      <c r="X270" s="70"/>
      <c r="Y270" s="70"/>
      <c r="Z270" s="70"/>
      <c r="AA270" s="70"/>
      <c r="AB270" s="70"/>
    </row>
    <row r="271" spans="1:28" x14ac:dyDescent="0.25">
      <c r="A271" s="69"/>
      <c r="B271" s="71"/>
      <c r="C271" s="72"/>
      <c r="D271" s="71"/>
      <c r="E271" s="108"/>
      <c r="F271" s="122"/>
      <c r="G271" s="122"/>
      <c r="H271" s="122"/>
      <c r="I271" s="122"/>
      <c r="J271" s="122"/>
      <c r="K271" s="122"/>
      <c r="L271" s="38"/>
      <c r="M271" s="180"/>
      <c r="N271" s="38"/>
      <c r="O271" s="225"/>
      <c r="P271" s="70"/>
      <c r="Q271" s="70"/>
      <c r="R271" s="70"/>
      <c r="S271" s="70"/>
      <c r="T271" s="70"/>
      <c r="U271" s="70"/>
      <c r="V271" s="70"/>
      <c r="W271" s="70"/>
      <c r="X271" s="70"/>
      <c r="Y271" s="70"/>
      <c r="Z271" s="70"/>
      <c r="AA271" s="70"/>
      <c r="AB271" s="70"/>
    </row>
    <row r="272" spans="1:28" x14ac:dyDescent="0.25">
      <c r="A272" s="69"/>
      <c r="B272" s="71"/>
      <c r="C272" s="72"/>
      <c r="D272" s="71"/>
      <c r="E272" s="108"/>
      <c r="F272" s="122"/>
      <c r="G272" s="122"/>
      <c r="H272" s="122"/>
      <c r="I272" s="122"/>
      <c r="J272" s="122"/>
      <c r="K272" s="122"/>
      <c r="L272" s="38"/>
      <c r="M272" s="180"/>
      <c r="N272" s="38"/>
      <c r="O272" s="225"/>
      <c r="P272" s="70"/>
      <c r="Q272" s="70"/>
      <c r="R272" s="70"/>
      <c r="S272" s="70"/>
      <c r="T272" s="70"/>
      <c r="U272" s="70"/>
      <c r="V272" s="70"/>
      <c r="W272" s="70"/>
      <c r="X272" s="70"/>
      <c r="Y272" s="70"/>
      <c r="Z272" s="70"/>
      <c r="AA272" s="70"/>
      <c r="AB272" s="70"/>
    </row>
    <row r="273" spans="1:28" x14ac:dyDescent="0.25">
      <c r="A273" s="69"/>
      <c r="B273" s="71"/>
      <c r="C273" s="72"/>
      <c r="D273" s="71"/>
      <c r="E273" s="108"/>
      <c r="F273" s="122"/>
      <c r="G273" s="122"/>
      <c r="H273" s="122"/>
      <c r="I273" s="122"/>
      <c r="J273" s="122"/>
      <c r="K273" s="122"/>
      <c r="L273" s="38"/>
      <c r="M273" s="180"/>
      <c r="N273" s="38"/>
      <c r="O273" s="225"/>
      <c r="P273" s="70"/>
      <c r="Q273" s="70"/>
      <c r="R273" s="70"/>
      <c r="S273" s="70"/>
      <c r="T273" s="70"/>
      <c r="U273" s="70"/>
      <c r="V273" s="70"/>
      <c r="W273" s="70"/>
      <c r="X273" s="70"/>
      <c r="Y273" s="70"/>
      <c r="Z273" s="70"/>
      <c r="AA273" s="70"/>
      <c r="AB273" s="70"/>
    </row>
    <row r="274" spans="1:28" x14ac:dyDescent="0.25">
      <c r="A274" s="69"/>
      <c r="B274" s="71"/>
      <c r="C274" s="72"/>
      <c r="D274" s="71"/>
      <c r="E274" s="108"/>
      <c r="F274" s="122"/>
      <c r="G274" s="122"/>
      <c r="H274" s="122"/>
      <c r="I274" s="122"/>
      <c r="J274" s="122"/>
      <c r="K274" s="122"/>
      <c r="L274" s="38"/>
      <c r="M274" s="180"/>
      <c r="N274" s="38"/>
      <c r="O274" s="225"/>
      <c r="P274" s="70"/>
      <c r="Q274" s="70"/>
      <c r="R274" s="70"/>
      <c r="S274" s="70"/>
      <c r="T274" s="70"/>
      <c r="U274" s="70"/>
      <c r="V274" s="70"/>
      <c r="W274" s="70"/>
      <c r="X274" s="70"/>
      <c r="Y274" s="70"/>
      <c r="Z274" s="70"/>
      <c r="AA274" s="70"/>
      <c r="AB274" s="70"/>
    </row>
    <row r="275" spans="1:28" x14ac:dyDescent="0.25">
      <c r="A275" s="69"/>
      <c r="B275" s="71"/>
      <c r="C275" s="72"/>
      <c r="D275" s="71"/>
      <c r="E275" s="108"/>
      <c r="F275" s="122"/>
      <c r="G275" s="122"/>
      <c r="H275" s="122"/>
      <c r="I275" s="122"/>
      <c r="J275" s="122"/>
      <c r="K275" s="122"/>
      <c r="L275" s="38"/>
      <c r="M275" s="180"/>
      <c r="N275" s="38"/>
      <c r="O275" s="225"/>
      <c r="P275" s="70"/>
      <c r="Q275" s="70"/>
      <c r="R275" s="70"/>
      <c r="S275" s="70"/>
      <c r="T275" s="70"/>
      <c r="U275" s="70"/>
      <c r="V275" s="70"/>
      <c r="W275" s="70"/>
      <c r="X275" s="70"/>
      <c r="Y275" s="70"/>
      <c r="Z275" s="70"/>
      <c r="AA275" s="70"/>
      <c r="AB275" s="70"/>
    </row>
    <row r="276" spans="1:28" x14ac:dyDescent="0.25">
      <c r="A276" s="69"/>
      <c r="B276" s="71"/>
      <c r="C276" s="72"/>
      <c r="D276" s="71"/>
      <c r="E276" s="108"/>
      <c r="F276" s="122"/>
      <c r="G276" s="122"/>
      <c r="H276" s="122"/>
      <c r="I276" s="122"/>
      <c r="J276" s="122"/>
      <c r="K276" s="122"/>
      <c r="L276" s="38"/>
      <c r="M276" s="180"/>
      <c r="N276" s="38"/>
      <c r="O276" s="225"/>
      <c r="P276" s="70"/>
      <c r="Q276" s="70"/>
      <c r="R276" s="70"/>
      <c r="S276" s="70"/>
      <c r="T276" s="70"/>
      <c r="U276" s="70"/>
      <c r="V276" s="70"/>
      <c r="W276" s="70"/>
      <c r="X276" s="70"/>
      <c r="Y276" s="70"/>
      <c r="Z276" s="70"/>
      <c r="AA276" s="70"/>
      <c r="AB276" s="70"/>
    </row>
    <row r="277" spans="1:28" x14ac:dyDescent="0.25">
      <c r="A277" s="69"/>
      <c r="B277" s="71"/>
      <c r="C277" s="72"/>
      <c r="D277" s="71"/>
      <c r="E277" s="108"/>
      <c r="F277" s="122"/>
      <c r="G277" s="122"/>
      <c r="H277" s="122"/>
      <c r="I277" s="122"/>
      <c r="J277" s="122"/>
      <c r="K277" s="122"/>
      <c r="L277" s="38"/>
      <c r="M277" s="180"/>
      <c r="N277" s="38"/>
      <c r="O277" s="225"/>
      <c r="P277" s="70"/>
      <c r="Q277" s="70"/>
      <c r="R277" s="70"/>
      <c r="S277" s="70"/>
      <c r="T277" s="70"/>
      <c r="U277" s="70"/>
      <c r="V277" s="70"/>
      <c r="W277" s="70"/>
      <c r="X277" s="70"/>
      <c r="Y277" s="70"/>
      <c r="Z277" s="70"/>
      <c r="AA277" s="70"/>
      <c r="AB277" s="70"/>
    </row>
    <row r="278" spans="1:28" x14ac:dyDescent="0.25">
      <c r="A278" s="69"/>
      <c r="B278" s="71"/>
      <c r="C278" s="72"/>
      <c r="D278" s="71"/>
      <c r="E278" s="108"/>
      <c r="F278" s="122"/>
      <c r="G278" s="122"/>
      <c r="H278" s="122"/>
      <c r="I278" s="122"/>
      <c r="J278" s="122"/>
      <c r="K278" s="122"/>
      <c r="L278" s="38"/>
      <c r="M278" s="180"/>
      <c r="N278" s="38"/>
      <c r="O278" s="225"/>
      <c r="P278" s="70"/>
      <c r="Q278" s="70"/>
      <c r="R278" s="70"/>
      <c r="S278" s="70"/>
      <c r="T278" s="70"/>
      <c r="U278" s="70"/>
      <c r="V278" s="70"/>
      <c r="W278" s="70"/>
      <c r="X278" s="70"/>
      <c r="Y278" s="70"/>
      <c r="Z278" s="70"/>
      <c r="AA278" s="70"/>
      <c r="AB278" s="70"/>
    </row>
    <row r="279" spans="1:28" x14ac:dyDescent="0.25">
      <c r="A279" s="69"/>
      <c r="B279" s="71"/>
      <c r="C279" s="72"/>
      <c r="D279" s="71"/>
      <c r="E279" s="108"/>
      <c r="F279" s="122"/>
      <c r="G279" s="122"/>
      <c r="H279" s="122"/>
      <c r="I279" s="122"/>
      <c r="J279" s="122"/>
      <c r="K279" s="122"/>
      <c r="L279" s="38"/>
      <c r="M279" s="180"/>
      <c r="N279" s="38"/>
      <c r="O279" s="225"/>
      <c r="P279" s="70"/>
      <c r="Q279" s="70"/>
      <c r="R279" s="70"/>
      <c r="S279" s="70"/>
      <c r="T279" s="70"/>
      <c r="U279" s="70"/>
      <c r="V279" s="70"/>
      <c r="W279" s="70"/>
      <c r="X279" s="70"/>
      <c r="Y279" s="70"/>
      <c r="Z279" s="70"/>
      <c r="AA279" s="70"/>
      <c r="AB279" s="70"/>
    </row>
    <row r="280" spans="1:28" x14ac:dyDescent="0.25">
      <c r="A280" s="69"/>
      <c r="B280" s="71"/>
      <c r="C280" s="72"/>
      <c r="D280" s="71"/>
      <c r="E280" s="108"/>
      <c r="F280" s="122"/>
      <c r="G280" s="122"/>
      <c r="H280" s="122"/>
      <c r="I280" s="122"/>
      <c r="J280" s="122"/>
      <c r="K280" s="122"/>
      <c r="L280" s="38"/>
      <c r="M280" s="180"/>
      <c r="N280" s="38"/>
      <c r="O280" s="225"/>
      <c r="P280" s="70"/>
      <c r="Q280" s="70"/>
      <c r="R280" s="70"/>
      <c r="S280" s="70"/>
      <c r="T280" s="70"/>
      <c r="U280" s="70"/>
      <c r="V280" s="70"/>
      <c r="W280" s="70"/>
      <c r="X280" s="70"/>
      <c r="Y280" s="70"/>
      <c r="Z280" s="70"/>
      <c r="AA280" s="70"/>
      <c r="AB280" s="70"/>
    </row>
    <row r="281" spans="1:28" x14ac:dyDescent="0.25">
      <c r="A281" s="69"/>
      <c r="B281" s="71"/>
      <c r="C281" s="72"/>
      <c r="D281" s="71"/>
      <c r="E281" s="108"/>
      <c r="F281" s="122"/>
      <c r="G281" s="122"/>
      <c r="H281" s="122"/>
      <c r="I281" s="122"/>
      <c r="J281" s="122"/>
      <c r="K281" s="122"/>
      <c r="L281" s="38"/>
      <c r="M281" s="180"/>
      <c r="N281" s="38"/>
      <c r="O281" s="225"/>
      <c r="P281" s="70"/>
      <c r="Q281" s="70"/>
      <c r="R281" s="70"/>
      <c r="S281" s="70"/>
      <c r="T281" s="70"/>
      <c r="U281" s="70"/>
      <c r="V281" s="70"/>
      <c r="W281" s="70"/>
      <c r="X281" s="70"/>
      <c r="Y281" s="70"/>
      <c r="Z281" s="70"/>
      <c r="AA281" s="70"/>
      <c r="AB281" s="70"/>
    </row>
    <row r="282" spans="1:28" x14ac:dyDescent="0.25">
      <c r="A282" s="69"/>
      <c r="B282" s="71"/>
      <c r="C282" s="72"/>
      <c r="D282" s="71"/>
      <c r="E282" s="108"/>
      <c r="F282" s="122"/>
      <c r="G282" s="122"/>
      <c r="H282" s="122"/>
      <c r="I282" s="122"/>
      <c r="J282" s="122"/>
      <c r="K282" s="122"/>
      <c r="L282" s="38"/>
      <c r="M282" s="180"/>
      <c r="N282" s="38"/>
      <c r="O282" s="225"/>
      <c r="P282" s="70"/>
      <c r="Q282" s="70"/>
      <c r="R282" s="70"/>
      <c r="S282" s="70"/>
      <c r="T282" s="70"/>
      <c r="U282" s="70"/>
      <c r="V282" s="70"/>
      <c r="W282" s="70"/>
      <c r="X282" s="70"/>
      <c r="Y282" s="70"/>
      <c r="Z282" s="70"/>
      <c r="AA282" s="70"/>
      <c r="AB282" s="70"/>
    </row>
    <row r="283" spans="1:28" x14ac:dyDescent="0.25">
      <c r="A283" s="69"/>
      <c r="B283" s="71"/>
      <c r="C283" s="72"/>
      <c r="D283" s="71"/>
      <c r="E283" s="108"/>
      <c r="F283" s="122"/>
      <c r="G283" s="122"/>
      <c r="H283" s="122"/>
      <c r="I283" s="122"/>
      <c r="J283" s="122"/>
      <c r="K283" s="122"/>
      <c r="L283" s="38"/>
      <c r="M283" s="180"/>
      <c r="N283" s="38"/>
      <c r="O283" s="225"/>
      <c r="P283" s="70"/>
      <c r="Q283" s="70"/>
      <c r="R283" s="70"/>
      <c r="S283" s="70"/>
      <c r="T283" s="70"/>
      <c r="U283" s="70"/>
      <c r="V283" s="70"/>
      <c r="W283" s="70"/>
      <c r="X283" s="70"/>
      <c r="Y283" s="70"/>
      <c r="Z283" s="70"/>
      <c r="AA283" s="70"/>
      <c r="AB283" s="70"/>
    </row>
    <row r="284" spans="1:28" x14ac:dyDescent="0.25">
      <c r="A284" s="69"/>
      <c r="B284" s="71"/>
      <c r="C284" s="72"/>
      <c r="D284" s="71"/>
      <c r="E284" s="108"/>
      <c r="F284" s="122"/>
      <c r="G284" s="122"/>
      <c r="H284" s="122"/>
      <c r="I284" s="122"/>
      <c r="J284" s="122"/>
      <c r="K284" s="122"/>
      <c r="L284" s="38"/>
      <c r="M284" s="180"/>
      <c r="N284" s="38"/>
      <c r="O284" s="225"/>
      <c r="P284" s="70"/>
      <c r="Q284" s="70"/>
      <c r="R284" s="70"/>
      <c r="S284" s="70"/>
      <c r="T284" s="70"/>
      <c r="U284" s="70"/>
      <c r="V284" s="70"/>
      <c r="W284" s="70"/>
      <c r="X284" s="70"/>
      <c r="Y284" s="70"/>
      <c r="Z284" s="70"/>
      <c r="AA284" s="70"/>
      <c r="AB284" s="70"/>
    </row>
    <row r="285" spans="1:28" x14ac:dyDescent="0.25">
      <c r="A285" s="69"/>
      <c r="B285" s="71"/>
      <c r="C285" s="72"/>
      <c r="D285" s="71"/>
      <c r="E285" s="108"/>
      <c r="F285" s="122"/>
      <c r="G285" s="122"/>
      <c r="H285" s="122"/>
      <c r="I285" s="122"/>
      <c r="J285" s="122"/>
      <c r="K285" s="122"/>
      <c r="L285" s="38"/>
      <c r="M285" s="180"/>
      <c r="N285" s="38"/>
      <c r="O285" s="225"/>
      <c r="P285" s="70"/>
      <c r="Q285" s="70"/>
      <c r="R285" s="70"/>
      <c r="S285" s="70"/>
      <c r="T285" s="70"/>
      <c r="U285" s="70"/>
      <c r="V285" s="70"/>
      <c r="W285" s="70"/>
      <c r="X285" s="70"/>
      <c r="Y285" s="70"/>
      <c r="Z285" s="70"/>
      <c r="AA285" s="70"/>
      <c r="AB285" s="70"/>
    </row>
    <row r="286" spans="1:28" x14ac:dyDescent="0.25">
      <c r="A286" s="69"/>
      <c r="B286" s="71"/>
      <c r="C286" s="72"/>
      <c r="D286" s="71"/>
      <c r="E286" s="108"/>
      <c r="F286" s="122"/>
      <c r="G286" s="122"/>
      <c r="H286" s="122"/>
      <c r="I286" s="122"/>
      <c r="J286" s="122"/>
      <c r="K286" s="122"/>
      <c r="L286" s="38"/>
      <c r="M286" s="180"/>
      <c r="N286" s="38"/>
      <c r="O286" s="225"/>
      <c r="P286" s="70"/>
      <c r="Q286" s="70"/>
      <c r="R286" s="70"/>
      <c r="S286" s="70"/>
      <c r="T286" s="70"/>
      <c r="U286" s="70"/>
      <c r="V286" s="70"/>
      <c r="W286" s="70"/>
      <c r="X286" s="70"/>
      <c r="Y286" s="70"/>
      <c r="Z286" s="70"/>
      <c r="AA286" s="70"/>
      <c r="AB286" s="70"/>
    </row>
    <row r="287" spans="1:28" x14ac:dyDescent="0.25">
      <c r="A287" s="69"/>
      <c r="B287" s="71"/>
      <c r="C287" s="72"/>
      <c r="D287" s="71"/>
      <c r="E287" s="108"/>
      <c r="F287" s="122"/>
      <c r="G287" s="122"/>
      <c r="H287" s="122"/>
      <c r="I287" s="122"/>
      <c r="J287" s="122"/>
      <c r="K287" s="122"/>
      <c r="L287" s="38"/>
      <c r="M287" s="180"/>
      <c r="N287" s="38"/>
      <c r="O287" s="225"/>
      <c r="P287" s="70"/>
      <c r="Q287" s="70"/>
      <c r="R287" s="70"/>
      <c r="S287" s="70"/>
      <c r="T287" s="70"/>
      <c r="U287" s="70"/>
      <c r="V287" s="70"/>
      <c r="W287" s="70"/>
      <c r="X287" s="70"/>
      <c r="Y287" s="70"/>
      <c r="Z287" s="70"/>
      <c r="AA287" s="70"/>
      <c r="AB287" s="70"/>
    </row>
    <row r="288" spans="1:28" x14ac:dyDescent="0.25">
      <c r="A288" s="69"/>
      <c r="B288" s="71"/>
      <c r="C288" s="72"/>
      <c r="D288" s="71"/>
      <c r="E288" s="108"/>
      <c r="F288" s="122"/>
      <c r="G288" s="122"/>
      <c r="H288" s="122"/>
      <c r="I288" s="122"/>
      <c r="J288" s="122"/>
      <c r="K288" s="122"/>
      <c r="L288" s="38"/>
      <c r="M288" s="180"/>
      <c r="N288" s="38"/>
      <c r="O288" s="225"/>
      <c r="P288" s="70"/>
      <c r="Q288" s="70"/>
      <c r="R288" s="70"/>
      <c r="S288" s="70"/>
      <c r="T288" s="70"/>
      <c r="U288" s="70"/>
      <c r="V288" s="70"/>
      <c r="W288" s="70"/>
      <c r="X288" s="70"/>
      <c r="Y288" s="70"/>
      <c r="Z288" s="70"/>
      <c r="AA288" s="70"/>
      <c r="AB288" s="70"/>
    </row>
    <row r="289" spans="1:28" x14ac:dyDescent="0.25">
      <c r="A289" s="69"/>
      <c r="B289" s="71"/>
      <c r="C289" s="72"/>
      <c r="D289" s="71"/>
      <c r="E289" s="108"/>
      <c r="F289" s="122"/>
      <c r="G289" s="122"/>
      <c r="H289" s="122"/>
      <c r="I289" s="122"/>
      <c r="J289" s="122"/>
      <c r="K289" s="122"/>
      <c r="L289" s="38"/>
      <c r="M289" s="180"/>
      <c r="N289" s="38"/>
      <c r="O289" s="225"/>
      <c r="P289" s="70"/>
      <c r="Q289" s="70"/>
      <c r="R289" s="70"/>
      <c r="S289" s="70"/>
      <c r="T289" s="70"/>
      <c r="U289" s="70"/>
      <c r="V289" s="70"/>
      <c r="W289" s="70"/>
      <c r="X289" s="70"/>
      <c r="Y289" s="70"/>
      <c r="Z289" s="70"/>
      <c r="AA289" s="70"/>
      <c r="AB289" s="70"/>
    </row>
    <row r="290" spans="1:28" x14ac:dyDescent="0.25">
      <c r="A290" s="69"/>
      <c r="B290" s="71"/>
      <c r="C290" s="72"/>
      <c r="D290" s="71"/>
      <c r="E290" s="108"/>
      <c r="F290" s="122"/>
      <c r="G290" s="122"/>
      <c r="H290" s="122"/>
      <c r="I290" s="122"/>
      <c r="J290" s="122"/>
      <c r="K290" s="122"/>
      <c r="L290" s="38"/>
      <c r="M290" s="180"/>
      <c r="N290" s="38"/>
      <c r="O290" s="225"/>
      <c r="P290" s="70"/>
      <c r="Q290" s="70"/>
      <c r="R290" s="70"/>
      <c r="S290" s="70"/>
      <c r="T290" s="70"/>
      <c r="U290" s="70"/>
      <c r="V290" s="70"/>
      <c r="W290" s="70"/>
      <c r="X290" s="70"/>
      <c r="Y290" s="70"/>
      <c r="Z290" s="70"/>
      <c r="AA290" s="70"/>
      <c r="AB290" s="70"/>
    </row>
    <row r="291" spans="1:28" x14ac:dyDescent="0.25">
      <c r="A291" s="69"/>
      <c r="B291" s="71"/>
      <c r="C291" s="72"/>
      <c r="D291" s="71"/>
      <c r="E291" s="108"/>
      <c r="F291" s="122"/>
      <c r="G291" s="122"/>
      <c r="H291" s="122"/>
      <c r="I291" s="122"/>
      <c r="J291" s="122"/>
      <c r="K291" s="122"/>
      <c r="L291" s="38"/>
      <c r="M291" s="180"/>
      <c r="N291" s="38"/>
      <c r="O291" s="225"/>
      <c r="P291" s="70"/>
      <c r="Q291" s="70"/>
      <c r="R291" s="70"/>
      <c r="S291" s="70"/>
      <c r="T291" s="70"/>
      <c r="U291" s="70"/>
      <c r="V291" s="70"/>
      <c r="W291" s="70"/>
      <c r="X291" s="70"/>
      <c r="Y291" s="70"/>
      <c r="Z291" s="70"/>
      <c r="AA291" s="70"/>
      <c r="AB291" s="70"/>
    </row>
    <row r="292" spans="1:28" x14ac:dyDescent="0.25">
      <c r="A292" s="69"/>
      <c r="B292" s="71"/>
      <c r="C292" s="72"/>
      <c r="D292" s="71"/>
      <c r="E292" s="108"/>
      <c r="F292" s="122"/>
      <c r="G292" s="122"/>
      <c r="H292" s="122"/>
      <c r="I292" s="122"/>
      <c r="J292" s="122"/>
      <c r="K292" s="122"/>
      <c r="L292" s="38"/>
      <c r="M292" s="180"/>
      <c r="N292" s="38"/>
      <c r="O292" s="225"/>
      <c r="P292" s="70"/>
      <c r="Q292" s="70"/>
      <c r="R292" s="70"/>
      <c r="S292" s="70"/>
      <c r="T292" s="70"/>
      <c r="U292" s="70"/>
      <c r="V292" s="70"/>
      <c r="W292" s="70"/>
      <c r="X292" s="70"/>
      <c r="Y292" s="70"/>
      <c r="Z292" s="70"/>
      <c r="AA292" s="70"/>
      <c r="AB292" s="70"/>
    </row>
    <row r="293" spans="1:28" x14ac:dyDescent="0.25">
      <c r="A293" s="69"/>
      <c r="B293" s="71"/>
      <c r="C293" s="72"/>
      <c r="D293" s="71"/>
      <c r="E293" s="108"/>
      <c r="F293" s="122"/>
      <c r="G293" s="122"/>
      <c r="H293" s="122"/>
      <c r="I293" s="122"/>
      <c r="J293" s="122"/>
      <c r="K293" s="122"/>
      <c r="L293" s="38"/>
      <c r="M293" s="180"/>
      <c r="N293" s="38"/>
      <c r="O293" s="225"/>
      <c r="P293" s="70"/>
      <c r="Q293" s="70"/>
      <c r="R293" s="70"/>
      <c r="S293" s="70"/>
      <c r="T293" s="70"/>
      <c r="U293" s="70"/>
      <c r="V293" s="70"/>
      <c r="W293" s="70"/>
      <c r="X293" s="70"/>
      <c r="Y293" s="70"/>
      <c r="Z293" s="70"/>
      <c r="AA293" s="70"/>
      <c r="AB293" s="70"/>
    </row>
    <row r="294" spans="1:28" x14ac:dyDescent="0.25">
      <c r="A294" s="69"/>
      <c r="B294" s="71"/>
      <c r="C294" s="72"/>
      <c r="D294" s="71"/>
      <c r="E294" s="108"/>
      <c r="F294" s="122"/>
      <c r="G294" s="122"/>
      <c r="H294" s="122"/>
      <c r="I294" s="122"/>
      <c r="J294" s="122"/>
      <c r="K294" s="122"/>
      <c r="L294" s="38"/>
      <c r="M294" s="180"/>
      <c r="N294" s="38"/>
      <c r="O294" s="225"/>
      <c r="P294" s="70"/>
      <c r="Q294" s="70"/>
      <c r="R294" s="70"/>
      <c r="S294" s="70"/>
      <c r="T294" s="70"/>
      <c r="U294" s="70"/>
      <c r="V294" s="70"/>
      <c r="W294" s="70"/>
      <c r="X294" s="70"/>
      <c r="Y294" s="70"/>
      <c r="Z294" s="70"/>
      <c r="AA294" s="70"/>
      <c r="AB294" s="70"/>
    </row>
    <row r="295" spans="1:28" x14ac:dyDescent="0.25">
      <c r="A295" s="69"/>
      <c r="B295" s="71"/>
      <c r="C295" s="72"/>
      <c r="D295" s="71"/>
      <c r="E295" s="108"/>
      <c r="F295" s="122"/>
      <c r="G295" s="122"/>
      <c r="H295" s="122"/>
      <c r="I295" s="122"/>
      <c r="J295" s="122"/>
      <c r="K295" s="122"/>
      <c r="L295" s="38"/>
      <c r="M295" s="180"/>
      <c r="N295" s="38"/>
      <c r="O295" s="225"/>
      <c r="P295" s="70"/>
      <c r="Q295" s="70"/>
      <c r="R295" s="70"/>
      <c r="S295" s="70"/>
      <c r="T295" s="70"/>
      <c r="U295" s="70"/>
      <c r="V295" s="70"/>
      <c r="W295" s="70"/>
      <c r="X295" s="70"/>
      <c r="Y295" s="70"/>
      <c r="Z295" s="70"/>
      <c r="AA295" s="70"/>
      <c r="AB295" s="70"/>
    </row>
    <row r="296" spans="1:28" x14ac:dyDescent="0.25">
      <c r="A296" s="69"/>
      <c r="B296" s="71"/>
      <c r="C296" s="72"/>
      <c r="D296" s="71"/>
      <c r="E296" s="108"/>
      <c r="F296" s="122"/>
      <c r="G296" s="122"/>
      <c r="H296" s="122"/>
      <c r="I296" s="122"/>
      <c r="J296" s="122"/>
      <c r="K296" s="122"/>
      <c r="L296" s="38"/>
      <c r="M296" s="180"/>
      <c r="N296" s="38"/>
      <c r="O296" s="225"/>
      <c r="P296" s="70"/>
      <c r="Q296" s="70"/>
      <c r="R296" s="70"/>
      <c r="S296" s="70"/>
      <c r="T296" s="70"/>
      <c r="U296" s="70"/>
      <c r="V296" s="70"/>
      <c r="W296" s="70"/>
      <c r="X296" s="70"/>
      <c r="Y296" s="70"/>
      <c r="Z296" s="70"/>
      <c r="AA296" s="70"/>
      <c r="AB296" s="70"/>
    </row>
    <row r="297" spans="1:28" x14ac:dyDescent="0.25">
      <c r="A297" s="69"/>
      <c r="B297" s="71"/>
      <c r="C297" s="72"/>
      <c r="D297" s="71"/>
      <c r="E297" s="108"/>
      <c r="F297" s="122"/>
      <c r="G297" s="122"/>
      <c r="H297" s="122"/>
      <c r="I297" s="122"/>
      <c r="J297" s="122"/>
      <c r="K297" s="122"/>
      <c r="L297" s="38"/>
      <c r="M297" s="180"/>
      <c r="N297" s="38"/>
      <c r="O297" s="225"/>
      <c r="P297" s="70"/>
      <c r="Q297" s="70"/>
      <c r="R297" s="70"/>
      <c r="S297" s="70"/>
      <c r="T297" s="70"/>
      <c r="U297" s="70"/>
      <c r="V297" s="70"/>
      <c r="W297" s="70"/>
      <c r="X297" s="70"/>
      <c r="Y297" s="70"/>
      <c r="Z297" s="70"/>
      <c r="AA297" s="70"/>
      <c r="AB297" s="70"/>
    </row>
    <row r="298" spans="1:28" x14ac:dyDescent="0.25">
      <c r="A298" s="69"/>
      <c r="B298" s="71"/>
      <c r="C298" s="72"/>
      <c r="D298" s="71"/>
      <c r="E298" s="108"/>
      <c r="F298" s="122"/>
      <c r="G298" s="122"/>
      <c r="H298" s="122"/>
      <c r="I298" s="122"/>
      <c r="J298" s="122"/>
      <c r="K298" s="122"/>
      <c r="L298" s="38"/>
      <c r="M298" s="180"/>
      <c r="N298" s="38"/>
      <c r="O298" s="225"/>
      <c r="P298" s="70"/>
      <c r="Q298" s="70"/>
      <c r="R298" s="70"/>
      <c r="S298" s="70"/>
      <c r="T298" s="70"/>
      <c r="U298" s="70"/>
      <c r="V298" s="70"/>
      <c r="W298" s="70"/>
      <c r="X298" s="70"/>
      <c r="Y298" s="70"/>
      <c r="Z298" s="70"/>
      <c r="AA298" s="70"/>
      <c r="AB298" s="70"/>
    </row>
    <row r="299" spans="1:28" x14ac:dyDescent="0.25">
      <c r="A299" s="69"/>
      <c r="B299" s="71"/>
      <c r="C299" s="72"/>
      <c r="D299" s="71"/>
      <c r="E299" s="108"/>
      <c r="F299" s="122"/>
      <c r="G299" s="122"/>
      <c r="H299" s="122"/>
      <c r="I299" s="122"/>
      <c r="J299" s="122"/>
      <c r="K299" s="122"/>
      <c r="L299" s="38"/>
      <c r="M299" s="180"/>
      <c r="N299" s="38"/>
      <c r="O299" s="225"/>
      <c r="P299" s="70"/>
      <c r="Q299" s="70"/>
      <c r="R299" s="70"/>
      <c r="S299" s="70"/>
      <c r="T299" s="70"/>
      <c r="U299" s="70"/>
      <c r="V299" s="70"/>
      <c r="W299" s="70"/>
      <c r="X299" s="70"/>
      <c r="Y299" s="70"/>
      <c r="Z299" s="70"/>
      <c r="AA299" s="70"/>
      <c r="AB299" s="70"/>
    </row>
    <row r="300" spans="1:28" x14ac:dyDescent="0.25">
      <c r="A300" s="69"/>
      <c r="B300" s="71"/>
      <c r="C300" s="72"/>
      <c r="D300" s="71"/>
      <c r="E300" s="108"/>
      <c r="F300" s="122"/>
      <c r="G300" s="122"/>
      <c r="H300" s="122"/>
      <c r="I300" s="122"/>
      <c r="J300" s="122"/>
      <c r="K300" s="122"/>
      <c r="L300" s="38"/>
      <c r="M300" s="180"/>
      <c r="N300" s="38"/>
      <c r="O300" s="225"/>
      <c r="P300" s="70"/>
      <c r="Q300" s="70"/>
      <c r="R300" s="70"/>
      <c r="S300" s="70"/>
      <c r="T300" s="70"/>
      <c r="U300" s="70"/>
      <c r="V300" s="70"/>
      <c r="W300" s="70"/>
      <c r="X300" s="70"/>
      <c r="Y300" s="70"/>
      <c r="Z300" s="70"/>
      <c r="AA300" s="70"/>
      <c r="AB300" s="70"/>
    </row>
    <row r="301" spans="1:28" x14ac:dyDescent="0.25">
      <c r="A301" s="69"/>
      <c r="B301" s="71"/>
      <c r="C301" s="72"/>
      <c r="D301" s="71"/>
      <c r="E301" s="108"/>
      <c r="F301" s="122"/>
      <c r="G301" s="122"/>
      <c r="H301" s="122"/>
      <c r="I301" s="122"/>
      <c r="J301" s="122"/>
      <c r="K301" s="122"/>
      <c r="L301" s="38"/>
      <c r="M301" s="180"/>
      <c r="N301" s="38"/>
      <c r="O301" s="225"/>
      <c r="P301" s="70"/>
      <c r="Q301" s="70"/>
      <c r="R301" s="70"/>
      <c r="S301" s="70"/>
      <c r="T301" s="70"/>
      <c r="U301" s="70"/>
      <c r="V301" s="70"/>
      <c r="W301" s="70"/>
      <c r="X301" s="70"/>
      <c r="Y301" s="70"/>
      <c r="Z301" s="70"/>
      <c r="AA301" s="70"/>
      <c r="AB301" s="70"/>
    </row>
    <row r="302" spans="1:28" x14ac:dyDescent="0.25">
      <c r="A302" s="69"/>
      <c r="B302" s="71"/>
      <c r="C302" s="72"/>
      <c r="D302" s="71"/>
      <c r="E302" s="108"/>
      <c r="F302" s="122"/>
      <c r="G302" s="122"/>
      <c r="H302" s="122"/>
      <c r="I302" s="122"/>
      <c r="J302" s="122"/>
      <c r="K302" s="122"/>
      <c r="L302" s="38"/>
      <c r="M302" s="180"/>
      <c r="N302" s="38"/>
      <c r="O302" s="225"/>
      <c r="P302" s="70"/>
      <c r="Q302" s="70"/>
      <c r="R302" s="70"/>
      <c r="S302" s="70"/>
      <c r="T302" s="70"/>
      <c r="U302" s="70"/>
      <c r="V302" s="70"/>
      <c r="W302" s="70"/>
      <c r="X302" s="70"/>
      <c r="Y302" s="70"/>
      <c r="Z302" s="70"/>
      <c r="AA302" s="70"/>
      <c r="AB302" s="70"/>
    </row>
    <row r="303" spans="1:28" x14ac:dyDescent="0.25">
      <c r="A303" s="69"/>
      <c r="B303" s="71"/>
      <c r="C303" s="72"/>
      <c r="D303" s="71"/>
      <c r="E303" s="108"/>
      <c r="F303" s="122"/>
      <c r="G303" s="122"/>
      <c r="H303" s="122"/>
      <c r="I303" s="122"/>
      <c r="J303" s="122"/>
      <c r="K303" s="122"/>
      <c r="L303" s="38"/>
      <c r="M303" s="180"/>
      <c r="N303" s="38"/>
      <c r="O303" s="225"/>
      <c r="P303" s="70"/>
      <c r="Q303" s="70"/>
      <c r="R303" s="70"/>
      <c r="S303" s="70"/>
      <c r="T303" s="70"/>
      <c r="U303" s="70"/>
      <c r="V303" s="70"/>
      <c r="W303" s="70"/>
      <c r="X303" s="70"/>
      <c r="Y303" s="70"/>
      <c r="Z303" s="70"/>
      <c r="AA303" s="70"/>
      <c r="AB303" s="70"/>
    </row>
    <row r="304" spans="1:28" x14ac:dyDescent="0.25">
      <c r="A304" s="69"/>
      <c r="B304" s="71"/>
      <c r="C304" s="72"/>
      <c r="D304" s="71"/>
      <c r="E304" s="108"/>
      <c r="F304" s="122"/>
      <c r="G304" s="122"/>
      <c r="H304" s="122"/>
      <c r="I304" s="122"/>
      <c r="J304" s="122"/>
      <c r="K304" s="122"/>
      <c r="L304" s="38"/>
      <c r="M304" s="180"/>
      <c r="N304" s="38"/>
      <c r="O304" s="225"/>
      <c r="P304" s="70"/>
      <c r="Q304" s="70"/>
      <c r="R304" s="70"/>
      <c r="S304" s="70"/>
      <c r="T304" s="70"/>
      <c r="U304" s="70"/>
      <c r="V304" s="70"/>
      <c r="W304" s="70"/>
      <c r="X304" s="70"/>
      <c r="Y304" s="70"/>
      <c r="Z304" s="70"/>
      <c r="AA304" s="70"/>
      <c r="AB304" s="70"/>
    </row>
    <row r="305" spans="1:28" x14ac:dyDescent="0.25">
      <c r="A305" s="69"/>
      <c r="B305" s="71"/>
      <c r="C305" s="72"/>
      <c r="D305" s="71"/>
      <c r="E305" s="108"/>
      <c r="F305" s="122"/>
      <c r="G305" s="122"/>
      <c r="H305" s="122"/>
      <c r="I305" s="122"/>
      <c r="J305" s="122"/>
      <c r="K305" s="122"/>
      <c r="L305" s="38"/>
      <c r="M305" s="180"/>
      <c r="N305" s="38"/>
      <c r="O305" s="225"/>
      <c r="P305" s="70"/>
      <c r="Q305" s="70"/>
      <c r="R305" s="70"/>
      <c r="S305" s="70"/>
      <c r="T305" s="70"/>
      <c r="U305" s="70"/>
      <c r="V305" s="70"/>
      <c r="W305" s="70"/>
      <c r="X305" s="70"/>
      <c r="Y305" s="70"/>
      <c r="Z305" s="70"/>
      <c r="AA305" s="70"/>
      <c r="AB305" s="70"/>
    </row>
    <row r="306" spans="1:28" x14ac:dyDescent="0.25">
      <c r="A306" s="69"/>
      <c r="B306" s="71"/>
      <c r="C306" s="72"/>
      <c r="D306" s="71"/>
      <c r="E306" s="108"/>
      <c r="F306" s="122"/>
      <c r="G306" s="122"/>
      <c r="H306" s="122"/>
      <c r="I306" s="122"/>
      <c r="J306" s="122"/>
      <c r="K306" s="122"/>
      <c r="L306" s="38"/>
      <c r="M306" s="180"/>
      <c r="N306" s="38"/>
      <c r="O306" s="225"/>
      <c r="P306" s="70"/>
      <c r="Q306" s="70"/>
      <c r="R306" s="70"/>
      <c r="S306" s="70"/>
      <c r="T306" s="70"/>
      <c r="U306" s="70"/>
      <c r="V306" s="70"/>
      <c r="W306" s="70"/>
      <c r="X306" s="70"/>
      <c r="Y306" s="70"/>
      <c r="Z306" s="70"/>
      <c r="AA306" s="70"/>
      <c r="AB306" s="70"/>
    </row>
    <row r="307" spans="1:28" x14ac:dyDescent="0.25">
      <c r="A307" s="69"/>
      <c r="B307" s="71"/>
      <c r="C307" s="72"/>
      <c r="D307" s="71"/>
      <c r="E307" s="108"/>
      <c r="F307" s="122"/>
      <c r="G307" s="122"/>
      <c r="H307" s="122"/>
      <c r="I307" s="122"/>
      <c r="J307" s="122"/>
      <c r="K307" s="122"/>
      <c r="L307" s="38"/>
      <c r="M307" s="180"/>
      <c r="N307" s="38"/>
      <c r="O307" s="225"/>
      <c r="P307" s="70"/>
      <c r="Q307" s="70"/>
      <c r="R307" s="70"/>
      <c r="S307" s="70"/>
      <c r="T307" s="70"/>
      <c r="U307" s="70"/>
      <c r="V307" s="70"/>
      <c r="W307" s="70"/>
      <c r="X307" s="70"/>
      <c r="Y307" s="70"/>
      <c r="Z307" s="70"/>
      <c r="AA307" s="70"/>
      <c r="AB307" s="70"/>
    </row>
    <row r="308" spans="1:28" x14ac:dyDescent="0.25">
      <c r="A308" s="69"/>
      <c r="B308" s="71"/>
      <c r="C308" s="72"/>
      <c r="D308" s="71"/>
      <c r="E308" s="108"/>
      <c r="F308" s="122"/>
      <c r="G308" s="122"/>
      <c r="H308" s="122"/>
      <c r="I308" s="122"/>
      <c r="J308" s="122"/>
      <c r="K308" s="122"/>
      <c r="L308" s="38"/>
      <c r="M308" s="180"/>
      <c r="N308" s="38"/>
      <c r="O308" s="225"/>
      <c r="P308" s="70"/>
      <c r="Q308" s="70"/>
      <c r="R308" s="70"/>
      <c r="S308" s="70"/>
      <c r="T308" s="70"/>
      <c r="U308" s="70"/>
      <c r="V308" s="70"/>
      <c r="W308" s="70"/>
      <c r="X308" s="70"/>
      <c r="Y308" s="70"/>
      <c r="Z308" s="70"/>
      <c r="AA308" s="70"/>
      <c r="AB308" s="70"/>
    </row>
    <row r="309" spans="1:28" x14ac:dyDescent="0.25">
      <c r="A309" s="69"/>
      <c r="B309" s="71"/>
      <c r="C309" s="72"/>
      <c r="D309" s="71"/>
      <c r="E309" s="108"/>
      <c r="F309" s="122"/>
      <c r="G309" s="122"/>
      <c r="H309" s="122"/>
      <c r="I309" s="122"/>
      <c r="J309" s="122"/>
      <c r="K309" s="122"/>
      <c r="L309" s="38"/>
      <c r="M309" s="180"/>
      <c r="N309" s="38"/>
      <c r="O309" s="225"/>
      <c r="P309" s="70"/>
      <c r="Q309" s="70"/>
      <c r="R309" s="70"/>
      <c r="S309" s="70"/>
      <c r="T309" s="70"/>
      <c r="U309" s="70"/>
      <c r="V309" s="70"/>
      <c r="W309" s="70"/>
      <c r="X309" s="70"/>
      <c r="Y309" s="70"/>
      <c r="Z309" s="70"/>
      <c r="AA309" s="70"/>
      <c r="AB309" s="70"/>
    </row>
    <row r="310" spans="1:28" x14ac:dyDescent="0.25">
      <c r="A310" s="69"/>
      <c r="B310" s="71"/>
      <c r="C310" s="72"/>
      <c r="D310" s="71"/>
      <c r="E310" s="108"/>
      <c r="F310" s="122"/>
      <c r="G310" s="122"/>
      <c r="H310" s="122"/>
      <c r="I310" s="122"/>
      <c r="J310" s="122"/>
      <c r="K310" s="122"/>
      <c r="L310" s="38"/>
      <c r="M310" s="180"/>
      <c r="N310" s="38"/>
      <c r="O310" s="225"/>
      <c r="P310" s="70"/>
      <c r="Q310" s="70"/>
      <c r="R310" s="70"/>
      <c r="S310" s="70"/>
      <c r="T310" s="70"/>
      <c r="U310" s="70"/>
      <c r="V310" s="70"/>
      <c r="W310" s="70"/>
      <c r="X310" s="70"/>
      <c r="Y310" s="70"/>
      <c r="Z310" s="70"/>
      <c r="AA310" s="70"/>
      <c r="AB310" s="70"/>
    </row>
    <row r="311" spans="1:28" x14ac:dyDescent="0.25">
      <c r="A311" s="69"/>
      <c r="B311" s="71"/>
      <c r="C311" s="72"/>
      <c r="D311" s="71"/>
      <c r="E311" s="108"/>
      <c r="F311" s="122"/>
      <c r="G311" s="122"/>
      <c r="H311" s="122"/>
      <c r="I311" s="122"/>
      <c r="J311" s="122"/>
      <c r="K311" s="122"/>
      <c r="L311" s="38"/>
      <c r="M311" s="180"/>
      <c r="N311" s="38"/>
      <c r="O311" s="225"/>
      <c r="P311" s="70"/>
      <c r="Q311" s="70"/>
      <c r="R311" s="70"/>
      <c r="S311" s="70"/>
      <c r="T311" s="70"/>
      <c r="U311" s="70"/>
      <c r="V311" s="70"/>
      <c r="W311" s="70"/>
      <c r="X311" s="70"/>
      <c r="Y311" s="70"/>
      <c r="Z311" s="70"/>
      <c r="AA311" s="70"/>
      <c r="AB311" s="70"/>
    </row>
    <row r="312" spans="1:28" x14ac:dyDescent="0.25">
      <c r="A312" s="69"/>
      <c r="B312" s="71"/>
      <c r="C312" s="72"/>
      <c r="D312" s="71"/>
      <c r="E312" s="108"/>
      <c r="F312" s="122"/>
      <c r="G312" s="122"/>
      <c r="H312" s="122"/>
      <c r="I312" s="122"/>
      <c r="J312" s="122"/>
      <c r="K312" s="122"/>
      <c r="L312" s="38"/>
      <c r="M312" s="180"/>
      <c r="N312" s="38"/>
      <c r="O312" s="225"/>
      <c r="P312" s="70"/>
      <c r="Q312" s="70"/>
      <c r="R312" s="70"/>
      <c r="S312" s="70"/>
      <c r="T312" s="70"/>
      <c r="U312" s="70"/>
      <c r="V312" s="70"/>
      <c r="W312" s="70"/>
      <c r="X312" s="70"/>
      <c r="Y312" s="70"/>
      <c r="Z312" s="70"/>
      <c r="AA312" s="70"/>
      <c r="AB312" s="70"/>
    </row>
    <row r="313" spans="1:28" x14ac:dyDescent="0.25">
      <c r="A313" s="69"/>
      <c r="B313" s="71"/>
      <c r="C313" s="72"/>
      <c r="D313" s="71"/>
      <c r="E313" s="108"/>
      <c r="F313" s="122"/>
      <c r="G313" s="122"/>
      <c r="H313" s="122"/>
      <c r="I313" s="122"/>
      <c r="J313" s="122"/>
      <c r="K313" s="122"/>
      <c r="L313" s="38"/>
      <c r="M313" s="180"/>
      <c r="N313" s="38"/>
      <c r="O313" s="225"/>
      <c r="P313" s="70"/>
      <c r="Q313" s="70"/>
      <c r="R313" s="70"/>
      <c r="S313" s="70"/>
      <c r="T313" s="70"/>
      <c r="U313" s="70"/>
      <c r="V313" s="70"/>
      <c r="W313" s="70"/>
      <c r="X313" s="70"/>
      <c r="Y313" s="70"/>
      <c r="Z313" s="70"/>
      <c r="AA313" s="70"/>
      <c r="AB313" s="70"/>
    </row>
    <row r="314" spans="1:28" x14ac:dyDescent="0.25">
      <c r="A314" s="69"/>
      <c r="B314" s="71"/>
      <c r="C314" s="72"/>
      <c r="D314" s="71"/>
      <c r="E314" s="108"/>
      <c r="F314" s="122"/>
      <c r="G314" s="122"/>
      <c r="H314" s="122"/>
      <c r="I314" s="122"/>
      <c r="J314" s="122"/>
      <c r="K314" s="122"/>
      <c r="L314" s="38"/>
      <c r="M314" s="180"/>
      <c r="N314" s="38"/>
      <c r="O314" s="225"/>
      <c r="P314" s="70"/>
      <c r="Q314" s="70"/>
      <c r="R314" s="70"/>
      <c r="S314" s="70"/>
      <c r="T314" s="70"/>
      <c r="U314" s="70"/>
      <c r="V314" s="70"/>
      <c r="W314" s="70"/>
      <c r="X314" s="70"/>
      <c r="Y314" s="70"/>
      <c r="Z314" s="70"/>
      <c r="AA314" s="70"/>
      <c r="AB314" s="70"/>
    </row>
    <row r="315" spans="1:28" x14ac:dyDescent="0.25">
      <c r="A315" s="69"/>
      <c r="B315" s="71"/>
      <c r="C315" s="72"/>
      <c r="D315" s="71"/>
      <c r="E315" s="108"/>
      <c r="F315" s="122"/>
      <c r="G315" s="122"/>
      <c r="H315" s="122"/>
      <c r="I315" s="122"/>
      <c r="J315" s="122"/>
      <c r="K315" s="122"/>
      <c r="L315" s="38"/>
      <c r="M315" s="180"/>
      <c r="N315" s="38"/>
      <c r="O315" s="225"/>
      <c r="P315" s="70"/>
      <c r="Q315" s="70"/>
      <c r="R315" s="70"/>
      <c r="S315" s="70"/>
      <c r="T315" s="70"/>
      <c r="U315" s="70"/>
      <c r="V315" s="70"/>
      <c r="W315" s="70"/>
      <c r="X315" s="70"/>
      <c r="Y315" s="70"/>
      <c r="Z315" s="70"/>
      <c r="AA315" s="70"/>
      <c r="AB315" s="70"/>
    </row>
    <row r="316" spans="1:28" x14ac:dyDescent="0.25">
      <c r="A316" s="69"/>
      <c r="B316" s="71"/>
      <c r="C316" s="72"/>
      <c r="D316" s="71"/>
      <c r="E316" s="108"/>
      <c r="F316" s="122"/>
      <c r="G316" s="122"/>
      <c r="H316" s="122"/>
      <c r="I316" s="122"/>
      <c r="J316" s="122"/>
      <c r="K316" s="122"/>
      <c r="L316" s="38"/>
      <c r="M316" s="180"/>
      <c r="N316" s="38"/>
      <c r="O316" s="225"/>
      <c r="P316" s="70"/>
      <c r="Q316" s="70"/>
      <c r="R316" s="70"/>
      <c r="S316" s="70"/>
      <c r="T316" s="70"/>
      <c r="U316" s="70"/>
      <c r="V316" s="70"/>
      <c r="W316" s="70"/>
      <c r="X316" s="70"/>
      <c r="Y316" s="70"/>
      <c r="Z316" s="70"/>
      <c r="AA316" s="70"/>
      <c r="AB316" s="70"/>
    </row>
    <row r="317" spans="1:28" x14ac:dyDescent="0.25">
      <c r="A317" s="69"/>
      <c r="B317" s="71"/>
      <c r="C317" s="72"/>
      <c r="D317" s="71"/>
      <c r="E317" s="108"/>
      <c r="F317" s="122"/>
      <c r="G317" s="122"/>
      <c r="H317" s="122"/>
      <c r="I317" s="122"/>
      <c r="J317" s="122"/>
      <c r="K317" s="122"/>
      <c r="L317" s="38"/>
      <c r="M317" s="180"/>
      <c r="N317" s="38"/>
      <c r="O317" s="225"/>
      <c r="P317" s="70"/>
      <c r="Q317" s="70"/>
      <c r="R317" s="70"/>
      <c r="S317" s="70"/>
      <c r="T317" s="70"/>
      <c r="U317" s="70"/>
      <c r="V317" s="70"/>
      <c r="W317" s="70"/>
      <c r="X317" s="70"/>
      <c r="Y317" s="70"/>
      <c r="Z317" s="70"/>
      <c r="AA317" s="70"/>
      <c r="AB317" s="70"/>
    </row>
    <row r="318" spans="1:28" x14ac:dyDescent="0.25">
      <c r="A318" s="69"/>
      <c r="B318" s="71"/>
      <c r="C318" s="72"/>
      <c r="D318" s="71"/>
      <c r="E318" s="108"/>
      <c r="F318" s="122"/>
      <c r="G318" s="122"/>
      <c r="H318" s="122"/>
      <c r="I318" s="122"/>
      <c r="J318" s="122"/>
      <c r="K318" s="122"/>
      <c r="L318" s="38"/>
      <c r="M318" s="180"/>
      <c r="N318" s="38"/>
      <c r="O318" s="225"/>
      <c r="P318" s="70"/>
      <c r="Q318" s="70"/>
      <c r="R318" s="70"/>
      <c r="S318" s="70"/>
      <c r="T318" s="70"/>
      <c r="U318" s="70"/>
      <c r="V318" s="70"/>
      <c r="W318" s="70"/>
      <c r="X318" s="70"/>
      <c r="Y318" s="70"/>
      <c r="Z318" s="70"/>
      <c r="AA318" s="70"/>
      <c r="AB318" s="70"/>
    </row>
    <row r="319" spans="1:28" x14ac:dyDescent="0.25">
      <c r="A319" s="69"/>
      <c r="B319" s="71"/>
      <c r="C319" s="72"/>
      <c r="D319" s="71"/>
      <c r="E319" s="108"/>
      <c r="F319" s="122"/>
      <c r="G319" s="122"/>
      <c r="H319" s="122"/>
      <c r="I319" s="122"/>
      <c r="J319" s="122"/>
      <c r="K319" s="122"/>
      <c r="L319" s="38"/>
      <c r="M319" s="180"/>
      <c r="N319" s="38"/>
      <c r="O319" s="225"/>
      <c r="P319" s="70"/>
      <c r="Q319" s="70"/>
      <c r="R319" s="70"/>
      <c r="S319" s="70"/>
      <c r="T319" s="70"/>
      <c r="U319" s="70"/>
      <c r="V319" s="70"/>
      <c r="W319" s="70"/>
      <c r="X319" s="70"/>
      <c r="Y319" s="70"/>
      <c r="Z319" s="70"/>
      <c r="AA319" s="70"/>
      <c r="AB319" s="70"/>
    </row>
    <row r="320" spans="1:28" x14ac:dyDescent="0.25">
      <c r="A320" s="69"/>
      <c r="B320" s="71"/>
      <c r="C320" s="72"/>
      <c r="D320" s="71"/>
      <c r="E320" s="108"/>
      <c r="F320" s="122"/>
      <c r="G320" s="122"/>
      <c r="H320" s="122"/>
      <c r="I320" s="122"/>
      <c r="J320" s="122"/>
      <c r="K320" s="122"/>
      <c r="L320" s="38"/>
      <c r="M320" s="180"/>
      <c r="N320" s="38"/>
      <c r="O320" s="225"/>
      <c r="P320" s="70"/>
      <c r="Q320" s="70"/>
      <c r="R320" s="70"/>
      <c r="S320" s="70"/>
      <c r="T320" s="70"/>
      <c r="U320" s="70"/>
      <c r="V320" s="70"/>
      <c r="W320" s="70"/>
      <c r="X320" s="70"/>
      <c r="Y320" s="70"/>
      <c r="Z320" s="70"/>
      <c r="AA320" s="70"/>
      <c r="AB320" s="70"/>
    </row>
    <row r="321" spans="1:28" x14ac:dyDescent="0.25">
      <c r="A321" s="69"/>
      <c r="B321" s="71"/>
      <c r="C321" s="72"/>
      <c r="D321" s="71"/>
      <c r="E321" s="108"/>
      <c r="F321" s="122"/>
      <c r="G321" s="122"/>
      <c r="H321" s="122"/>
      <c r="I321" s="122"/>
      <c r="J321" s="122"/>
      <c r="K321" s="122"/>
      <c r="L321" s="38"/>
      <c r="M321" s="180"/>
      <c r="N321" s="38"/>
      <c r="O321" s="225"/>
      <c r="P321" s="70"/>
      <c r="Q321" s="70"/>
      <c r="R321" s="70"/>
      <c r="S321" s="70"/>
      <c r="T321" s="70"/>
      <c r="U321" s="70"/>
      <c r="V321" s="70"/>
      <c r="W321" s="70"/>
      <c r="X321" s="70"/>
      <c r="Y321" s="70"/>
      <c r="Z321" s="70"/>
      <c r="AA321" s="70"/>
      <c r="AB321" s="70"/>
    </row>
    <row r="322" spans="1:28" x14ac:dyDescent="0.25">
      <c r="A322" s="69"/>
      <c r="B322" s="71"/>
      <c r="C322" s="72"/>
      <c r="D322" s="71"/>
      <c r="E322" s="108"/>
      <c r="F322" s="122"/>
      <c r="G322" s="122"/>
      <c r="H322" s="122"/>
      <c r="I322" s="122"/>
      <c r="J322" s="122"/>
      <c r="K322" s="122"/>
      <c r="L322" s="38"/>
      <c r="M322" s="180"/>
      <c r="N322" s="38"/>
      <c r="O322" s="225"/>
      <c r="P322" s="70"/>
      <c r="Q322" s="70"/>
      <c r="R322" s="70"/>
      <c r="S322" s="70"/>
      <c r="T322" s="70"/>
      <c r="U322" s="70"/>
      <c r="V322" s="70"/>
      <c r="W322" s="70"/>
      <c r="X322" s="70"/>
      <c r="Y322" s="70"/>
      <c r="Z322" s="70"/>
      <c r="AA322" s="70"/>
      <c r="AB322" s="70"/>
    </row>
    <row r="323" spans="1:28" x14ac:dyDescent="0.25">
      <c r="A323" s="69"/>
      <c r="B323" s="71"/>
      <c r="C323" s="72"/>
      <c r="D323" s="71"/>
      <c r="E323" s="108"/>
      <c r="F323" s="122"/>
      <c r="G323" s="122"/>
      <c r="H323" s="122"/>
      <c r="I323" s="122"/>
      <c r="J323" s="122"/>
      <c r="K323" s="122"/>
      <c r="L323" s="38"/>
      <c r="M323" s="180"/>
      <c r="N323" s="38"/>
      <c r="O323" s="225"/>
      <c r="P323" s="70"/>
      <c r="Q323" s="70"/>
      <c r="R323" s="70"/>
      <c r="S323" s="70"/>
      <c r="T323" s="70"/>
      <c r="U323" s="70"/>
      <c r="V323" s="70"/>
      <c r="W323" s="70"/>
      <c r="X323" s="70"/>
      <c r="Y323" s="70"/>
      <c r="Z323" s="70"/>
      <c r="AA323" s="70"/>
      <c r="AB323" s="70"/>
    </row>
    <row r="324" spans="1:28" x14ac:dyDescent="0.25">
      <c r="A324" s="69"/>
      <c r="B324" s="71"/>
      <c r="C324" s="72"/>
      <c r="D324" s="71"/>
      <c r="E324" s="108"/>
      <c r="F324" s="122"/>
      <c r="G324" s="122"/>
      <c r="H324" s="122"/>
      <c r="I324" s="122"/>
      <c r="J324" s="122"/>
      <c r="K324" s="122"/>
      <c r="L324" s="38"/>
      <c r="M324" s="180"/>
      <c r="N324" s="38"/>
      <c r="O324" s="225"/>
      <c r="P324" s="70"/>
      <c r="Q324" s="70"/>
      <c r="R324" s="70"/>
      <c r="S324" s="70"/>
      <c r="T324" s="70"/>
      <c r="U324" s="70"/>
      <c r="V324" s="70"/>
      <c r="W324" s="70"/>
      <c r="X324" s="70"/>
      <c r="Y324" s="70"/>
      <c r="Z324" s="70"/>
      <c r="AA324" s="70"/>
      <c r="AB324" s="70"/>
    </row>
    <row r="325" spans="1:28" x14ac:dyDescent="0.25">
      <c r="A325" s="69"/>
      <c r="B325" s="71"/>
      <c r="C325" s="72"/>
      <c r="D325" s="71"/>
      <c r="E325" s="108"/>
      <c r="F325" s="122"/>
      <c r="G325" s="122"/>
      <c r="H325" s="122"/>
      <c r="I325" s="122"/>
      <c r="J325" s="122"/>
      <c r="K325" s="122"/>
      <c r="L325" s="38"/>
      <c r="M325" s="180"/>
      <c r="N325" s="38"/>
      <c r="O325" s="225"/>
      <c r="P325" s="70"/>
      <c r="Q325" s="70"/>
      <c r="R325" s="70"/>
      <c r="S325" s="70"/>
      <c r="T325" s="70"/>
      <c r="U325" s="70"/>
      <c r="V325" s="70"/>
      <c r="W325" s="70"/>
      <c r="X325" s="70"/>
      <c r="Y325" s="70"/>
      <c r="Z325" s="70"/>
      <c r="AA325" s="70"/>
      <c r="AB325" s="70"/>
    </row>
    <row r="326" spans="1:28" x14ac:dyDescent="0.25">
      <c r="A326" s="69"/>
      <c r="B326" s="71"/>
      <c r="C326" s="72"/>
      <c r="D326" s="71"/>
      <c r="E326" s="108"/>
      <c r="F326" s="122"/>
      <c r="G326" s="122"/>
      <c r="H326" s="122"/>
      <c r="I326" s="122"/>
      <c r="J326" s="122"/>
      <c r="K326" s="122"/>
      <c r="L326" s="38"/>
      <c r="M326" s="180"/>
      <c r="N326" s="38"/>
      <c r="O326" s="225"/>
      <c r="P326" s="70"/>
      <c r="Q326" s="70"/>
      <c r="R326" s="70"/>
      <c r="S326" s="70"/>
      <c r="T326" s="70"/>
      <c r="U326" s="70"/>
      <c r="V326" s="70"/>
      <c r="W326" s="70"/>
      <c r="X326" s="70"/>
      <c r="Y326" s="70"/>
      <c r="Z326" s="70"/>
      <c r="AA326" s="70"/>
      <c r="AB326" s="70"/>
    </row>
    <row r="327" spans="1:28" x14ac:dyDescent="0.25">
      <c r="A327" s="69"/>
      <c r="B327" s="71"/>
      <c r="C327" s="72"/>
      <c r="D327" s="71"/>
      <c r="E327" s="108"/>
      <c r="F327" s="122"/>
      <c r="G327" s="122"/>
      <c r="H327" s="122"/>
      <c r="I327" s="122"/>
      <c r="J327" s="122"/>
      <c r="K327" s="122"/>
      <c r="L327" s="38"/>
      <c r="M327" s="180"/>
      <c r="N327" s="38"/>
      <c r="O327" s="225"/>
      <c r="P327" s="70"/>
      <c r="Q327" s="70"/>
      <c r="R327" s="70"/>
      <c r="S327" s="70"/>
      <c r="T327" s="70"/>
      <c r="U327" s="70"/>
      <c r="V327" s="70"/>
      <c r="W327" s="70"/>
      <c r="X327" s="70"/>
      <c r="Y327" s="70"/>
      <c r="Z327" s="70"/>
      <c r="AA327" s="70"/>
      <c r="AB327" s="70"/>
    </row>
    <row r="328" spans="1:28" x14ac:dyDescent="0.25">
      <c r="A328" s="69"/>
      <c r="B328" s="71"/>
      <c r="C328" s="72"/>
      <c r="D328" s="71"/>
      <c r="E328" s="108"/>
      <c r="F328" s="122"/>
      <c r="G328" s="122"/>
      <c r="H328" s="122"/>
      <c r="I328" s="122"/>
      <c r="J328" s="122"/>
      <c r="K328" s="122"/>
      <c r="L328" s="38"/>
      <c r="M328" s="180"/>
      <c r="N328" s="38"/>
      <c r="O328" s="225"/>
      <c r="P328" s="70"/>
      <c r="Q328" s="70"/>
      <c r="R328" s="70"/>
      <c r="S328" s="70"/>
      <c r="T328" s="70"/>
      <c r="U328" s="70"/>
      <c r="V328" s="70"/>
      <c r="W328" s="70"/>
      <c r="X328" s="70"/>
      <c r="Y328" s="70"/>
      <c r="Z328" s="70"/>
      <c r="AA328" s="70"/>
      <c r="AB328" s="70"/>
    </row>
    <row r="329" spans="1:28" x14ac:dyDescent="0.25">
      <c r="A329" s="69"/>
      <c r="B329" s="71"/>
      <c r="C329" s="72"/>
      <c r="D329" s="71"/>
      <c r="E329" s="108"/>
      <c r="F329" s="122"/>
      <c r="G329" s="122"/>
      <c r="H329" s="122"/>
      <c r="I329" s="122"/>
      <c r="J329" s="122"/>
      <c r="K329" s="122"/>
      <c r="L329" s="38"/>
      <c r="M329" s="180"/>
      <c r="N329" s="38"/>
      <c r="O329" s="225"/>
      <c r="P329" s="70"/>
      <c r="Q329" s="70"/>
      <c r="R329" s="70"/>
      <c r="S329" s="70"/>
      <c r="T329" s="70"/>
      <c r="U329" s="70"/>
      <c r="V329" s="70"/>
      <c r="W329" s="70"/>
      <c r="X329" s="70"/>
      <c r="Y329" s="70"/>
      <c r="Z329" s="70"/>
      <c r="AA329" s="70"/>
      <c r="AB329" s="70"/>
    </row>
    <row r="330" spans="1:28" x14ac:dyDescent="0.25">
      <c r="A330" s="69"/>
      <c r="B330" s="71"/>
      <c r="C330" s="72"/>
      <c r="D330" s="71"/>
      <c r="E330" s="108"/>
      <c r="F330" s="122"/>
      <c r="G330" s="122"/>
      <c r="H330" s="122"/>
      <c r="I330" s="122"/>
      <c r="J330" s="122"/>
      <c r="K330" s="122"/>
      <c r="L330" s="38"/>
      <c r="M330" s="180"/>
      <c r="N330" s="38"/>
      <c r="O330" s="225"/>
      <c r="P330" s="70"/>
      <c r="Q330" s="70"/>
      <c r="R330" s="70"/>
      <c r="S330" s="70"/>
      <c r="T330" s="70"/>
      <c r="U330" s="70"/>
      <c r="V330" s="70"/>
      <c r="W330" s="70"/>
      <c r="X330" s="70"/>
      <c r="Y330" s="70"/>
      <c r="Z330" s="70"/>
      <c r="AA330" s="70"/>
      <c r="AB330" s="70"/>
    </row>
    <row r="331" spans="1:28" x14ac:dyDescent="0.25">
      <c r="A331" s="69"/>
      <c r="B331" s="71"/>
      <c r="C331" s="72"/>
      <c r="D331" s="71"/>
      <c r="E331" s="108"/>
      <c r="F331" s="122"/>
      <c r="G331" s="122"/>
      <c r="H331" s="122"/>
      <c r="I331" s="122"/>
      <c r="J331" s="122"/>
      <c r="K331" s="122"/>
      <c r="L331" s="38"/>
      <c r="M331" s="180"/>
      <c r="N331" s="38"/>
      <c r="O331" s="225"/>
      <c r="P331" s="70"/>
      <c r="Q331" s="70"/>
      <c r="R331" s="70"/>
      <c r="S331" s="70"/>
      <c r="T331" s="70"/>
      <c r="U331" s="70"/>
      <c r="V331" s="70"/>
      <c r="W331" s="70"/>
      <c r="X331" s="70"/>
      <c r="Y331" s="70"/>
      <c r="Z331" s="70"/>
      <c r="AA331" s="70"/>
      <c r="AB331" s="70"/>
    </row>
    <row r="332" spans="1:28" x14ac:dyDescent="0.25">
      <c r="A332" s="69"/>
      <c r="B332" s="71"/>
      <c r="C332" s="72"/>
      <c r="D332" s="71"/>
      <c r="E332" s="108"/>
      <c r="F332" s="122"/>
      <c r="G332" s="122"/>
      <c r="H332" s="122"/>
      <c r="I332" s="122"/>
      <c r="J332" s="122"/>
      <c r="K332" s="122"/>
      <c r="L332" s="38"/>
      <c r="M332" s="180"/>
      <c r="N332" s="38"/>
      <c r="O332" s="225"/>
      <c r="P332" s="70"/>
      <c r="Q332" s="70"/>
      <c r="R332" s="70"/>
      <c r="S332" s="70"/>
      <c r="T332" s="70"/>
      <c r="U332" s="70"/>
      <c r="V332" s="70"/>
      <c r="W332" s="70"/>
      <c r="X332" s="70"/>
      <c r="Y332" s="70"/>
      <c r="Z332" s="70"/>
      <c r="AA332" s="70"/>
      <c r="AB332" s="70"/>
    </row>
    <row r="333" spans="1:28" x14ac:dyDescent="0.25">
      <c r="A333" s="69"/>
      <c r="B333" s="71"/>
      <c r="C333" s="72"/>
      <c r="D333" s="71"/>
      <c r="E333" s="108"/>
      <c r="F333" s="122"/>
      <c r="G333" s="122"/>
      <c r="H333" s="122"/>
      <c r="I333" s="122"/>
      <c r="J333" s="122"/>
      <c r="K333" s="122"/>
      <c r="L333" s="38"/>
      <c r="M333" s="180"/>
      <c r="N333" s="38"/>
      <c r="O333" s="225"/>
      <c r="P333" s="70"/>
      <c r="Q333" s="70"/>
      <c r="R333" s="70"/>
      <c r="S333" s="70"/>
      <c r="T333" s="70"/>
      <c r="U333" s="70"/>
      <c r="V333" s="70"/>
      <c r="W333" s="70"/>
      <c r="X333" s="70"/>
      <c r="Y333" s="70"/>
      <c r="Z333" s="70"/>
      <c r="AA333" s="70"/>
      <c r="AB333" s="70"/>
    </row>
    <row r="334" spans="1:28" x14ac:dyDescent="0.25">
      <c r="A334" s="69"/>
      <c r="B334" s="71"/>
      <c r="C334" s="72"/>
      <c r="D334" s="71"/>
      <c r="E334" s="108"/>
      <c r="F334" s="122"/>
      <c r="G334" s="122"/>
      <c r="H334" s="122"/>
      <c r="I334" s="122"/>
      <c r="J334" s="122"/>
      <c r="K334" s="122"/>
      <c r="L334" s="38"/>
      <c r="M334" s="180"/>
      <c r="N334" s="38"/>
      <c r="O334" s="225"/>
      <c r="P334" s="70"/>
      <c r="Q334" s="70"/>
      <c r="R334" s="70"/>
      <c r="S334" s="70"/>
      <c r="T334" s="70"/>
      <c r="U334" s="70"/>
      <c r="V334" s="70"/>
      <c r="W334" s="70"/>
      <c r="X334" s="70"/>
      <c r="Y334" s="70"/>
      <c r="Z334" s="70"/>
      <c r="AA334" s="70"/>
      <c r="AB334" s="70"/>
    </row>
    <row r="335" spans="1:28" x14ac:dyDescent="0.25">
      <c r="A335" s="69"/>
      <c r="B335" s="71"/>
      <c r="C335" s="72"/>
      <c r="D335" s="71"/>
      <c r="E335" s="108"/>
      <c r="F335" s="122"/>
      <c r="G335" s="122"/>
      <c r="H335" s="122"/>
      <c r="I335" s="122"/>
      <c r="J335" s="122"/>
      <c r="K335" s="122"/>
      <c r="L335" s="38"/>
      <c r="M335" s="180"/>
      <c r="N335" s="38"/>
      <c r="O335" s="225"/>
      <c r="P335" s="70"/>
      <c r="Q335" s="70"/>
      <c r="R335" s="70"/>
      <c r="S335" s="70"/>
      <c r="T335" s="70"/>
      <c r="U335" s="70"/>
      <c r="V335" s="70"/>
      <c r="W335" s="70"/>
      <c r="X335" s="70"/>
      <c r="Y335" s="70"/>
      <c r="Z335" s="70"/>
      <c r="AA335" s="70"/>
      <c r="AB335" s="70"/>
    </row>
    <row r="336" spans="1:28" x14ac:dyDescent="0.25">
      <c r="A336" s="69"/>
      <c r="B336" s="71"/>
      <c r="C336" s="72"/>
      <c r="D336" s="71"/>
      <c r="E336" s="108"/>
      <c r="F336" s="122"/>
      <c r="G336" s="122"/>
      <c r="H336" s="122"/>
      <c r="I336" s="122"/>
      <c r="J336" s="122"/>
      <c r="K336" s="122"/>
      <c r="L336" s="38"/>
      <c r="M336" s="180"/>
      <c r="N336" s="38"/>
      <c r="O336" s="225"/>
      <c r="P336" s="70"/>
      <c r="Q336" s="70"/>
      <c r="R336" s="70"/>
      <c r="S336" s="70"/>
      <c r="T336" s="70"/>
      <c r="U336" s="70"/>
      <c r="V336" s="70"/>
      <c r="W336" s="70"/>
      <c r="X336" s="70"/>
      <c r="Y336" s="70"/>
      <c r="Z336" s="70"/>
      <c r="AA336" s="70"/>
      <c r="AB336" s="70"/>
    </row>
    <row r="337" spans="1:28" x14ac:dyDescent="0.25">
      <c r="A337" s="69"/>
      <c r="B337" s="71"/>
      <c r="C337" s="72"/>
      <c r="D337" s="71"/>
      <c r="E337" s="108"/>
      <c r="F337" s="122"/>
      <c r="G337" s="122"/>
      <c r="H337" s="122"/>
      <c r="I337" s="122"/>
      <c r="J337" s="122"/>
      <c r="K337" s="122"/>
      <c r="L337" s="38"/>
      <c r="M337" s="180"/>
      <c r="N337" s="38"/>
      <c r="O337" s="225"/>
      <c r="P337" s="70"/>
      <c r="Q337" s="70"/>
      <c r="R337" s="70"/>
      <c r="S337" s="70"/>
      <c r="T337" s="70"/>
      <c r="U337" s="70"/>
      <c r="V337" s="70"/>
      <c r="W337" s="70"/>
      <c r="X337" s="70"/>
      <c r="Y337" s="70"/>
      <c r="Z337" s="70"/>
      <c r="AA337" s="70"/>
      <c r="AB337" s="70"/>
    </row>
    <row r="338" spans="1:28" x14ac:dyDescent="0.25">
      <c r="A338" s="69"/>
      <c r="B338" s="71"/>
      <c r="C338" s="72"/>
      <c r="D338" s="71"/>
      <c r="E338" s="108"/>
      <c r="F338" s="122"/>
      <c r="G338" s="122"/>
      <c r="H338" s="122"/>
      <c r="I338" s="122"/>
      <c r="J338" s="122"/>
      <c r="K338" s="122"/>
      <c r="L338" s="38"/>
      <c r="M338" s="180"/>
      <c r="N338" s="38"/>
      <c r="O338" s="225"/>
      <c r="P338" s="70"/>
      <c r="Q338" s="70"/>
      <c r="R338" s="70"/>
      <c r="S338" s="70"/>
      <c r="T338" s="70"/>
      <c r="U338" s="70"/>
      <c r="V338" s="70"/>
      <c r="W338" s="70"/>
      <c r="X338" s="70"/>
      <c r="Y338" s="70"/>
      <c r="Z338" s="70"/>
      <c r="AA338" s="70"/>
      <c r="AB338" s="70"/>
    </row>
    <row r="339" spans="1:28" x14ac:dyDescent="0.25">
      <c r="A339" s="69"/>
      <c r="B339" s="71"/>
      <c r="C339" s="72"/>
      <c r="D339" s="71"/>
      <c r="E339" s="108"/>
      <c r="F339" s="122"/>
      <c r="G339" s="122"/>
      <c r="H339" s="122"/>
      <c r="I339" s="122"/>
      <c r="J339" s="122"/>
      <c r="K339" s="122"/>
      <c r="L339" s="38"/>
      <c r="M339" s="180"/>
      <c r="N339" s="38"/>
      <c r="O339" s="225"/>
      <c r="P339" s="70"/>
      <c r="Q339" s="70"/>
      <c r="R339" s="70"/>
      <c r="S339" s="70"/>
      <c r="T339" s="70"/>
      <c r="U339" s="70"/>
      <c r="V339" s="70"/>
      <c r="W339" s="70"/>
      <c r="X339" s="70"/>
      <c r="Y339" s="70"/>
      <c r="Z339" s="70"/>
      <c r="AA339" s="70"/>
      <c r="AB339" s="70"/>
    </row>
    <row r="340" spans="1:28" x14ac:dyDescent="0.25">
      <c r="A340" s="69"/>
      <c r="B340" s="71"/>
      <c r="C340" s="72"/>
      <c r="D340" s="71"/>
      <c r="E340" s="108"/>
      <c r="F340" s="122"/>
      <c r="G340" s="122"/>
      <c r="H340" s="122"/>
      <c r="I340" s="122"/>
      <c r="J340" s="122"/>
      <c r="K340" s="122"/>
      <c r="L340" s="38"/>
      <c r="M340" s="180"/>
      <c r="N340" s="38"/>
      <c r="O340" s="225"/>
      <c r="P340" s="70"/>
      <c r="Q340" s="70"/>
      <c r="R340" s="70"/>
      <c r="S340" s="70"/>
      <c r="T340" s="70"/>
      <c r="U340" s="70"/>
      <c r="V340" s="70"/>
      <c r="W340" s="70"/>
      <c r="X340" s="70"/>
      <c r="Y340" s="70"/>
      <c r="Z340" s="70"/>
      <c r="AA340" s="70"/>
      <c r="AB340" s="70"/>
    </row>
    <row r="341" spans="1:28" x14ac:dyDescent="0.25">
      <c r="A341" s="69"/>
      <c r="B341" s="71"/>
      <c r="C341" s="72"/>
      <c r="D341" s="71"/>
      <c r="E341" s="108"/>
      <c r="F341" s="122"/>
      <c r="G341" s="122"/>
      <c r="H341" s="122"/>
      <c r="I341" s="122"/>
      <c r="J341" s="122"/>
      <c r="K341" s="122"/>
      <c r="L341" s="38"/>
      <c r="M341" s="180"/>
      <c r="N341" s="38"/>
      <c r="O341" s="225"/>
      <c r="P341" s="70"/>
      <c r="Q341" s="70"/>
      <c r="R341" s="70"/>
      <c r="S341" s="70"/>
      <c r="T341" s="70"/>
      <c r="U341" s="70"/>
      <c r="V341" s="70"/>
      <c r="W341" s="70"/>
      <c r="X341" s="70"/>
      <c r="Y341" s="70"/>
      <c r="Z341" s="70"/>
      <c r="AA341" s="70"/>
      <c r="AB341" s="70"/>
    </row>
    <row r="342" spans="1:28" x14ac:dyDescent="0.25">
      <c r="A342" s="69"/>
      <c r="B342" s="71"/>
      <c r="C342" s="72"/>
      <c r="D342" s="71"/>
      <c r="E342" s="108"/>
      <c r="F342" s="122"/>
      <c r="G342" s="122"/>
      <c r="H342" s="122"/>
      <c r="I342" s="122"/>
      <c r="J342" s="122"/>
      <c r="K342" s="122"/>
      <c r="L342" s="38"/>
      <c r="M342" s="180"/>
      <c r="N342" s="38"/>
      <c r="O342" s="225"/>
      <c r="P342" s="70"/>
      <c r="Q342" s="70"/>
      <c r="R342" s="70"/>
      <c r="S342" s="70"/>
      <c r="T342" s="70"/>
      <c r="U342" s="70"/>
      <c r="V342" s="70"/>
      <c r="W342" s="70"/>
      <c r="X342" s="70"/>
      <c r="Y342" s="70"/>
      <c r="Z342" s="70"/>
      <c r="AA342" s="70"/>
      <c r="AB342" s="70"/>
    </row>
    <row r="343" spans="1:28" x14ac:dyDescent="0.25">
      <c r="A343" s="69"/>
      <c r="B343" s="71"/>
      <c r="C343" s="72"/>
      <c r="D343" s="71"/>
      <c r="E343" s="108"/>
      <c r="F343" s="122"/>
      <c r="G343" s="122"/>
      <c r="H343" s="122"/>
      <c r="I343" s="122"/>
      <c r="J343" s="122"/>
      <c r="K343" s="122"/>
      <c r="L343" s="38"/>
      <c r="M343" s="180"/>
      <c r="N343" s="38"/>
      <c r="O343" s="225"/>
      <c r="P343" s="70"/>
      <c r="Q343" s="70"/>
      <c r="R343" s="70"/>
      <c r="S343" s="70"/>
      <c r="T343" s="70"/>
      <c r="U343" s="70"/>
      <c r="V343" s="70"/>
      <c r="W343" s="70"/>
      <c r="X343" s="70"/>
      <c r="Y343" s="70"/>
      <c r="Z343" s="70"/>
      <c r="AA343" s="70"/>
      <c r="AB343" s="70"/>
    </row>
    <row r="344" spans="1:28" x14ac:dyDescent="0.25">
      <c r="A344" s="69"/>
      <c r="B344" s="71"/>
      <c r="C344" s="72"/>
      <c r="D344" s="71"/>
      <c r="E344" s="108"/>
      <c r="F344" s="122"/>
      <c r="G344" s="122"/>
      <c r="H344" s="122"/>
      <c r="I344" s="122"/>
      <c r="J344" s="122"/>
      <c r="K344" s="122"/>
      <c r="L344" s="38"/>
      <c r="M344" s="180"/>
      <c r="N344" s="38"/>
      <c r="O344" s="225"/>
      <c r="P344" s="70"/>
      <c r="Q344" s="70"/>
      <c r="R344" s="70"/>
      <c r="S344" s="70"/>
      <c r="T344" s="70"/>
      <c r="U344" s="70"/>
      <c r="V344" s="70"/>
      <c r="W344" s="70"/>
      <c r="X344" s="70"/>
      <c r="Y344" s="70"/>
      <c r="Z344" s="70"/>
      <c r="AA344" s="70"/>
      <c r="AB344" s="70"/>
    </row>
    <row r="345" spans="1:28" x14ac:dyDescent="0.25">
      <c r="A345" s="69"/>
      <c r="B345" s="71"/>
      <c r="C345" s="72"/>
      <c r="D345" s="71"/>
      <c r="E345" s="108"/>
      <c r="F345" s="122"/>
      <c r="G345" s="122"/>
      <c r="H345" s="122"/>
      <c r="I345" s="122"/>
      <c r="J345" s="122"/>
      <c r="K345" s="122"/>
      <c r="L345" s="38"/>
      <c r="M345" s="180"/>
      <c r="N345" s="38"/>
      <c r="O345" s="225"/>
      <c r="P345" s="70"/>
      <c r="Q345" s="70"/>
      <c r="R345" s="70"/>
      <c r="S345" s="70"/>
      <c r="T345" s="70"/>
      <c r="U345" s="70"/>
      <c r="V345" s="70"/>
      <c r="W345" s="70"/>
      <c r="X345" s="70"/>
      <c r="Y345" s="70"/>
      <c r="Z345" s="70"/>
      <c r="AA345" s="70"/>
      <c r="AB345" s="70"/>
    </row>
    <row r="346" spans="1:28" x14ac:dyDescent="0.25">
      <c r="A346" s="69"/>
      <c r="B346" s="71"/>
      <c r="C346" s="72"/>
      <c r="D346" s="71"/>
      <c r="E346" s="108"/>
      <c r="F346" s="122"/>
      <c r="G346" s="122"/>
      <c r="H346" s="122"/>
      <c r="I346" s="122"/>
      <c r="J346" s="122"/>
      <c r="K346" s="122"/>
      <c r="L346" s="38"/>
      <c r="M346" s="180"/>
      <c r="N346" s="38"/>
      <c r="O346" s="225"/>
      <c r="P346" s="70"/>
      <c r="Q346" s="70"/>
      <c r="R346" s="70"/>
      <c r="S346" s="70"/>
      <c r="T346" s="70"/>
      <c r="U346" s="70"/>
      <c r="V346" s="70"/>
      <c r="W346" s="70"/>
      <c r="X346" s="70"/>
      <c r="Y346" s="70"/>
      <c r="Z346" s="70"/>
      <c r="AA346" s="70"/>
      <c r="AB346" s="70"/>
    </row>
    <row r="347" spans="1:28" x14ac:dyDescent="0.25">
      <c r="A347" s="69"/>
      <c r="B347" s="71"/>
      <c r="C347" s="72"/>
      <c r="D347" s="71"/>
      <c r="E347" s="108"/>
      <c r="F347" s="122"/>
      <c r="G347" s="122"/>
      <c r="H347" s="122"/>
      <c r="I347" s="122"/>
      <c r="J347" s="122"/>
      <c r="K347" s="122"/>
      <c r="L347" s="38"/>
      <c r="M347" s="180"/>
      <c r="N347" s="38"/>
      <c r="O347" s="225"/>
      <c r="P347" s="70"/>
      <c r="Q347" s="70"/>
      <c r="R347" s="70"/>
      <c r="S347" s="70"/>
      <c r="T347" s="70"/>
      <c r="U347" s="70"/>
      <c r="V347" s="70"/>
      <c r="W347" s="70"/>
      <c r="X347" s="70"/>
      <c r="Y347" s="70"/>
      <c r="Z347" s="70"/>
      <c r="AA347" s="70"/>
      <c r="AB347" s="70"/>
    </row>
    <row r="348" spans="1:28" x14ac:dyDescent="0.25">
      <c r="A348" s="69"/>
      <c r="B348" s="71"/>
      <c r="C348" s="72"/>
      <c r="D348" s="71"/>
      <c r="E348" s="108"/>
      <c r="F348" s="122"/>
      <c r="G348" s="122"/>
      <c r="H348" s="122"/>
      <c r="I348" s="122"/>
      <c r="J348" s="122"/>
      <c r="K348" s="122"/>
      <c r="L348" s="38"/>
      <c r="M348" s="180"/>
      <c r="N348" s="38"/>
      <c r="O348" s="225"/>
      <c r="P348" s="70"/>
      <c r="Q348" s="70"/>
      <c r="R348" s="70"/>
      <c r="S348" s="70"/>
      <c r="T348" s="70"/>
      <c r="U348" s="70"/>
      <c r="V348" s="70"/>
      <c r="W348" s="70"/>
      <c r="X348" s="70"/>
      <c r="Y348" s="70"/>
      <c r="Z348" s="70"/>
      <c r="AA348" s="70"/>
      <c r="AB348" s="70"/>
    </row>
    <row r="349" spans="1:28" x14ac:dyDescent="0.25">
      <c r="A349" s="69"/>
      <c r="B349" s="71"/>
      <c r="C349" s="72"/>
      <c r="D349" s="71"/>
      <c r="E349" s="108"/>
      <c r="F349" s="122"/>
      <c r="G349" s="122"/>
      <c r="H349" s="122"/>
      <c r="I349" s="122"/>
      <c r="J349" s="122"/>
      <c r="K349" s="122"/>
      <c r="L349" s="38"/>
      <c r="M349" s="180"/>
      <c r="N349" s="38"/>
      <c r="O349" s="225"/>
      <c r="P349" s="70"/>
      <c r="Q349" s="70"/>
      <c r="R349" s="70"/>
      <c r="S349" s="70"/>
      <c r="T349" s="70"/>
      <c r="U349" s="70"/>
      <c r="V349" s="70"/>
      <c r="W349" s="70"/>
      <c r="X349" s="70"/>
      <c r="Y349" s="70"/>
      <c r="Z349" s="70"/>
      <c r="AA349" s="70"/>
      <c r="AB349" s="70"/>
    </row>
    <row r="350" spans="1:28" x14ac:dyDescent="0.25">
      <c r="A350" s="69"/>
      <c r="B350" s="71"/>
      <c r="C350" s="72"/>
      <c r="D350" s="71"/>
      <c r="E350" s="108"/>
      <c r="F350" s="122"/>
      <c r="G350" s="122"/>
      <c r="H350" s="122"/>
      <c r="I350" s="122"/>
      <c r="J350" s="122"/>
      <c r="K350" s="122"/>
      <c r="L350" s="38"/>
      <c r="M350" s="180"/>
      <c r="N350" s="38"/>
      <c r="O350" s="225"/>
      <c r="P350" s="70"/>
      <c r="Q350" s="70"/>
      <c r="R350" s="70"/>
      <c r="S350" s="70"/>
      <c r="T350" s="70"/>
      <c r="U350" s="70"/>
      <c r="V350" s="70"/>
      <c r="W350" s="70"/>
      <c r="X350" s="70"/>
      <c r="Y350" s="70"/>
      <c r="Z350" s="70"/>
      <c r="AA350" s="70"/>
      <c r="AB350" s="70"/>
    </row>
    <row r="351" spans="1:28" x14ac:dyDescent="0.25">
      <c r="A351" s="69"/>
      <c r="B351" s="71"/>
      <c r="C351" s="72"/>
      <c r="D351" s="71"/>
      <c r="E351" s="108"/>
      <c r="F351" s="122"/>
      <c r="G351" s="122"/>
      <c r="H351" s="122"/>
      <c r="I351" s="122"/>
      <c r="J351" s="122"/>
      <c r="K351" s="122"/>
      <c r="L351" s="38"/>
      <c r="M351" s="180"/>
      <c r="N351" s="38"/>
      <c r="O351" s="225"/>
      <c r="P351" s="70"/>
      <c r="Q351" s="70"/>
      <c r="R351" s="70"/>
      <c r="S351" s="70"/>
      <c r="T351" s="70"/>
      <c r="U351" s="70"/>
      <c r="V351" s="70"/>
      <c r="W351" s="70"/>
      <c r="X351" s="70"/>
      <c r="Y351" s="70"/>
      <c r="Z351" s="70"/>
      <c r="AA351" s="70"/>
      <c r="AB351" s="70"/>
    </row>
    <row r="352" spans="1:28" x14ac:dyDescent="0.25">
      <c r="A352" s="69"/>
      <c r="B352" s="71"/>
      <c r="C352" s="72"/>
      <c r="D352" s="71"/>
      <c r="E352" s="108"/>
      <c r="F352" s="122"/>
      <c r="G352" s="122"/>
      <c r="H352" s="122"/>
      <c r="I352" s="122"/>
      <c r="J352" s="122"/>
      <c r="K352" s="122"/>
      <c r="L352" s="38"/>
      <c r="M352" s="180"/>
      <c r="N352" s="38"/>
      <c r="O352" s="225"/>
      <c r="P352" s="70"/>
      <c r="Q352" s="70"/>
      <c r="R352" s="70"/>
      <c r="S352" s="70"/>
      <c r="T352" s="70"/>
      <c r="U352" s="70"/>
      <c r="V352" s="70"/>
      <c r="W352" s="70"/>
      <c r="X352" s="70"/>
      <c r="Y352" s="70"/>
      <c r="Z352" s="70"/>
      <c r="AA352" s="70"/>
      <c r="AB352" s="70"/>
    </row>
    <row r="353" spans="1:28" x14ac:dyDescent="0.25">
      <c r="A353" s="69"/>
      <c r="B353" s="71"/>
      <c r="C353" s="72"/>
      <c r="D353" s="71"/>
      <c r="E353" s="108"/>
      <c r="F353" s="122"/>
      <c r="G353" s="122"/>
      <c r="H353" s="122"/>
      <c r="I353" s="122"/>
      <c r="J353" s="122"/>
      <c r="K353" s="122"/>
      <c r="L353" s="38"/>
      <c r="M353" s="180"/>
      <c r="N353" s="38"/>
      <c r="O353" s="225"/>
      <c r="P353" s="70"/>
      <c r="Q353" s="70"/>
      <c r="R353" s="70"/>
      <c r="S353" s="70"/>
      <c r="T353" s="70"/>
      <c r="U353" s="70"/>
      <c r="V353" s="70"/>
      <c r="W353" s="70"/>
      <c r="X353" s="70"/>
      <c r="Y353" s="70"/>
      <c r="Z353" s="70"/>
      <c r="AA353" s="70"/>
      <c r="AB353" s="70"/>
    </row>
    <row r="354" spans="1:28" x14ac:dyDescent="0.25">
      <c r="A354" s="69"/>
      <c r="B354" s="71"/>
      <c r="C354" s="72"/>
      <c r="D354" s="71"/>
      <c r="E354" s="108"/>
      <c r="F354" s="122"/>
      <c r="G354" s="122"/>
      <c r="H354" s="122"/>
      <c r="I354" s="122"/>
      <c r="J354" s="122"/>
      <c r="K354" s="122"/>
      <c r="L354" s="38"/>
      <c r="M354" s="180"/>
      <c r="N354" s="38"/>
      <c r="O354" s="225"/>
      <c r="P354" s="70"/>
      <c r="Q354" s="70"/>
      <c r="R354" s="70"/>
      <c r="S354" s="70"/>
      <c r="T354" s="70"/>
      <c r="U354" s="70"/>
      <c r="V354" s="70"/>
      <c r="W354" s="70"/>
      <c r="X354" s="70"/>
      <c r="Y354" s="70"/>
      <c r="Z354" s="70"/>
      <c r="AA354" s="70"/>
      <c r="AB354" s="70"/>
    </row>
    <row r="355" spans="1:28" x14ac:dyDescent="0.25">
      <c r="A355" s="69"/>
      <c r="B355" s="71"/>
      <c r="C355" s="72"/>
      <c r="D355" s="71"/>
      <c r="E355" s="108"/>
      <c r="F355" s="122"/>
      <c r="G355" s="122"/>
      <c r="H355" s="122"/>
      <c r="I355" s="122"/>
      <c r="J355" s="122"/>
      <c r="K355" s="122"/>
      <c r="L355" s="38"/>
      <c r="M355" s="180"/>
      <c r="N355" s="38"/>
      <c r="O355" s="225"/>
      <c r="P355" s="70"/>
      <c r="Q355" s="70"/>
      <c r="R355" s="70"/>
      <c r="S355" s="70"/>
      <c r="T355" s="70"/>
      <c r="U355" s="70"/>
      <c r="V355" s="70"/>
      <c r="W355" s="70"/>
      <c r="X355" s="70"/>
      <c r="Y355" s="70"/>
      <c r="Z355" s="70"/>
      <c r="AA355" s="70"/>
      <c r="AB355" s="70"/>
    </row>
    <row r="356" spans="1:28" x14ac:dyDescent="0.25">
      <c r="A356" s="69"/>
      <c r="B356" s="71"/>
      <c r="C356" s="72"/>
      <c r="D356" s="71"/>
      <c r="E356" s="108"/>
      <c r="F356" s="122"/>
      <c r="G356" s="122"/>
      <c r="H356" s="122"/>
      <c r="I356" s="122"/>
      <c r="J356" s="122"/>
      <c r="K356" s="122"/>
      <c r="L356" s="38"/>
      <c r="M356" s="180"/>
      <c r="N356" s="38"/>
      <c r="O356" s="225"/>
      <c r="P356" s="70"/>
      <c r="Q356" s="70"/>
      <c r="R356" s="70"/>
      <c r="S356" s="70"/>
      <c r="T356" s="70"/>
      <c r="U356" s="70"/>
      <c r="V356" s="70"/>
      <c r="W356" s="70"/>
      <c r="X356" s="70"/>
      <c r="Y356" s="70"/>
      <c r="Z356" s="70"/>
      <c r="AA356" s="70"/>
      <c r="AB356" s="70"/>
    </row>
    <row r="357" spans="1:28" x14ac:dyDescent="0.25">
      <c r="A357" s="69"/>
      <c r="B357" s="71"/>
      <c r="C357" s="72"/>
      <c r="D357" s="71"/>
      <c r="E357" s="108"/>
      <c r="F357" s="122"/>
      <c r="G357" s="122"/>
      <c r="H357" s="122"/>
      <c r="I357" s="122"/>
      <c r="J357" s="122"/>
      <c r="K357" s="122"/>
      <c r="L357" s="38"/>
      <c r="M357" s="180"/>
      <c r="N357" s="38"/>
      <c r="O357" s="225"/>
      <c r="P357" s="70"/>
      <c r="Q357" s="70"/>
      <c r="R357" s="70"/>
      <c r="S357" s="70"/>
      <c r="T357" s="70"/>
      <c r="U357" s="70"/>
      <c r="V357" s="70"/>
      <c r="W357" s="70"/>
      <c r="X357" s="70"/>
      <c r="Y357" s="70"/>
      <c r="Z357" s="70"/>
      <c r="AA357" s="70"/>
      <c r="AB357" s="70"/>
    </row>
    <row r="358" spans="1:28" x14ac:dyDescent="0.25">
      <c r="A358" s="69"/>
      <c r="B358" s="71"/>
      <c r="C358" s="72"/>
      <c r="D358" s="71"/>
      <c r="E358" s="108"/>
      <c r="F358" s="122"/>
      <c r="G358" s="122"/>
      <c r="H358" s="122"/>
      <c r="I358" s="122"/>
      <c r="J358" s="122"/>
      <c r="K358" s="122"/>
      <c r="L358" s="38"/>
      <c r="M358" s="180"/>
      <c r="N358" s="38"/>
      <c r="O358" s="225"/>
      <c r="P358" s="70"/>
      <c r="Q358" s="70"/>
      <c r="R358" s="70"/>
      <c r="S358" s="70"/>
      <c r="T358" s="70"/>
      <c r="U358" s="70"/>
      <c r="V358" s="70"/>
      <c r="W358" s="70"/>
      <c r="X358" s="70"/>
      <c r="Y358" s="70"/>
      <c r="Z358" s="70"/>
      <c r="AA358" s="70"/>
      <c r="AB358" s="70"/>
    </row>
    <row r="359" spans="1:28" x14ac:dyDescent="0.25">
      <c r="A359" s="69"/>
      <c r="B359" s="71"/>
      <c r="C359" s="72"/>
      <c r="D359" s="71"/>
      <c r="E359" s="108"/>
      <c r="F359" s="122"/>
      <c r="G359" s="122"/>
      <c r="H359" s="122"/>
      <c r="I359" s="122"/>
      <c r="J359" s="122"/>
      <c r="K359" s="122"/>
      <c r="L359" s="38"/>
      <c r="M359" s="180"/>
      <c r="N359" s="38"/>
      <c r="O359" s="225"/>
      <c r="P359" s="70"/>
      <c r="Q359" s="70"/>
      <c r="R359" s="70"/>
      <c r="S359" s="70"/>
      <c r="T359" s="70"/>
      <c r="U359" s="70"/>
      <c r="V359" s="70"/>
      <c r="W359" s="70"/>
      <c r="X359" s="70"/>
      <c r="Y359" s="70"/>
      <c r="Z359" s="70"/>
      <c r="AA359" s="70"/>
      <c r="AB359" s="70"/>
    </row>
    <row r="360" spans="1:28" x14ac:dyDescent="0.25">
      <c r="A360" s="69"/>
      <c r="B360" s="71"/>
      <c r="C360" s="72"/>
      <c r="D360" s="71"/>
      <c r="E360" s="108"/>
      <c r="F360" s="122"/>
      <c r="G360" s="122"/>
      <c r="H360" s="122"/>
      <c r="I360" s="122"/>
      <c r="J360" s="122"/>
      <c r="K360" s="122"/>
      <c r="L360" s="38"/>
      <c r="M360" s="180"/>
      <c r="N360" s="38"/>
      <c r="O360" s="225"/>
      <c r="P360" s="70"/>
      <c r="Q360" s="70"/>
      <c r="R360" s="70"/>
      <c r="S360" s="70"/>
      <c r="T360" s="70"/>
      <c r="U360" s="70"/>
      <c r="V360" s="70"/>
      <c r="W360" s="70"/>
      <c r="X360" s="70"/>
      <c r="Y360" s="70"/>
      <c r="Z360" s="70"/>
      <c r="AA360" s="70"/>
      <c r="AB360" s="70"/>
    </row>
    <row r="361" spans="1:28" x14ac:dyDescent="0.25">
      <c r="A361" s="69"/>
      <c r="B361" s="71"/>
      <c r="C361" s="72"/>
      <c r="D361" s="71"/>
      <c r="E361" s="108"/>
      <c r="F361" s="122"/>
      <c r="G361" s="122"/>
      <c r="H361" s="122"/>
      <c r="I361" s="122"/>
      <c r="J361" s="122"/>
      <c r="K361" s="122"/>
      <c r="L361" s="38"/>
      <c r="M361" s="180"/>
      <c r="N361" s="38"/>
      <c r="O361" s="225"/>
      <c r="P361" s="70"/>
      <c r="Q361" s="70"/>
      <c r="R361" s="70"/>
      <c r="S361" s="70"/>
      <c r="T361" s="70"/>
      <c r="U361" s="70"/>
      <c r="V361" s="70"/>
      <c r="W361" s="70"/>
      <c r="X361" s="70"/>
      <c r="Y361" s="70"/>
      <c r="Z361" s="70"/>
      <c r="AA361" s="70"/>
      <c r="AB361" s="70"/>
    </row>
    <row r="362" spans="1:28" x14ac:dyDescent="0.25">
      <c r="A362" s="69"/>
      <c r="B362" s="71"/>
      <c r="C362" s="72"/>
      <c r="D362" s="71"/>
      <c r="E362" s="108"/>
      <c r="F362" s="122"/>
      <c r="G362" s="122"/>
      <c r="H362" s="122"/>
      <c r="I362" s="122"/>
      <c r="J362" s="122"/>
      <c r="K362" s="122"/>
      <c r="L362" s="38"/>
      <c r="M362" s="180"/>
      <c r="N362" s="38"/>
      <c r="O362" s="225"/>
      <c r="P362" s="70"/>
      <c r="Q362" s="70"/>
      <c r="R362" s="70"/>
      <c r="S362" s="70"/>
      <c r="T362" s="70"/>
      <c r="U362" s="70"/>
      <c r="V362" s="70"/>
      <c r="W362" s="70"/>
      <c r="X362" s="70"/>
      <c r="Y362" s="70"/>
      <c r="Z362" s="70"/>
      <c r="AA362" s="70"/>
      <c r="AB362" s="70"/>
    </row>
    <row r="363" spans="1:28" x14ac:dyDescent="0.25">
      <c r="A363" s="69"/>
      <c r="B363" s="71"/>
      <c r="C363" s="72"/>
      <c r="D363" s="71"/>
      <c r="E363" s="108"/>
      <c r="F363" s="122"/>
      <c r="G363" s="122"/>
      <c r="H363" s="122"/>
      <c r="I363" s="122"/>
      <c r="J363" s="122"/>
      <c r="K363" s="122"/>
      <c r="L363" s="38"/>
      <c r="M363" s="180"/>
      <c r="N363" s="38"/>
      <c r="O363" s="225"/>
      <c r="P363" s="70"/>
      <c r="Q363" s="70"/>
      <c r="R363" s="70"/>
      <c r="S363" s="70"/>
      <c r="T363" s="70"/>
      <c r="U363" s="70"/>
      <c r="V363" s="70"/>
      <c r="W363" s="70"/>
      <c r="X363" s="70"/>
      <c r="Y363" s="70"/>
      <c r="Z363" s="70"/>
      <c r="AA363" s="70"/>
      <c r="AB363" s="70"/>
    </row>
    <row r="364" spans="1:28" x14ac:dyDescent="0.25">
      <c r="A364" s="69"/>
      <c r="B364" s="71"/>
      <c r="C364" s="72"/>
      <c r="D364" s="71"/>
      <c r="E364" s="108"/>
      <c r="F364" s="122"/>
      <c r="G364" s="122"/>
      <c r="H364" s="122"/>
      <c r="I364" s="122"/>
      <c r="J364" s="122"/>
      <c r="K364" s="122"/>
      <c r="L364" s="38"/>
      <c r="M364" s="180"/>
      <c r="N364" s="38"/>
      <c r="O364" s="225"/>
      <c r="P364" s="70"/>
      <c r="Q364" s="70"/>
      <c r="R364" s="70"/>
      <c r="S364" s="70"/>
      <c r="T364" s="70"/>
      <c r="U364" s="70"/>
      <c r="V364" s="70"/>
      <c r="W364" s="70"/>
      <c r="X364" s="70"/>
      <c r="Y364" s="70"/>
      <c r="Z364" s="70"/>
      <c r="AA364" s="70"/>
      <c r="AB364" s="70"/>
    </row>
    <row r="365" spans="1:28" x14ac:dyDescent="0.25">
      <c r="A365" s="69"/>
      <c r="B365" s="71"/>
      <c r="C365" s="72"/>
      <c r="D365" s="71"/>
      <c r="E365" s="108"/>
      <c r="F365" s="122"/>
      <c r="G365" s="122"/>
      <c r="H365" s="122"/>
      <c r="I365" s="122"/>
      <c r="J365" s="122"/>
      <c r="K365" s="122"/>
      <c r="L365" s="38"/>
      <c r="M365" s="180"/>
      <c r="N365" s="38"/>
      <c r="O365" s="225"/>
      <c r="P365" s="70"/>
      <c r="Q365" s="70"/>
      <c r="R365" s="70"/>
      <c r="S365" s="70"/>
      <c r="T365" s="70"/>
      <c r="U365" s="70"/>
      <c r="V365" s="70"/>
      <c r="W365" s="70"/>
      <c r="X365" s="70"/>
      <c r="Y365" s="70"/>
      <c r="Z365" s="70"/>
      <c r="AA365" s="70"/>
      <c r="AB365" s="70"/>
    </row>
    <row r="366" spans="1:28" x14ac:dyDescent="0.25">
      <c r="A366" s="69"/>
      <c r="B366" s="71"/>
      <c r="C366" s="72"/>
      <c r="D366" s="71"/>
      <c r="E366" s="108"/>
      <c r="F366" s="122"/>
      <c r="G366" s="122"/>
      <c r="H366" s="122"/>
      <c r="I366" s="122"/>
      <c r="J366" s="122"/>
      <c r="K366" s="122"/>
      <c r="L366" s="38"/>
      <c r="M366" s="180"/>
      <c r="N366" s="38"/>
      <c r="O366" s="225"/>
      <c r="P366" s="70"/>
      <c r="Q366" s="70"/>
      <c r="R366" s="70"/>
      <c r="S366" s="70"/>
      <c r="T366" s="70"/>
      <c r="U366" s="70"/>
      <c r="V366" s="70"/>
      <c r="W366" s="70"/>
      <c r="X366" s="70"/>
      <c r="Y366" s="70"/>
      <c r="Z366" s="70"/>
      <c r="AA366" s="70"/>
      <c r="AB366" s="70"/>
    </row>
    <row r="367" spans="1:28" x14ac:dyDescent="0.25">
      <c r="A367" s="69"/>
      <c r="B367" s="71"/>
      <c r="C367" s="72"/>
      <c r="D367" s="71"/>
      <c r="E367" s="108"/>
      <c r="F367" s="122"/>
      <c r="G367" s="122"/>
      <c r="H367" s="122"/>
      <c r="I367" s="122"/>
      <c r="J367" s="122"/>
      <c r="K367" s="122"/>
      <c r="L367" s="38"/>
      <c r="M367" s="180"/>
      <c r="N367" s="38"/>
      <c r="O367" s="225"/>
      <c r="P367" s="70"/>
      <c r="Q367" s="70"/>
      <c r="R367" s="70"/>
      <c r="S367" s="70"/>
      <c r="T367" s="70"/>
      <c r="U367" s="70"/>
      <c r="V367" s="70"/>
      <c r="W367" s="70"/>
      <c r="X367" s="70"/>
      <c r="Y367" s="70"/>
      <c r="Z367" s="70"/>
      <c r="AA367" s="70"/>
      <c r="AB367" s="70"/>
    </row>
    <row r="368" spans="1:28" x14ac:dyDescent="0.25">
      <c r="A368" s="69"/>
      <c r="B368" s="71"/>
      <c r="C368" s="72"/>
      <c r="D368" s="71"/>
      <c r="E368" s="108"/>
      <c r="F368" s="122"/>
      <c r="G368" s="122"/>
      <c r="H368" s="122"/>
      <c r="I368" s="122"/>
      <c r="J368" s="122"/>
      <c r="K368" s="122"/>
      <c r="L368" s="38"/>
      <c r="M368" s="180"/>
      <c r="N368" s="38"/>
      <c r="O368" s="225"/>
      <c r="P368" s="70"/>
      <c r="Q368" s="70"/>
      <c r="R368" s="70"/>
      <c r="S368" s="70"/>
      <c r="T368" s="70"/>
      <c r="U368" s="70"/>
      <c r="V368" s="70"/>
      <c r="W368" s="70"/>
      <c r="X368" s="70"/>
      <c r="Y368" s="70"/>
      <c r="Z368" s="70"/>
      <c r="AA368" s="70"/>
      <c r="AB368" s="70"/>
    </row>
    <row r="369" spans="1:28" x14ac:dyDescent="0.25">
      <c r="A369" s="69"/>
      <c r="B369" s="71"/>
      <c r="C369" s="72"/>
      <c r="D369" s="71"/>
      <c r="E369" s="108"/>
      <c r="F369" s="122"/>
      <c r="G369" s="122"/>
      <c r="H369" s="122"/>
      <c r="I369" s="122"/>
      <c r="J369" s="122"/>
      <c r="K369" s="122"/>
      <c r="L369" s="38"/>
      <c r="M369" s="180"/>
      <c r="N369" s="38"/>
      <c r="O369" s="225"/>
      <c r="P369" s="70"/>
      <c r="Q369" s="70"/>
      <c r="R369" s="70"/>
      <c r="S369" s="70"/>
      <c r="T369" s="70"/>
      <c r="U369" s="70"/>
      <c r="V369" s="70"/>
      <c r="W369" s="70"/>
      <c r="X369" s="70"/>
      <c r="Y369" s="70"/>
      <c r="Z369" s="70"/>
      <c r="AA369" s="70"/>
      <c r="AB369" s="70"/>
    </row>
    <row r="370" spans="1:28" x14ac:dyDescent="0.25">
      <c r="A370" s="69"/>
      <c r="B370" s="71"/>
      <c r="C370" s="72"/>
      <c r="D370" s="71"/>
      <c r="E370" s="108"/>
      <c r="F370" s="122"/>
      <c r="G370" s="122"/>
      <c r="H370" s="122"/>
      <c r="I370" s="122"/>
      <c r="J370" s="122"/>
      <c r="K370" s="122"/>
      <c r="L370" s="38"/>
      <c r="M370" s="180"/>
      <c r="N370" s="38"/>
      <c r="O370" s="225"/>
      <c r="P370" s="70"/>
      <c r="Q370" s="70"/>
      <c r="R370" s="70"/>
      <c r="S370" s="70"/>
      <c r="T370" s="70"/>
      <c r="U370" s="70"/>
      <c r="V370" s="70"/>
      <c r="W370" s="70"/>
      <c r="X370" s="70"/>
      <c r="Y370" s="70"/>
      <c r="Z370" s="70"/>
      <c r="AA370" s="70"/>
      <c r="AB370" s="70"/>
    </row>
    <row r="371" spans="1:28" x14ac:dyDescent="0.25">
      <c r="A371" s="69"/>
      <c r="B371" s="71"/>
      <c r="C371" s="72"/>
      <c r="D371" s="71"/>
      <c r="E371" s="108"/>
      <c r="F371" s="122"/>
      <c r="G371" s="122"/>
      <c r="H371" s="122"/>
      <c r="I371" s="122"/>
      <c r="J371" s="122"/>
      <c r="K371" s="122"/>
      <c r="L371" s="38"/>
      <c r="M371" s="180"/>
      <c r="N371" s="38"/>
      <c r="O371" s="225"/>
      <c r="P371" s="70"/>
      <c r="Q371" s="70"/>
      <c r="R371" s="70"/>
      <c r="S371" s="70"/>
      <c r="T371" s="70"/>
      <c r="U371" s="70"/>
      <c r="V371" s="70"/>
      <c r="W371" s="70"/>
      <c r="X371" s="70"/>
      <c r="Y371" s="70"/>
      <c r="Z371" s="70"/>
      <c r="AA371" s="70"/>
      <c r="AB371" s="70"/>
    </row>
    <row r="372" spans="1:28" x14ac:dyDescent="0.25">
      <c r="A372" s="69"/>
      <c r="B372" s="71"/>
      <c r="C372" s="72"/>
      <c r="D372" s="71"/>
      <c r="E372" s="108"/>
      <c r="F372" s="122"/>
      <c r="G372" s="122"/>
      <c r="H372" s="122"/>
      <c r="I372" s="122"/>
      <c r="J372" s="122"/>
      <c r="K372" s="122"/>
      <c r="L372" s="38"/>
      <c r="M372" s="180"/>
      <c r="N372" s="38"/>
      <c r="O372" s="225"/>
      <c r="P372" s="70"/>
      <c r="Q372" s="70"/>
      <c r="R372" s="70"/>
      <c r="S372" s="70"/>
      <c r="T372" s="70"/>
      <c r="U372" s="70"/>
      <c r="V372" s="70"/>
      <c r="W372" s="70"/>
      <c r="X372" s="70"/>
      <c r="Y372" s="70"/>
      <c r="Z372" s="70"/>
      <c r="AA372" s="70"/>
      <c r="AB372" s="70"/>
    </row>
    <row r="373" spans="1:28" x14ac:dyDescent="0.25">
      <c r="A373" s="69"/>
      <c r="B373" s="71"/>
      <c r="C373" s="72"/>
      <c r="D373" s="71"/>
      <c r="E373" s="108"/>
      <c r="F373" s="122"/>
      <c r="G373" s="122"/>
      <c r="H373" s="122"/>
      <c r="I373" s="122"/>
      <c r="J373" s="122"/>
      <c r="K373" s="122"/>
      <c r="L373" s="38"/>
      <c r="M373" s="180"/>
      <c r="N373" s="38"/>
      <c r="O373" s="225"/>
      <c r="P373" s="70"/>
      <c r="Q373" s="70"/>
      <c r="R373" s="70"/>
      <c r="S373" s="70"/>
      <c r="T373" s="70"/>
      <c r="U373" s="70"/>
      <c r="V373" s="70"/>
      <c r="W373" s="70"/>
      <c r="X373" s="70"/>
      <c r="Y373" s="70"/>
      <c r="Z373" s="70"/>
      <c r="AA373" s="70"/>
      <c r="AB373" s="70"/>
    </row>
    <row r="374" spans="1:28" x14ac:dyDescent="0.25">
      <c r="A374" s="69"/>
      <c r="B374" s="71"/>
      <c r="C374" s="72"/>
      <c r="D374" s="71"/>
      <c r="E374" s="108"/>
      <c r="F374" s="122"/>
      <c r="G374" s="122"/>
      <c r="H374" s="122"/>
      <c r="I374" s="122"/>
      <c r="J374" s="122"/>
      <c r="K374" s="122"/>
      <c r="L374" s="38"/>
      <c r="M374" s="180"/>
      <c r="N374" s="38"/>
      <c r="O374" s="225"/>
      <c r="P374" s="70"/>
      <c r="Q374" s="70"/>
      <c r="R374" s="70"/>
      <c r="S374" s="70"/>
      <c r="T374" s="70"/>
      <c r="U374" s="70"/>
      <c r="V374" s="70"/>
      <c r="W374" s="70"/>
      <c r="X374" s="70"/>
      <c r="Y374" s="70"/>
      <c r="Z374" s="70"/>
      <c r="AA374" s="70"/>
      <c r="AB374" s="70"/>
    </row>
    <row r="375" spans="1:28" x14ac:dyDescent="0.25">
      <c r="A375" s="69"/>
      <c r="B375" s="71"/>
      <c r="C375" s="72"/>
      <c r="D375" s="71"/>
      <c r="E375" s="108"/>
      <c r="F375" s="122"/>
      <c r="G375" s="122"/>
      <c r="H375" s="122"/>
      <c r="I375" s="122"/>
      <c r="J375" s="122"/>
      <c r="K375" s="122"/>
      <c r="L375" s="38"/>
      <c r="M375" s="180"/>
      <c r="N375" s="38"/>
      <c r="O375" s="225"/>
      <c r="P375" s="70"/>
      <c r="Q375" s="70"/>
      <c r="R375" s="70"/>
      <c r="S375" s="70"/>
      <c r="T375" s="70"/>
      <c r="U375" s="70"/>
      <c r="V375" s="70"/>
      <c r="W375" s="70"/>
      <c r="X375" s="70"/>
      <c r="Y375" s="70"/>
      <c r="Z375" s="70"/>
      <c r="AA375" s="70"/>
      <c r="AB375" s="70"/>
    </row>
    <row r="376" spans="1:28" x14ac:dyDescent="0.25">
      <c r="A376" s="69"/>
      <c r="B376" s="71"/>
      <c r="C376" s="72"/>
      <c r="D376" s="71"/>
      <c r="E376" s="108"/>
      <c r="F376" s="122"/>
      <c r="G376" s="122"/>
      <c r="H376" s="122"/>
      <c r="I376" s="122"/>
      <c r="J376" s="122"/>
      <c r="K376" s="122"/>
      <c r="L376" s="38"/>
      <c r="M376" s="180"/>
      <c r="N376" s="38"/>
      <c r="O376" s="225"/>
      <c r="P376" s="70"/>
      <c r="Q376" s="70"/>
      <c r="R376" s="70"/>
      <c r="S376" s="70"/>
      <c r="T376" s="70"/>
      <c r="U376" s="70"/>
      <c r="V376" s="70"/>
      <c r="W376" s="70"/>
      <c r="X376" s="70"/>
      <c r="Y376" s="70"/>
      <c r="Z376" s="70"/>
      <c r="AA376" s="70"/>
      <c r="AB376" s="70"/>
    </row>
    <row r="377" spans="1:28" x14ac:dyDescent="0.25">
      <c r="A377" s="69"/>
      <c r="B377" s="71"/>
      <c r="C377" s="72"/>
      <c r="D377" s="71"/>
      <c r="E377" s="108"/>
      <c r="F377" s="122"/>
      <c r="G377" s="122"/>
      <c r="H377" s="122"/>
      <c r="I377" s="122"/>
      <c r="J377" s="122"/>
      <c r="K377" s="122"/>
      <c r="L377" s="38"/>
      <c r="M377" s="180"/>
      <c r="N377" s="38"/>
      <c r="O377" s="225"/>
      <c r="P377" s="70"/>
      <c r="Q377" s="70"/>
      <c r="R377" s="70"/>
      <c r="S377" s="70"/>
      <c r="T377" s="70"/>
      <c r="U377" s="70"/>
      <c r="V377" s="70"/>
      <c r="W377" s="70"/>
      <c r="X377" s="70"/>
      <c r="Y377" s="70"/>
      <c r="Z377" s="70"/>
      <c r="AA377" s="70"/>
      <c r="AB377" s="70"/>
    </row>
    <row r="378" spans="1:28" x14ac:dyDescent="0.25">
      <c r="A378" s="69"/>
      <c r="B378" s="71"/>
      <c r="C378" s="72"/>
      <c r="D378" s="71"/>
      <c r="E378" s="108"/>
      <c r="F378" s="122"/>
      <c r="G378" s="122"/>
      <c r="H378" s="122"/>
      <c r="I378" s="122"/>
      <c r="J378" s="122"/>
      <c r="K378" s="122"/>
      <c r="L378" s="38"/>
      <c r="M378" s="180"/>
      <c r="N378" s="38"/>
      <c r="O378" s="225"/>
      <c r="P378" s="70"/>
      <c r="Q378" s="70"/>
      <c r="R378" s="70"/>
      <c r="S378" s="70"/>
      <c r="T378" s="70"/>
      <c r="U378" s="70"/>
      <c r="V378" s="70"/>
      <c r="W378" s="70"/>
      <c r="X378" s="70"/>
      <c r="Y378" s="70"/>
      <c r="Z378" s="70"/>
      <c r="AA378" s="70"/>
      <c r="AB378" s="70"/>
    </row>
    <row r="379" spans="1:28" x14ac:dyDescent="0.25">
      <c r="A379" s="69"/>
      <c r="B379" s="71"/>
      <c r="C379" s="72"/>
      <c r="D379" s="71"/>
      <c r="E379" s="108"/>
      <c r="F379" s="122"/>
      <c r="G379" s="122"/>
      <c r="H379" s="122"/>
      <c r="I379" s="122"/>
      <c r="J379" s="122"/>
      <c r="K379" s="122"/>
      <c r="L379" s="38"/>
      <c r="M379" s="180"/>
      <c r="N379" s="38"/>
      <c r="O379" s="225"/>
      <c r="P379" s="70"/>
      <c r="Q379" s="70"/>
      <c r="R379" s="70"/>
      <c r="S379" s="70"/>
      <c r="T379" s="70"/>
      <c r="U379" s="70"/>
      <c r="V379" s="70"/>
      <c r="W379" s="70"/>
      <c r="X379" s="70"/>
      <c r="Y379" s="70"/>
      <c r="Z379" s="70"/>
      <c r="AA379" s="70"/>
      <c r="AB379" s="70"/>
    </row>
    <row r="380" spans="1:28" x14ac:dyDescent="0.25">
      <c r="A380" s="69"/>
      <c r="B380" s="71"/>
      <c r="C380" s="72"/>
      <c r="D380" s="71"/>
      <c r="E380" s="108"/>
      <c r="F380" s="122"/>
      <c r="G380" s="122"/>
      <c r="H380" s="122"/>
      <c r="I380" s="122"/>
      <c r="J380" s="122"/>
      <c r="K380" s="122"/>
      <c r="L380" s="38"/>
      <c r="M380" s="180"/>
      <c r="N380" s="38"/>
      <c r="O380" s="225"/>
      <c r="P380" s="70"/>
      <c r="Q380" s="70"/>
      <c r="R380" s="70"/>
      <c r="S380" s="70"/>
      <c r="T380" s="70"/>
      <c r="U380" s="70"/>
      <c r="V380" s="70"/>
      <c r="W380" s="70"/>
      <c r="X380" s="70"/>
      <c r="Y380" s="70"/>
      <c r="Z380" s="70"/>
      <c r="AA380" s="70"/>
      <c r="AB380" s="70"/>
    </row>
    <row r="381" spans="1:28" x14ac:dyDescent="0.25">
      <c r="A381" s="69"/>
      <c r="B381" s="71"/>
      <c r="C381" s="72"/>
      <c r="D381" s="71"/>
      <c r="E381" s="108"/>
      <c r="F381" s="122"/>
      <c r="G381" s="122"/>
      <c r="H381" s="122"/>
      <c r="I381" s="122"/>
      <c r="J381" s="122"/>
      <c r="K381" s="122"/>
      <c r="L381" s="38"/>
      <c r="M381" s="180"/>
      <c r="N381" s="38"/>
      <c r="O381" s="225"/>
      <c r="P381" s="70"/>
      <c r="Q381" s="70"/>
      <c r="R381" s="70"/>
      <c r="S381" s="70"/>
      <c r="T381" s="70"/>
      <c r="U381" s="70"/>
      <c r="V381" s="70"/>
      <c r="W381" s="70"/>
      <c r="X381" s="70"/>
      <c r="Y381" s="70"/>
      <c r="Z381" s="70"/>
      <c r="AA381" s="70"/>
      <c r="AB381" s="70"/>
    </row>
    <row r="382" spans="1:28" x14ac:dyDescent="0.25">
      <c r="A382" s="69"/>
      <c r="B382" s="71"/>
      <c r="C382" s="72"/>
      <c r="D382" s="71"/>
      <c r="E382" s="108"/>
      <c r="F382" s="122"/>
      <c r="G382" s="122"/>
      <c r="H382" s="122"/>
      <c r="I382" s="122"/>
      <c r="J382" s="122"/>
      <c r="K382" s="122"/>
      <c r="L382" s="38"/>
      <c r="M382" s="180"/>
      <c r="N382" s="38"/>
      <c r="O382" s="225"/>
      <c r="P382" s="70"/>
      <c r="Q382" s="70"/>
      <c r="R382" s="70"/>
      <c r="S382" s="70"/>
      <c r="T382" s="70"/>
      <c r="U382" s="70"/>
      <c r="V382" s="70"/>
      <c r="W382" s="70"/>
      <c r="X382" s="70"/>
      <c r="Y382" s="70"/>
      <c r="Z382" s="70"/>
      <c r="AA382" s="70"/>
      <c r="AB382" s="70"/>
    </row>
    <row r="383" spans="1:28" x14ac:dyDescent="0.25">
      <c r="A383" s="69"/>
      <c r="B383" s="71"/>
      <c r="C383" s="72"/>
      <c r="D383" s="71"/>
      <c r="E383" s="108"/>
      <c r="F383" s="122"/>
      <c r="G383" s="122"/>
      <c r="H383" s="122"/>
      <c r="I383" s="122"/>
      <c r="J383" s="122"/>
      <c r="K383" s="122"/>
      <c r="L383" s="38"/>
      <c r="M383" s="180"/>
      <c r="N383" s="38"/>
      <c r="O383" s="225"/>
      <c r="P383" s="70"/>
      <c r="Q383" s="70"/>
      <c r="R383" s="70"/>
      <c r="S383" s="70"/>
      <c r="T383" s="70"/>
      <c r="U383" s="70"/>
      <c r="V383" s="70"/>
      <c r="W383" s="70"/>
      <c r="X383" s="70"/>
      <c r="Y383" s="70"/>
      <c r="Z383" s="70"/>
      <c r="AA383" s="70"/>
      <c r="AB383" s="70"/>
    </row>
    <row r="384" spans="1:28" x14ac:dyDescent="0.25">
      <c r="A384" s="69"/>
      <c r="B384" s="71"/>
      <c r="C384" s="72"/>
      <c r="D384" s="71"/>
      <c r="E384" s="108"/>
      <c r="F384" s="122"/>
      <c r="G384" s="122"/>
      <c r="H384" s="122"/>
      <c r="I384" s="122"/>
      <c r="J384" s="122"/>
      <c r="K384" s="122"/>
      <c r="L384" s="38"/>
      <c r="M384" s="180"/>
      <c r="N384" s="38"/>
      <c r="O384" s="225"/>
      <c r="P384" s="70"/>
      <c r="Q384" s="70"/>
      <c r="R384" s="70"/>
      <c r="S384" s="70"/>
      <c r="T384" s="70"/>
      <c r="U384" s="70"/>
      <c r="V384" s="70"/>
      <c r="W384" s="70"/>
      <c r="X384" s="70"/>
      <c r="Y384" s="70"/>
      <c r="Z384" s="70"/>
      <c r="AA384" s="70"/>
      <c r="AB384" s="70"/>
    </row>
    <row r="385" spans="1:28" x14ac:dyDescent="0.25">
      <c r="A385" s="69"/>
      <c r="B385" s="71"/>
      <c r="C385" s="72"/>
      <c r="D385" s="71"/>
      <c r="E385" s="108"/>
      <c r="F385" s="122"/>
      <c r="G385" s="122"/>
      <c r="H385" s="122"/>
      <c r="I385" s="122"/>
      <c r="J385" s="122"/>
      <c r="K385" s="122"/>
      <c r="L385" s="38"/>
      <c r="M385" s="180"/>
      <c r="N385" s="38"/>
      <c r="O385" s="225"/>
      <c r="P385" s="70"/>
      <c r="Q385" s="70"/>
      <c r="R385" s="70"/>
      <c r="S385" s="70"/>
      <c r="T385" s="70"/>
      <c r="U385" s="70"/>
      <c r="V385" s="70"/>
      <c r="W385" s="70"/>
      <c r="X385" s="70"/>
      <c r="Y385" s="70"/>
      <c r="Z385" s="70"/>
      <c r="AA385" s="70"/>
      <c r="AB385" s="70"/>
    </row>
    <row r="386" spans="1:28" x14ac:dyDescent="0.25">
      <c r="A386" s="69"/>
      <c r="B386" s="71"/>
      <c r="C386" s="72"/>
      <c r="D386" s="71"/>
      <c r="E386" s="108"/>
      <c r="F386" s="122"/>
      <c r="G386" s="122"/>
      <c r="H386" s="122"/>
      <c r="I386" s="122"/>
      <c r="J386" s="122"/>
      <c r="K386" s="122"/>
      <c r="L386" s="38"/>
      <c r="M386" s="180"/>
      <c r="N386" s="38"/>
      <c r="O386" s="225"/>
      <c r="P386" s="70"/>
      <c r="Q386" s="70"/>
      <c r="R386" s="70"/>
      <c r="S386" s="70"/>
      <c r="T386" s="70"/>
      <c r="U386" s="70"/>
      <c r="V386" s="70"/>
      <c r="W386" s="70"/>
      <c r="X386" s="70"/>
      <c r="Y386" s="70"/>
      <c r="Z386" s="70"/>
      <c r="AA386" s="70"/>
      <c r="AB386" s="70"/>
    </row>
    <row r="387" spans="1:28" x14ac:dyDescent="0.25">
      <c r="A387" s="69"/>
      <c r="B387" s="71"/>
      <c r="C387" s="72"/>
      <c r="D387" s="71"/>
      <c r="E387" s="108"/>
      <c r="F387" s="122"/>
      <c r="G387" s="122"/>
      <c r="H387" s="122"/>
      <c r="I387" s="122"/>
      <c r="J387" s="122"/>
      <c r="K387" s="122"/>
      <c r="L387" s="38"/>
      <c r="M387" s="180"/>
      <c r="N387" s="38"/>
      <c r="O387" s="225"/>
      <c r="P387" s="70"/>
      <c r="Q387" s="70"/>
      <c r="R387" s="70"/>
      <c r="S387" s="70"/>
      <c r="T387" s="70"/>
      <c r="U387" s="70"/>
      <c r="V387" s="70"/>
      <c r="W387" s="70"/>
      <c r="X387" s="70"/>
      <c r="Y387" s="70"/>
      <c r="Z387" s="70"/>
      <c r="AA387" s="70"/>
      <c r="AB387" s="70"/>
    </row>
    <row r="388" spans="1:28" x14ac:dyDescent="0.25">
      <c r="A388" s="69"/>
      <c r="B388" s="71"/>
      <c r="C388" s="72"/>
      <c r="D388" s="71"/>
      <c r="E388" s="108"/>
      <c r="F388" s="122"/>
      <c r="G388" s="122"/>
      <c r="H388" s="122"/>
      <c r="I388" s="122"/>
      <c r="J388" s="122"/>
      <c r="K388" s="122"/>
      <c r="L388" s="38"/>
      <c r="M388" s="180"/>
      <c r="N388" s="38"/>
      <c r="O388" s="225"/>
      <c r="P388" s="70"/>
      <c r="Q388" s="70"/>
      <c r="R388" s="70"/>
      <c r="S388" s="70"/>
      <c r="T388" s="70"/>
      <c r="U388" s="70"/>
      <c r="V388" s="70"/>
      <c r="W388" s="70"/>
      <c r="X388" s="70"/>
      <c r="Y388" s="70"/>
      <c r="Z388" s="70"/>
      <c r="AA388" s="70"/>
      <c r="AB388" s="70"/>
    </row>
    <row r="389" spans="1:28" x14ac:dyDescent="0.25">
      <c r="A389" s="69"/>
      <c r="B389" s="71"/>
      <c r="C389" s="72"/>
      <c r="D389" s="71"/>
      <c r="E389" s="108"/>
      <c r="F389" s="122"/>
      <c r="G389" s="122"/>
      <c r="H389" s="122"/>
      <c r="I389" s="122"/>
      <c r="J389" s="122"/>
      <c r="K389" s="122"/>
      <c r="L389" s="38"/>
      <c r="M389" s="180"/>
      <c r="N389" s="38"/>
      <c r="O389" s="225"/>
      <c r="P389" s="70"/>
      <c r="Q389" s="70"/>
      <c r="R389" s="70"/>
      <c r="S389" s="70"/>
      <c r="T389" s="70"/>
      <c r="U389" s="70"/>
      <c r="V389" s="70"/>
      <c r="W389" s="70"/>
      <c r="X389" s="70"/>
      <c r="Y389" s="70"/>
      <c r="Z389" s="70"/>
      <c r="AA389" s="70"/>
      <c r="AB389" s="70"/>
    </row>
    <row r="390" spans="1:28" x14ac:dyDescent="0.25">
      <c r="A390" s="69"/>
      <c r="B390" s="71"/>
      <c r="C390" s="72"/>
      <c r="D390" s="71"/>
      <c r="E390" s="108"/>
      <c r="F390" s="122"/>
      <c r="G390" s="122"/>
      <c r="H390" s="122"/>
      <c r="I390" s="122"/>
      <c r="J390" s="122"/>
      <c r="K390" s="122"/>
      <c r="L390" s="38"/>
      <c r="M390" s="180"/>
      <c r="N390" s="38"/>
      <c r="O390" s="225"/>
      <c r="P390" s="70"/>
      <c r="Q390" s="70"/>
      <c r="R390" s="70"/>
      <c r="S390" s="70"/>
      <c r="T390" s="70"/>
      <c r="U390" s="70"/>
      <c r="V390" s="70"/>
      <c r="W390" s="70"/>
      <c r="X390" s="70"/>
      <c r="Y390" s="70"/>
      <c r="Z390" s="70"/>
      <c r="AA390" s="70"/>
      <c r="AB390" s="70"/>
    </row>
    <row r="391" spans="1:28" x14ac:dyDescent="0.25">
      <c r="A391" s="69"/>
      <c r="B391" s="71"/>
      <c r="C391" s="72"/>
      <c r="D391" s="71"/>
      <c r="E391" s="108"/>
      <c r="F391" s="122"/>
      <c r="G391" s="122"/>
      <c r="H391" s="122"/>
      <c r="I391" s="122"/>
      <c r="J391" s="122"/>
      <c r="K391" s="122"/>
      <c r="L391" s="38"/>
      <c r="M391" s="180"/>
      <c r="N391" s="38"/>
      <c r="O391" s="225"/>
      <c r="P391" s="70"/>
      <c r="Q391" s="70"/>
      <c r="R391" s="70"/>
      <c r="S391" s="70"/>
      <c r="T391" s="70"/>
      <c r="U391" s="70"/>
      <c r="V391" s="70"/>
      <c r="W391" s="70"/>
      <c r="X391" s="70"/>
      <c r="Y391" s="70"/>
      <c r="Z391" s="70"/>
      <c r="AA391" s="70"/>
      <c r="AB391" s="70"/>
    </row>
    <row r="392" spans="1:28" x14ac:dyDescent="0.25">
      <c r="A392" s="69"/>
      <c r="B392" s="71"/>
      <c r="C392" s="72"/>
      <c r="D392" s="71"/>
      <c r="E392" s="108"/>
      <c r="F392" s="122"/>
      <c r="G392" s="122"/>
      <c r="H392" s="122"/>
      <c r="I392" s="122"/>
      <c r="J392" s="122"/>
      <c r="K392" s="122"/>
      <c r="L392" s="38"/>
      <c r="M392" s="180"/>
      <c r="N392" s="38"/>
      <c r="O392" s="225"/>
      <c r="P392" s="70"/>
      <c r="Q392" s="70"/>
      <c r="R392" s="70"/>
      <c r="S392" s="70"/>
      <c r="T392" s="70"/>
      <c r="U392" s="70"/>
      <c r="V392" s="70"/>
      <c r="W392" s="70"/>
      <c r="X392" s="70"/>
      <c r="Y392" s="70"/>
      <c r="Z392" s="70"/>
      <c r="AA392" s="70"/>
      <c r="AB392" s="70"/>
    </row>
    <row r="393" spans="1:28" x14ac:dyDescent="0.25">
      <c r="A393" s="69"/>
      <c r="B393" s="71"/>
      <c r="C393" s="72"/>
      <c r="D393" s="71"/>
      <c r="E393" s="108"/>
      <c r="F393" s="122"/>
      <c r="G393" s="122"/>
      <c r="H393" s="122"/>
      <c r="I393" s="122"/>
      <c r="J393" s="122"/>
      <c r="K393" s="122"/>
      <c r="L393" s="38"/>
      <c r="M393" s="180"/>
      <c r="N393" s="38"/>
      <c r="O393" s="225"/>
      <c r="P393" s="70"/>
      <c r="Q393" s="70"/>
      <c r="R393" s="70"/>
      <c r="S393" s="70"/>
      <c r="T393" s="70"/>
      <c r="U393" s="70"/>
      <c r="V393" s="70"/>
      <c r="W393" s="70"/>
      <c r="X393" s="70"/>
      <c r="Y393" s="70"/>
      <c r="Z393" s="70"/>
      <c r="AA393" s="70"/>
      <c r="AB393" s="70"/>
    </row>
    <row r="394" spans="1:28" x14ac:dyDescent="0.25">
      <c r="A394" s="69"/>
      <c r="B394" s="71"/>
      <c r="C394" s="72"/>
      <c r="D394" s="71"/>
      <c r="E394" s="108"/>
      <c r="F394" s="122"/>
      <c r="G394" s="122"/>
      <c r="H394" s="122"/>
      <c r="I394" s="122"/>
      <c r="J394" s="122"/>
      <c r="K394" s="122"/>
      <c r="L394" s="38"/>
      <c r="M394" s="180"/>
      <c r="N394" s="38"/>
      <c r="O394" s="225"/>
      <c r="P394" s="70"/>
      <c r="Q394" s="70"/>
      <c r="R394" s="70"/>
      <c r="S394" s="70"/>
      <c r="T394" s="70"/>
      <c r="U394" s="70"/>
      <c r="V394" s="70"/>
      <c r="W394" s="70"/>
      <c r="X394" s="70"/>
      <c r="Y394" s="70"/>
      <c r="Z394" s="70"/>
      <c r="AA394" s="70"/>
      <c r="AB394" s="70"/>
    </row>
    <row r="395" spans="1:28" x14ac:dyDescent="0.25">
      <c r="A395" s="69"/>
      <c r="B395" s="71"/>
      <c r="C395" s="72"/>
      <c r="D395" s="71"/>
      <c r="E395" s="108"/>
      <c r="F395" s="122"/>
      <c r="G395" s="122"/>
      <c r="H395" s="122"/>
      <c r="I395" s="122"/>
      <c r="J395" s="122"/>
      <c r="K395" s="122"/>
      <c r="L395" s="38"/>
      <c r="M395" s="180"/>
      <c r="N395" s="38"/>
      <c r="O395" s="225"/>
      <c r="P395" s="70"/>
      <c r="Q395" s="70"/>
      <c r="R395" s="70"/>
      <c r="S395" s="70"/>
      <c r="T395" s="70"/>
      <c r="U395" s="70"/>
      <c r="V395" s="70"/>
      <c r="W395" s="70"/>
      <c r="X395" s="70"/>
      <c r="Y395" s="70"/>
      <c r="Z395" s="70"/>
      <c r="AA395" s="70"/>
      <c r="AB395" s="70"/>
    </row>
    <row r="396" spans="1:28" x14ac:dyDescent="0.25">
      <c r="A396" s="69"/>
      <c r="B396" s="71"/>
      <c r="C396" s="72"/>
      <c r="D396" s="71"/>
      <c r="E396" s="108"/>
      <c r="F396" s="122"/>
      <c r="G396" s="122"/>
      <c r="H396" s="122"/>
      <c r="I396" s="122"/>
      <c r="J396" s="122"/>
      <c r="K396" s="122"/>
      <c r="L396" s="38"/>
      <c r="M396" s="180"/>
      <c r="N396" s="38"/>
      <c r="O396" s="225"/>
      <c r="P396" s="70"/>
      <c r="Q396" s="70"/>
      <c r="R396" s="70"/>
      <c r="S396" s="70"/>
      <c r="T396" s="70"/>
      <c r="U396" s="70"/>
      <c r="V396" s="70"/>
      <c r="W396" s="70"/>
      <c r="X396" s="70"/>
      <c r="Y396" s="70"/>
      <c r="Z396" s="70"/>
      <c r="AA396" s="70"/>
      <c r="AB396" s="70"/>
    </row>
    <row r="397" spans="1:28" x14ac:dyDescent="0.25">
      <c r="A397" s="69"/>
      <c r="B397" s="71"/>
      <c r="C397" s="72"/>
      <c r="D397" s="71"/>
      <c r="E397" s="108"/>
      <c r="F397" s="122"/>
      <c r="G397" s="122"/>
      <c r="H397" s="122"/>
      <c r="I397" s="122"/>
      <c r="J397" s="122"/>
      <c r="K397" s="122"/>
      <c r="L397" s="38"/>
      <c r="M397" s="180"/>
      <c r="N397" s="38"/>
      <c r="O397" s="225"/>
      <c r="P397" s="70"/>
      <c r="Q397" s="70"/>
      <c r="R397" s="70"/>
      <c r="S397" s="70"/>
      <c r="T397" s="70"/>
      <c r="U397" s="70"/>
      <c r="V397" s="70"/>
      <c r="W397" s="70"/>
      <c r="X397" s="70"/>
      <c r="Y397" s="70"/>
      <c r="Z397" s="70"/>
      <c r="AA397" s="70"/>
      <c r="AB397" s="70"/>
    </row>
    <row r="398" spans="1:28" x14ac:dyDescent="0.25">
      <c r="A398" s="69"/>
      <c r="B398" s="71"/>
      <c r="C398" s="72"/>
      <c r="D398" s="71"/>
      <c r="E398" s="108"/>
      <c r="F398" s="122"/>
      <c r="G398" s="122"/>
      <c r="H398" s="122"/>
      <c r="I398" s="122"/>
      <c r="J398" s="122"/>
      <c r="K398" s="122"/>
      <c r="L398" s="38"/>
      <c r="M398" s="180"/>
      <c r="N398" s="38"/>
      <c r="O398" s="225"/>
      <c r="P398" s="70"/>
      <c r="Q398" s="70"/>
      <c r="R398" s="70"/>
      <c r="S398" s="70"/>
      <c r="T398" s="70"/>
      <c r="U398" s="70"/>
      <c r="V398" s="70"/>
      <c r="W398" s="70"/>
      <c r="X398" s="70"/>
      <c r="Y398" s="70"/>
      <c r="Z398" s="70"/>
      <c r="AA398" s="70"/>
      <c r="AB398" s="70"/>
    </row>
    <row r="399" spans="1:28" x14ac:dyDescent="0.25">
      <c r="A399" s="69"/>
      <c r="B399" s="71"/>
      <c r="C399" s="72"/>
      <c r="D399" s="71"/>
      <c r="E399" s="108"/>
      <c r="F399" s="122"/>
      <c r="G399" s="122"/>
      <c r="H399" s="122"/>
      <c r="I399" s="122"/>
      <c r="J399" s="122"/>
      <c r="K399" s="122"/>
      <c r="L399" s="38"/>
      <c r="M399" s="180"/>
      <c r="N399" s="38"/>
      <c r="O399" s="225"/>
      <c r="P399" s="70"/>
      <c r="Q399" s="70"/>
      <c r="R399" s="70"/>
      <c r="S399" s="70"/>
      <c r="T399" s="70"/>
      <c r="U399" s="70"/>
      <c r="V399" s="70"/>
      <c r="W399" s="70"/>
      <c r="X399" s="70"/>
      <c r="Y399" s="70"/>
      <c r="Z399" s="70"/>
      <c r="AA399" s="70"/>
      <c r="AB399" s="70"/>
    </row>
    <row r="400" spans="1:28" x14ac:dyDescent="0.25">
      <c r="A400" s="69"/>
      <c r="B400" s="71"/>
      <c r="C400" s="72"/>
      <c r="D400" s="71"/>
      <c r="E400" s="108"/>
      <c r="F400" s="122"/>
      <c r="G400" s="122"/>
      <c r="H400" s="122"/>
      <c r="I400" s="122"/>
      <c r="J400" s="122"/>
      <c r="K400" s="122"/>
      <c r="L400" s="38"/>
      <c r="M400" s="180"/>
      <c r="N400" s="38"/>
      <c r="O400" s="225"/>
      <c r="P400" s="70"/>
      <c r="Q400" s="70"/>
      <c r="R400" s="70"/>
      <c r="S400" s="70"/>
      <c r="T400" s="70"/>
      <c r="U400" s="70"/>
      <c r="V400" s="70"/>
      <c r="W400" s="70"/>
      <c r="X400" s="70"/>
      <c r="Y400" s="70"/>
      <c r="Z400" s="70"/>
      <c r="AA400" s="70"/>
      <c r="AB400" s="70"/>
    </row>
    <row r="401" spans="1:28" x14ac:dyDescent="0.25">
      <c r="A401" s="69"/>
      <c r="B401" s="71"/>
      <c r="C401" s="72"/>
      <c r="D401" s="71"/>
      <c r="E401" s="108"/>
      <c r="F401" s="122"/>
      <c r="G401" s="122"/>
      <c r="H401" s="122"/>
      <c r="I401" s="122"/>
      <c r="J401" s="122"/>
      <c r="K401" s="122"/>
      <c r="L401" s="38"/>
      <c r="M401" s="180"/>
      <c r="N401" s="38"/>
      <c r="O401" s="225"/>
      <c r="P401" s="70"/>
      <c r="Q401" s="70"/>
      <c r="R401" s="70"/>
      <c r="S401" s="70"/>
      <c r="T401" s="70"/>
      <c r="U401" s="70"/>
      <c r="V401" s="70"/>
      <c r="W401" s="70"/>
      <c r="X401" s="70"/>
      <c r="Y401" s="70"/>
      <c r="Z401" s="70"/>
      <c r="AA401" s="70"/>
      <c r="AB401" s="70"/>
    </row>
    <row r="402" spans="1:28" x14ac:dyDescent="0.25">
      <c r="A402" s="69"/>
      <c r="B402" s="71"/>
      <c r="C402" s="72"/>
      <c r="D402" s="71"/>
      <c r="E402" s="108"/>
      <c r="F402" s="122"/>
      <c r="G402" s="122"/>
      <c r="H402" s="122"/>
      <c r="I402" s="122"/>
      <c r="J402" s="122"/>
      <c r="K402" s="122"/>
      <c r="L402" s="38"/>
      <c r="M402" s="180"/>
      <c r="N402" s="38"/>
      <c r="O402" s="225"/>
      <c r="P402" s="70"/>
      <c r="Q402" s="70"/>
      <c r="R402" s="70"/>
      <c r="S402" s="70"/>
      <c r="T402" s="70"/>
      <c r="U402" s="70"/>
      <c r="V402" s="70"/>
      <c r="W402" s="70"/>
      <c r="X402" s="70"/>
      <c r="Y402" s="70"/>
      <c r="Z402" s="70"/>
      <c r="AA402" s="70"/>
      <c r="AB402" s="70"/>
    </row>
    <row r="403" spans="1:28" x14ac:dyDescent="0.25">
      <c r="A403" s="69"/>
      <c r="B403" s="71"/>
      <c r="C403" s="72"/>
      <c r="D403" s="71"/>
      <c r="E403" s="108"/>
      <c r="F403" s="122"/>
      <c r="G403" s="122"/>
      <c r="H403" s="122"/>
      <c r="I403" s="122"/>
      <c r="J403" s="122"/>
      <c r="K403" s="122"/>
      <c r="L403" s="38"/>
      <c r="M403" s="180"/>
      <c r="N403" s="38"/>
      <c r="O403" s="225"/>
      <c r="P403" s="70"/>
      <c r="Q403" s="70"/>
      <c r="R403" s="70"/>
      <c r="S403" s="70"/>
      <c r="T403" s="70"/>
      <c r="U403" s="70"/>
      <c r="V403" s="70"/>
      <c r="W403" s="70"/>
      <c r="X403" s="70"/>
      <c r="Y403" s="70"/>
      <c r="Z403" s="70"/>
      <c r="AA403" s="70"/>
      <c r="AB403" s="70"/>
    </row>
    <row r="404" spans="1:28" x14ac:dyDescent="0.25">
      <c r="A404" s="69"/>
      <c r="B404" s="71"/>
      <c r="C404" s="72"/>
      <c r="D404" s="71"/>
      <c r="E404" s="108"/>
      <c r="F404" s="122"/>
      <c r="G404" s="122"/>
      <c r="H404" s="122"/>
      <c r="I404" s="122"/>
      <c r="J404" s="122"/>
      <c r="K404" s="122"/>
      <c r="L404" s="38"/>
      <c r="M404" s="180"/>
      <c r="N404" s="38"/>
      <c r="O404" s="225"/>
      <c r="P404" s="70"/>
      <c r="Q404" s="70"/>
      <c r="R404" s="70"/>
      <c r="S404" s="70"/>
      <c r="T404" s="70"/>
      <c r="U404" s="70"/>
      <c r="V404" s="70"/>
      <c r="W404" s="70"/>
      <c r="X404" s="70"/>
      <c r="Y404" s="70"/>
      <c r="Z404" s="70"/>
      <c r="AA404" s="70"/>
      <c r="AB404" s="70"/>
    </row>
    <row r="405" spans="1:28" x14ac:dyDescent="0.25">
      <c r="A405" s="69"/>
      <c r="B405" s="71"/>
      <c r="C405" s="72"/>
      <c r="D405" s="71"/>
      <c r="E405" s="108"/>
      <c r="F405" s="122"/>
      <c r="G405" s="122"/>
      <c r="H405" s="122"/>
      <c r="I405" s="122"/>
      <c r="J405" s="122"/>
      <c r="K405" s="122"/>
      <c r="L405" s="38"/>
      <c r="M405" s="180"/>
      <c r="N405" s="38"/>
      <c r="O405" s="225"/>
      <c r="P405" s="70"/>
      <c r="Q405" s="70"/>
      <c r="R405" s="70"/>
      <c r="S405" s="70"/>
      <c r="T405" s="70"/>
      <c r="U405" s="70"/>
      <c r="V405" s="70"/>
      <c r="W405" s="70"/>
      <c r="X405" s="70"/>
      <c r="Y405" s="70"/>
      <c r="Z405" s="70"/>
      <c r="AA405" s="70"/>
      <c r="AB405" s="70"/>
    </row>
    <row r="406" spans="1:28" x14ac:dyDescent="0.25">
      <c r="A406" s="69"/>
      <c r="B406" s="71"/>
      <c r="C406" s="72"/>
      <c r="D406" s="71"/>
      <c r="E406" s="108"/>
      <c r="F406" s="122"/>
      <c r="G406" s="122"/>
      <c r="H406" s="122"/>
      <c r="I406" s="122"/>
      <c r="J406" s="122"/>
      <c r="K406" s="122"/>
      <c r="L406" s="38"/>
      <c r="M406" s="180"/>
      <c r="N406" s="38"/>
      <c r="O406" s="225"/>
      <c r="P406" s="70"/>
      <c r="Q406" s="70"/>
      <c r="R406" s="70"/>
      <c r="S406" s="70"/>
      <c r="T406" s="70"/>
      <c r="U406" s="70"/>
      <c r="V406" s="70"/>
      <c r="W406" s="70"/>
      <c r="X406" s="70"/>
      <c r="Y406" s="70"/>
      <c r="Z406" s="70"/>
      <c r="AA406" s="70"/>
      <c r="AB406" s="70"/>
    </row>
    <row r="407" spans="1:28" x14ac:dyDescent="0.25">
      <c r="A407" s="69"/>
      <c r="B407" s="71"/>
      <c r="C407" s="72"/>
      <c r="D407" s="71"/>
      <c r="E407" s="108"/>
      <c r="F407" s="122"/>
      <c r="G407" s="122"/>
      <c r="H407" s="122"/>
      <c r="I407" s="122"/>
      <c r="J407" s="122"/>
      <c r="K407" s="122"/>
      <c r="L407" s="38"/>
      <c r="M407" s="180"/>
      <c r="N407" s="38"/>
      <c r="O407" s="225"/>
      <c r="P407" s="70"/>
      <c r="Q407" s="70"/>
      <c r="R407" s="70"/>
      <c r="S407" s="70"/>
      <c r="T407" s="70"/>
      <c r="U407" s="70"/>
      <c r="V407" s="70"/>
      <c r="W407" s="70"/>
      <c r="X407" s="70"/>
      <c r="Y407" s="70"/>
      <c r="Z407" s="70"/>
      <c r="AA407" s="70"/>
      <c r="AB407" s="70"/>
    </row>
    <row r="408" spans="1:28" x14ac:dyDescent="0.25">
      <c r="A408" s="69"/>
      <c r="B408" s="71"/>
      <c r="C408" s="72"/>
      <c r="D408" s="71"/>
      <c r="E408" s="108"/>
      <c r="F408" s="122"/>
      <c r="G408" s="122"/>
      <c r="H408" s="122"/>
      <c r="I408" s="122"/>
      <c r="J408" s="122"/>
      <c r="K408" s="122"/>
      <c r="L408" s="38"/>
      <c r="M408" s="180"/>
      <c r="N408" s="38"/>
      <c r="O408" s="225"/>
      <c r="P408" s="70"/>
      <c r="Q408" s="70"/>
      <c r="R408" s="70"/>
      <c r="S408" s="70"/>
      <c r="T408" s="70"/>
      <c r="U408" s="70"/>
      <c r="V408" s="70"/>
      <c r="W408" s="70"/>
      <c r="X408" s="70"/>
      <c r="Y408" s="70"/>
      <c r="Z408" s="70"/>
      <c r="AA408" s="70"/>
      <c r="AB408" s="70"/>
    </row>
    <row r="409" spans="1:28" x14ac:dyDescent="0.25">
      <c r="A409" s="69"/>
      <c r="B409" s="71"/>
      <c r="C409" s="72"/>
      <c r="D409" s="71"/>
      <c r="E409" s="108"/>
      <c r="F409" s="122"/>
      <c r="G409" s="122"/>
      <c r="H409" s="122"/>
      <c r="I409" s="122"/>
      <c r="J409" s="122"/>
      <c r="K409" s="122"/>
      <c r="L409" s="38"/>
      <c r="M409" s="180"/>
      <c r="N409" s="38"/>
      <c r="O409" s="225"/>
      <c r="P409" s="70"/>
      <c r="Q409" s="70"/>
      <c r="R409" s="70"/>
      <c r="S409" s="70"/>
      <c r="T409" s="70"/>
      <c r="U409" s="70"/>
      <c r="V409" s="70"/>
      <c r="W409" s="70"/>
      <c r="X409" s="70"/>
      <c r="Y409" s="70"/>
      <c r="Z409" s="70"/>
      <c r="AA409" s="70"/>
      <c r="AB409" s="70"/>
    </row>
    <row r="410" spans="1:28" x14ac:dyDescent="0.25">
      <c r="A410" s="69"/>
      <c r="B410" s="71"/>
      <c r="C410" s="72"/>
      <c r="D410" s="71"/>
      <c r="E410" s="108"/>
      <c r="F410" s="122"/>
      <c r="G410" s="122"/>
      <c r="H410" s="122"/>
      <c r="I410" s="122"/>
      <c r="J410" s="122"/>
      <c r="K410" s="122"/>
      <c r="L410" s="38"/>
      <c r="M410" s="180"/>
      <c r="N410" s="38"/>
      <c r="O410" s="225"/>
      <c r="P410" s="70"/>
      <c r="Q410" s="70"/>
      <c r="R410" s="70"/>
      <c r="S410" s="70"/>
      <c r="T410" s="70"/>
      <c r="U410" s="70"/>
      <c r="V410" s="70"/>
      <c r="W410" s="70"/>
      <c r="X410" s="70"/>
      <c r="Y410" s="70"/>
      <c r="Z410" s="70"/>
      <c r="AA410" s="70"/>
      <c r="AB410" s="70"/>
    </row>
    <row r="411" spans="1:28" x14ac:dyDescent="0.25">
      <c r="A411" s="69"/>
      <c r="B411" s="71"/>
      <c r="C411" s="72"/>
      <c r="D411" s="71"/>
      <c r="E411" s="108"/>
      <c r="F411" s="122"/>
      <c r="G411" s="122"/>
      <c r="H411" s="122"/>
      <c r="I411" s="122"/>
      <c r="J411" s="122"/>
      <c r="K411" s="122"/>
      <c r="L411" s="38"/>
      <c r="M411" s="180"/>
      <c r="N411" s="38"/>
      <c r="O411" s="225"/>
      <c r="P411" s="70"/>
      <c r="Q411" s="70"/>
      <c r="R411" s="70"/>
      <c r="S411" s="70"/>
      <c r="T411" s="70"/>
      <c r="U411" s="70"/>
      <c r="V411" s="70"/>
      <c r="W411" s="70"/>
      <c r="X411" s="70"/>
      <c r="Y411" s="70"/>
      <c r="Z411" s="70"/>
      <c r="AA411" s="70"/>
      <c r="AB411" s="70"/>
    </row>
    <row r="412" spans="1:28" x14ac:dyDescent="0.25">
      <c r="A412" s="69"/>
      <c r="B412" s="71"/>
      <c r="C412" s="72"/>
      <c r="D412" s="71"/>
      <c r="E412" s="108"/>
      <c r="F412" s="122"/>
      <c r="G412" s="122"/>
      <c r="H412" s="122"/>
      <c r="I412" s="122"/>
      <c r="J412" s="122"/>
      <c r="K412" s="122"/>
      <c r="L412" s="38"/>
      <c r="M412" s="180"/>
      <c r="N412" s="38"/>
      <c r="O412" s="225"/>
      <c r="P412" s="70"/>
      <c r="Q412" s="70"/>
      <c r="R412" s="70"/>
      <c r="S412" s="70"/>
      <c r="T412" s="70"/>
      <c r="U412" s="70"/>
      <c r="V412" s="70"/>
      <c r="W412" s="70"/>
      <c r="X412" s="70"/>
      <c r="Y412" s="70"/>
      <c r="Z412" s="70"/>
      <c r="AA412" s="70"/>
      <c r="AB412" s="70"/>
    </row>
    <row r="413" spans="1:28" x14ac:dyDescent="0.25">
      <c r="A413" s="69"/>
      <c r="B413" s="71"/>
      <c r="C413" s="72"/>
      <c r="D413" s="71"/>
      <c r="E413" s="108"/>
      <c r="F413" s="122"/>
      <c r="G413" s="122"/>
      <c r="H413" s="122"/>
      <c r="I413" s="122"/>
      <c r="J413" s="122"/>
      <c r="K413" s="122"/>
      <c r="L413" s="38"/>
      <c r="M413" s="180"/>
      <c r="N413" s="38"/>
      <c r="O413" s="225"/>
      <c r="P413" s="70"/>
      <c r="Q413" s="70"/>
      <c r="R413" s="70"/>
      <c r="S413" s="70"/>
      <c r="T413" s="70"/>
      <c r="U413" s="70"/>
      <c r="V413" s="70"/>
      <c r="W413" s="70"/>
      <c r="X413" s="70"/>
      <c r="Y413" s="70"/>
      <c r="Z413" s="70"/>
      <c r="AA413" s="70"/>
      <c r="AB413" s="70"/>
    </row>
    <row r="414" spans="1:28" x14ac:dyDescent="0.25">
      <c r="A414" s="69"/>
      <c r="B414" s="71"/>
      <c r="C414" s="72"/>
      <c r="D414" s="71"/>
      <c r="E414" s="108"/>
      <c r="F414" s="122"/>
      <c r="G414" s="122"/>
      <c r="H414" s="122"/>
      <c r="I414" s="122"/>
      <c r="J414" s="122"/>
      <c r="K414" s="122"/>
      <c r="L414" s="38"/>
      <c r="M414" s="180"/>
      <c r="N414" s="38"/>
      <c r="O414" s="225"/>
      <c r="P414" s="70"/>
      <c r="Q414" s="70"/>
      <c r="R414" s="70"/>
      <c r="S414" s="70"/>
      <c r="T414" s="70"/>
      <c r="U414" s="70"/>
      <c r="V414" s="70"/>
      <c r="W414" s="70"/>
      <c r="X414" s="70"/>
      <c r="Y414" s="70"/>
      <c r="Z414" s="70"/>
      <c r="AA414" s="70"/>
      <c r="AB414" s="70"/>
    </row>
    <row r="415" spans="1:28" x14ac:dyDescent="0.25">
      <c r="A415" s="69"/>
      <c r="B415" s="71"/>
      <c r="C415" s="72"/>
      <c r="D415" s="71"/>
      <c r="E415" s="108"/>
      <c r="F415" s="122"/>
      <c r="G415" s="122"/>
      <c r="H415" s="122"/>
      <c r="I415" s="122"/>
      <c r="J415" s="122"/>
      <c r="K415" s="122"/>
      <c r="L415" s="38"/>
      <c r="M415" s="180"/>
      <c r="N415" s="38"/>
      <c r="O415" s="225"/>
      <c r="P415" s="70"/>
      <c r="Q415" s="70"/>
      <c r="R415" s="70"/>
      <c r="S415" s="70"/>
      <c r="T415" s="70"/>
      <c r="U415" s="70"/>
      <c r="V415" s="70"/>
      <c r="W415" s="70"/>
      <c r="X415" s="70"/>
      <c r="Y415" s="70"/>
      <c r="Z415" s="70"/>
      <c r="AA415" s="70"/>
      <c r="AB415" s="70"/>
    </row>
    <row r="416" spans="1:28" x14ac:dyDescent="0.25">
      <c r="A416" s="69"/>
      <c r="B416" s="71"/>
      <c r="C416" s="72"/>
      <c r="D416" s="71"/>
      <c r="E416" s="108"/>
      <c r="F416" s="122"/>
      <c r="G416" s="122"/>
      <c r="H416" s="122"/>
      <c r="I416" s="122"/>
      <c r="J416" s="122"/>
      <c r="K416" s="122"/>
      <c r="L416" s="38"/>
      <c r="M416" s="180"/>
      <c r="N416" s="38"/>
      <c r="O416" s="225"/>
      <c r="P416" s="70"/>
      <c r="Q416" s="70"/>
      <c r="R416" s="70"/>
      <c r="S416" s="70"/>
      <c r="T416" s="70"/>
      <c r="U416" s="70"/>
      <c r="V416" s="70"/>
      <c r="W416" s="70"/>
      <c r="X416" s="70"/>
      <c r="Y416" s="70"/>
      <c r="Z416" s="70"/>
      <c r="AA416" s="70"/>
      <c r="AB416" s="70"/>
    </row>
    <row r="417" spans="1:28" x14ac:dyDescent="0.25">
      <c r="A417" s="69"/>
      <c r="B417" s="71"/>
      <c r="C417" s="72"/>
      <c r="D417" s="71"/>
      <c r="E417" s="108"/>
      <c r="F417" s="122"/>
      <c r="G417" s="122"/>
      <c r="H417" s="122"/>
      <c r="I417" s="122"/>
      <c r="J417" s="122"/>
      <c r="K417" s="122"/>
      <c r="L417" s="38"/>
      <c r="M417" s="180"/>
      <c r="N417" s="38"/>
      <c r="O417" s="225"/>
      <c r="P417" s="70"/>
      <c r="Q417" s="70"/>
      <c r="R417" s="70"/>
      <c r="S417" s="70"/>
      <c r="T417" s="70"/>
      <c r="U417" s="70"/>
      <c r="V417" s="70"/>
      <c r="W417" s="70"/>
      <c r="X417" s="70"/>
      <c r="Y417" s="70"/>
      <c r="Z417" s="70"/>
      <c r="AA417" s="70"/>
      <c r="AB417" s="70"/>
    </row>
    <row r="418" spans="1:28" x14ac:dyDescent="0.25">
      <c r="A418" s="69"/>
      <c r="B418" s="71"/>
      <c r="C418" s="72"/>
      <c r="D418" s="71"/>
      <c r="E418" s="108"/>
      <c r="F418" s="122"/>
      <c r="G418" s="122"/>
      <c r="H418" s="122"/>
      <c r="I418" s="122"/>
      <c r="J418" s="122"/>
      <c r="K418" s="122"/>
      <c r="L418" s="38"/>
      <c r="M418" s="180"/>
      <c r="N418" s="38"/>
      <c r="O418" s="225"/>
      <c r="P418" s="70"/>
      <c r="Q418" s="70"/>
      <c r="R418" s="70"/>
      <c r="S418" s="70"/>
      <c r="T418" s="70"/>
      <c r="U418" s="70"/>
      <c r="V418" s="70"/>
      <c r="W418" s="70"/>
      <c r="X418" s="70"/>
      <c r="Y418" s="70"/>
      <c r="Z418" s="70"/>
      <c r="AA418" s="70"/>
      <c r="AB418" s="70"/>
    </row>
    <row r="419" spans="1:28" x14ac:dyDescent="0.25">
      <c r="A419" s="69"/>
      <c r="B419" s="71"/>
      <c r="C419" s="72"/>
      <c r="D419" s="71"/>
      <c r="E419" s="108"/>
      <c r="F419" s="122"/>
      <c r="G419" s="122"/>
      <c r="H419" s="122"/>
      <c r="I419" s="122"/>
      <c r="J419" s="122"/>
      <c r="K419" s="122"/>
      <c r="L419" s="38"/>
      <c r="M419" s="180"/>
      <c r="N419" s="38"/>
      <c r="O419" s="225"/>
      <c r="P419" s="70"/>
      <c r="Q419" s="70"/>
      <c r="R419" s="70"/>
      <c r="S419" s="70"/>
      <c r="T419" s="70"/>
      <c r="U419" s="70"/>
      <c r="V419" s="70"/>
      <c r="W419" s="70"/>
      <c r="X419" s="70"/>
      <c r="Y419" s="70"/>
      <c r="Z419" s="70"/>
      <c r="AA419" s="70"/>
      <c r="AB419" s="70"/>
    </row>
    <row r="420" spans="1:28" x14ac:dyDescent="0.25">
      <c r="A420" s="69"/>
      <c r="B420" s="71"/>
      <c r="C420" s="72"/>
      <c r="D420" s="71"/>
      <c r="E420" s="108"/>
      <c r="F420" s="122"/>
      <c r="G420" s="122"/>
      <c r="H420" s="122"/>
      <c r="I420" s="122"/>
      <c r="J420" s="122"/>
      <c r="K420" s="122"/>
      <c r="L420" s="38"/>
      <c r="M420" s="180"/>
      <c r="N420" s="38"/>
      <c r="O420" s="225"/>
      <c r="P420" s="70"/>
      <c r="Q420" s="70"/>
      <c r="R420" s="70"/>
      <c r="S420" s="70"/>
      <c r="T420" s="70"/>
      <c r="U420" s="70"/>
      <c r="V420" s="70"/>
      <c r="W420" s="70"/>
      <c r="X420" s="70"/>
      <c r="Y420" s="70"/>
      <c r="Z420" s="70"/>
      <c r="AA420" s="70"/>
      <c r="AB420" s="70"/>
    </row>
    <row r="421" spans="1:28" x14ac:dyDescent="0.25">
      <c r="A421" s="69"/>
      <c r="B421" s="71"/>
      <c r="C421" s="72"/>
      <c r="D421" s="71"/>
      <c r="E421" s="108"/>
      <c r="F421" s="122"/>
      <c r="G421" s="122"/>
      <c r="H421" s="122"/>
      <c r="I421" s="122"/>
      <c r="J421" s="122"/>
      <c r="K421" s="122"/>
      <c r="L421" s="38"/>
      <c r="M421" s="180"/>
      <c r="N421" s="38"/>
      <c r="O421" s="225"/>
      <c r="P421" s="70"/>
      <c r="Q421" s="70"/>
      <c r="R421" s="70"/>
      <c r="S421" s="70"/>
      <c r="T421" s="70"/>
      <c r="U421" s="70"/>
      <c r="V421" s="70"/>
      <c r="W421" s="70"/>
      <c r="X421" s="70"/>
      <c r="Y421" s="70"/>
      <c r="Z421" s="70"/>
      <c r="AA421" s="70"/>
      <c r="AB421" s="70"/>
    </row>
    <row r="422" spans="1:28" x14ac:dyDescent="0.25">
      <c r="A422" s="69"/>
      <c r="B422" s="71"/>
      <c r="C422" s="72"/>
      <c r="D422" s="71"/>
      <c r="E422" s="108"/>
      <c r="F422" s="122"/>
      <c r="G422" s="122"/>
      <c r="H422" s="122"/>
      <c r="I422" s="122"/>
      <c r="J422" s="122"/>
      <c r="K422" s="122"/>
      <c r="L422" s="38"/>
      <c r="M422" s="180"/>
      <c r="N422" s="38"/>
      <c r="O422" s="225"/>
      <c r="P422" s="70"/>
      <c r="Q422" s="70"/>
      <c r="R422" s="70"/>
      <c r="S422" s="70"/>
      <c r="T422" s="70"/>
      <c r="U422" s="70"/>
      <c r="V422" s="70"/>
      <c r="W422" s="70"/>
      <c r="X422" s="70"/>
      <c r="Y422" s="70"/>
      <c r="Z422" s="70"/>
      <c r="AA422" s="70"/>
      <c r="AB422" s="70"/>
    </row>
    <row r="423" spans="1:28" x14ac:dyDescent="0.25">
      <c r="A423" s="69"/>
      <c r="B423" s="71"/>
      <c r="C423" s="72"/>
      <c r="D423" s="71"/>
      <c r="E423" s="108"/>
      <c r="F423" s="122"/>
      <c r="G423" s="122"/>
      <c r="H423" s="122"/>
      <c r="I423" s="122"/>
      <c r="J423" s="122"/>
      <c r="K423" s="122"/>
      <c r="L423" s="38"/>
      <c r="M423" s="180"/>
      <c r="N423" s="38"/>
      <c r="O423" s="225"/>
      <c r="P423" s="70"/>
      <c r="Q423" s="70"/>
      <c r="R423" s="70"/>
      <c r="S423" s="70"/>
      <c r="T423" s="70"/>
      <c r="U423" s="70"/>
      <c r="V423" s="70"/>
      <c r="W423" s="70"/>
      <c r="X423" s="70"/>
      <c r="Y423" s="70"/>
      <c r="Z423" s="70"/>
      <c r="AA423" s="70"/>
      <c r="AB423" s="70"/>
    </row>
    <row r="424" spans="1:28" x14ac:dyDescent="0.25">
      <c r="A424" s="69"/>
      <c r="B424" s="71"/>
      <c r="C424" s="72"/>
      <c r="D424" s="71"/>
      <c r="E424" s="108"/>
      <c r="F424" s="122"/>
      <c r="G424" s="122"/>
      <c r="H424" s="122"/>
      <c r="I424" s="122"/>
      <c r="J424" s="122"/>
      <c r="K424" s="122"/>
      <c r="L424" s="38"/>
      <c r="M424" s="180"/>
      <c r="N424" s="38"/>
      <c r="O424" s="225"/>
      <c r="P424" s="70"/>
      <c r="Q424" s="70"/>
      <c r="R424" s="70"/>
      <c r="S424" s="70"/>
      <c r="T424" s="70"/>
      <c r="U424" s="70"/>
      <c r="V424" s="70"/>
      <c r="W424" s="70"/>
      <c r="X424" s="70"/>
      <c r="Y424" s="70"/>
      <c r="Z424" s="70"/>
      <c r="AA424" s="70"/>
      <c r="AB424" s="70"/>
    </row>
    <row r="425" spans="1:28" x14ac:dyDescent="0.25">
      <c r="A425" s="69"/>
      <c r="B425" s="71"/>
      <c r="C425" s="72"/>
      <c r="D425" s="71"/>
      <c r="E425" s="108"/>
      <c r="F425" s="122"/>
      <c r="G425" s="122"/>
      <c r="H425" s="122"/>
      <c r="I425" s="122"/>
      <c r="J425" s="122"/>
      <c r="K425" s="122"/>
      <c r="L425" s="38"/>
      <c r="M425" s="180"/>
      <c r="N425" s="38"/>
      <c r="O425" s="225"/>
      <c r="P425" s="70"/>
      <c r="Q425" s="70"/>
      <c r="R425" s="70"/>
      <c r="S425" s="70"/>
      <c r="T425" s="70"/>
      <c r="U425" s="70"/>
      <c r="V425" s="70"/>
      <c r="W425" s="70"/>
      <c r="X425" s="70"/>
      <c r="Y425" s="70"/>
      <c r="Z425" s="70"/>
      <c r="AA425" s="70"/>
      <c r="AB425" s="70"/>
    </row>
    <row r="426" spans="1:28" x14ac:dyDescent="0.25">
      <c r="A426" s="69"/>
      <c r="B426" s="71"/>
      <c r="C426" s="72"/>
      <c r="D426" s="71"/>
      <c r="E426" s="108"/>
      <c r="F426" s="122"/>
      <c r="G426" s="122"/>
      <c r="H426" s="122"/>
      <c r="I426" s="122"/>
      <c r="J426" s="122"/>
      <c r="K426" s="122"/>
      <c r="L426" s="38"/>
      <c r="M426" s="180"/>
      <c r="N426" s="38"/>
      <c r="O426" s="225"/>
      <c r="P426" s="70"/>
      <c r="Q426" s="70"/>
      <c r="R426" s="70"/>
      <c r="S426" s="70"/>
      <c r="T426" s="70"/>
      <c r="U426" s="70"/>
      <c r="V426" s="70"/>
      <c r="W426" s="70"/>
      <c r="X426" s="70"/>
      <c r="Y426" s="70"/>
      <c r="Z426" s="70"/>
      <c r="AA426" s="70"/>
      <c r="AB426" s="70"/>
    </row>
    <row r="427" spans="1:28" x14ac:dyDescent="0.25">
      <c r="A427" s="69"/>
      <c r="B427" s="71"/>
      <c r="C427" s="72"/>
      <c r="D427" s="71"/>
      <c r="E427" s="108"/>
      <c r="F427" s="122"/>
      <c r="G427" s="122"/>
      <c r="H427" s="122"/>
      <c r="I427" s="122"/>
      <c r="J427" s="122"/>
      <c r="K427" s="122"/>
      <c r="L427" s="38"/>
      <c r="M427" s="180"/>
      <c r="N427" s="38"/>
      <c r="O427" s="225"/>
      <c r="P427" s="70"/>
      <c r="Q427" s="70"/>
      <c r="R427" s="70"/>
      <c r="S427" s="70"/>
      <c r="T427" s="70"/>
      <c r="U427" s="70"/>
      <c r="V427" s="70"/>
      <c r="W427" s="70"/>
      <c r="X427" s="70"/>
      <c r="Y427" s="70"/>
      <c r="Z427" s="70"/>
      <c r="AA427" s="70"/>
      <c r="AB427" s="70"/>
    </row>
    <row r="428" spans="1:28" x14ac:dyDescent="0.25">
      <c r="A428" s="69"/>
      <c r="B428" s="71"/>
      <c r="C428" s="72"/>
      <c r="D428" s="71"/>
      <c r="E428" s="108"/>
      <c r="F428" s="122"/>
      <c r="G428" s="122"/>
      <c r="H428" s="122"/>
      <c r="I428" s="122"/>
      <c r="J428" s="122"/>
      <c r="K428" s="122"/>
      <c r="L428" s="38"/>
      <c r="M428" s="180"/>
      <c r="N428" s="38"/>
      <c r="O428" s="225"/>
      <c r="P428" s="70"/>
      <c r="Q428" s="70"/>
      <c r="R428" s="70"/>
      <c r="S428" s="70"/>
      <c r="T428" s="70"/>
      <c r="U428" s="70"/>
      <c r="V428" s="70"/>
      <c r="W428" s="70"/>
      <c r="X428" s="70"/>
      <c r="Y428" s="70"/>
      <c r="Z428" s="70"/>
      <c r="AA428" s="70"/>
      <c r="AB428" s="70"/>
    </row>
    <row r="429" spans="1:28" x14ac:dyDescent="0.25">
      <c r="A429" s="69"/>
      <c r="B429" s="71"/>
      <c r="C429" s="72"/>
      <c r="D429" s="71"/>
      <c r="E429" s="108"/>
      <c r="F429" s="122"/>
      <c r="G429" s="122"/>
      <c r="H429" s="122"/>
      <c r="I429" s="122"/>
      <c r="J429" s="122"/>
      <c r="K429" s="122"/>
      <c r="L429" s="38"/>
      <c r="M429" s="180"/>
      <c r="N429" s="38"/>
      <c r="O429" s="225"/>
      <c r="P429" s="70"/>
      <c r="Q429" s="70"/>
      <c r="R429" s="70"/>
      <c r="S429" s="70"/>
      <c r="T429" s="70"/>
      <c r="U429" s="70"/>
      <c r="V429" s="70"/>
      <c r="W429" s="70"/>
      <c r="X429" s="70"/>
      <c r="Y429" s="70"/>
      <c r="Z429" s="70"/>
      <c r="AA429" s="70"/>
      <c r="AB429" s="70"/>
    </row>
    <row r="430" spans="1:28" x14ac:dyDescent="0.25">
      <c r="A430" s="69"/>
      <c r="B430" s="71"/>
      <c r="C430" s="72"/>
      <c r="D430" s="71"/>
      <c r="E430" s="108"/>
      <c r="F430" s="122"/>
      <c r="G430" s="122"/>
      <c r="H430" s="122"/>
      <c r="I430" s="122"/>
      <c r="J430" s="122"/>
      <c r="K430" s="122"/>
      <c r="L430" s="38"/>
      <c r="M430" s="180"/>
      <c r="N430" s="38"/>
      <c r="O430" s="225"/>
      <c r="P430" s="70"/>
      <c r="Q430" s="70"/>
      <c r="R430" s="70"/>
      <c r="S430" s="70"/>
      <c r="T430" s="70"/>
      <c r="U430" s="70"/>
      <c r="V430" s="70"/>
      <c r="W430" s="70"/>
      <c r="X430" s="70"/>
      <c r="Y430" s="70"/>
      <c r="Z430" s="70"/>
      <c r="AA430" s="70"/>
      <c r="AB430" s="70"/>
    </row>
    <row r="431" spans="1:28" x14ac:dyDescent="0.25">
      <c r="A431" s="69"/>
      <c r="B431" s="71"/>
      <c r="C431" s="72"/>
      <c r="D431" s="71"/>
      <c r="E431" s="108"/>
      <c r="F431" s="122"/>
      <c r="G431" s="122"/>
      <c r="H431" s="122"/>
      <c r="I431" s="122"/>
      <c r="J431" s="122"/>
      <c r="K431" s="122"/>
      <c r="L431" s="38"/>
      <c r="M431" s="180"/>
      <c r="N431" s="38"/>
      <c r="O431" s="225"/>
      <c r="P431" s="70"/>
      <c r="Q431" s="70"/>
      <c r="R431" s="70"/>
      <c r="S431" s="70"/>
      <c r="T431" s="70"/>
      <c r="U431" s="70"/>
      <c r="V431" s="70"/>
      <c r="W431" s="70"/>
      <c r="X431" s="70"/>
      <c r="Y431" s="70"/>
      <c r="Z431" s="70"/>
      <c r="AA431" s="70"/>
      <c r="AB431" s="70"/>
    </row>
    <row r="432" spans="1:28" x14ac:dyDescent="0.25">
      <c r="A432" s="69"/>
      <c r="B432" s="71"/>
      <c r="C432" s="72"/>
      <c r="D432" s="71"/>
      <c r="E432" s="108"/>
      <c r="F432" s="122"/>
      <c r="G432" s="122"/>
      <c r="H432" s="122"/>
      <c r="I432" s="122"/>
      <c r="J432" s="122"/>
      <c r="K432" s="122"/>
      <c r="L432" s="38"/>
      <c r="M432" s="180"/>
      <c r="N432" s="38"/>
      <c r="O432" s="225"/>
      <c r="P432" s="70"/>
      <c r="Q432" s="70"/>
      <c r="R432" s="70"/>
      <c r="S432" s="70"/>
      <c r="T432" s="70"/>
      <c r="U432" s="70"/>
      <c r="V432" s="70"/>
      <c r="W432" s="70"/>
      <c r="X432" s="70"/>
      <c r="Y432" s="70"/>
      <c r="Z432" s="70"/>
      <c r="AA432" s="70"/>
      <c r="AB432" s="70"/>
    </row>
    <row r="433" spans="1:28" x14ac:dyDescent="0.25">
      <c r="A433" s="69"/>
      <c r="B433" s="71"/>
      <c r="C433" s="72"/>
      <c r="D433" s="71"/>
      <c r="E433" s="108"/>
      <c r="F433" s="122"/>
      <c r="G433" s="122"/>
      <c r="H433" s="122"/>
      <c r="I433" s="122"/>
      <c r="J433" s="122"/>
      <c r="K433" s="122"/>
      <c r="L433" s="38"/>
      <c r="M433" s="180"/>
      <c r="N433" s="38"/>
      <c r="O433" s="225"/>
      <c r="P433" s="70"/>
      <c r="Q433" s="70"/>
      <c r="R433" s="70"/>
      <c r="S433" s="70"/>
      <c r="T433" s="70"/>
      <c r="U433" s="70"/>
      <c r="V433" s="70"/>
      <c r="W433" s="70"/>
      <c r="X433" s="70"/>
      <c r="Y433" s="70"/>
      <c r="Z433" s="70"/>
      <c r="AA433" s="70"/>
      <c r="AB433" s="70"/>
    </row>
    <row r="434" spans="1:28" x14ac:dyDescent="0.25">
      <c r="A434" s="69"/>
      <c r="B434" s="71"/>
      <c r="C434" s="72"/>
      <c r="D434" s="71"/>
      <c r="E434" s="108"/>
      <c r="F434" s="122"/>
      <c r="G434" s="122"/>
      <c r="H434" s="122"/>
      <c r="I434" s="122"/>
      <c r="J434" s="122"/>
      <c r="K434" s="122"/>
      <c r="L434" s="38"/>
      <c r="M434" s="180"/>
      <c r="N434" s="38"/>
      <c r="O434" s="225"/>
      <c r="P434" s="70"/>
      <c r="Q434" s="70"/>
      <c r="R434" s="70"/>
      <c r="S434" s="70"/>
      <c r="T434" s="70"/>
      <c r="U434" s="70"/>
      <c r="V434" s="70"/>
      <c r="W434" s="70"/>
      <c r="X434" s="70"/>
      <c r="Y434" s="70"/>
      <c r="Z434" s="70"/>
      <c r="AA434" s="70"/>
      <c r="AB434" s="70"/>
    </row>
    <row r="435" spans="1:28" x14ac:dyDescent="0.25">
      <c r="A435" s="69"/>
      <c r="B435" s="71"/>
      <c r="C435" s="72"/>
      <c r="D435" s="71"/>
      <c r="E435" s="108"/>
      <c r="F435" s="122"/>
      <c r="G435" s="122"/>
      <c r="H435" s="122"/>
      <c r="I435" s="122"/>
      <c r="J435" s="122"/>
      <c r="K435" s="122"/>
      <c r="L435" s="38"/>
      <c r="M435" s="180"/>
      <c r="N435" s="38"/>
      <c r="O435" s="225"/>
      <c r="P435" s="70"/>
      <c r="Q435" s="70"/>
      <c r="R435" s="70"/>
      <c r="S435" s="70"/>
      <c r="T435" s="70"/>
      <c r="U435" s="70"/>
      <c r="V435" s="70"/>
      <c r="W435" s="70"/>
      <c r="X435" s="70"/>
      <c r="Y435" s="70"/>
      <c r="Z435" s="70"/>
      <c r="AA435" s="70"/>
      <c r="AB435" s="70"/>
    </row>
    <row r="436" spans="1:28" x14ac:dyDescent="0.25">
      <c r="A436" s="69"/>
      <c r="B436" s="71"/>
      <c r="C436" s="72"/>
      <c r="D436" s="71"/>
      <c r="E436" s="108"/>
      <c r="F436" s="122"/>
      <c r="G436" s="122"/>
      <c r="H436" s="122"/>
      <c r="I436" s="122"/>
      <c r="J436" s="122"/>
      <c r="K436" s="122"/>
      <c r="L436" s="38"/>
      <c r="M436" s="180"/>
      <c r="N436" s="38"/>
      <c r="O436" s="225"/>
      <c r="P436" s="70"/>
      <c r="Q436" s="70"/>
      <c r="R436" s="70"/>
      <c r="S436" s="70"/>
      <c r="T436" s="70"/>
      <c r="U436" s="70"/>
      <c r="V436" s="70"/>
      <c r="W436" s="70"/>
      <c r="X436" s="70"/>
      <c r="Y436" s="70"/>
      <c r="Z436" s="70"/>
      <c r="AA436" s="70"/>
      <c r="AB436" s="70"/>
    </row>
    <row r="437" spans="1:28" x14ac:dyDescent="0.25">
      <c r="A437" s="69"/>
      <c r="B437" s="71"/>
      <c r="C437" s="72"/>
      <c r="D437" s="71"/>
      <c r="E437" s="108"/>
      <c r="F437" s="122"/>
      <c r="G437" s="122"/>
      <c r="H437" s="122"/>
      <c r="I437" s="122"/>
      <c r="J437" s="122"/>
      <c r="K437" s="122"/>
      <c r="L437" s="38"/>
      <c r="M437" s="180"/>
      <c r="N437" s="38"/>
      <c r="O437" s="225"/>
      <c r="P437" s="70"/>
      <c r="Q437" s="70"/>
      <c r="R437" s="70"/>
      <c r="S437" s="70"/>
      <c r="T437" s="70"/>
      <c r="U437" s="70"/>
      <c r="V437" s="70"/>
      <c r="W437" s="70"/>
      <c r="X437" s="70"/>
      <c r="Y437" s="70"/>
      <c r="Z437" s="70"/>
      <c r="AA437" s="70"/>
      <c r="AB437" s="70"/>
    </row>
    <row r="438" spans="1:28" x14ac:dyDescent="0.25">
      <c r="A438" s="69"/>
      <c r="B438" s="71"/>
      <c r="C438" s="72"/>
      <c r="D438" s="71"/>
      <c r="E438" s="108"/>
      <c r="F438" s="122"/>
      <c r="G438" s="122"/>
      <c r="H438" s="122"/>
      <c r="I438" s="122"/>
      <c r="J438" s="122"/>
      <c r="K438" s="122"/>
      <c r="L438" s="38"/>
      <c r="M438" s="180"/>
      <c r="N438" s="38"/>
      <c r="O438" s="225"/>
      <c r="P438" s="70"/>
      <c r="Q438" s="70"/>
      <c r="R438" s="70"/>
      <c r="S438" s="70"/>
      <c r="T438" s="70"/>
      <c r="U438" s="70"/>
      <c r="V438" s="70"/>
      <c r="W438" s="70"/>
      <c r="X438" s="70"/>
      <c r="Y438" s="70"/>
      <c r="Z438" s="70"/>
      <c r="AA438" s="70"/>
      <c r="AB438" s="70"/>
    </row>
    <row r="439" spans="1:28" x14ac:dyDescent="0.25">
      <c r="A439" s="69"/>
      <c r="B439" s="71"/>
      <c r="C439" s="72"/>
      <c r="D439" s="71"/>
      <c r="E439" s="108"/>
      <c r="F439" s="122"/>
      <c r="G439" s="122"/>
      <c r="H439" s="122"/>
      <c r="I439" s="122"/>
      <c r="J439" s="122"/>
      <c r="K439" s="122"/>
      <c r="L439" s="38"/>
      <c r="M439" s="180"/>
      <c r="N439" s="38"/>
      <c r="O439" s="225"/>
      <c r="P439" s="70"/>
      <c r="Q439" s="70"/>
      <c r="R439" s="70"/>
      <c r="S439" s="70"/>
      <c r="T439" s="70"/>
      <c r="U439" s="70"/>
      <c r="V439" s="70"/>
      <c r="W439" s="70"/>
      <c r="X439" s="70"/>
      <c r="Y439" s="70"/>
      <c r="Z439" s="70"/>
      <c r="AA439" s="70"/>
      <c r="AB439" s="70"/>
    </row>
    <row r="440" spans="1:28" x14ac:dyDescent="0.25">
      <c r="A440" s="69"/>
      <c r="B440" s="71"/>
      <c r="C440" s="72"/>
      <c r="D440" s="71"/>
      <c r="E440" s="108"/>
      <c r="F440" s="122"/>
      <c r="G440" s="122"/>
      <c r="H440" s="122"/>
      <c r="I440" s="122"/>
      <c r="J440" s="122"/>
      <c r="K440" s="122"/>
      <c r="L440" s="38"/>
      <c r="M440" s="180"/>
      <c r="N440" s="38"/>
      <c r="O440" s="225"/>
      <c r="P440" s="70"/>
      <c r="Q440" s="70"/>
      <c r="R440" s="70"/>
      <c r="S440" s="70"/>
      <c r="T440" s="70"/>
      <c r="U440" s="70"/>
      <c r="V440" s="70"/>
      <c r="W440" s="70"/>
      <c r="X440" s="70"/>
      <c r="Y440" s="70"/>
      <c r="Z440" s="70"/>
      <c r="AA440" s="70"/>
      <c r="AB440" s="70"/>
    </row>
    <row r="441" spans="1:28" x14ac:dyDescent="0.25">
      <c r="A441" s="69"/>
      <c r="B441" s="71"/>
      <c r="C441" s="72"/>
      <c r="D441" s="71"/>
      <c r="E441" s="108"/>
      <c r="F441" s="122"/>
      <c r="G441" s="122"/>
      <c r="H441" s="122"/>
      <c r="I441" s="122"/>
      <c r="J441" s="122"/>
      <c r="K441" s="122"/>
      <c r="L441" s="38"/>
      <c r="M441" s="180"/>
      <c r="N441" s="38"/>
      <c r="O441" s="225"/>
      <c r="P441" s="70"/>
      <c r="Q441" s="70"/>
      <c r="R441" s="70"/>
      <c r="S441" s="70"/>
      <c r="T441" s="70"/>
      <c r="U441" s="70"/>
      <c r="V441" s="70"/>
      <c r="W441" s="70"/>
      <c r="X441" s="70"/>
      <c r="Y441" s="70"/>
      <c r="Z441" s="70"/>
      <c r="AA441" s="70"/>
      <c r="AB441" s="70"/>
    </row>
    <row r="442" spans="1:28" x14ac:dyDescent="0.25">
      <c r="A442" s="69"/>
      <c r="B442" s="71"/>
      <c r="C442" s="72"/>
      <c r="D442" s="71"/>
      <c r="E442" s="108"/>
      <c r="F442" s="122"/>
      <c r="G442" s="122"/>
      <c r="H442" s="122"/>
      <c r="I442" s="122"/>
      <c r="J442" s="122"/>
      <c r="K442" s="122"/>
      <c r="L442" s="38"/>
      <c r="M442" s="180"/>
      <c r="N442" s="38"/>
      <c r="O442" s="225"/>
      <c r="P442" s="70"/>
      <c r="Q442" s="70"/>
      <c r="R442" s="70"/>
      <c r="S442" s="70"/>
      <c r="T442" s="70"/>
      <c r="U442" s="70"/>
      <c r="V442" s="70"/>
      <c r="W442" s="70"/>
      <c r="X442" s="70"/>
      <c r="Y442" s="70"/>
      <c r="Z442" s="70"/>
      <c r="AA442" s="70"/>
      <c r="AB442" s="70"/>
    </row>
    <row r="443" spans="1:28" x14ac:dyDescent="0.25">
      <c r="A443" s="69"/>
      <c r="B443" s="71"/>
      <c r="C443" s="72"/>
      <c r="D443" s="71"/>
      <c r="E443" s="108"/>
      <c r="F443" s="122"/>
      <c r="G443" s="122"/>
      <c r="H443" s="122"/>
      <c r="I443" s="122"/>
      <c r="J443" s="122"/>
      <c r="K443" s="122"/>
      <c r="L443" s="38"/>
      <c r="M443" s="180"/>
      <c r="N443" s="38"/>
      <c r="O443" s="225"/>
      <c r="P443" s="70"/>
      <c r="Q443" s="70"/>
      <c r="R443" s="70"/>
      <c r="S443" s="70"/>
      <c r="T443" s="70"/>
      <c r="U443" s="70"/>
      <c r="V443" s="70"/>
      <c r="W443" s="70"/>
      <c r="X443" s="70"/>
      <c r="Y443" s="70"/>
      <c r="Z443" s="70"/>
      <c r="AA443" s="70"/>
      <c r="AB443" s="70"/>
    </row>
    <row r="444" spans="1:28" x14ac:dyDescent="0.25">
      <c r="A444" s="69"/>
      <c r="B444" s="71"/>
      <c r="C444" s="72"/>
      <c r="D444" s="71"/>
      <c r="E444" s="108"/>
      <c r="F444" s="122"/>
      <c r="G444" s="122"/>
      <c r="H444" s="122"/>
      <c r="I444" s="122"/>
      <c r="J444" s="122"/>
      <c r="K444" s="122"/>
      <c r="L444" s="38"/>
      <c r="M444" s="180"/>
      <c r="N444" s="38"/>
      <c r="O444" s="225"/>
      <c r="P444" s="70"/>
      <c r="Q444" s="70"/>
      <c r="R444" s="70"/>
      <c r="S444" s="70"/>
      <c r="T444" s="70"/>
      <c r="U444" s="70"/>
      <c r="V444" s="70"/>
      <c r="W444" s="70"/>
      <c r="X444" s="70"/>
      <c r="Y444" s="70"/>
      <c r="Z444" s="70"/>
      <c r="AA444" s="70"/>
      <c r="AB444" s="70"/>
    </row>
    <row r="445" spans="1:28" x14ac:dyDescent="0.25">
      <c r="A445" s="69"/>
      <c r="B445" s="71"/>
      <c r="C445" s="72"/>
      <c r="D445" s="71"/>
      <c r="E445" s="108"/>
      <c r="F445" s="122"/>
      <c r="G445" s="122"/>
      <c r="H445" s="122"/>
      <c r="I445" s="122"/>
      <c r="J445" s="122"/>
      <c r="K445" s="122"/>
      <c r="L445" s="38"/>
      <c r="M445" s="180"/>
      <c r="N445" s="38"/>
      <c r="O445" s="225"/>
      <c r="P445" s="70"/>
      <c r="Q445" s="70"/>
      <c r="R445" s="70"/>
      <c r="S445" s="70"/>
      <c r="T445" s="70"/>
      <c r="U445" s="70"/>
      <c r="V445" s="70"/>
      <c r="W445" s="70"/>
      <c r="X445" s="70"/>
      <c r="Y445" s="70"/>
      <c r="Z445" s="70"/>
      <c r="AA445" s="70"/>
      <c r="AB445" s="70"/>
    </row>
    <row r="446" spans="1:28" x14ac:dyDescent="0.25">
      <c r="A446" s="69"/>
      <c r="B446" s="71"/>
      <c r="C446" s="72"/>
      <c r="D446" s="71"/>
      <c r="E446" s="108"/>
      <c r="F446" s="122"/>
      <c r="G446" s="122"/>
      <c r="H446" s="122"/>
      <c r="I446" s="122"/>
      <c r="J446" s="122"/>
      <c r="K446" s="122"/>
      <c r="L446" s="38"/>
      <c r="M446" s="180"/>
      <c r="N446" s="38"/>
      <c r="O446" s="225"/>
      <c r="P446" s="70"/>
      <c r="Q446" s="70"/>
      <c r="R446" s="70"/>
      <c r="S446" s="70"/>
      <c r="T446" s="70"/>
      <c r="U446" s="70"/>
      <c r="V446" s="70"/>
      <c r="W446" s="70"/>
      <c r="X446" s="70"/>
      <c r="Y446" s="70"/>
      <c r="Z446" s="70"/>
      <c r="AA446" s="70"/>
      <c r="AB446" s="70"/>
    </row>
    <row r="447" spans="1:28" x14ac:dyDescent="0.25">
      <c r="A447" s="69"/>
      <c r="B447" s="71"/>
      <c r="C447" s="72"/>
      <c r="D447" s="71"/>
      <c r="E447" s="108"/>
      <c r="F447" s="122"/>
      <c r="G447" s="122"/>
      <c r="H447" s="122"/>
      <c r="I447" s="122"/>
      <c r="J447" s="122"/>
      <c r="K447" s="122"/>
      <c r="L447" s="38"/>
      <c r="M447" s="180"/>
      <c r="N447" s="38"/>
      <c r="O447" s="225"/>
      <c r="P447" s="70"/>
      <c r="Q447" s="70"/>
      <c r="R447" s="70"/>
      <c r="S447" s="70"/>
      <c r="T447" s="70"/>
      <c r="U447" s="70"/>
      <c r="V447" s="70"/>
      <c r="W447" s="70"/>
      <c r="X447" s="70"/>
      <c r="Y447" s="70"/>
      <c r="Z447" s="70"/>
      <c r="AA447" s="70"/>
      <c r="AB447" s="70"/>
    </row>
    <row r="448" spans="1:28" x14ac:dyDescent="0.25">
      <c r="A448" s="69"/>
      <c r="B448" s="71"/>
      <c r="C448" s="72"/>
      <c r="D448" s="71"/>
      <c r="E448" s="108"/>
      <c r="F448" s="122"/>
      <c r="G448" s="122"/>
      <c r="H448" s="122"/>
      <c r="I448" s="122"/>
      <c r="J448" s="122"/>
      <c r="K448" s="122"/>
      <c r="L448" s="38"/>
      <c r="M448" s="180"/>
      <c r="N448" s="38"/>
      <c r="O448" s="225"/>
      <c r="P448" s="70"/>
      <c r="Q448" s="70"/>
      <c r="R448" s="70"/>
      <c r="S448" s="70"/>
      <c r="T448" s="70"/>
      <c r="U448" s="70"/>
      <c r="V448" s="70"/>
      <c r="W448" s="70"/>
      <c r="X448" s="70"/>
      <c r="Y448" s="70"/>
      <c r="Z448" s="70"/>
      <c r="AA448" s="70"/>
      <c r="AB448" s="70"/>
    </row>
    <row r="449" spans="1:28" x14ac:dyDescent="0.25">
      <c r="A449" s="69"/>
      <c r="B449" s="71"/>
      <c r="C449" s="72"/>
      <c r="D449" s="71"/>
      <c r="E449" s="108"/>
      <c r="F449" s="122"/>
      <c r="G449" s="122"/>
      <c r="H449" s="122"/>
      <c r="I449" s="122"/>
      <c r="J449" s="122"/>
      <c r="K449" s="122"/>
      <c r="L449" s="38"/>
      <c r="M449" s="180"/>
      <c r="N449" s="38"/>
      <c r="O449" s="225"/>
      <c r="P449" s="70"/>
      <c r="Q449" s="70"/>
      <c r="R449" s="70"/>
      <c r="S449" s="70"/>
      <c r="T449" s="70"/>
      <c r="U449" s="70"/>
      <c r="V449" s="70"/>
      <c r="W449" s="70"/>
      <c r="X449" s="70"/>
      <c r="Y449" s="70"/>
      <c r="Z449" s="70"/>
      <c r="AA449" s="70"/>
      <c r="AB449" s="70"/>
    </row>
    <row r="450" spans="1:28" x14ac:dyDescent="0.25">
      <c r="A450" s="69"/>
      <c r="B450" s="71"/>
      <c r="C450" s="72"/>
      <c r="D450" s="71"/>
      <c r="E450" s="108"/>
      <c r="F450" s="122"/>
      <c r="G450" s="122"/>
      <c r="H450" s="122"/>
      <c r="I450" s="122"/>
      <c r="J450" s="122"/>
      <c r="K450" s="122"/>
      <c r="L450" s="38"/>
      <c r="M450" s="180"/>
      <c r="N450" s="38"/>
      <c r="O450" s="225"/>
      <c r="P450" s="70"/>
      <c r="Q450" s="70"/>
      <c r="R450" s="70"/>
      <c r="S450" s="70"/>
      <c r="T450" s="70"/>
      <c r="U450" s="70"/>
      <c r="V450" s="70"/>
      <c r="W450" s="70"/>
      <c r="X450" s="70"/>
      <c r="Y450" s="70"/>
      <c r="Z450" s="70"/>
      <c r="AA450" s="70"/>
      <c r="AB450" s="70"/>
    </row>
    <row r="451" spans="1:28" x14ac:dyDescent="0.25">
      <c r="A451" s="69"/>
      <c r="B451" s="71"/>
      <c r="C451" s="72"/>
      <c r="D451" s="71"/>
      <c r="E451" s="108"/>
      <c r="F451" s="122"/>
      <c r="G451" s="122"/>
      <c r="H451" s="122"/>
      <c r="I451" s="122"/>
      <c r="J451" s="122"/>
      <c r="K451" s="122"/>
      <c r="L451" s="38"/>
      <c r="M451" s="180"/>
      <c r="N451" s="38"/>
      <c r="O451" s="225"/>
      <c r="P451" s="70"/>
      <c r="Q451" s="70"/>
      <c r="R451" s="70"/>
      <c r="S451" s="70"/>
      <c r="T451" s="70"/>
      <c r="U451" s="70"/>
      <c r="V451" s="70"/>
      <c r="W451" s="70"/>
      <c r="X451" s="70"/>
      <c r="Y451" s="70"/>
      <c r="Z451" s="70"/>
      <c r="AA451" s="70"/>
      <c r="AB451" s="70"/>
    </row>
    <row r="452" spans="1:28" x14ac:dyDescent="0.25">
      <c r="A452" s="69"/>
      <c r="B452" s="71"/>
      <c r="C452" s="72"/>
      <c r="D452" s="71"/>
      <c r="E452" s="108"/>
      <c r="F452" s="122"/>
      <c r="G452" s="122"/>
      <c r="H452" s="122"/>
      <c r="I452" s="122"/>
      <c r="J452" s="122"/>
      <c r="K452" s="122"/>
      <c r="L452" s="38"/>
      <c r="M452" s="180"/>
      <c r="N452" s="38"/>
      <c r="O452" s="225"/>
      <c r="P452" s="70"/>
      <c r="Q452" s="70"/>
      <c r="R452" s="70"/>
      <c r="S452" s="70"/>
      <c r="T452" s="70"/>
      <c r="U452" s="70"/>
      <c r="V452" s="70"/>
      <c r="W452" s="70"/>
      <c r="X452" s="70"/>
      <c r="Y452" s="70"/>
      <c r="Z452" s="70"/>
      <c r="AA452" s="70"/>
      <c r="AB452" s="70"/>
    </row>
    <row r="453" spans="1:28" x14ac:dyDescent="0.25">
      <c r="A453" s="69"/>
      <c r="B453" s="71"/>
      <c r="C453" s="72"/>
      <c r="D453" s="71"/>
      <c r="E453" s="108"/>
      <c r="F453" s="122"/>
      <c r="G453" s="122"/>
      <c r="H453" s="122"/>
      <c r="I453" s="122"/>
      <c r="J453" s="122"/>
      <c r="K453" s="122"/>
      <c r="L453" s="38"/>
      <c r="M453" s="180"/>
      <c r="N453" s="38"/>
      <c r="O453" s="225"/>
      <c r="P453" s="70"/>
      <c r="Q453" s="70"/>
      <c r="R453" s="70"/>
      <c r="S453" s="70"/>
      <c r="T453" s="70"/>
      <c r="U453" s="70"/>
      <c r="V453" s="70"/>
      <c r="W453" s="70"/>
      <c r="X453" s="70"/>
      <c r="Y453" s="70"/>
      <c r="Z453" s="70"/>
      <c r="AA453" s="70"/>
      <c r="AB453" s="70"/>
    </row>
    <row r="454" spans="1:28" x14ac:dyDescent="0.25">
      <c r="A454" s="69"/>
      <c r="B454" s="71"/>
      <c r="C454" s="72"/>
      <c r="D454" s="71"/>
      <c r="E454" s="108"/>
      <c r="F454" s="122"/>
      <c r="G454" s="122"/>
      <c r="H454" s="122"/>
      <c r="I454" s="122"/>
      <c r="J454" s="122"/>
      <c r="K454" s="122"/>
      <c r="L454" s="38"/>
      <c r="M454" s="180"/>
      <c r="N454" s="38"/>
      <c r="O454" s="225"/>
      <c r="P454" s="70"/>
      <c r="Q454" s="70"/>
      <c r="R454" s="70"/>
      <c r="S454" s="70"/>
      <c r="T454" s="70"/>
      <c r="U454" s="70"/>
      <c r="V454" s="70"/>
      <c r="W454" s="70"/>
      <c r="X454" s="70"/>
      <c r="Y454" s="70"/>
      <c r="Z454" s="70"/>
      <c r="AA454" s="70"/>
      <c r="AB454" s="70"/>
    </row>
    <row r="455" spans="1:28" x14ac:dyDescent="0.25">
      <c r="A455" s="69"/>
      <c r="B455" s="71"/>
      <c r="C455" s="72"/>
      <c r="D455" s="71"/>
      <c r="E455" s="108"/>
      <c r="F455" s="122"/>
      <c r="G455" s="122"/>
      <c r="H455" s="122"/>
      <c r="I455" s="122"/>
      <c r="J455" s="122"/>
      <c r="K455" s="122"/>
      <c r="L455" s="38"/>
      <c r="M455" s="180"/>
      <c r="N455" s="38"/>
      <c r="O455" s="225"/>
      <c r="P455" s="70"/>
      <c r="Q455" s="70"/>
      <c r="R455" s="70"/>
      <c r="S455" s="70"/>
      <c r="T455" s="70"/>
      <c r="U455" s="70"/>
      <c r="V455" s="70"/>
      <c r="W455" s="70"/>
      <c r="X455" s="70"/>
      <c r="Y455" s="70"/>
      <c r="Z455" s="70"/>
      <c r="AA455" s="70"/>
      <c r="AB455" s="70"/>
    </row>
    <row r="456" spans="1:28" x14ac:dyDescent="0.25">
      <c r="A456" s="69"/>
      <c r="B456" s="71"/>
      <c r="C456" s="72"/>
      <c r="D456" s="71"/>
      <c r="E456" s="108"/>
      <c r="F456" s="122"/>
      <c r="G456" s="122"/>
      <c r="H456" s="122"/>
      <c r="I456" s="122"/>
      <c r="J456" s="122"/>
      <c r="K456" s="122"/>
      <c r="L456" s="38"/>
      <c r="M456" s="180"/>
      <c r="N456" s="38"/>
      <c r="O456" s="225"/>
      <c r="P456" s="70"/>
      <c r="Q456" s="70"/>
      <c r="R456" s="70"/>
      <c r="S456" s="70"/>
      <c r="T456" s="70"/>
      <c r="U456" s="70"/>
      <c r="V456" s="70"/>
      <c r="W456" s="70"/>
      <c r="X456" s="70"/>
      <c r="Y456" s="70"/>
      <c r="Z456" s="70"/>
      <c r="AA456" s="70"/>
      <c r="AB456" s="70"/>
    </row>
    <row r="457" spans="1:28" x14ac:dyDescent="0.25">
      <c r="A457" s="69"/>
      <c r="B457" s="71"/>
      <c r="C457" s="72"/>
      <c r="D457" s="71"/>
      <c r="E457" s="108"/>
      <c r="F457" s="122"/>
      <c r="G457" s="122"/>
      <c r="H457" s="122"/>
      <c r="I457" s="122"/>
      <c r="J457" s="122"/>
      <c r="K457" s="122"/>
      <c r="L457" s="38"/>
      <c r="M457" s="180"/>
      <c r="N457" s="38"/>
      <c r="O457" s="225"/>
      <c r="P457" s="70"/>
      <c r="Q457" s="70"/>
      <c r="R457" s="70"/>
      <c r="S457" s="70"/>
      <c r="T457" s="70"/>
      <c r="U457" s="70"/>
      <c r="V457" s="70"/>
      <c r="W457" s="70"/>
      <c r="X457" s="70"/>
      <c r="Y457" s="70"/>
      <c r="Z457" s="70"/>
      <c r="AA457" s="70"/>
      <c r="AB457" s="70"/>
    </row>
    <row r="458" spans="1:28" x14ac:dyDescent="0.25">
      <c r="A458" s="69"/>
      <c r="B458" s="71"/>
      <c r="C458" s="72"/>
      <c r="D458" s="71"/>
      <c r="E458" s="108"/>
      <c r="F458" s="122"/>
      <c r="G458" s="122"/>
      <c r="H458" s="122"/>
      <c r="I458" s="122"/>
      <c r="J458" s="122"/>
      <c r="K458" s="122"/>
      <c r="L458" s="38"/>
      <c r="M458" s="180"/>
      <c r="N458" s="38"/>
      <c r="O458" s="225"/>
      <c r="P458" s="70"/>
      <c r="Q458" s="70"/>
      <c r="R458" s="70"/>
      <c r="S458" s="70"/>
      <c r="T458" s="70"/>
      <c r="U458" s="70"/>
      <c r="V458" s="70"/>
      <c r="W458" s="70"/>
      <c r="X458" s="70"/>
      <c r="Y458" s="70"/>
      <c r="Z458" s="70"/>
      <c r="AA458" s="70"/>
      <c r="AB458" s="70"/>
    </row>
    <row r="459" spans="1:28" x14ac:dyDescent="0.25">
      <c r="A459" s="69"/>
      <c r="B459" s="71"/>
      <c r="C459" s="72"/>
      <c r="D459" s="71"/>
      <c r="E459" s="108"/>
      <c r="F459" s="122"/>
      <c r="G459" s="122"/>
      <c r="H459" s="122"/>
      <c r="I459" s="122"/>
      <c r="J459" s="122"/>
      <c r="K459" s="122"/>
      <c r="L459" s="38"/>
      <c r="M459" s="180"/>
      <c r="N459" s="38"/>
      <c r="O459" s="225"/>
      <c r="P459" s="70"/>
      <c r="Q459" s="70"/>
      <c r="R459" s="70"/>
      <c r="S459" s="70"/>
      <c r="T459" s="70"/>
      <c r="U459" s="70"/>
      <c r="V459" s="70"/>
      <c r="W459" s="70"/>
      <c r="X459" s="70"/>
      <c r="Y459" s="70"/>
      <c r="Z459" s="70"/>
      <c r="AA459" s="70"/>
      <c r="AB459" s="70"/>
    </row>
    <row r="460" spans="1:28" x14ac:dyDescent="0.25">
      <c r="A460" s="69"/>
      <c r="B460" s="71"/>
      <c r="C460" s="72"/>
      <c r="D460" s="71"/>
      <c r="E460" s="108"/>
      <c r="F460" s="122"/>
      <c r="G460" s="122"/>
      <c r="H460" s="122"/>
      <c r="I460" s="122"/>
      <c r="J460" s="122"/>
      <c r="K460" s="122"/>
      <c r="L460" s="38"/>
      <c r="M460" s="180"/>
      <c r="N460" s="38"/>
      <c r="O460" s="225"/>
      <c r="P460" s="70"/>
      <c r="Q460" s="70"/>
      <c r="R460" s="70"/>
      <c r="S460" s="70"/>
      <c r="T460" s="70"/>
      <c r="U460" s="70"/>
      <c r="V460" s="70"/>
      <c r="W460" s="70"/>
      <c r="X460" s="70"/>
      <c r="Y460" s="70"/>
      <c r="Z460" s="70"/>
      <c r="AA460" s="70"/>
      <c r="AB460" s="70"/>
    </row>
    <row r="461" spans="1:28" x14ac:dyDescent="0.25">
      <c r="A461" s="69"/>
      <c r="B461" s="71"/>
      <c r="C461" s="72"/>
      <c r="D461" s="71"/>
      <c r="E461" s="108"/>
      <c r="F461" s="122"/>
      <c r="G461" s="122"/>
      <c r="H461" s="122"/>
      <c r="I461" s="122"/>
      <c r="J461" s="122"/>
      <c r="K461" s="122"/>
      <c r="L461" s="38"/>
      <c r="M461" s="180"/>
      <c r="N461" s="38"/>
      <c r="O461" s="225"/>
      <c r="P461" s="70"/>
      <c r="Q461" s="70"/>
      <c r="R461" s="70"/>
      <c r="S461" s="70"/>
      <c r="T461" s="70"/>
      <c r="U461" s="70"/>
      <c r="V461" s="70"/>
      <c r="W461" s="70"/>
      <c r="X461" s="70"/>
      <c r="Y461" s="70"/>
      <c r="Z461" s="70"/>
      <c r="AA461" s="70"/>
      <c r="AB461" s="70"/>
    </row>
    <row r="462" spans="1:28" x14ac:dyDescent="0.25">
      <c r="A462" s="69"/>
      <c r="B462" s="71"/>
      <c r="C462" s="72"/>
      <c r="D462" s="71"/>
      <c r="E462" s="108"/>
      <c r="F462" s="122"/>
      <c r="G462" s="122"/>
      <c r="H462" s="122"/>
      <c r="I462" s="122"/>
      <c r="J462" s="122"/>
      <c r="K462" s="122"/>
      <c r="L462" s="38"/>
      <c r="M462" s="180"/>
      <c r="N462" s="38"/>
      <c r="O462" s="225"/>
      <c r="P462" s="70"/>
      <c r="Q462" s="70"/>
      <c r="R462" s="70"/>
      <c r="S462" s="70"/>
      <c r="T462" s="70"/>
      <c r="U462" s="70"/>
      <c r="V462" s="70"/>
      <c r="W462" s="70"/>
      <c r="X462" s="70"/>
      <c r="Y462" s="70"/>
      <c r="Z462" s="70"/>
      <c r="AA462" s="70"/>
      <c r="AB462" s="70"/>
    </row>
    <row r="463" spans="1:28" x14ac:dyDescent="0.25">
      <c r="A463" s="69"/>
      <c r="B463" s="71"/>
      <c r="C463" s="72"/>
      <c r="D463" s="71"/>
      <c r="E463" s="108"/>
      <c r="F463" s="122"/>
      <c r="G463" s="122"/>
      <c r="H463" s="122"/>
      <c r="I463" s="122"/>
      <c r="J463" s="122"/>
      <c r="K463" s="122"/>
      <c r="L463" s="38"/>
      <c r="M463" s="180"/>
      <c r="N463" s="38"/>
      <c r="O463" s="225"/>
      <c r="P463" s="70"/>
      <c r="Q463" s="70"/>
      <c r="R463" s="70"/>
      <c r="S463" s="70"/>
      <c r="T463" s="70"/>
      <c r="U463" s="70"/>
      <c r="V463" s="70"/>
      <c r="W463" s="70"/>
      <c r="X463" s="70"/>
      <c r="Y463" s="70"/>
      <c r="Z463" s="70"/>
      <c r="AA463" s="70"/>
      <c r="AB463" s="70"/>
    </row>
    <row r="464" spans="1:28" x14ac:dyDescent="0.25">
      <c r="A464" s="69"/>
      <c r="B464" s="71"/>
      <c r="C464" s="72"/>
      <c r="D464" s="71"/>
      <c r="E464" s="108"/>
      <c r="F464" s="122"/>
      <c r="G464" s="122"/>
      <c r="H464" s="122"/>
      <c r="I464" s="122"/>
      <c r="J464" s="122"/>
      <c r="K464" s="122"/>
      <c r="L464" s="38"/>
      <c r="M464" s="180"/>
      <c r="N464" s="38"/>
      <c r="O464" s="225"/>
      <c r="P464" s="70"/>
      <c r="Q464" s="70"/>
      <c r="R464" s="70"/>
      <c r="S464" s="70"/>
      <c r="T464" s="70"/>
      <c r="U464" s="70"/>
      <c r="V464" s="70"/>
      <c r="W464" s="70"/>
      <c r="X464" s="70"/>
      <c r="Y464" s="70"/>
      <c r="Z464" s="70"/>
      <c r="AA464" s="70"/>
      <c r="AB464" s="70"/>
    </row>
    <row r="465" spans="1:28" x14ac:dyDescent="0.25">
      <c r="A465" s="69"/>
      <c r="B465" s="71"/>
      <c r="C465" s="72"/>
      <c r="D465" s="71"/>
      <c r="E465" s="108"/>
      <c r="F465" s="122"/>
      <c r="G465" s="122"/>
      <c r="H465" s="122"/>
      <c r="I465" s="122"/>
      <c r="J465" s="122"/>
      <c r="K465" s="122"/>
      <c r="L465" s="38"/>
      <c r="M465" s="180"/>
      <c r="N465" s="38"/>
      <c r="O465" s="225"/>
      <c r="P465" s="70"/>
      <c r="Q465" s="70"/>
      <c r="R465" s="70"/>
      <c r="S465" s="70"/>
      <c r="T465" s="70"/>
      <c r="U465" s="70"/>
      <c r="V465" s="70"/>
      <c r="W465" s="70"/>
      <c r="X465" s="70"/>
      <c r="Y465" s="70"/>
      <c r="Z465" s="70"/>
      <c r="AA465" s="70"/>
      <c r="AB465" s="70"/>
    </row>
    <row r="466" spans="1:28" x14ac:dyDescent="0.25">
      <c r="A466" s="69"/>
      <c r="B466" s="71"/>
      <c r="C466" s="72"/>
      <c r="D466" s="71"/>
      <c r="E466" s="108"/>
      <c r="F466" s="122"/>
      <c r="G466" s="122"/>
      <c r="H466" s="122"/>
      <c r="I466" s="122"/>
      <c r="J466" s="122"/>
      <c r="K466" s="122"/>
      <c r="L466" s="38"/>
      <c r="M466" s="180"/>
      <c r="N466" s="38"/>
      <c r="O466" s="225"/>
      <c r="P466" s="70"/>
      <c r="Q466" s="70"/>
      <c r="R466" s="70"/>
      <c r="S466" s="70"/>
      <c r="T466" s="70"/>
      <c r="U466" s="70"/>
      <c r="V466" s="70"/>
      <c r="W466" s="70"/>
      <c r="X466" s="70"/>
      <c r="Y466" s="70"/>
      <c r="Z466" s="70"/>
      <c r="AA466" s="70"/>
      <c r="AB466" s="70"/>
    </row>
    <row r="467" spans="1:28" x14ac:dyDescent="0.25">
      <c r="A467" s="69"/>
      <c r="B467" s="71"/>
      <c r="C467" s="72"/>
      <c r="D467" s="71"/>
      <c r="E467" s="108"/>
      <c r="F467" s="122"/>
      <c r="G467" s="122"/>
      <c r="H467" s="122"/>
      <c r="I467" s="122"/>
      <c r="J467" s="122"/>
      <c r="K467" s="122"/>
      <c r="L467" s="38"/>
      <c r="M467" s="180"/>
      <c r="N467" s="38"/>
      <c r="O467" s="225"/>
      <c r="P467" s="70"/>
      <c r="Q467" s="70"/>
      <c r="R467" s="70"/>
      <c r="S467" s="70"/>
      <c r="T467" s="70"/>
      <c r="U467" s="70"/>
      <c r="V467" s="70"/>
      <c r="W467" s="70"/>
      <c r="X467" s="70"/>
      <c r="Y467" s="70"/>
      <c r="Z467" s="70"/>
      <c r="AA467" s="70"/>
      <c r="AB467" s="70"/>
    </row>
    <row r="468" spans="1:28" x14ac:dyDescent="0.25">
      <c r="A468" s="69"/>
      <c r="B468" s="71"/>
      <c r="C468" s="72"/>
      <c r="D468" s="71"/>
      <c r="E468" s="108"/>
      <c r="F468" s="122"/>
      <c r="G468" s="122"/>
      <c r="H468" s="122"/>
      <c r="I468" s="122"/>
      <c r="J468" s="122"/>
      <c r="K468" s="122"/>
      <c r="L468" s="38"/>
      <c r="M468" s="180"/>
      <c r="N468" s="38"/>
      <c r="O468" s="225"/>
      <c r="P468" s="70"/>
      <c r="Q468" s="70"/>
      <c r="R468" s="70"/>
      <c r="S468" s="70"/>
      <c r="T468" s="70"/>
      <c r="U468" s="70"/>
      <c r="V468" s="70"/>
      <c r="W468" s="70"/>
      <c r="X468" s="70"/>
      <c r="Y468" s="70"/>
      <c r="Z468" s="70"/>
      <c r="AA468" s="70"/>
      <c r="AB468" s="70"/>
    </row>
    <row r="469" spans="1:28" x14ac:dyDescent="0.25">
      <c r="A469" s="69"/>
      <c r="B469" s="71"/>
      <c r="C469" s="72"/>
      <c r="D469" s="71"/>
      <c r="E469" s="108"/>
      <c r="F469" s="122"/>
      <c r="G469" s="122"/>
      <c r="H469" s="122"/>
      <c r="I469" s="122"/>
      <c r="J469" s="122"/>
      <c r="K469" s="122"/>
      <c r="L469" s="38"/>
      <c r="M469" s="180"/>
      <c r="N469" s="38"/>
      <c r="O469" s="225"/>
      <c r="P469" s="70"/>
      <c r="Q469" s="70"/>
      <c r="R469" s="70"/>
      <c r="S469" s="70"/>
      <c r="T469" s="70"/>
      <c r="U469" s="70"/>
      <c r="V469" s="70"/>
      <c r="W469" s="70"/>
      <c r="X469" s="70"/>
      <c r="Y469" s="70"/>
      <c r="Z469" s="70"/>
      <c r="AA469" s="70"/>
      <c r="AB469" s="70"/>
    </row>
    <row r="470" spans="1:28" x14ac:dyDescent="0.25">
      <c r="A470" s="69"/>
      <c r="B470" s="71"/>
      <c r="C470" s="72"/>
      <c r="D470" s="71"/>
      <c r="E470" s="108"/>
      <c r="F470" s="122"/>
      <c r="G470" s="122"/>
      <c r="H470" s="122"/>
      <c r="I470" s="122"/>
      <c r="J470" s="122"/>
      <c r="K470" s="122"/>
      <c r="L470" s="38"/>
      <c r="M470" s="180"/>
      <c r="N470" s="38"/>
      <c r="O470" s="225"/>
      <c r="P470" s="70"/>
      <c r="Q470" s="70"/>
      <c r="R470" s="70"/>
      <c r="S470" s="70"/>
      <c r="T470" s="70"/>
      <c r="U470" s="70"/>
      <c r="V470" s="70"/>
      <c r="W470" s="70"/>
      <c r="X470" s="70"/>
      <c r="Y470" s="70"/>
      <c r="Z470" s="70"/>
      <c r="AA470" s="70"/>
      <c r="AB470" s="70"/>
    </row>
    <row r="471" spans="1:28" x14ac:dyDescent="0.25">
      <c r="A471" s="69"/>
      <c r="B471" s="71"/>
      <c r="C471" s="72"/>
      <c r="D471" s="71"/>
      <c r="E471" s="108"/>
      <c r="F471" s="122"/>
      <c r="G471" s="122"/>
      <c r="H471" s="122"/>
      <c r="I471" s="122"/>
      <c r="J471" s="122"/>
      <c r="K471" s="122"/>
      <c r="L471" s="38"/>
      <c r="M471" s="180"/>
      <c r="N471" s="38"/>
      <c r="O471" s="225"/>
      <c r="P471" s="70"/>
      <c r="Q471" s="70"/>
      <c r="R471" s="70"/>
      <c r="S471" s="70"/>
      <c r="T471" s="70"/>
      <c r="U471" s="70"/>
      <c r="V471" s="70"/>
      <c r="W471" s="70"/>
      <c r="X471" s="70"/>
      <c r="Y471" s="70"/>
      <c r="Z471" s="70"/>
      <c r="AA471" s="70"/>
      <c r="AB471" s="70"/>
    </row>
    <row r="472" spans="1:28" x14ac:dyDescent="0.25">
      <c r="A472" s="69"/>
      <c r="B472" s="71"/>
      <c r="C472" s="72"/>
      <c r="D472" s="71"/>
      <c r="E472" s="108"/>
      <c r="F472" s="122"/>
      <c r="G472" s="122"/>
      <c r="H472" s="122"/>
      <c r="I472" s="122"/>
      <c r="J472" s="122"/>
      <c r="K472" s="122"/>
      <c r="L472" s="38"/>
      <c r="M472" s="180"/>
      <c r="N472" s="38"/>
      <c r="O472" s="225"/>
      <c r="P472" s="70"/>
      <c r="Q472" s="70"/>
      <c r="R472" s="70"/>
      <c r="S472" s="70"/>
      <c r="T472" s="70"/>
      <c r="U472" s="70"/>
      <c r="V472" s="70"/>
      <c r="W472" s="70"/>
      <c r="X472" s="70"/>
      <c r="Y472" s="70"/>
      <c r="Z472" s="70"/>
      <c r="AA472" s="70"/>
      <c r="AB472" s="70"/>
    </row>
    <row r="473" spans="1:28" x14ac:dyDescent="0.25">
      <c r="A473" s="69"/>
      <c r="B473" s="71"/>
      <c r="C473" s="72"/>
      <c r="D473" s="71"/>
      <c r="E473" s="108"/>
      <c r="F473" s="122"/>
      <c r="G473" s="122"/>
      <c r="H473" s="122"/>
      <c r="I473" s="122"/>
      <c r="J473" s="122"/>
      <c r="K473" s="122"/>
      <c r="L473" s="38"/>
      <c r="M473" s="180"/>
      <c r="N473" s="38"/>
      <c r="O473" s="225"/>
      <c r="P473" s="70"/>
      <c r="Q473" s="70"/>
      <c r="R473" s="70"/>
      <c r="S473" s="70"/>
      <c r="T473" s="70"/>
      <c r="U473" s="70"/>
      <c r="V473" s="70"/>
      <c r="W473" s="70"/>
      <c r="X473" s="70"/>
      <c r="Y473" s="70"/>
      <c r="Z473" s="70"/>
      <c r="AA473" s="70"/>
      <c r="AB473" s="70"/>
    </row>
    <row r="474" spans="1:28" x14ac:dyDescent="0.25">
      <c r="A474" s="69"/>
      <c r="B474" s="71"/>
      <c r="C474" s="72"/>
      <c r="D474" s="71"/>
      <c r="E474" s="108"/>
      <c r="F474" s="122"/>
      <c r="G474" s="122"/>
      <c r="H474" s="122"/>
      <c r="I474" s="122"/>
      <c r="J474" s="122"/>
      <c r="K474" s="122"/>
      <c r="L474" s="38"/>
      <c r="M474" s="180"/>
      <c r="N474" s="38"/>
      <c r="O474" s="225"/>
      <c r="P474" s="70"/>
      <c r="Q474" s="70"/>
      <c r="R474" s="70"/>
      <c r="S474" s="70"/>
      <c r="T474" s="70"/>
      <c r="U474" s="70"/>
      <c r="V474" s="70"/>
      <c r="W474" s="70"/>
      <c r="X474" s="70"/>
      <c r="Y474" s="70"/>
      <c r="Z474" s="70"/>
      <c r="AA474" s="70"/>
      <c r="AB474" s="70"/>
    </row>
    <row r="475" spans="1:28" x14ac:dyDescent="0.25">
      <c r="A475" s="69"/>
      <c r="B475" s="71"/>
      <c r="C475" s="72"/>
      <c r="D475" s="71"/>
      <c r="E475" s="108"/>
      <c r="F475" s="122"/>
      <c r="G475" s="122"/>
      <c r="H475" s="122"/>
      <c r="I475" s="122"/>
      <c r="J475" s="122"/>
      <c r="K475" s="122"/>
      <c r="L475" s="38"/>
      <c r="M475" s="180"/>
      <c r="N475" s="38"/>
      <c r="O475" s="225"/>
      <c r="P475" s="70"/>
      <c r="Q475" s="70"/>
      <c r="R475" s="70"/>
      <c r="S475" s="70"/>
      <c r="T475" s="70"/>
      <c r="U475" s="70"/>
      <c r="V475" s="70"/>
      <c r="W475" s="70"/>
      <c r="X475" s="70"/>
      <c r="Y475" s="70"/>
      <c r="Z475" s="70"/>
      <c r="AA475" s="70"/>
      <c r="AB475" s="70"/>
    </row>
    <row r="476" spans="1:28" x14ac:dyDescent="0.25">
      <c r="A476" s="69"/>
      <c r="B476" s="71"/>
      <c r="C476" s="72"/>
      <c r="D476" s="71"/>
      <c r="E476" s="108"/>
      <c r="F476" s="122"/>
      <c r="G476" s="122"/>
      <c r="H476" s="122"/>
      <c r="I476" s="122"/>
      <c r="J476" s="122"/>
      <c r="K476" s="122"/>
      <c r="L476" s="38"/>
      <c r="M476" s="180"/>
      <c r="N476" s="38"/>
      <c r="O476" s="225"/>
      <c r="P476" s="70"/>
      <c r="Q476" s="70"/>
      <c r="R476" s="70"/>
      <c r="S476" s="70"/>
      <c r="T476" s="70"/>
      <c r="U476" s="70"/>
      <c r="V476" s="70"/>
      <c r="W476" s="70"/>
      <c r="X476" s="70"/>
      <c r="Y476" s="70"/>
      <c r="Z476" s="70"/>
      <c r="AA476" s="70"/>
      <c r="AB476" s="70"/>
    </row>
    <row r="477" spans="1:28" x14ac:dyDescent="0.25">
      <c r="A477" s="69"/>
      <c r="B477" s="71"/>
      <c r="C477" s="72"/>
      <c r="D477" s="71"/>
      <c r="E477" s="108"/>
      <c r="F477" s="122"/>
      <c r="G477" s="122"/>
      <c r="H477" s="122"/>
      <c r="I477" s="122"/>
      <c r="J477" s="122"/>
      <c r="K477" s="122"/>
      <c r="L477" s="38"/>
      <c r="M477" s="180"/>
      <c r="N477" s="38"/>
      <c r="O477" s="225"/>
      <c r="P477" s="70"/>
      <c r="Q477" s="70"/>
      <c r="R477" s="70"/>
      <c r="S477" s="70"/>
      <c r="T477" s="70"/>
      <c r="U477" s="70"/>
      <c r="V477" s="70"/>
      <c r="W477" s="70"/>
      <c r="X477" s="70"/>
      <c r="Y477" s="70"/>
      <c r="Z477" s="70"/>
      <c r="AA477" s="70"/>
      <c r="AB477" s="70"/>
    </row>
    <row r="478" spans="1:28" x14ac:dyDescent="0.25">
      <c r="A478" s="69"/>
      <c r="B478" s="71"/>
      <c r="C478" s="72"/>
      <c r="D478" s="71"/>
      <c r="E478" s="108"/>
      <c r="F478" s="122"/>
      <c r="G478" s="122"/>
      <c r="H478" s="122"/>
      <c r="I478" s="122"/>
      <c r="J478" s="122"/>
      <c r="K478" s="122"/>
      <c r="L478" s="38"/>
      <c r="M478" s="180"/>
      <c r="N478" s="38"/>
      <c r="O478" s="225"/>
      <c r="P478" s="70"/>
      <c r="Q478" s="70"/>
      <c r="R478" s="70"/>
      <c r="S478" s="70"/>
      <c r="T478" s="70"/>
      <c r="U478" s="70"/>
      <c r="V478" s="70"/>
      <c r="W478" s="70"/>
      <c r="X478" s="70"/>
      <c r="Y478" s="70"/>
      <c r="Z478" s="70"/>
      <c r="AA478" s="70"/>
      <c r="AB478" s="70"/>
    </row>
    <row r="479" spans="1:28" x14ac:dyDescent="0.25">
      <c r="A479" s="69"/>
      <c r="B479" s="71"/>
      <c r="C479" s="72"/>
      <c r="D479" s="71"/>
      <c r="E479" s="108"/>
      <c r="F479" s="122"/>
      <c r="G479" s="122"/>
      <c r="H479" s="122"/>
      <c r="I479" s="122"/>
      <c r="J479" s="122"/>
      <c r="K479" s="122"/>
      <c r="L479" s="38"/>
      <c r="M479" s="180"/>
      <c r="N479" s="38"/>
      <c r="O479" s="225"/>
      <c r="P479" s="70"/>
      <c r="Q479" s="70"/>
      <c r="R479" s="70"/>
      <c r="S479" s="70"/>
      <c r="T479" s="70"/>
      <c r="U479" s="70"/>
      <c r="V479" s="70"/>
      <c r="W479" s="70"/>
      <c r="X479" s="70"/>
      <c r="Y479" s="70"/>
      <c r="Z479" s="70"/>
      <c r="AA479" s="70"/>
      <c r="AB479" s="70"/>
    </row>
    <row r="480" spans="1:28" x14ac:dyDescent="0.25">
      <c r="A480" s="69"/>
      <c r="B480" s="71"/>
      <c r="C480" s="72"/>
      <c r="D480" s="71"/>
      <c r="E480" s="108"/>
      <c r="F480" s="122"/>
      <c r="G480" s="122"/>
      <c r="H480" s="122"/>
      <c r="I480" s="122"/>
      <c r="J480" s="122"/>
      <c r="K480" s="122"/>
      <c r="L480" s="38"/>
      <c r="M480" s="180"/>
      <c r="N480" s="38"/>
      <c r="O480" s="225"/>
      <c r="P480" s="70"/>
      <c r="Q480" s="70"/>
      <c r="R480" s="70"/>
      <c r="S480" s="70"/>
      <c r="T480" s="70"/>
      <c r="U480" s="70"/>
      <c r="V480" s="70"/>
      <c r="W480" s="70"/>
      <c r="X480" s="70"/>
      <c r="Y480" s="70"/>
      <c r="Z480" s="70"/>
      <c r="AA480" s="70"/>
      <c r="AB480" s="70"/>
    </row>
    <row r="481" spans="1:28" x14ac:dyDescent="0.25">
      <c r="A481" s="69"/>
      <c r="B481" s="71"/>
      <c r="C481" s="72"/>
      <c r="D481" s="71"/>
      <c r="E481" s="108"/>
      <c r="F481" s="122"/>
      <c r="G481" s="122"/>
      <c r="H481" s="122"/>
      <c r="I481" s="122"/>
      <c r="J481" s="122"/>
      <c r="K481" s="122"/>
      <c r="L481" s="38"/>
      <c r="M481" s="180"/>
      <c r="N481" s="38"/>
      <c r="O481" s="225"/>
      <c r="P481" s="70"/>
      <c r="Q481" s="70"/>
      <c r="R481" s="70"/>
      <c r="S481" s="70"/>
      <c r="T481" s="70"/>
      <c r="U481" s="70"/>
      <c r="V481" s="70"/>
      <c r="W481" s="70"/>
      <c r="X481" s="70"/>
      <c r="Y481" s="70"/>
      <c r="Z481" s="70"/>
      <c r="AA481" s="70"/>
      <c r="AB481" s="70"/>
    </row>
    <row r="482" spans="1:28" x14ac:dyDescent="0.25">
      <c r="A482" s="69"/>
      <c r="B482" s="71"/>
      <c r="C482" s="72"/>
      <c r="D482" s="71"/>
      <c r="E482" s="108"/>
      <c r="F482" s="122"/>
      <c r="G482" s="122"/>
      <c r="H482" s="122"/>
      <c r="I482" s="122"/>
      <c r="J482" s="122"/>
      <c r="K482" s="122"/>
      <c r="L482" s="38"/>
      <c r="M482" s="180"/>
      <c r="N482" s="38"/>
      <c r="O482" s="225"/>
      <c r="P482" s="70"/>
      <c r="Q482" s="70"/>
      <c r="R482" s="70"/>
      <c r="S482" s="70"/>
      <c r="T482" s="70"/>
      <c r="U482" s="70"/>
      <c r="V482" s="70"/>
      <c r="W482" s="70"/>
      <c r="X482" s="70"/>
      <c r="Y482" s="70"/>
      <c r="Z482" s="70"/>
      <c r="AA482" s="70"/>
      <c r="AB482" s="70"/>
    </row>
    <row r="483" spans="1:28" x14ac:dyDescent="0.25">
      <c r="A483" s="69"/>
      <c r="B483" s="71"/>
      <c r="C483" s="72"/>
      <c r="D483" s="71"/>
      <c r="E483" s="108"/>
      <c r="F483" s="122"/>
      <c r="G483" s="122"/>
      <c r="H483" s="122"/>
      <c r="I483" s="122"/>
      <c r="J483" s="122"/>
      <c r="K483" s="122"/>
      <c r="L483" s="38"/>
      <c r="M483" s="180"/>
      <c r="N483" s="38"/>
      <c r="O483" s="225"/>
      <c r="P483" s="70"/>
      <c r="Q483" s="70"/>
      <c r="R483" s="70"/>
      <c r="S483" s="70"/>
      <c r="T483" s="70"/>
      <c r="U483" s="70"/>
      <c r="V483" s="70"/>
      <c r="W483" s="70"/>
      <c r="X483" s="70"/>
      <c r="Y483" s="70"/>
      <c r="Z483" s="70"/>
      <c r="AA483" s="70"/>
      <c r="AB483" s="70"/>
    </row>
    <row r="484" spans="1:28" x14ac:dyDescent="0.25">
      <c r="A484" s="69"/>
      <c r="B484" s="71"/>
      <c r="C484" s="72"/>
      <c r="D484" s="71"/>
      <c r="E484" s="108"/>
      <c r="F484" s="122"/>
      <c r="G484" s="122"/>
      <c r="H484" s="122"/>
      <c r="I484" s="122"/>
      <c r="J484" s="122"/>
      <c r="K484" s="122"/>
      <c r="L484" s="38"/>
      <c r="M484" s="180"/>
      <c r="N484" s="38"/>
      <c r="O484" s="225"/>
      <c r="P484" s="70"/>
      <c r="Q484" s="70"/>
      <c r="R484" s="70"/>
      <c r="S484" s="70"/>
      <c r="T484" s="70"/>
      <c r="U484" s="70"/>
      <c r="V484" s="70"/>
      <c r="W484" s="70"/>
      <c r="X484" s="70"/>
      <c r="Y484" s="70"/>
      <c r="Z484" s="70"/>
      <c r="AA484" s="70"/>
      <c r="AB484" s="70"/>
    </row>
    <row r="485" spans="1:28" x14ac:dyDescent="0.25">
      <c r="A485" s="69"/>
      <c r="B485" s="71"/>
      <c r="C485" s="72"/>
      <c r="D485" s="71"/>
      <c r="E485" s="108"/>
      <c r="F485" s="122"/>
      <c r="G485" s="122"/>
      <c r="H485" s="122"/>
      <c r="I485" s="122"/>
      <c r="J485" s="122"/>
      <c r="K485" s="122"/>
      <c r="L485" s="38"/>
      <c r="M485" s="180"/>
      <c r="N485" s="38"/>
      <c r="O485" s="225"/>
      <c r="P485" s="70"/>
      <c r="Q485" s="70"/>
      <c r="R485" s="70"/>
      <c r="S485" s="70"/>
      <c r="T485" s="70"/>
      <c r="U485" s="70"/>
      <c r="V485" s="70"/>
      <c r="W485" s="70"/>
      <c r="X485" s="70"/>
      <c r="Y485" s="70"/>
      <c r="Z485" s="70"/>
      <c r="AA485" s="70"/>
      <c r="AB485" s="70"/>
    </row>
    <row r="486" spans="1:28" x14ac:dyDescent="0.25">
      <c r="A486" s="69"/>
      <c r="B486" s="71"/>
      <c r="C486" s="72"/>
      <c r="D486" s="71"/>
      <c r="E486" s="108"/>
      <c r="F486" s="122"/>
      <c r="G486" s="122"/>
      <c r="H486" s="122"/>
      <c r="I486" s="122"/>
      <c r="J486" s="122"/>
      <c r="K486" s="122"/>
      <c r="L486" s="38"/>
      <c r="M486" s="180"/>
      <c r="N486" s="38"/>
      <c r="O486" s="225"/>
      <c r="P486" s="70"/>
      <c r="Q486" s="70"/>
      <c r="R486" s="70"/>
      <c r="S486" s="70"/>
      <c r="T486" s="70"/>
      <c r="U486" s="70"/>
      <c r="V486" s="70"/>
      <c r="W486" s="70"/>
      <c r="X486" s="70"/>
      <c r="Y486" s="70"/>
      <c r="Z486" s="70"/>
      <c r="AA486" s="70"/>
      <c r="AB486" s="70"/>
    </row>
    <row r="487" spans="1:28" x14ac:dyDescent="0.25">
      <c r="A487" s="69"/>
      <c r="B487" s="71"/>
      <c r="C487" s="72"/>
      <c r="D487" s="71"/>
      <c r="E487" s="108"/>
      <c r="F487" s="122"/>
      <c r="G487" s="122"/>
      <c r="H487" s="122"/>
      <c r="I487" s="122"/>
      <c r="J487" s="122"/>
      <c r="K487" s="122"/>
      <c r="L487" s="38"/>
      <c r="M487" s="180"/>
      <c r="N487" s="38"/>
      <c r="O487" s="225"/>
      <c r="P487" s="70"/>
      <c r="Q487" s="70"/>
      <c r="R487" s="70"/>
      <c r="S487" s="70"/>
      <c r="T487" s="70"/>
      <c r="U487" s="70"/>
      <c r="V487" s="70"/>
      <c r="W487" s="70"/>
      <c r="X487" s="70"/>
      <c r="Y487" s="70"/>
      <c r="Z487" s="70"/>
      <c r="AA487" s="70"/>
      <c r="AB487" s="70"/>
    </row>
    <row r="488" spans="1:28" x14ac:dyDescent="0.25">
      <c r="A488" s="69"/>
      <c r="B488" s="71"/>
      <c r="C488" s="72"/>
      <c r="D488" s="71"/>
      <c r="E488" s="108"/>
      <c r="F488" s="122"/>
      <c r="G488" s="122"/>
      <c r="H488" s="122"/>
      <c r="I488" s="122"/>
      <c r="J488" s="122"/>
      <c r="K488" s="122"/>
      <c r="L488" s="38"/>
      <c r="M488" s="180"/>
      <c r="N488" s="38"/>
      <c r="O488" s="225"/>
      <c r="P488" s="70"/>
      <c r="Q488" s="70"/>
      <c r="R488" s="70"/>
      <c r="S488" s="70"/>
      <c r="T488" s="70"/>
      <c r="U488" s="70"/>
      <c r="V488" s="70"/>
      <c r="W488" s="70"/>
      <c r="X488" s="70"/>
      <c r="Y488" s="70"/>
      <c r="Z488" s="70"/>
      <c r="AA488" s="70"/>
      <c r="AB488" s="70"/>
    </row>
    <row r="489" spans="1:28" x14ac:dyDescent="0.25">
      <c r="A489" s="69"/>
      <c r="B489" s="71"/>
      <c r="C489" s="72"/>
      <c r="D489" s="71"/>
      <c r="E489" s="108"/>
      <c r="F489" s="122"/>
      <c r="G489" s="122"/>
      <c r="H489" s="122"/>
      <c r="I489" s="122"/>
      <c r="J489" s="122"/>
      <c r="K489" s="122"/>
      <c r="L489" s="38"/>
      <c r="M489" s="180"/>
      <c r="N489" s="38"/>
      <c r="O489" s="225"/>
      <c r="P489" s="70"/>
      <c r="Q489" s="70"/>
      <c r="R489" s="70"/>
      <c r="S489" s="70"/>
      <c r="T489" s="70"/>
      <c r="U489" s="70"/>
      <c r="V489" s="70"/>
      <c r="W489" s="70"/>
      <c r="X489" s="70"/>
      <c r="Y489" s="70"/>
      <c r="Z489" s="70"/>
      <c r="AA489" s="70"/>
      <c r="AB489" s="70"/>
    </row>
    <row r="490" spans="1:28" x14ac:dyDescent="0.25">
      <c r="A490" s="69"/>
      <c r="B490" s="71"/>
      <c r="C490" s="72"/>
      <c r="D490" s="71"/>
      <c r="E490" s="108"/>
      <c r="F490" s="122"/>
      <c r="G490" s="122"/>
      <c r="H490" s="122"/>
      <c r="I490" s="122"/>
      <c r="J490" s="122"/>
      <c r="K490" s="122"/>
      <c r="L490" s="38"/>
      <c r="M490" s="180"/>
      <c r="N490" s="38"/>
      <c r="O490" s="225"/>
      <c r="P490" s="70"/>
      <c r="Q490" s="70"/>
      <c r="R490" s="70"/>
      <c r="S490" s="70"/>
      <c r="T490" s="70"/>
      <c r="U490" s="70"/>
      <c r="V490" s="70"/>
      <c r="W490" s="70"/>
      <c r="X490" s="70"/>
      <c r="Y490" s="70"/>
      <c r="Z490" s="70"/>
      <c r="AA490" s="70"/>
      <c r="AB490" s="70"/>
    </row>
    <row r="491" spans="1:28" x14ac:dyDescent="0.25">
      <c r="A491" s="69"/>
      <c r="B491" s="71"/>
      <c r="C491" s="72"/>
      <c r="D491" s="71"/>
      <c r="E491" s="108"/>
      <c r="F491" s="122"/>
      <c r="G491" s="122"/>
      <c r="H491" s="122"/>
      <c r="I491" s="122"/>
      <c r="J491" s="122"/>
      <c r="K491" s="122"/>
      <c r="L491" s="38"/>
      <c r="M491" s="180"/>
      <c r="N491" s="38"/>
      <c r="O491" s="225"/>
      <c r="P491" s="70"/>
      <c r="Q491" s="70"/>
      <c r="R491" s="70"/>
      <c r="S491" s="70"/>
      <c r="T491" s="70"/>
      <c r="U491" s="70"/>
      <c r="V491" s="70"/>
      <c r="W491" s="70"/>
      <c r="X491" s="70"/>
      <c r="Y491" s="70"/>
      <c r="Z491" s="70"/>
      <c r="AA491" s="70"/>
      <c r="AB491" s="70"/>
    </row>
    <row r="492" spans="1:28" x14ac:dyDescent="0.25">
      <c r="A492" s="69"/>
      <c r="B492" s="71"/>
      <c r="C492" s="72"/>
      <c r="D492" s="71"/>
      <c r="E492" s="108"/>
      <c r="F492" s="122"/>
      <c r="G492" s="122"/>
      <c r="H492" s="122"/>
      <c r="I492" s="122"/>
      <c r="J492" s="122"/>
      <c r="K492" s="122"/>
      <c r="L492" s="38"/>
      <c r="M492" s="180"/>
      <c r="N492" s="38"/>
      <c r="O492" s="225"/>
      <c r="P492" s="70"/>
      <c r="Q492" s="70"/>
      <c r="R492" s="70"/>
      <c r="S492" s="70"/>
      <c r="T492" s="70"/>
      <c r="U492" s="70"/>
      <c r="V492" s="70"/>
      <c r="W492" s="70"/>
      <c r="X492" s="70"/>
      <c r="Y492" s="70"/>
      <c r="Z492" s="70"/>
      <c r="AA492" s="70"/>
      <c r="AB492" s="70"/>
    </row>
    <row r="493" spans="1:28" x14ac:dyDescent="0.25">
      <c r="A493" s="69"/>
      <c r="B493" s="71"/>
      <c r="C493" s="72"/>
      <c r="D493" s="71"/>
      <c r="E493" s="108"/>
      <c r="F493" s="122"/>
      <c r="G493" s="122"/>
      <c r="H493" s="122"/>
      <c r="I493" s="122"/>
      <c r="J493" s="122"/>
      <c r="K493" s="122"/>
      <c r="L493" s="38"/>
      <c r="M493" s="180"/>
      <c r="N493" s="38"/>
      <c r="O493" s="225"/>
      <c r="P493" s="70"/>
      <c r="Q493" s="70"/>
      <c r="R493" s="70"/>
      <c r="S493" s="70"/>
      <c r="T493" s="70"/>
      <c r="U493" s="70"/>
      <c r="V493" s="70"/>
      <c r="W493" s="70"/>
      <c r="X493" s="70"/>
      <c r="Y493" s="70"/>
      <c r="Z493" s="70"/>
      <c r="AA493" s="70"/>
      <c r="AB493" s="70"/>
    </row>
    <row r="494" spans="1:28" x14ac:dyDescent="0.25">
      <c r="A494" s="69"/>
      <c r="B494" s="71"/>
      <c r="C494" s="72"/>
      <c r="D494" s="71"/>
      <c r="E494" s="108"/>
      <c r="F494" s="122"/>
      <c r="G494" s="122"/>
      <c r="H494" s="122"/>
      <c r="I494" s="122"/>
      <c r="J494" s="122"/>
      <c r="K494" s="122"/>
      <c r="L494" s="38"/>
      <c r="M494" s="180"/>
      <c r="N494" s="38"/>
      <c r="O494" s="225"/>
      <c r="P494" s="70"/>
      <c r="Q494" s="70"/>
      <c r="R494" s="70"/>
      <c r="S494" s="70"/>
      <c r="T494" s="70"/>
      <c r="U494" s="70"/>
      <c r="V494" s="70"/>
      <c r="W494" s="70"/>
      <c r="X494" s="70"/>
      <c r="Y494" s="70"/>
      <c r="Z494" s="70"/>
      <c r="AA494" s="70"/>
      <c r="AB494" s="70"/>
    </row>
    <row r="495" spans="1:28" x14ac:dyDescent="0.25">
      <c r="A495" s="69"/>
      <c r="B495" s="71"/>
      <c r="C495" s="72"/>
      <c r="D495" s="71"/>
      <c r="E495" s="108"/>
      <c r="F495" s="122"/>
      <c r="G495" s="122"/>
      <c r="H495" s="122"/>
      <c r="I495" s="122"/>
      <c r="J495" s="122"/>
      <c r="K495" s="122"/>
      <c r="L495" s="38"/>
      <c r="M495" s="180"/>
      <c r="N495" s="38"/>
      <c r="O495" s="225"/>
      <c r="P495" s="70"/>
      <c r="Q495" s="70"/>
      <c r="R495" s="70"/>
      <c r="S495" s="70"/>
      <c r="T495" s="70"/>
      <c r="U495" s="70"/>
      <c r="V495" s="70"/>
      <c r="W495" s="70"/>
      <c r="X495" s="70"/>
      <c r="Y495" s="70"/>
      <c r="Z495" s="70"/>
      <c r="AA495" s="70"/>
      <c r="AB495" s="70"/>
    </row>
    <row r="496" spans="1:28" x14ac:dyDescent="0.25">
      <c r="A496" s="69"/>
      <c r="B496" s="71"/>
      <c r="C496" s="72"/>
      <c r="D496" s="71"/>
      <c r="E496" s="108"/>
      <c r="F496" s="122"/>
      <c r="G496" s="122"/>
      <c r="H496" s="122"/>
      <c r="I496" s="122"/>
      <c r="J496" s="122"/>
      <c r="K496" s="122"/>
      <c r="L496" s="38"/>
      <c r="M496" s="180"/>
      <c r="N496" s="38"/>
      <c r="O496" s="225"/>
      <c r="P496" s="70"/>
      <c r="Q496" s="70"/>
      <c r="R496" s="70"/>
      <c r="S496" s="70"/>
      <c r="T496" s="70"/>
      <c r="U496" s="70"/>
      <c r="V496" s="70"/>
      <c r="W496" s="70"/>
      <c r="X496" s="70"/>
      <c r="Y496" s="70"/>
      <c r="Z496" s="70"/>
      <c r="AA496" s="70"/>
      <c r="AB496" s="70"/>
    </row>
    <row r="497" spans="1:28" x14ac:dyDescent="0.25">
      <c r="A497" s="69"/>
      <c r="B497" s="71"/>
      <c r="C497" s="72"/>
      <c r="D497" s="71"/>
      <c r="E497" s="108"/>
      <c r="F497" s="122"/>
      <c r="G497" s="122"/>
      <c r="H497" s="122"/>
      <c r="I497" s="122"/>
      <c r="J497" s="122"/>
      <c r="K497" s="122"/>
      <c r="L497" s="38"/>
      <c r="M497" s="180"/>
      <c r="N497" s="38"/>
      <c r="O497" s="225"/>
      <c r="P497" s="70"/>
      <c r="Q497" s="70"/>
      <c r="R497" s="70"/>
      <c r="S497" s="70"/>
      <c r="T497" s="70"/>
      <c r="U497" s="70"/>
      <c r="V497" s="70"/>
      <c r="W497" s="70"/>
      <c r="X497" s="70"/>
      <c r="Y497" s="70"/>
      <c r="Z497" s="70"/>
      <c r="AA497" s="70"/>
      <c r="AB497" s="70"/>
    </row>
    <row r="498" spans="1:28" x14ac:dyDescent="0.25">
      <c r="A498" s="69"/>
      <c r="B498" s="71"/>
      <c r="C498" s="72"/>
      <c r="D498" s="71"/>
      <c r="E498" s="108"/>
      <c r="F498" s="122"/>
      <c r="G498" s="122"/>
      <c r="H498" s="122"/>
      <c r="I498" s="122"/>
      <c r="J498" s="122"/>
      <c r="K498" s="122"/>
      <c r="L498" s="38"/>
      <c r="M498" s="180"/>
      <c r="N498" s="38"/>
      <c r="O498" s="225"/>
      <c r="P498" s="70"/>
      <c r="Q498" s="70"/>
      <c r="R498" s="70"/>
      <c r="S498" s="70"/>
      <c r="T498" s="70"/>
      <c r="U498" s="70"/>
      <c r="V498" s="70"/>
      <c r="W498" s="70"/>
      <c r="X498" s="70"/>
      <c r="Y498" s="70"/>
      <c r="Z498" s="70"/>
      <c r="AA498" s="70"/>
      <c r="AB498" s="70"/>
    </row>
    <row r="499" spans="1:28" x14ac:dyDescent="0.25">
      <c r="A499" s="69"/>
      <c r="B499" s="71"/>
      <c r="C499" s="72"/>
      <c r="D499" s="71"/>
      <c r="E499" s="108"/>
      <c r="F499" s="122"/>
      <c r="G499" s="122"/>
      <c r="H499" s="122"/>
      <c r="I499" s="122"/>
      <c r="J499" s="122"/>
      <c r="K499" s="122"/>
      <c r="L499" s="38"/>
      <c r="M499" s="180"/>
      <c r="N499" s="38"/>
      <c r="O499" s="225"/>
      <c r="P499" s="70"/>
      <c r="Q499" s="70"/>
      <c r="R499" s="70"/>
      <c r="S499" s="70"/>
      <c r="T499" s="70"/>
      <c r="U499" s="70"/>
      <c r="V499" s="70"/>
      <c r="W499" s="70"/>
      <c r="X499" s="70"/>
      <c r="Y499" s="70"/>
      <c r="Z499" s="70"/>
      <c r="AA499" s="70"/>
      <c r="AB499" s="70"/>
    </row>
    <row r="500" spans="1:28" x14ac:dyDescent="0.25">
      <c r="A500" s="69"/>
      <c r="B500" s="71"/>
      <c r="C500" s="72"/>
      <c r="D500" s="71"/>
      <c r="E500" s="108"/>
      <c r="F500" s="122"/>
      <c r="G500" s="122"/>
      <c r="H500" s="122"/>
      <c r="I500" s="122"/>
      <c r="J500" s="122"/>
      <c r="K500" s="122"/>
      <c r="L500" s="38"/>
      <c r="M500" s="180"/>
      <c r="N500" s="38"/>
      <c r="O500" s="225"/>
      <c r="P500" s="70"/>
      <c r="Q500" s="70"/>
      <c r="R500" s="70"/>
      <c r="S500" s="70"/>
      <c r="T500" s="70"/>
      <c r="U500" s="70"/>
      <c r="V500" s="70"/>
      <c r="W500" s="70"/>
      <c r="X500" s="70"/>
      <c r="Y500" s="70"/>
      <c r="Z500" s="70"/>
      <c r="AA500" s="70"/>
      <c r="AB500" s="70"/>
    </row>
    <row r="501" spans="1:28" x14ac:dyDescent="0.25">
      <c r="A501" s="69"/>
      <c r="B501" s="71"/>
      <c r="C501" s="72"/>
      <c r="D501" s="71"/>
      <c r="E501" s="108"/>
      <c r="F501" s="122"/>
      <c r="G501" s="122"/>
      <c r="H501" s="122"/>
      <c r="I501" s="122"/>
      <c r="J501" s="122"/>
      <c r="K501" s="122"/>
      <c r="L501" s="38"/>
      <c r="M501" s="180"/>
      <c r="N501" s="38"/>
      <c r="O501" s="225"/>
      <c r="P501" s="70"/>
      <c r="Q501" s="70"/>
      <c r="R501" s="70"/>
      <c r="S501" s="70"/>
      <c r="T501" s="70"/>
      <c r="U501" s="70"/>
      <c r="V501" s="70"/>
      <c r="W501" s="70"/>
      <c r="X501" s="70"/>
      <c r="Y501" s="70"/>
      <c r="Z501" s="70"/>
      <c r="AA501" s="70"/>
      <c r="AB501" s="70"/>
    </row>
    <row r="502" spans="1:28" x14ac:dyDescent="0.25">
      <c r="A502" s="69"/>
      <c r="B502" s="71"/>
      <c r="C502" s="72"/>
      <c r="D502" s="71"/>
      <c r="E502" s="108"/>
      <c r="F502" s="122"/>
      <c r="G502" s="122"/>
      <c r="H502" s="122"/>
      <c r="I502" s="122"/>
      <c r="J502" s="122"/>
      <c r="K502" s="122"/>
      <c r="L502" s="38"/>
      <c r="M502" s="180"/>
      <c r="N502" s="38"/>
      <c r="O502" s="225"/>
      <c r="P502" s="70"/>
      <c r="Q502" s="70"/>
      <c r="R502" s="70"/>
      <c r="S502" s="70"/>
      <c r="T502" s="70"/>
      <c r="U502" s="70"/>
      <c r="V502" s="70"/>
      <c r="W502" s="70"/>
      <c r="X502" s="70"/>
      <c r="Y502" s="70"/>
      <c r="Z502" s="70"/>
      <c r="AA502" s="70"/>
      <c r="AB502" s="70"/>
    </row>
    <row r="503" spans="1:28" x14ac:dyDescent="0.25">
      <c r="A503" s="69"/>
      <c r="B503" s="71"/>
      <c r="C503" s="72"/>
      <c r="D503" s="71"/>
      <c r="E503" s="108"/>
      <c r="F503" s="122"/>
      <c r="G503" s="122"/>
      <c r="H503" s="122"/>
      <c r="I503" s="122"/>
      <c r="J503" s="122"/>
      <c r="K503" s="122"/>
      <c r="L503" s="38"/>
      <c r="M503" s="180"/>
      <c r="N503" s="38"/>
      <c r="O503" s="225"/>
      <c r="P503" s="70"/>
      <c r="Q503" s="70"/>
      <c r="R503" s="70"/>
      <c r="S503" s="70"/>
      <c r="T503" s="70"/>
      <c r="U503" s="70"/>
      <c r="V503" s="70"/>
      <c r="W503" s="70"/>
      <c r="X503" s="70"/>
      <c r="Y503" s="70"/>
      <c r="Z503" s="70"/>
      <c r="AA503" s="70"/>
      <c r="AB503" s="70"/>
    </row>
    <row r="504" spans="1:28" x14ac:dyDescent="0.25">
      <c r="A504" s="69"/>
      <c r="B504" s="71"/>
      <c r="C504" s="72"/>
      <c r="D504" s="71"/>
      <c r="E504" s="108"/>
      <c r="F504" s="122"/>
      <c r="G504" s="122"/>
      <c r="H504" s="122"/>
      <c r="I504" s="122"/>
      <c r="J504" s="122"/>
      <c r="K504" s="122"/>
      <c r="L504" s="38"/>
      <c r="M504" s="180"/>
      <c r="N504" s="38"/>
      <c r="O504" s="225"/>
      <c r="P504" s="70"/>
      <c r="Q504" s="70"/>
      <c r="R504" s="70"/>
      <c r="S504" s="70"/>
      <c r="T504" s="70"/>
      <c r="U504" s="70"/>
      <c r="V504" s="70"/>
      <c r="W504" s="70"/>
      <c r="X504" s="70"/>
      <c r="Y504" s="70"/>
      <c r="Z504" s="70"/>
      <c r="AA504" s="70"/>
      <c r="AB504" s="70"/>
    </row>
    <row r="505" spans="1:28" x14ac:dyDescent="0.25">
      <c r="A505" s="69"/>
      <c r="B505" s="71"/>
      <c r="C505" s="72"/>
      <c r="D505" s="71"/>
      <c r="E505" s="108"/>
      <c r="F505" s="122"/>
      <c r="G505" s="122"/>
      <c r="H505" s="122"/>
      <c r="I505" s="122"/>
      <c r="J505" s="122"/>
      <c r="K505" s="122"/>
      <c r="L505" s="38"/>
      <c r="M505" s="180"/>
      <c r="N505" s="38"/>
      <c r="O505" s="225"/>
      <c r="P505" s="70"/>
      <c r="Q505" s="70"/>
      <c r="R505" s="70"/>
      <c r="S505" s="70"/>
      <c r="T505" s="70"/>
      <c r="U505" s="70"/>
      <c r="V505" s="70"/>
      <c r="W505" s="70"/>
      <c r="X505" s="70"/>
      <c r="Y505" s="70"/>
      <c r="Z505" s="70"/>
      <c r="AA505" s="70"/>
      <c r="AB505" s="70"/>
    </row>
    <row r="506" spans="1:28" x14ac:dyDescent="0.25">
      <c r="A506" s="69"/>
      <c r="B506" s="71"/>
      <c r="C506" s="72"/>
      <c r="D506" s="71"/>
      <c r="E506" s="108"/>
      <c r="F506" s="122"/>
      <c r="G506" s="122"/>
      <c r="H506" s="122"/>
      <c r="I506" s="122"/>
      <c r="J506" s="122"/>
      <c r="K506" s="122"/>
      <c r="L506" s="38"/>
      <c r="M506" s="180"/>
      <c r="N506" s="38"/>
      <c r="O506" s="225"/>
      <c r="P506" s="70"/>
      <c r="Q506" s="70"/>
      <c r="R506" s="70"/>
      <c r="S506" s="70"/>
      <c r="T506" s="70"/>
      <c r="U506" s="70"/>
      <c r="V506" s="70"/>
      <c r="W506" s="70"/>
      <c r="X506" s="70"/>
      <c r="Y506" s="70"/>
      <c r="Z506" s="70"/>
      <c r="AA506" s="70"/>
      <c r="AB506" s="70"/>
    </row>
    <row r="507" spans="1:28" x14ac:dyDescent="0.25">
      <c r="A507" s="69"/>
      <c r="B507" s="71"/>
      <c r="C507" s="72"/>
      <c r="D507" s="71"/>
      <c r="E507" s="108"/>
      <c r="F507" s="122"/>
      <c r="G507" s="122"/>
      <c r="H507" s="122"/>
      <c r="I507" s="122"/>
      <c r="J507" s="122"/>
      <c r="K507" s="122"/>
      <c r="L507" s="38"/>
      <c r="M507" s="180"/>
      <c r="N507" s="38"/>
      <c r="O507" s="225"/>
      <c r="P507" s="70"/>
      <c r="Q507" s="70"/>
      <c r="R507" s="70"/>
      <c r="S507" s="70"/>
      <c r="T507" s="70"/>
      <c r="U507" s="70"/>
      <c r="V507" s="70"/>
      <c r="W507" s="70"/>
      <c r="X507" s="70"/>
      <c r="Y507" s="70"/>
      <c r="Z507" s="70"/>
      <c r="AA507" s="70"/>
      <c r="AB507" s="70"/>
    </row>
    <row r="508" spans="1:28" x14ac:dyDescent="0.25">
      <c r="A508" s="69"/>
      <c r="B508" s="71"/>
      <c r="C508" s="72"/>
      <c r="D508" s="71"/>
      <c r="E508" s="108"/>
      <c r="F508" s="122"/>
      <c r="G508" s="122"/>
      <c r="H508" s="122"/>
      <c r="I508" s="122"/>
      <c r="J508" s="122"/>
      <c r="K508" s="122"/>
      <c r="L508" s="38"/>
      <c r="M508" s="180"/>
      <c r="N508" s="38"/>
      <c r="O508" s="225"/>
      <c r="P508" s="70"/>
      <c r="Q508" s="70"/>
      <c r="R508" s="70"/>
      <c r="S508" s="70"/>
      <c r="T508" s="70"/>
      <c r="U508" s="70"/>
      <c r="V508" s="70"/>
      <c r="W508" s="70"/>
      <c r="X508" s="70"/>
      <c r="Y508" s="70"/>
      <c r="Z508" s="70"/>
      <c r="AA508" s="70"/>
      <c r="AB508" s="70"/>
    </row>
    <row r="509" spans="1:28" x14ac:dyDescent="0.25">
      <c r="A509" s="69"/>
      <c r="B509" s="71"/>
      <c r="C509" s="72"/>
      <c r="D509" s="71"/>
      <c r="E509" s="108"/>
      <c r="F509" s="122"/>
      <c r="G509" s="122"/>
      <c r="H509" s="122"/>
      <c r="I509" s="122"/>
      <c r="J509" s="122"/>
      <c r="K509" s="122"/>
      <c r="L509" s="38"/>
      <c r="M509" s="180"/>
      <c r="N509" s="38"/>
      <c r="O509" s="225"/>
      <c r="P509" s="70"/>
      <c r="Q509" s="70"/>
      <c r="R509" s="70"/>
      <c r="S509" s="70"/>
      <c r="T509" s="70"/>
      <c r="U509" s="70"/>
      <c r="V509" s="70"/>
      <c r="W509" s="70"/>
      <c r="X509" s="70"/>
      <c r="Y509" s="70"/>
      <c r="Z509" s="70"/>
      <c r="AA509" s="70"/>
      <c r="AB509" s="70"/>
    </row>
    <row r="510" spans="1:28" x14ac:dyDescent="0.25">
      <c r="A510" s="69"/>
      <c r="B510" s="71"/>
      <c r="C510" s="72"/>
      <c r="D510" s="71"/>
      <c r="E510" s="108"/>
      <c r="F510" s="122"/>
      <c r="G510" s="122"/>
      <c r="H510" s="122"/>
      <c r="I510" s="122"/>
      <c r="J510" s="122"/>
      <c r="K510" s="122"/>
      <c r="L510" s="38"/>
      <c r="M510" s="180"/>
      <c r="N510" s="38"/>
      <c r="O510" s="225"/>
      <c r="P510" s="70"/>
      <c r="Q510" s="70"/>
      <c r="R510" s="70"/>
      <c r="S510" s="70"/>
      <c r="T510" s="70"/>
      <c r="U510" s="70"/>
      <c r="V510" s="70"/>
      <c r="W510" s="70"/>
      <c r="X510" s="70"/>
      <c r="Y510" s="70"/>
      <c r="Z510" s="70"/>
      <c r="AA510" s="70"/>
      <c r="AB510" s="70"/>
    </row>
    <row r="511" spans="1:28" x14ac:dyDescent="0.25">
      <c r="A511" s="69"/>
      <c r="B511" s="71"/>
      <c r="C511" s="72"/>
      <c r="D511" s="71"/>
      <c r="E511" s="108"/>
      <c r="F511" s="122"/>
      <c r="G511" s="122"/>
      <c r="H511" s="122"/>
      <c r="I511" s="122"/>
      <c r="J511" s="122"/>
      <c r="K511" s="122"/>
      <c r="L511" s="38"/>
      <c r="M511" s="180"/>
      <c r="N511" s="38"/>
      <c r="O511" s="225"/>
      <c r="P511" s="70"/>
      <c r="Q511" s="70"/>
      <c r="R511" s="70"/>
      <c r="S511" s="70"/>
      <c r="T511" s="70"/>
      <c r="U511" s="70"/>
      <c r="V511" s="70"/>
      <c r="W511" s="70"/>
      <c r="X511" s="70"/>
      <c r="Y511" s="70"/>
      <c r="Z511" s="70"/>
      <c r="AA511" s="70"/>
      <c r="AB511" s="70"/>
    </row>
    <row r="512" spans="1:28" x14ac:dyDescent="0.25">
      <c r="A512" s="69"/>
      <c r="B512" s="71"/>
      <c r="C512" s="72"/>
      <c r="D512" s="71"/>
      <c r="E512" s="108"/>
      <c r="F512" s="122"/>
      <c r="G512" s="122"/>
      <c r="H512" s="122"/>
      <c r="I512" s="122"/>
      <c r="J512" s="122"/>
      <c r="K512" s="122"/>
      <c r="L512" s="38"/>
      <c r="M512" s="180"/>
      <c r="N512" s="38"/>
      <c r="O512" s="225"/>
      <c r="P512" s="70"/>
      <c r="Q512" s="70"/>
      <c r="R512" s="70"/>
      <c r="S512" s="70"/>
      <c r="T512" s="70"/>
      <c r="U512" s="70"/>
      <c r="V512" s="70"/>
      <c r="W512" s="70"/>
      <c r="X512" s="70"/>
      <c r="Y512" s="70"/>
      <c r="Z512" s="70"/>
      <c r="AA512" s="70"/>
      <c r="AB512" s="70"/>
    </row>
    <row r="513" spans="1:28" x14ac:dyDescent="0.25">
      <c r="A513" s="69"/>
      <c r="B513" s="71"/>
      <c r="C513" s="72"/>
      <c r="D513" s="71"/>
      <c r="E513" s="108"/>
      <c r="F513" s="122"/>
      <c r="G513" s="122"/>
      <c r="H513" s="122"/>
      <c r="I513" s="122"/>
      <c r="J513" s="122"/>
      <c r="K513" s="122"/>
      <c r="L513" s="38"/>
      <c r="M513" s="180"/>
      <c r="N513" s="38"/>
      <c r="O513" s="225"/>
      <c r="P513" s="70"/>
      <c r="Q513" s="70"/>
      <c r="R513" s="70"/>
      <c r="S513" s="70"/>
      <c r="T513" s="70"/>
      <c r="U513" s="70"/>
      <c r="V513" s="70"/>
      <c r="W513" s="70"/>
      <c r="X513" s="70"/>
      <c r="Y513" s="70"/>
      <c r="Z513" s="70"/>
      <c r="AA513" s="70"/>
      <c r="AB513" s="70"/>
    </row>
    <row r="514" spans="1:28" x14ac:dyDescent="0.25">
      <c r="A514" s="69"/>
      <c r="B514" s="71"/>
      <c r="C514" s="72"/>
      <c r="D514" s="71"/>
      <c r="E514" s="108"/>
      <c r="F514" s="122"/>
      <c r="G514" s="122"/>
      <c r="H514" s="122"/>
      <c r="I514" s="122"/>
      <c r="J514" s="122"/>
      <c r="K514" s="122"/>
      <c r="L514" s="38"/>
      <c r="M514" s="180"/>
      <c r="N514" s="38"/>
      <c r="O514" s="225"/>
      <c r="P514" s="70"/>
      <c r="Q514" s="70"/>
      <c r="R514" s="70"/>
      <c r="S514" s="70"/>
      <c r="T514" s="70"/>
      <c r="U514" s="70"/>
      <c r="V514" s="70"/>
      <c r="W514" s="70"/>
      <c r="X514" s="70"/>
      <c r="Y514" s="70"/>
      <c r="Z514" s="70"/>
      <c r="AA514" s="70"/>
      <c r="AB514" s="70"/>
    </row>
    <row r="515" spans="1:28" x14ac:dyDescent="0.25">
      <c r="A515" s="69"/>
      <c r="B515" s="71"/>
      <c r="C515" s="72"/>
      <c r="D515" s="71"/>
      <c r="E515" s="108"/>
      <c r="F515" s="122"/>
      <c r="G515" s="122"/>
      <c r="H515" s="122"/>
      <c r="I515" s="122"/>
      <c r="J515" s="122"/>
      <c r="K515" s="122"/>
      <c r="L515" s="38"/>
      <c r="M515" s="180"/>
      <c r="N515" s="38"/>
      <c r="O515" s="225"/>
      <c r="P515" s="70"/>
      <c r="Q515" s="70"/>
      <c r="R515" s="70"/>
      <c r="S515" s="70"/>
      <c r="T515" s="70"/>
      <c r="U515" s="70"/>
      <c r="V515" s="70"/>
      <c r="W515" s="70"/>
      <c r="X515" s="70"/>
      <c r="Y515" s="70"/>
      <c r="Z515" s="70"/>
      <c r="AA515" s="70"/>
      <c r="AB515" s="70"/>
    </row>
    <row r="516" spans="1:28" x14ac:dyDescent="0.25">
      <c r="A516" s="69"/>
      <c r="B516" s="71"/>
      <c r="C516" s="72"/>
      <c r="D516" s="71"/>
      <c r="E516" s="108"/>
      <c r="F516" s="122"/>
      <c r="G516" s="122"/>
      <c r="H516" s="122"/>
      <c r="I516" s="122"/>
      <c r="J516" s="122"/>
      <c r="K516" s="122"/>
      <c r="L516" s="38"/>
      <c r="M516" s="180"/>
      <c r="N516" s="38"/>
      <c r="O516" s="225"/>
      <c r="P516" s="70"/>
      <c r="Q516" s="70"/>
      <c r="R516" s="70"/>
      <c r="S516" s="70"/>
      <c r="T516" s="70"/>
      <c r="U516" s="70"/>
      <c r="V516" s="70"/>
      <c r="W516" s="70"/>
      <c r="X516" s="70"/>
      <c r="Y516" s="70"/>
      <c r="Z516" s="70"/>
      <c r="AA516" s="70"/>
      <c r="AB516" s="70"/>
    </row>
    <row r="517" spans="1:28" x14ac:dyDescent="0.25">
      <c r="A517" s="69"/>
      <c r="B517" s="71"/>
      <c r="C517" s="72"/>
      <c r="D517" s="71"/>
      <c r="E517" s="108"/>
      <c r="F517" s="122"/>
      <c r="G517" s="122"/>
      <c r="H517" s="122"/>
      <c r="I517" s="122"/>
      <c r="J517" s="122"/>
      <c r="K517" s="122"/>
      <c r="L517" s="38"/>
      <c r="M517" s="180"/>
      <c r="N517" s="38"/>
      <c r="O517" s="225"/>
      <c r="P517" s="70"/>
      <c r="Q517" s="70"/>
      <c r="R517" s="70"/>
      <c r="S517" s="70"/>
      <c r="T517" s="70"/>
      <c r="U517" s="70"/>
      <c r="V517" s="70"/>
      <c r="W517" s="70"/>
      <c r="X517" s="70"/>
      <c r="Y517" s="70"/>
      <c r="Z517" s="70"/>
      <c r="AA517" s="70"/>
      <c r="AB517" s="70"/>
    </row>
    <row r="518" spans="1:28" x14ac:dyDescent="0.25">
      <c r="A518" s="69"/>
      <c r="B518" s="71"/>
      <c r="C518" s="72"/>
      <c r="D518" s="71"/>
      <c r="E518" s="108"/>
      <c r="F518" s="122"/>
      <c r="G518" s="122"/>
      <c r="H518" s="122"/>
      <c r="I518" s="122"/>
      <c r="J518" s="122"/>
      <c r="K518" s="122"/>
      <c r="L518" s="38"/>
      <c r="M518" s="180"/>
      <c r="N518" s="38"/>
      <c r="O518" s="225"/>
      <c r="P518" s="70"/>
      <c r="Q518" s="70"/>
      <c r="R518" s="70"/>
      <c r="S518" s="70"/>
      <c r="T518" s="70"/>
      <c r="U518" s="70"/>
      <c r="V518" s="70"/>
      <c r="W518" s="70"/>
      <c r="X518" s="70"/>
      <c r="Y518" s="70"/>
      <c r="Z518" s="70"/>
      <c r="AA518" s="70"/>
      <c r="AB518" s="70"/>
    </row>
    <row r="519" spans="1:28" x14ac:dyDescent="0.25">
      <c r="A519" s="69"/>
      <c r="B519" s="71"/>
      <c r="C519" s="72"/>
      <c r="D519" s="71"/>
      <c r="E519" s="108"/>
      <c r="F519" s="122"/>
      <c r="G519" s="122"/>
      <c r="H519" s="122"/>
      <c r="I519" s="122"/>
      <c r="J519" s="122"/>
      <c r="K519" s="122"/>
      <c r="L519" s="38"/>
      <c r="M519" s="180"/>
      <c r="N519" s="38"/>
      <c r="O519" s="225"/>
      <c r="P519" s="70"/>
      <c r="Q519" s="70"/>
      <c r="R519" s="70"/>
      <c r="S519" s="70"/>
      <c r="T519" s="70"/>
      <c r="U519" s="70"/>
      <c r="V519" s="70"/>
      <c r="W519" s="70"/>
      <c r="X519" s="70"/>
      <c r="Y519" s="70"/>
      <c r="Z519" s="70"/>
      <c r="AA519" s="70"/>
      <c r="AB519" s="70"/>
    </row>
    <row r="520" spans="1:28" x14ac:dyDescent="0.25">
      <c r="A520" s="69"/>
      <c r="B520" s="71"/>
      <c r="C520" s="72"/>
      <c r="D520" s="71"/>
      <c r="E520" s="108"/>
      <c r="F520" s="122"/>
      <c r="G520" s="122"/>
      <c r="H520" s="122"/>
      <c r="I520" s="122"/>
      <c r="J520" s="122"/>
      <c r="K520" s="122"/>
      <c r="L520" s="38"/>
      <c r="M520" s="180"/>
      <c r="N520" s="38"/>
      <c r="O520" s="225"/>
      <c r="P520" s="70"/>
      <c r="Q520" s="70"/>
      <c r="R520" s="70"/>
      <c r="S520" s="70"/>
      <c r="T520" s="70"/>
      <c r="U520" s="70"/>
      <c r="V520" s="70"/>
      <c r="W520" s="70"/>
      <c r="X520" s="70"/>
      <c r="Y520" s="70"/>
      <c r="Z520" s="70"/>
      <c r="AA520" s="70"/>
      <c r="AB520" s="70"/>
    </row>
    <row r="521" spans="1:28" x14ac:dyDescent="0.25">
      <c r="A521" s="69"/>
      <c r="B521" s="71"/>
      <c r="C521" s="72"/>
      <c r="D521" s="71"/>
      <c r="E521" s="108"/>
      <c r="F521" s="122"/>
      <c r="G521" s="122"/>
      <c r="H521" s="122"/>
      <c r="I521" s="122"/>
      <c r="J521" s="122"/>
      <c r="K521" s="122"/>
      <c r="L521" s="38"/>
      <c r="M521" s="180"/>
      <c r="N521" s="38"/>
      <c r="O521" s="225"/>
      <c r="P521" s="70"/>
      <c r="Q521" s="70"/>
      <c r="R521" s="70"/>
      <c r="S521" s="70"/>
      <c r="T521" s="70"/>
      <c r="U521" s="70"/>
      <c r="V521" s="70"/>
      <c r="W521" s="70"/>
      <c r="X521" s="70"/>
      <c r="Y521" s="70"/>
      <c r="Z521" s="70"/>
      <c r="AA521" s="70"/>
      <c r="AB521" s="70"/>
    </row>
    <row r="522" spans="1:28" x14ac:dyDescent="0.25">
      <c r="A522" s="69"/>
      <c r="B522" s="71"/>
      <c r="C522" s="72"/>
      <c r="D522" s="71"/>
      <c r="E522" s="108"/>
      <c r="F522" s="122"/>
      <c r="G522" s="122"/>
      <c r="H522" s="122"/>
      <c r="I522" s="122"/>
      <c r="J522" s="122"/>
      <c r="K522" s="122"/>
      <c r="L522" s="38"/>
      <c r="M522" s="180"/>
      <c r="N522" s="38"/>
      <c r="O522" s="225"/>
      <c r="P522" s="70"/>
      <c r="Q522" s="70"/>
      <c r="R522" s="70"/>
      <c r="S522" s="70"/>
      <c r="T522" s="70"/>
      <c r="U522" s="70"/>
      <c r="V522" s="70"/>
      <c r="W522" s="70"/>
      <c r="X522" s="70"/>
      <c r="Y522" s="70"/>
      <c r="Z522" s="70"/>
      <c r="AA522" s="70"/>
      <c r="AB522" s="70"/>
    </row>
    <row r="523" spans="1:28" x14ac:dyDescent="0.25">
      <c r="A523" s="69"/>
      <c r="B523" s="71"/>
      <c r="C523" s="72"/>
      <c r="D523" s="71"/>
      <c r="E523" s="108"/>
      <c r="F523" s="122"/>
      <c r="G523" s="122"/>
      <c r="H523" s="122"/>
      <c r="I523" s="122"/>
      <c r="J523" s="122"/>
      <c r="K523" s="122"/>
      <c r="L523" s="38"/>
      <c r="M523" s="180"/>
      <c r="N523" s="38"/>
      <c r="O523" s="225"/>
      <c r="P523" s="70"/>
      <c r="Q523" s="70"/>
      <c r="R523" s="70"/>
      <c r="S523" s="70"/>
      <c r="T523" s="70"/>
      <c r="U523" s="70"/>
      <c r="V523" s="70"/>
      <c r="W523" s="70"/>
      <c r="X523" s="70"/>
      <c r="Y523" s="70"/>
      <c r="Z523" s="70"/>
      <c r="AA523" s="70"/>
      <c r="AB523" s="70"/>
    </row>
    <row r="524" spans="1:28" x14ac:dyDescent="0.25">
      <c r="A524" s="69"/>
      <c r="B524" s="71"/>
      <c r="C524" s="72"/>
      <c r="D524" s="71"/>
      <c r="E524" s="108"/>
      <c r="F524" s="122"/>
      <c r="G524" s="122"/>
      <c r="H524" s="122"/>
      <c r="I524" s="122"/>
      <c r="J524" s="122"/>
      <c r="K524" s="122"/>
      <c r="L524" s="38"/>
      <c r="M524" s="180"/>
      <c r="N524" s="38"/>
      <c r="O524" s="225"/>
      <c r="P524" s="70"/>
      <c r="Q524" s="70"/>
      <c r="R524" s="70"/>
      <c r="S524" s="70"/>
      <c r="T524" s="70"/>
      <c r="U524" s="70"/>
      <c r="V524" s="70"/>
      <c r="W524" s="70"/>
      <c r="X524" s="70"/>
      <c r="Y524" s="70"/>
      <c r="Z524" s="70"/>
      <c r="AA524" s="70"/>
      <c r="AB524" s="70"/>
    </row>
    <row r="525" spans="1:28" x14ac:dyDescent="0.25">
      <c r="A525" s="69"/>
      <c r="B525" s="71"/>
      <c r="C525" s="72"/>
      <c r="D525" s="71"/>
      <c r="E525" s="108"/>
      <c r="F525" s="122"/>
      <c r="G525" s="122"/>
      <c r="H525" s="122"/>
      <c r="I525" s="122"/>
      <c r="J525" s="122"/>
      <c r="K525" s="122"/>
      <c r="L525" s="38"/>
      <c r="M525" s="180"/>
      <c r="N525" s="38"/>
      <c r="O525" s="225"/>
      <c r="P525" s="70"/>
      <c r="Q525" s="70"/>
      <c r="R525" s="70"/>
      <c r="S525" s="70"/>
      <c r="T525" s="70"/>
      <c r="U525" s="70"/>
      <c r="V525" s="70"/>
      <c r="W525" s="70"/>
      <c r="X525" s="70"/>
      <c r="Y525" s="70"/>
      <c r="Z525" s="70"/>
      <c r="AA525" s="70"/>
      <c r="AB525" s="70"/>
    </row>
    <row r="526" spans="1:28" x14ac:dyDescent="0.25">
      <c r="A526" s="69"/>
      <c r="B526" s="71"/>
      <c r="C526" s="72"/>
      <c r="D526" s="71"/>
      <c r="E526" s="108"/>
      <c r="F526" s="122"/>
      <c r="G526" s="122"/>
      <c r="H526" s="122"/>
      <c r="I526" s="122"/>
      <c r="J526" s="122"/>
      <c r="K526" s="122"/>
      <c r="L526" s="38"/>
      <c r="M526" s="180"/>
      <c r="N526" s="38"/>
      <c r="O526" s="225"/>
      <c r="P526" s="70"/>
      <c r="Q526" s="70"/>
      <c r="R526" s="70"/>
      <c r="S526" s="70"/>
      <c r="T526" s="70"/>
      <c r="U526" s="70"/>
      <c r="V526" s="70"/>
      <c r="W526" s="70"/>
      <c r="X526" s="70"/>
      <c r="Y526" s="70"/>
      <c r="Z526" s="70"/>
      <c r="AA526" s="70"/>
      <c r="AB526" s="70"/>
    </row>
    <row r="527" spans="1:28" x14ac:dyDescent="0.25">
      <c r="A527" s="69"/>
      <c r="B527" s="71"/>
      <c r="C527" s="72"/>
      <c r="D527" s="71"/>
      <c r="E527" s="108"/>
      <c r="F527" s="122"/>
      <c r="G527" s="122"/>
      <c r="H527" s="122"/>
      <c r="I527" s="122"/>
      <c r="J527" s="122"/>
      <c r="K527" s="122"/>
      <c r="L527" s="38"/>
      <c r="M527" s="180"/>
      <c r="N527" s="38"/>
      <c r="O527" s="225"/>
      <c r="P527" s="70"/>
      <c r="Q527" s="70"/>
      <c r="R527" s="70"/>
      <c r="S527" s="70"/>
      <c r="T527" s="70"/>
      <c r="U527" s="70"/>
      <c r="V527" s="70"/>
      <c r="W527" s="70"/>
      <c r="X527" s="70"/>
      <c r="Y527" s="70"/>
      <c r="Z527" s="70"/>
      <c r="AA527" s="70"/>
      <c r="AB527" s="70"/>
    </row>
    <row r="528" spans="1:28" x14ac:dyDescent="0.25">
      <c r="A528" s="69"/>
      <c r="B528" s="71"/>
      <c r="C528" s="72"/>
      <c r="D528" s="71"/>
      <c r="E528" s="108"/>
      <c r="F528" s="122"/>
      <c r="G528" s="122"/>
      <c r="H528" s="122"/>
      <c r="I528" s="122"/>
      <c r="J528" s="122"/>
      <c r="K528" s="122"/>
      <c r="L528" s="38"/>
      <c r="M528" s="180"/>
      <c r="N528" s="38"/>
      <c r="O528" s="225"/>
      <c r="P528" s="70"/>
      <c r="Q528" s="70"/>
      <c r="R528" s="70"/>
      <c r="S528" s="70"/>
      <c r="T528" s="70"/>
      <c r="U528" s="70"/>
      <c r="V528" s="70"/>
      <c r="W528" s="70"/>
      <c r="X528" s="70"/>
      <c r="Y528" s="70"/>
      <c r="Z528" s="70"/>
      <c r="AA528" s="70"/>
      <c r="AB528" s="70"/>
    </row>
    <row r="529" spans="1:28" x14ac:dyDescent="0.25">
      <c r="A529" s="69"/>
      <c r="B529" s="71"/>
      <c r="C529" s="72"/>
      <c r="D529" s="71"/>
      <c r="E529" s="108"/>
      <c r="F529" s="122"/>
      <c r="G529" s="122"/>
      <c r="H529" s="122"/>
      <c r="I529" s="122"/>
      <c r="J529" s="122"/>
      <c r="K529" s="122"/>
      <c r="L529" s="38"/>
      <c r="M529" s="180"/>
      <c r="N529" s="38"/>
      <c r="O529" s="225"/>
      <c r="P529" s="70"/>
      <c r="Q529" s="70"/>
      <c r="R529" s="70"/>
      <c r="S529" s="70"/>
      <c r="T529" s="70"/>
      <c r="U529" s="70"/>
      <c r="V529" s="70"/>
      <c r="W529" s="70"/>
      <c r="X529" s="70"/>
      <c r="Y529" s="70"/>
      <c r="Z529" s="70"/>
      <c r="AA529" s="70"/>
      <c r="AB529" s="70"/>
    </row>
    <row r="530" spans="1:28" x14ac:dyDescent="0.25">
      <c r="A530" s="69"/>
      <c r="B530" s="71"/>
      <c r="C530" s="72"/>
      <c r="D530" s="71"/>
      <c r="E530" s="108"/>
      <c r="F530" s="122"/>
      <c r="G530" s="122"/>
      <c r="H530" s="122"/>
      <c r="I530" s="122"/>
      <c r="J530" s="122"/>
      <c r="K530" s="122"/>
      <c r="L530" s="38"/>
      <c r="M530" s="180"/>
      <c r="N530" s="38"/>
      <c r="O530" s="225"/>
      <c r="P530" s="70"/>
      <c r="Q530" s="70"/>
      <c r="R530" s="70"/>
      <c r="S530" s="70"/>
      <c r="T530" s="70"/>
      <c r="U530" s="70"/>
      <c r="V530" s="70"/>
      <c r="W530" s="70"/>
      <c r="X530" s="70"/>
      <c r="Y530" s="70"/>
      <c r="Z530" s="70"/>
      <c r="AA530" s="70"/>
      <c r="AB530" s="70"/>
    </row>
    <row r="531" spans="1:28" x14ac:dyDescent="0.25">
      <c r="A531" s="69"/>
      <c r="B531" s="71"/>
      <c r="C531" s="72"/>
      <c r="D531" s="71"/>
      <c r="E531" s="108"/>
      <c r="F531" s="122"/>
      <c r="G531" s="122"/>
      <c r="H531" s="122"/>
      <c r="I531" s="122"/>
      <c r="J531" s="122"/>
      <c r="K531" s="122"/>
      <c r="L531" s="38"/>
      <c r="M531" s="180"/>
      <c r="N531" s="38"/>
      <c r="O531" s="225"/>
      <c r="P531" s="70"/>
      <c r="Q531" s="70"/>
      <c r="R531" s="70"/>
      <c r="S531" s="70"/>
      <c r="T531" s="70"/>
      <c r="U531" s="70"/>
      <c r="V531" s="70"/>
      <c r="W531" s="70"/>
      <c r="X531" s="70"/>
      <c r="Y531" s="70"/>
      <c r="Z531" s="70"/>
      <c r="AA531" s="70"/>
      <c r="AB531" s="70"/>
    </row>
    <row r="532" spans="1:28" x14ac:dyDescent="0.25">
      <c r="A532" s="69"/>
      <c r="B532" s="71"/>
      <c r="C532" s="72"/>
      <c r="D532" s="71"/>
      <c r="E532" s="108"/>
      <c r="F532" s="122"/>
      <c r="G532" s="122"/>
      <c r="H532" s="122"/>
      <c r="I532" s="122"/>
      <c r="J532" s="122"/>
      <c r="K532" s="122"/>
      <c r="L532" s="38"/>
      <c r="M532" s="180"/>
      <c r="N532" s="38"/>
      <c r="O532" s="225"/>
      <c r="P532" s="70"/>
      <c r="Q532" s="70"/>
      <c r="R532" s="70"/>
      <c r="S532" s="70"/>
      <c r="T532" s="70"/>
      <c r="U532" s="70"/>
      <c r="V532" s="70"/>
      <c r="W532" s="70"/>
      <c r="X532" s="70"/>
      <c r="Y532" s="70"/>
      <c r="Z532" s="70"/>
      <c r="AA532" s="70"/>
      <c r="AB532" s="70"/>
    </row>
    <row r="533" spans="1:28" x14ac:dyDescent="0.25">
      <c r="A533" s="69"/>
      <c r="B533" s="71"/>
      <c r="C533" s="72"/>
      <c r="D533" s="71"/>
      <c r="E533" s="108"/>
      <c r="F533" s="122"/>
      <c r="G533" s="122"/>
      <c r="H533" s="122"/>
      <c r="I533" s="122"/>
      <c r="J533" s="122"/>
      <c r="K533" s="122"/>
      <c r="L533" s="38"/>
      <c r="M533" s="180"/>
      <c r="N533" s="38"/>
      <c r="O533" s="225"/>
      <c r="P533" s="70"/>
      <c r="Q533" s="70"/>
      <c r="R533" s="70"/>
      <c r="S533" s="70"/>
      <c r="T533" s="70"/>
      <c r="U533" s="70"/>
      <c r="V533" s="70"/>
      <c r="W533" s="70"/>
      <c r="X533" s="70"/>
      <c r="Y533" s="70"/>
      <c r="Z533" s="70"/>
      <c r="AA533" s="70"/>
      <c r="AB533" s="70"/>
    </row>
    <row r="534" spans="1:28" x14ac:dyDescent="0.25">
      <c r="A534" s="69"/>
      <c r="B534" s="71"/>
      <c r="C534" s="72"/>
      <c r="D534" s="71"/>
      <c r="E534" s="108"/>
      <c r="F534" s="122"/>
      <c r="G534" s="122"/>
      <c r="H534" s="122"/>
      <c r="I534" s="122"/>
      <c r="J534" s="122"/>
      <c r="K534" s="122"/>
      <c r="L534" s="38"/>
      <c r="M534" s="180"/>
      <c r="N534" s="38"/>
      <c r="O534" s="225"/>
      <c r="P534" s="70"/>
      <c r="Q534" s="70"/>
      <c r="R534" s="70"/>
      <c r="S534" s="70"/>
      <c r="T534" s="70"/>
      <c r="U534" s="70"/>
      <c r="V534" s="70"/>
      <c r="W534" s="70"/>
      <c r="X534" s="70"/>
      <c r="Y534" s="70"/>
      <c r="Z534" s="70"/>
      <c r="AA534" s="70"/>
      <c r="AB534" s="70"/>
    </row>
    <row r="535" spans="1:28" x14ac:dyDescent="0.25">
      <c r="A535" s="69"/>
      <c r="B535" s="71"/>
      <c r="C535" s="72"/>
      <c r="D535" s="71"/>
      <c r="E535" s="108"/>
      <c r="F535" s="122"/>
      <c r="G535" s="122"/>
      <c r="H535" s="122"/>
      <c r="I535" s="122"/>
      <c r="J535" s="122"/>
      <c r="K535" s="122"/>
      <c r="L535" s="38"/>
      <c r="M535" s="180"/>
      <c r="N535" s="38"/>
      <c r="O535" s="225"/>
      <c r="P535" s="70"/>
      <c r="Q535" s="70"/>
      <c r="R535" s="70"/>
      <c r="S535" s="70"/>
      <c r="T535" s="70"/>
      <c r="U535" s="70"/>
      <c r="V535" s="70"/>
      <c r="W535" s="70"/>
      <c r="X535" s="70"/>
      <c r="Y535" s="70"/>
      <c r="Z535" s="70"/>
      <c r="AA535" s="70"/>
      <c r="AB535" s="70"/>
    </row>
    <row r="536" spans="1:28" x14ac:dyDescent="0.25">
      <c r="A536" s="69"/>
      <c r="B536" s="71"/>
      <c r="C536" s="72"/>
      <c r="D536" s="71"/>
      <c r="E536" s="108"/>
      <c r="F536" s="122"/>
      <c r="G536" s="122"/>
      <c r="H536" s="122"/>
      <c r="I536" s="122"/>
      <c r="J536" s="122"/>
      <c r="K536" s="122"/>
      <c r="L536" s="38"/>
      <c r="M536" s="180"/>
      <c r="N536" s="38"/>
      <c r="O536" s="225"/>
      <c r="P536" s="70"/>
      <c r="Q536" s="70"/>
      <c r="R536" s="70"/>
      <c r="S536" s="70"/>
      <c r="T536" s="70"/>
      <c r="U536" s="70"/>
      <c r="V536" s="70"/>
      <c r="W536" s="70"/>
      <c r="X536" s="70"/>
      <c r="Y536" s="70"/>
      <c r="Z536" s="70"/>
      <c r="AA536" s="70"/>
      <c r="AB536" s="70"/>
    </row>
    <row r="537" spans="1:28" x14ac:dyDescent="0.25">
      <c r="A537" s="69"/>
      <c r="B537" s="71"/>
      <c r="C537" s="72"/>
      <c r="D537" s="71"/>
      <c r="E537" s="108"/>
      <c r="F537" s="122"/>
      <c r="G537" s="122"/>
      <c r="H537" s="122"/>
      <c r="I537" s="122"/>
      <c r="J537" s="122"/>
      <c r="K537" s="122"/>
      <c r="L537" s="38"/>
      <c r="M537" s="180"/>
      <c r="N537" s="38"/>
      <c r="O537" s="225"/>
      <c r="P537" s="70"/>
      <c r="Q537" s="70"/>
      <c r="R537" s="70"/>
      <c r="S537" s="70"/>
      <c r="T537" s="70"/>
      <c r="U537" s="70"/>
      <c r="V537" s="70"/>
      <c r="W537" s="70"/>
      <c r="X537" s="70"/>
      <c r="Y537" s="70"/>
      <c r="Z537" s="70"/>
      <c r="AA537" s="70"/>
      <c r="AB537" s="70"/>
    </row>
    <row r="538" spans="1:28" x14ac:dyDescent="0.25">
      <c r="A538" s="69"/>
      <c r="B538" s="71"/>
      <c r="C538" s="72"/>
      <c r="D538" s="71"/>
      <c r="E538" s="108"/>
      <c r="F538" s="122"/>
      <c r="G538" s="122"/>
      <c r="H538" s="122"/>
      <c r="I538" s="122"/>
      <c r="J538" s="122"/>
      <c r="K538" s="122"/>
      <c r="L538" s="38"/>
      <c r="M538" s="180"/>
      <c r="N538" s="38"/>
      <c r="O538" s="225"/>
      <c r="P538" s="70"/>
      <c r="Q538" s="70"/>
      <c r="R538" s="70"/>
      <c r="S538" s="70"/>
      <c r="T538" s="70"/>
      <c r="U538" s="70"/>
      <c r="V538" s="70"/>
      <c r="W538" s="70"/>
      <c r="X538" s="70"/>
      <c r="Y538" s="70"/>
      <c r="Z538" s="70"/>
      <c r="AA538" s="70"/>
      <c r="AB538" s="70"/>
    </row>
    <row r="539" spans="1:28" x14ac:dyDescent="0.25">
      <c r="A539" s="69"/>
      <c r="B539" s="71"/>
      <c r="C539" s="72"/>
      <c r="D539" s="71"/>
      <c r="E539" s="108"/>
      <c r="F539" s="122"/>
      <c r="G539" s="122"/>
      <c r="H539" s="122"/>
      <c r="I539" s="122"/>
      <c r="J539" s="122"/>
      <c r="K539" s="122"/>
      <c r="L539" s="38"/>
      <c r="M539" s="180"/>
      <c r="N539" s="38"/>
      <c r="O539" s="225"/>
      <c r="P539" s="70"/>
      <c r="Q539" s="70"/>
      <c r="R539" s="70"/>
      <c r="S539" s="70"/>
      <c r="T539" s="70"/>
      <c r="U539" s="70"/>
      <c r="V539" s="70"/>
      <c r="W539" s="70"/>
      <c r="X539" s="70"/>
      <c r="Y539" s="70"/>
      <c r="Z539" s="70"/>
      <c r="AA539" s="70"/>
      <c r="AB539" s="70"/>
    </row>
    <row r="540" spans="1:28" x14ac:dyDescent="0.25">
      <c r="A540" s="69"/>
      <c r="B540" s="71"/>
      <c r="C540" s="72"/>
      <c r="D540" s="71"/>
      <c r="E540" s="108"/>
      <c r="F540" s="122"/>
      <c r="G540" s="122"/>
      <c r="H540" s="122"/>
      <c r="I540" s="122"/>
      <c r="J540" s="122"/>
      <c r="K540" s="122"/>
      <c r="L540" s="38"/>
      <c r="M540" s="180"/>
      <c r="N540" s="38"/>
      <c r="O540" s="225"/>
      <c r="P540" s="70"/>
      <c r="Q540" s="70"/>
      <c r="R540" s="70"/>
      <c r="S540" s="70"/>
      <c r="T540" s="70"/>
      <c r="U540" s="70"/>
      <c r="V540" s="70"/>
      <c r="W540" s="70"/>
      <c r="X540" s="70"/>
      <c r="Y540" s="70"/>
      <c r="Z540" s="70"/>
      <c r="AA540" s="70"/>
      <c r="AB540" s="70"/>
    </row>
    <row r="541" spans="1:28" x14ac:dyDescent="0.25">
      <c r="A541" s="69"/>
      <c r="B541" s="71"/>
      <c r="C541" s="72"/>
      <c r="D541" s="71"/>
      <c r="E541" s="108"/>
      <c r="F541" s="122"/>
      <c r="G541" s="122"/>
      <c r="H541" s="122"/>
      <c r="I541" s="122"/>
      <c r="J541" s="122"/>
      <c r="K541" s="122"/>
      <c r="L541" s="38"/>
      <c r="M541" s="180"/>
      <c r="N541" s="38"/>
      <c r="O541" s="225"/>
      <c r="P541" s="70"/>
      <c r="Q541" s="70"/>
      <c r="R541" s="70"/>
      <c r="S541" s="70"/>
      <c r="T541" s="70"/>
      <c r="U541" s="70"/>
      <c r="V541" s="70"/>
      <c r="W541" s="70"/>
      <c r="X541" s="70"/>
      <c r="Y541" s="70"/>
      <c r="Z541" s="70"/>
      <c r="AA541" s="70"/>
      <c r="AB541" s="70"/>
    </row>
    <row r="542" spans="1:28" x14ac:dyDescent="0.25">
      <c r="A542" s="69"/>
      <c r="B542" s="71"/>
      <c r="C542" s="72"/>
      <c r="D542" s="71"/>
      <c r="E542" s="108"/>
      <c r="F542" s="122"/>
      <c r="G542" s="122"/>
      <c r="H542" s="122"/>
      <c r="I542" s="122"/>
      <c r="J542" s="122"/>
      <c r="K542" s="122"/>
      <c r="L542" s="38"/>
      <c r="M542" s="180"/>
      <c r="N542" s="38"/>
      <c r="O542" s="225"/>
      <c r="P542" s="70"/>
      <c r="Q542" s="70"/>
      <c r="R542" s="70"/>
      <c r="S542" s="70"/>
      <c r="T542" s="70"/>
      <c r="U542" s="70"/>
      <c r="V542" s="70"/>
      <c r="W542" s="70"/>
      <c r="X542" s="70"/>
      <c r="Y542" s="70"/>
      <c r="Z542" s="70"/>
      <c r="AA542" s="70"/>
      <c r="AB542" s="70"/>
    </row>
    <row r="543" spans="1:28" x14ac:dyDescent="0.25">
      <c r="A543" s="69"/>
      <c r="B543" s="71"/>
      <c r="C543" s="72"/>
      <c r="D543" s="71"/>
      <c r="E543" s="108"/>
      <c r="F543" s="122"/>
      <c r="G543" s="122"/>
      <c r="H543" s="122"/>
      <c r="I543" s="122"/>
      <c r="J543" s="122"/>
      <c r="K543" s="122"/>
      <c r="L543" s="38"/>
      <c r="M543" s="180"/>
      <c r="N543" s="38"/>
      <c r="O543" s="225"/>
      <c r="P543" s="70"/>
      <c r="Q543" s="70"/>
      <c r="R543" s="70"/>
      <c r="S543" s="70"/>
      <c r="T543" s="70"/>
      <c r="U543" s="70"/>
      <c r="V543" s="70"/>
      <c r="W543" s="70"/>
      <c r="X543" s="70"/>
      <c r="Y543" s="70"/>
      <c r="Z543" s="70"/>
      <c r="AA543" s="70"/>
      <c r="AB543" s="70"/>
    </row>
    <row r="544" spans="1:28" x14ac:dyDescent="0.25">
      <c r="A544" s="69"/>
      <c r="B544" s="71"/>
      <c r="C544" s="72"/>
      <c r="D544" s="71"/>
      <c r="E544" s="108"/>
      <c r="F544" s="122"/>
      <c r="G544" s="122"/>
      <c r="H544" s="122"/>
      <c r="I544" s="122"/>
      <c r="J544" s="122"/>
      <c r="K544" s="122"/>
      <c r="L544" s="38"/>
      <c r="M544" s="180"/>
      <c r="N544" s="38"/>
      <c r="O544" s="225"/>
      <c r="P544" s="70"/>
      <c r="Q544" s="70"/>
      <c r="R544" s="70"/>
      <c r="S544" s="70"/>
      <c r="T544" s="70"/>
      <c r="U544" s="70"/>
      <c r="V544" s="70"/>
      <c r="W544" s="70"/>
      <c r="X544" s="70"/>
      <c r="Y544" s="70"/>
      <c r="Z544" s="70"/>
      <c r="AA544" s="70"/>
      <c r="AB544" s="70"/>
    </row>
    <row r="545" spans="1:28" x14ac:dyDescent="0.25">
      <c r="A545" s="69"/>
      <c r="B545" s="71"/>
      <c r="C545" s="72"/>
      <c r="D545" s="71"/>
      <c r="E545" s="108"/>
      <c r="F545" s="122"/>
      <c r="G545" s="122"/>
      <c r="H545" s="122"/>
      <c r="I545" s="122"/>
      <c r="J545" s="122"/>
      <c r="K545" s="122"/>
      <c r="L545" s="38"/>
      <c r="M545" s="180"/>
      <c r="N545" s="38"/>
      <c r="O545" s="225"/>
      <c r="P545" s="70"/>
      <c r="Q545" s="70"/>
      <c r="R545" s="70"/>
      <c r="S545" s="70"/>
      <c r="T545" s="70"/>
      <c r="U545" s="70"/>
      <c r="V545" s="70"/>
      <c r="W545" s="70"/>
      <c r="X545" s="70"/>
      <c r="Y545" s="70"/>
      <c r="Z545" s="70"/>
      <c r="AA545" s="70"/>
      <c r="AB545" s="70"/>
    </row>
    <row r="546" spans="1:28" x14ac:dyDescent="0.25">
      <c r="A546" s="69"/>
      <c r="B546" s="71"/>
      <c r="C546" s="72"/>
      <c r="D546" s="71"/>
      <c r="E546" s="108"/>
      <c r="F546" s="122"/>
      <c r="G546" s="122"/>
      <c r="H546" s="122"/>
      <c r="I546" s="122"/>
      <c r="J546" s="122"/>
      <c r="K546" s="122"/>
      <c r="L546" s="38"/>
      <c r="M546" s="180"/>
      <c r="N546" s="38"/>
      <c r="O546" s="225"/>
      <c r="P546" s="70"/>
      <c r="Q546" s="70"/>
      <c r="R546" s="70"/>
      <c r="S546" s="70"/>
      <c r="T546" s="70"/>
      <c r="U546" s="70"/>
      <c r="V546" s="70"/>
      <c r="W546" s="70"/>
      <c r="X546" s="70"/>
      <c r="Y546" s="70"/>
      <c r="Z546" s="70"/>
      <c r="AA546" s="70"/>
      <c r="AB546" s="70"/>
    </row>
    <row r="547" spans="1:28" x14ac:dyDescent="0.25">
      <c r="A547" s="69"/>
      <c r="B547" s="71"/>
      <c r="C547" s="72"/>
      <c r="D547" s="71"/>
      <c r="E547" s="108"/>
      <c r="F547" s="122"/>
      <c r="G547" s="122"/>
      <c r="H547" s="122"/>
      <c r="I547" s="122"/>
      <c r="J547" s="122"/>
      <c r="K547" s="122"/>
      <c r="L547" s="38"/>
      <c r="M547" s="180"/>
      <c r="N547" s="38"/>
      <c r="O547" s="225"/>
      <c r="P547" s="70"/>
      <c r="Q547" s="70"/>
      <c r="R547" s="70"/>
      <c r="S547" s="70"/>
      <c r="T547" s="70"/>
      <c r="U547" s="70"/>
      <c r="V547" s="70"/>
      <c r="W547" s="70"/>
      <c r="X547" s="70"/>
      <c r="Y547" s="70"/>
      <c r="Z547" s="70"/>
      <c r="AA547" s="70"/>
      <c r="AB547" s="70"/>
    </row>
    <row r="548" spans="1:28" x14ac:dyDescent="0.25">
      <c r="A548" s="69"/>
      <c r="B548" s="71"/>
      <c r="C548" s="72"/>
      <c r="D548" s="71"/>
      <c r="E548" s="108"/>
      <c r="F548" s="122"/>
      <c r="G548" s="122"/>
      <c r="H548" s="122"/>
      <c r="I548" s="122"/>
      <c r="J548" s="122"/>
      <c r="K548" s="122"/>
      <c r="L548" s="38"/>
      <c r="M548" s="180"/>
      <c r="N548" s="38"/>
      <c r="O548" s="225"/>
      <c r="P548" s="70"/>
      <c r="Q548" s="70"/>
      <c r="R548" s="70"/>
      <c r="S548" s="70"/>
      <c r="T548" s="70"/>
      <c r="U548" s="70"/>
      <c r="V548" s="70"/>
      <c r="W548" s="70"/>
      <c r="X548" s="70"/>
      <c r="Y548" s="70"/>
      <c r="Z548" s="70"/>
      <c r="AA548" s="70"/>
      <c r="AB548" s="70"/>
    </row>
    <row r="549" spans="1:28" x14ac:dyDescent="0.25">
      <c r="A549" s="69"/>
      <c r="B549" s="71"/>
      <c r="C549" s="72"/>
      <c r="D549" s="71"/>
      <c r="E549" s="108"/>
      <c r="F549" s="122"/>
      <c r="G549" s="122"/>
      <c r="H549" s="122"/>
      <c r="I549" s="122"/>
      <c r="J549" s="122"/>
      <c r="K549" s="122"/>
      <c r="L549" s="38"/>
      <c r="M549" s="180"/>
      <c r="N549" s="38"/>
      <c r="O549" s="225"/>
      <c r="P549" s="70"/>
      <c r="Q549" s="70"/>
      <c r="R549" s="70"/>
      <c r="S549" s="70"/>
      <c r="T549" s="70"/>
      <c r="U549" s="70"/>
      <c r="V549" s="70"/>
      <c r="W549" s="70"/>
      <c r="X549" s="70"/>
      <c r="Y549" s="70"/>
      <c r="Z549" s="70"/>
      <c r="AA549" s="70"/>
      <c r="AB549" s="70"/>
    </row>
    <row r="550" spans="1:28" x14ac:dyDescent="0.25">
      <c r="A550" s="69"/>
      <c r="B550" s="71"/>
      <c r="C550" s="72"/>
      <c r="D550" s="71"/>
      <c r="E550" s="108"/>
      <c r="F550" s="122"/>
      <c r="G550" s="122"/>
      <c r="H550" s="122"/>
      <c r="I550" s="122"/>
      <c r="J550" s="122"/>
      <c r="K550" s="122"/>
      <c r="L550" s="38"/>
      <c r="M550" s="180"/>
      <c r="N550" s="38"/>
      <c r="O550" s="225"/>
      <c r="P550" s="70"/>
      <c r="Q550" s="70"/>
      <c r="R550" s="70"/>
      <c r="S550" s="70"/>
      <c r="T550" s="70"/>
      <c r="U550" s="70"/>
      <c r="V550" s="70"/>
      <c r="W550" s="70"/>
      <c r="X550" s="70"/>
      <c r="Y550" s="70"/>
      <c r="Z550" s="70"/>
      <c r="AA550" s="70"/>
      <c r="AB550" s="70"/>
    </row>
    <row r="551" spans="1:28" x14ac:dyDescent="0.25">
      <c r="A551" s="69"/>
      <c r="B551" s="71"/>
      <c r="C551" s="72"/>
      <c r="D551" s="71"/>
      <c r="E551" s="108"/>
      <c r="F551" s="122"/>
      <c r="G551" s="122"/>
      <c r="H551" s="122"/>
      <c r="I551" s="122"/>
      <c r="J551" s="122"/>
      <c r="K551" s="122"/>
      <c r="L551" s="38"/>
      <c r="M551" s="180"/>
      <c r="N551" s="38"/>
      <c r="O551" s="225"/>
      <c r="P551" s="70"/>
      <c r="Q551" s="70"/>
      <c r="R551" s="70"/>
      <c r="S551" s="70"/>
      <c r="T551" s="70"/>
      <c r="U551" s="70"/>
      <c r="V551" s="70"/>
      <c r="W551" s="70"/>
      <c r="X551" s="70"/>
      <c r="Y551" s="70"/>
      <c r="Z551" s="70"/>
      <c r="AA551" s="70"/>
      <c r="AB551" s="70"/>
    </row>
    <row r="552" spans="1:28" x14ac:dyDescent="0.25">
      <c r="A552" s="69"/>
      <c r="B552" s="71"/>
      <c r="C552" s="72"/>
      <c r="D552" s="71"/>
      <c r="E552" s="108"/>
      <c r="F552" s="122"/>
      <c r="G552" s="122"/>
      <c r="H552" s="122"/>
      <c r="I552" s="122"/>
      <c r="J552" s="122"/>
      <c r="K552" s="122"/>
      <c r="L552" s="38"/>
      <c r="M552" s="180"/>
      <c r="N552" s="38"/>
      <c r="O552" s="225"/>
      <c r="P552" s="70"/>
      <c r="Q552" s="70"/>
      <c r="R552" s="70"/>
      <c r="S552" s="70"/>
      <c r="T552" s="70"/>
      <c r="U552" s="70"/>
      <c r="V552" s="70"/>
      <c r="W552" s="70"/>
      <c r="X552" s="70"/>
      <c r="Y552" s="70"/>
      <c r="Z552" s="70"/>
      <c r="AA552" s="70"/>
      <c r="AB552" s="70"/>
    </row>
    <row r="553" spans="1:28" x14ac:dyDescent="0.25">
      <c r="A553" s="69"/>
      <c r="B553" s="71"/>
      <c r="C553" s="72"/>
      <c r="D553" s="71"/>
      <c r="E553" s="108"/>
      <c r="F553" s="122"/>
      <c r="G553" s="122"/>
      <c r="H553" s="122"/>
      <c r="I553" s="122"/>
      <c r="J553" s="122"/>
      <c r="K553" s="122"/>
      <c r="L553" s="38"/>
      <c r="M553" s="180"/>
      <c r="N553" s="38"/>
      <c r="O553" s="225"/>
      <c r="P553" s="70"/>
      <c r="Q553" s="70"/>
      <c r="R553" s="70"/>
      <c r="S553" s="70"/>
      <c r="T553" s="70"/>
      <c r="U553" s="70"/>
      <c r="V553" s="70"/>
      <c r="W553" s="70"/>
      <c r="X553" s="70"/>
      <c r="Y553" s="70"/>
      <c r="Z553" s="70"/>
      <c r="AA553" s="70"/>
      <c r="AB553" s="70"/>
    </row>
    <row r="554" spans="1:28" x14ac:dyDescent="0.25">
      <c r="A554" s="69"/>
      <c r="B554" s="71"/>
      <c r="C554" s="72"/>
      <c r="D554" s="71"/>
      <c r="E554" s="108"/>
      <c r="F554" s="122"/>
      <c r="G554" s="122"/>
      <c r="H554" s="122"/>
      <c r="I554" s="122"/>
      <c r="J554" s="122"/>
      <c r="K554" s="122"/>
      <c r="L554" s="38"/>
      <c r="M554" s="180"/>
      <c r="N554" s="38"/>
      <c r="O554" s="225"/>
      <c r="P554" s="70"/>
      <c r="Q554" s="70"/>
      <c r="R554" s="70"/>
      <c r="S554" s="70"/>
      <c r="T554" s="70"/>
      <c r="U554" s="70"/>
      <c r="V554" s="70"/>
      <c r="W554" s="70"/>
      <c r="X554" s="70"/>
      <c r="Y554" s="70"/>
      <c r="Z554" s="70"/>
      <c r="AA554" s="70"/>
      <c r="AB554" s="70"/>
    </row>
    <row r="555" spans="1:28" x14ac:dyDescent="0.25">
      <c r="A555" s="69"/>
      <c r="B555" s="71"/>
      <c r="C555" s="72"/>
      <c r="D555" s="71"/>
      <c r="E555" s="108"/>
      <c r="F555" s="122"/>
      <c r="G555" s="122"/>
      <c r="H555" s="122"/>
      <c r="I555" s="122"/>
      <c r="J555" s="122"/>
      <c r="K555" s="122"/>
      <c r="L555" s="38"/>
      <c r="M555" s="180"/>
      <c r="N555" s="38"/>
      <c r="O555" s="225"/>
      <c r="P555" s="70"/>
      <c r="Q555" s="70"/>
      <c r="R555" s="70"/>
      <c r="S555" s="70"/>
      <c r="T555" s="70"/>
      <c r="U555" s="70"/>
      <c r="V555" s="70"/>
      <c r="W555" s="70"/>
      <c r="X555" s="70"/>
      <c r="Y555" s="70"/>
      <c r="Z555" s="70"/>
      <c r="AA555" s="70"/>
      <c r="AB555" s="70"/>
    </row>
    <row r="556" spans="1:28" x14ac:dyDescent="0.25">
      <c r="A556" s="69"/>
      <c r="B556" s="71"/>
      <c r="C556" s="72"/>
      <c r="D556" s="71"/>
      <c r="E556" s="108"/>
      <c r="F556" s="122"/>
      <c r="G556" s="122"/>
      <c r="H556" s="122"/>
      <c r="I556" s="122"/>
      <c r="J556" s="122"/>
      <c r="K556" s="122"/>
      <c r="L556" s="38"/>
      <c r="M556" s="180"/>
      <c r="N556" s="38"/>
      <c r="O556" s="225"/>
      <c r="P556" s="70"/>
      <c r="Q556" s="70"/>
      <c r="R556" s="70"/>
      <c r="S556" s="70"/>
      <c r="T556" s="70"/>
      <c r="U556" s="70"/>
      <c r="V556" s="70"/>
      <c r="W556" s="70"/>
      <c r="X556" s="70"/>
      <c r="Y556" s="70"/>
      <c r="Z556" s="70"/>
      <c r="AA556" s="70"/>
      <c r="AB556" s="70"/>
    </row>
    <row r="557" spans="1:28" x14ac:dyDescent="0.25">
      <c r="A557" s="69"/>
      <c r="B557" s="71"/>
      <c r="C557" s="72"/>
      <c r="D557" s="71"/>
      <c r="E557" s="108"/>
      <c r="F557" s="122"/>
      <c r="G557" s="122"/>
      <c r="H557" s="122"/>
      <c r="I557" s="122"/>
      <c r="J557" s="122"/>
      <c r="K557" s="122"/>
      <c r="L557" s="38"/>
      <c r="M557" s="180"/>
      <c r="N557" s="38"/>
      <c r="O557" s="225"/>
      <c r="P557" s="70"/>
      <c r="Q557" s="70"/>
      <c r="R557" s="70"/>
      <c r="S557" s="70"/>
      <c r="T557" s="70"/>
      <c r="U557" s="70"/>
      <c r="V557" s="70"/>
      <c r="W557" s="70"/>
      <c r="X557" s="70"/>
      <c r="Y557" s="70"/>
      <c r="Z557" s="70"/>
      <c r="AA557" s="70"/>
      <c r="AB557" s="70"/>
    </row>
    <row r="558" spans="1:28" x14ac:dyDescent="0.25">
      <c r="A558" s="69"/>
      <c r="B558" s="71"/>
      <c r="C558" s="72"/>
      <c r="D558" s="71"/>
      <c r="E558" s="108"/>
      <c r="F558" s="122"/>
      <c r="G558" s="122"/>
      <c r="H558" s="122"/>
      <c r="I558" s="122"/>
      <c r="J558" s="122"/>
      <c r="K558" s="122"/>
      <c r="L558" s="38"/>
      <c r="M558" s="180"/>
      <c r="N558" s="38"/>
      <c r="O558" s="225"/>
      <c r="P558" s="70"/>
      <c r="Q558" s="70"/>
      <c r="R558" s="70"/>
      <c r="S558" s="70"/>
      <c r="T558" s="70"/>
      <c r="U558" s="70"/>
      <c r="V558" s="70"/>
      <c r="W558" s="70"/>
      <c r="X558" s="70"/>
      <c r="Y558" s="70"/>
      <c r="Z558" s="70"/>
      <c r="AA558" s="70"/>
      <c r="AB558" s="70"/>
    </row>
    <row r="559" spans="1:28" x14ac:dyDescent="0.25">
      <c r="A559" s="69"/>
      <c r="B559" s="71"/>
      <c r="C559" s="72"/>
      <c r="D559" s="71"/>
      <c r="E559" s="108"/>
      <c r="F559" s="122"/>
      <c r="G559" s="122"/>
      <c r="H559" s="122"/>
      <c r="I559" s="122"/>
      <c r="J559" s="122"/>
      <c r="K559" s="122"/>
      <c r="L559" s="38"/>
      <c r="M559" s="180"/>
      <c r="N559" s="38"/>
      <c r="O559" s="225"/>
      <c r="P559" s="70"/>
      <c r="Q559" s="70"/>
      <c r="R559" s="70"/>
      <c r="S559" s="70"/>
      <c r="T559" s="70"/>
      <c r="U559" s="70"/>
      <c r="V559" s="70"/>
      <c r="W559" s="70"/>
      <c r="X559" s="70"/>
      <c r="Y559" s="70"/>
      <c r="Z559" s="70"/>
      <c r="AA559" s="70"/>
      <c r="AB559" s="70"/>
    </row>
    <row r="560" spans="1:28" x14ac:dyDescent="0.25">
      <c r="A560" s="69"/>
      <c r="B560" s="71"/>
      <c r="C560" s="72"/>
      <c r="D560" s="71"/>
      <c r="E560" s="108"/>
      <c r="F560" s="122"/>
      <c r="G560" s="122"/>
      <c r="H560" s="122"/>
      <c r="I560" s="122"/>
      <c r="J560" s="122"/>
      <c r="K560" s="122"/>
      <c r="L560" s="38"/>
      <c r="M560" s="180"/>
      <c r="N560" s="38"/>
      <c r="O560" s="225"/>
      <c r="P560" s="70"/>
      <c r="Q560" s="70"/>
      <c r="R560" s="70"/>
      <c r="S560" s="70"/>
      <c r="T560" s="70"/>
      <c r="U560" s="70"/>
      <c r="V560" s="70"/>
      <c r="W560" s="70"/>
      <c r="X560" s="70"/>
      <c r="Y560" s="70"/>
      <c r="Z560" s="70"/>
      <c r="AA560" s="70"/>
      <c r="AB560" s="70"/>
    </row>
    <row r="561" spans="1:28" x14ac:dyDescent="0.25">
      <c r="A561" s="69"/>
      <c r="B561" s="71"/>
      <c r="C561" s="72"/>
      <c r="D561" s="71"/>
      <c r="E561" s="108"/>
      <c r="F561" s="122"/>
      <c r="G561" s="122"/>
      <c r="H561" s="122"/>
      <c r="I561" s="122"/>
      <c r="J561" s="122"/>
      <c r="K561" s="122"/>
      <c r="L561" s="38"/>
      <c r="M561" s="180"/>
      <c r="N561" s="38"/>
      <c r="O561" s="225"/>
      <c r="P561" s="70"/>
      <c r="Q561" s="70"/>
      <c r="R561" s="70"/>
      <c r="S561" s="70"/>
      <c r="T561" s="70"/>
      <c r="U561" s="70"/>
      <c r="V561" s="70"/>
      <c r="W561" s="70"/>
      <c r="X561" s="70"/>
      <c r="Y561" s="70"/>
      <c r="Z561" s="70"/>
      <c r="AA561" s="70"/>
      <c r="AB561" s="70"/>
    </row>
    <row r="562" spans="1:28" x14ac:dyDescent="0.25">
      <c r="A562" s="69"/>
      <c r="B562" s="71"/>
      <c r="C562" s="72"/>
      <c r="D562" s="71"/>
      <c r="E562" s="108"/>
      <c r="F562" s="122"/>
      <c r="G562" s="122"/>
      <c r="H562" s="122"/>
      <c r="I562" s="122"/>
      <c r="J562" s="122"/>
      <c r="K562" s="122"/>
      <c r="L562" s="38"/>
      <c r="M562" s="180"/>
      <c r="N562" s="38"/>
      <c r="O562" s="225"/>
      <c r="P562" s="70"/>
      <c r="Q562" s="70"/>
      <c r="R562" s="70"/>
      <c r="S562" s="70"/>
      <c r="T562" s="70"/>
      <c r="U562" s="70"/>
      <c r="V562" s="70"/>
      <c r="W562" s="70"/>
      <c r="X562" s="70"/>
      <c r="Y562" s="70"/>
      <c r="Z562" s="70"/>
      <c r="AA562" s="70"/>
      <c r="AB562" s="70"/>
    </row>
    <row r="563" spans="1:28" x14ac:dyDescent="0.25">
      <c r="A563" s="69"/>
      <c r="B563" s="71"/>
      <c r="C563" s="72"/>
      <c r="D563" s="71"/>
      <c r="E563" s="108"/>
      <c r="F563" s="122"/>
      <c r="G563" s="122"/>
      <c r="H563" s="122"/>
      <c r="I563" s="122"/>
      <c r="J563" s="122"/>
      <c r="K563" s="122"/>
      <c r="L563" s="38"/>
      <c r="M563" s="180"/>
      <c r="N563" s="38"/>
      <c r="O563" s="225"/>
      <c r="P563" s="70"/>
      <c r="Q563" s="70"/>
      <c r="R563" s="70"/>
      <c r="S563" s="70"/>
      <c r="T563" s="70"/>
      <c r="U563" s="70"/>
      <c r="V563" s="70"/>
      <c r="W563" s="70"/>
      <c r="X563" s="70"/>
      <c r="Y563" s="70"/>
      <c r="Z563" s="70"/>
      <c r="AA563" s="70"/>
      <c r="AB563" s="70"/>
    </row>
    <row r="564" spans="1:28" x14ac:dyDescent="0.25">
      <c r="A564" s="69"/>
      <c r="B564" s="71"/>
      <c r="C564" s="72"/>
      <c r="D564" s="71"/>
      <c r="E564" s="108"/>
      <c r="F564" s="122"/>
      <c r="G564" s="122"/>
      <c r="H564" s="122"/>
      <c r="I564" s="122"/>
      <c r="J564" s="122"/>
      <c r="K564" s="122"/>
      <c r="L564" s="38"/>
      <c r="M564" s="180"/>
      <c r="N564" s="38"/>
      <c r="O564" s="225"/>
      <c r="P564" s="70"/>
      <c r="Q564" s="70"/>
      <c r="R564" s="70"/>
      <c r="S564" s="70"/>
      <c r="T564" s="70"/>
      <c r="U564" s="70"/>
      <c r="V564" s="70"/>
      <c r="W564" s="70"/>
      <c r="X564" s="70"/>
      <c r="Y564" s="70"/>
      <c r="Z564" s="70"/>
      <c r="AA564" s="70"/>
      <c r="AB564" s="70"/>
    </row>
    <row r="565" spans="1:28" x14ac:dyDescent="0.25">
      <c r="A565" s="69"/>
      <c r="B565" s="71"/>
      <c r="C565" s="72"/>
      <c r="D565" s="71"/>
      <c r="E565" s="108"/>
      <c r="F565" s="122"/>
      <c r="G565" s="122"/>
      <c r="H565" s="122"/>
      <c r="I565" s="122"/>
      <c r="J565" s="122"/>
      <c r="K565" s="122"/>
      <c r="L565" s="38"/>
      <c r="M565" s="180"/>
      <c r="N565" s="38"/>
      <c r="O565" s="225"/>
      <c r="P565" s="70"/>
      <c r="Q565" s="70"/>
      <c r="R565" s="70"/>
      <c r="S565" s="70"/>
      <c r="T565" s="70"/>
      <c r="U565" s="70"/>
      <c r="V565" s="70"/>
      <c r="W565" s="70"/>
      <c r="X565" s="70"/>
      <c r="Y565" s="70"/>
      <c r="Z565" s="70"/>
      <c r="AA565" s="70"/>
      <c r="AB565" s="70"/>
    </row>
    <row r="566" spans="1:28" x14ac:dyDescent="0.25">
      <c r="A566" s="69"/>
      <c r="B566" s="71"/>
      <c r="C566" s="72"/>
      <c r="D566" s="71"/>
      <c r="E566" s="108"/>
      <c r="F566" s="122"/>
      <c r="G566" s="122"/>
      <c r="H566" s="122"/>
      <c r="I566" s="122"/>
      <c r="J566" s="122"/>
      <c r="K566" s="122"/>
      <c r="L566" s="38"/>
      <c r="M566" s="180"/>
      <c r="N566" s="38"/>
      <c r="O566" s="225"/>
      <c r="P566" s="70"/>
      <c r="Q566" s="70"/>
      <c r="R566" s="70"/>
      <c r="S566" s="70"/>
      <c r="T566" s="70"/>
      <c r="U566" s="70"/>
      <c r="V566" s="70"/>
      <c r="W566" s="70"/>
      <c r="X566" s="70"/>
      <c r="Y566" s="70"/>
      <c r="Z566" s="70"/>
      <c r="AA566" s="70"/>
      <c r="AB566" s="70"/>
    </row>
    <row r="567" spans="1:28" x14ac:dyDescent="0.25">
      <c r="A567" s="69"/>
      <c r="B567" s="71"/>
      <c r="C567" s="72"/>
      <c r="D567" s="71"/>
      <c r="E567" s="108"/>
      <c r="F567" s="122"/>
      <c r="G567" s="122"/>
      <c r="H567" s="122"/>
      <c r="I567" s="122"/>
      <c r="J567" s="122"/>
      <c r="K567" s="122"/>
      <c r="L567" s="38"/>
      <c r="M567" s="180"/>
      <c r="N567" s="38"/>
      <c r="O567" s="225"/>
      <c r="P567" s="70"/>
      <c r="Q567" s="70"/>
      <c r="R567" s="70"/>
      <c r="S567" s="70"/>
      <c r="T567" s="70"/>
      <c r="U567" s="70"/>
      <c r="V567" s="70"/>
      <c r="W567" s="70"/>
      <c r="X567" s="70"/>
      <c r="Y567" s="70"/>
      <c r="Z567" s="70"/>
      <c r="AA567" s="70"/>
      <c r="AB567" s="70"/>
    </row>
    <row r="568" spans="1:28" x14ac:dyDescent="0.25">
      <c r="A568" s="69"/>
      <c r="B568" s="71"/>
      <c r="C568" s="72"/>
      <c r="D568" s="71"/>
      <c r="E568" s="108"/>
      <c r="F568" s="122"/>
      <c r="G568" s="122"/>
      <c r="H568" s="122"/>
      <c r="I568" s="122"/>
      <c r="J568" s="122"/>
      <c r="K568" s="122"/>
      <c r="L568" s="38"/>
      <c r="M568" s="180"/>
      <c r="N568" s="38"/>
      <c r="O568" s="225"/>
      <c r="P568" s="70"/>
      <c r="Q568" s="70"/>
      <c r="R568" s="70"/>
      <c r="S568" s="70"/>
      <c r="T568" s="70"/>
      <c r="U568" s="70"/>
      <c r="V568" s="70"/>
      <c r="W568" s="70"/>
      <c r="X568" s="70"/>
      <c r="Y568" s="70"/>
      <c r="Z568" s="70"/>
      <c r="AA568" s="70"/>
      <c r="AB568" s="70"/>
    </row>
    <row r="569" spans="1:28" x14ac:dyDescent="0.25">
      <c r="A569" s="69"/>
      <c r="B569" s="71"/>
      <c r="C569" s="72"/>
      <c r="D569" s="71"/>
      <c r="E569" s="108"/>
      <c r="F569" s="122"/>
      <c r="G569" s="122"/>
      <c r="H569" s="122"/>
      <c r="I569" s="122"/>
      <c r="J569" s="122"/>
      <c r="K569" s="122"/>
      <c r="L569" s="38"/>
      <c r="M569" s="180"/>
      <c r="N569" s="38"/>
      <c r="O569" s="225"/>
      <c r="P569" s="70"/>
      <c r="Q569" s="70"/>
      <c r="R569" s="70"/>
      <c r="S569" s="70"/>
      <c r="T569" s="70"/>
      <c r="U569" s="70"/>
      <c r="V569" s="70"/>
      <c r="W569" s="70"/>
      <c r="X569" s="70"/>
      <c r="Y569" s="70"/>
      <c r="Z569" s="70"/>
      <c r="AA569" s="70"/>
      <c r="AB569" s="70"/>
    </row>
    <row r="570" spans="1:28" x14ac:dyDescent="0.25">
      <c r="A570" s="69"/>
      <c r="B570" s="71"/>
      <c r="C570" s="72"/>
      <c r="D570" s="71"/>
      <c r="E570" s="108"/>
      <c r="F570" s="122"/>
      <c r="G570" s="122"/>
      <c r="H570" s="122"/>
      <c r="I570" s="122"/>
      <c r="J570" s="122"/>
      <c r="K570" s="122"/>
      <c r="L570" s="38"/>
      <c r="M570" s="180"/>
      <c r="N570" s="38"/>
      <c r="O570" s="225"/>
      <c r="P570" s="70"/>
      <c r="Q570" s="70"/>
      <c r="R570" s="70"/>
      <c r="S570" s="70"/>
      <c r="T570" s="70"/>
      <c r="U570" s="70"/>
      <c r="V570" s="70"/>
      <c r="W570" s="70"/>
      <c r="X570" s="70"/>
      <c r="Y570" s="70"/>
      <c r="Z570" s="70"/>
      <c r="AA570" s="70"/>
      <c r="AB570" s="70"/>
    </row>
    <row r="571" spans="1:28" x14ac:dyDescent="0.25">
      <c r="A571" s="69"/>
      <c r="B571" s="71"/>
      <c r="C571" s="72"/>
      <c r="D571" s="71"/>
      <c r="E571" s="108"/>
      <c r="F571" s="122"/>
      <c r="G571" s="122"/>
      <c r="H571" s="122"/>
      <c r="I571" s="122"/>
      <c r="J571" s="122"/>
      <c r="K571" s="122"/>
      <c r="L571" s="38"/>
      <c r="M571" s="180"/>
      <c r="N571" s="38"/>
      <c r="O571" s="225"/>
      <c r="P571" s="70"/>
      <c r="Q571" s="70"/>
      <c r="R571" s="70"/>
      <c r="S571" s="70"/>
      <c r="T571" s="70"/>
      <c r="U571" s="70"/>
      <c r="V571" s="70"/>
      <c r="W571" s="70"/>
      <c r="X571" s="70"/>
      <c r="Y571" s="70"/>
      <c r="Z571" s="70"/>
      <c r="AA571" s="70"/>
      <c r="AB571" s="70"/>
    </row>
    <row r="572" spans="1:28" x14ac:dyDescent="0.25">
      <c r="A572" s="69"/>
      <c r="B572" s="71"/>
      <c r="C572" s="72"/>
      <c r="D572" s="71"/>
      <c r="E572" s="108"/>
      <c r="F572" s="122"/>
      <c r="G572" s="122"/>
      <c r="H572" s="122"/>
      <c r="I572" s="122"/>
      <c r="J572" s="122"/>
      <c r="K572" s="122"/>
      <c r="L572" s="38"/>
      <c r="M572" s="180"/>
      <c r="N572" s="38"/>
      <c r="O572" s="225"/>
      <c r="P572" s="70"/>
      <c r="Q572" s="70"/>
      <c r="R572" s="70"/>
      <c r="S572" s="70"/>
      <c r="T572" s="70"/>
      <c r="U572" s="70"/>
      <c r="V572" s="70"/>
      <c r="W572" s="70"/>
      <c r="X572" s="70"/>
      <c r="Y572" s="70"/>
      <c r="Z572" s="70"/>
      <c r="AA572" s="70"/>
      <c r="AB572" s="70"/>
    </row>
    <row r="573" spans="1:28" x14ac:dyDescent="0.25">
      <c r="A573" s="69"/>
      <c r="B573" s="71"/>
      <c r="C573" s="72"/>
      <c r="D573" s="71"/>
      <c r="E573" s="108"/>
      <c r="F573" s="122"/>
      <c r="G573" s="122"/>
      <c r="H573" s="122"/>
      <c r="I573" s="122"/>
      <c r="J573" s="122"/>
      <c r="K573" s="122"/>
      <c r="L573" s="38"/>
      <c r="M573" s="180"/>
      <c r="N573" s="38"/>
      <c r="O573" s="225"/>
      <c r="P573" s="70"/>
      <c r="Q573" s="70"/>
      <c r="R573" s="70"/>
      <c r="S573" s="70"/>
      <c r="T573" s="70"/>
      <c r="U573" s="70"/>
      <c r="V573" s="70"/>
      <c r="W573" s="70"/>
      <c r="X573" s="70"/>
      <c r="Y573" s="70"/>
      <c r="Z573" s="70"/>
      <c r="AA573" s="70"/>
      <c r="AB573" s="70"/>
    </row>
    <row r="574" spans="1:28" x14ac:dyDescent="0.25">
      <c r="A574" s="69"/>
      <c r="B574" s="71"/>
      <c r="C574" s="72"/>
      <c r="D574" s="71"/>
      <c r="E574" s="108"/>
      <c r="F574" s="122"/>
      <c r="G574" s="122"/>
      <c r="H574" s="122"/>
      <c r="I574" s="122"/>
      <c r="J574" s="122"/>
      <c r="K574" s="122"/>
      <c r="L574" s="38"/>
      <c r="M574" s="180"/>
      <c r="N574" s="38"/>
      <c r="O574" s="225"/>
      <c r="P574" s="70"/>
      <c r="Q574" s="70"/>
      <c r="R574" s="70"/>
      <c r="S574" s="70"/>
      <c r="T574" s="70"/>
      <c r="U574" s="70"/>
      <c r="V574" s="70"/>
      <c r="W574" s="70"/>
      <c r="X574" s="70"/>
      <c r="Y574" s="70"/>
      <c r="Z574" s="70"/>
      <c r="AA574" s="70"/>
      <c r="AB574" s="70"/>
    </row>
    <row r="575" spans="1:28" x14ac:dyDescent="0.25">
      <c r="A575" s="69"/>
      <c r="B575" s="71"/>
      <c r="C575" s="72"/>
      <c r="D575" s="71"/>
      <c r="E575" s="108"/>
      <c r="F575" s="122"/>
      <c r="G575" s="122"/>
      <c r="H575" s="122"/>
      <c r="I575" s="122"/>
      <c r="J575" s="122"/>
      <c r="K575" s="122"/>
      <c r="L575" s="38"/>
      <c r="M575" s="180"/>
      <c r="N575" s="38"/>
      <c r="O575" s="225"/>
      <c r="P575" s="70"/>
      <c r="Q575" s="70"/>
      <c r="R575" s="70"/>
      <c r="S575" s="70"/>
      <c r="T575" s="70"/>
      <c r="U575" s="70"/>
      <c r="V575" s="70"/>
      <c r="W575" s="70"/>
      <c r="X575" s="70"/>
      <c r="Y575" s="70"/>
      <c r="Z575" s="70"/>
      <c r="AA575" s="70"/>
      <c r="AB575" s="70"/>
    </row>
    <row r="576" spans="1:28" x14ac:dyDescent="0.25">
      <c r="A576" s="69"/>
      <c r="B576" s="71"/>
      <c r="C576" s="72"/>
      <c r="D576" s="71"/>
      <c r="E576" s="108"/>
      <c r="F576" s="122"/>
      <c r="G576" s="122"/>
      <c r="H576" s="122"/>
      <c r="I576" s="122"/>
      <c r="J576" s="122"/>
      <c r="K576" s="122"/>
      <c r="L576" s="38"/>
      <c r="M576" s="180"/>
      <c r="N576" s="38"/>
      <c r="O576" s="225"/>
      <c r="P576" s="70"/>
      <c r="Q576" s="70"/>
      <c r="R576" s="70"/>
      <c r="S576" s="70"/>
      <c r="T576" s="70"/>
      <c r="U576" s="70"/>
      <c r="V576" s="70"/>
      <c r="W576" s="70"/>
      <c r="X576" s="70"/>
      <c r="Y576" s="70"/>
      <c r="Z576" s="70"/>
      <c r="AA576" s="70"/>
      <c r="AB576" s="70"/>
    </row>
    <row r="577" spans="1:28" x14ac:dyDescent="0.25">
      <c r="A577" s="69"/>
      <c r="B577" s="71"/>
      <c r="C577" s="72"/>
      <c r="D577" s="71"/>
      <c r="E577" s="108"/>
      <c r="F577" s="122"/>
      <c r="G577" s="122"/>
      <c r="H577" s="122"/>
      <c r="I577" s="122"/>
      <c r="J577" s="122"/>
      <c r="K577" s="122"/>
      <c r="L577" s="38"/>
      <c r="M577" s="180"/>
      <c r="N577" s="38"/>
      <c r="O577" s="225"/>
      <c r="P577" s="70"/>
      <c r="Q577" s="70"/>
      <c r="R577" s="70"/>
      <c r="S577" s="70"/>
      <c r="T577" s="70"/>
      <c r="U577" s="70"/>
      <c r="V577" s="70"/>
      <c r="W577" s="70"/>
      <c r="X577" s="70"/>
      <c r="Y577" s="70"/>
      <c r="Z577" s="70"/>
      <c r="AA577" s="70"/>
      <c r="AB577" s="70"/>
    </row>
    <row r="578" spans="1:28" x14ac:dyDescent="0.25">
      <c r="A578" s="69"/>
      <c r="B578" s="71"/>
      <c r="C578" s="72"/>
      <c r="D578" s="71"/>
      <c r="E578" s="108"/>
      <c r="F578" s="122"/>
      <c r="G578" s="122"/>
      <c r="H578" s="122"/>
      <c r="I578" s="122"/>
      <c r="J578" s="122"/>
      <c r="K578" s="122"/>
      <c r="L578" s="38"/>
      <c r="M578" s="180"/>
      <c r="N578" s="38"/>
      <c r="O578" s="225"/>
      <c r="P578" s="70"/>
      <c r="Q578" s="70"/>
      <c r="R578" s="70"/>
      <c r="S578" s="70"/>
      <c r="T578" s="70"/>
      <c r="U578" s="70"/>
      <c r="V578" s="70"/>
      <c r="W578" s="70"/>
      <c r="X578" s="70"/>
      <c r="Y578" s="70"/>
      <c r="Z578" s="70"/>
      <c r="AA578" s="70"/>
      <c r="AB578" s="70"/>
    </row>
    <row r="579" spans="1:28" x14ac:dyDescent="0.25">
      <c r="A579" s="69"/>
      <c r="B579" s="71"/>
      <c r="C579" s="72"/>
      <c r="D579" s="71"/>
      <c r="E579" s="108"/>
      <c r="F579" s="122"/>
      <c r="G579" s="122"/>
      <c r="H579" s="122"/>
      <c r="I579" s="122"/>
      <c r="J579" s="122"/>
      <c r="K579" s="122"/>
      <c r="L579" s="38"/>
      <c r="M579" s="180"/>
      <c r="N579" s="38"/>
      <c r="O579" s="225"/>
      <c r="P579" s="70"/>
      <c r="Q579" s="70"/>
      <c r="R579" s="70"/>
      <c r="S579" s="70"/>
      <c r="T579" s="70"/>
      <c r="U579" s="70"/>
      <c r="V579" s="70"/>
      <c r="W579" s="70"/>
      <c r="X579" s="70"/>
      <c r="Y579" s="70"/>
      <c r="Z579" s="70"/>
      <c r="AA579" s="70"/>
      <c r="AB579" s="70"/>
    </row>
    <row r="580" spans="1:28" x14ac:dyDescent="0.25">
      <c r="A580" s="69"/>
      <c r="B580" s="71"/>
      <c r="C580" s="72"/>
      <c r="D580" s="71"/>
      <c r="E580" s="108"/>
      <c r="F580" s="122"/>
      <c r="G580" s="122"/>
      <c r="H580" s="122"/>
      <c r="I580" s="122"/>
      <c r="J580" s="122"/>
      <c r="K580" s="122"/>
      <c r="L580" s="38"/>
      <c r="M580" s="180"/>
      <c r="N580" s="38"/>
      <c r="O580" s="225"/>
      <c r="P580" s="70"/>
      <c r="Q580" s="70"/>
      <c r="R580" s="70"/>
      <c r="S580" s="70"/>
      <c r="T580" s="70"/>
      <c r="U580" s="70"/>
      <c r="V580" s="70"/>
      <c r="W580" s="70"/>
      <c r="X580" s="70"/>
      <c r="Y580" s="70"/>
      <c r="Z580" s="70"/>
      <c r="AA580" s="70"/>
      <c r="AB580" s="70"/>
    </row>
    <row r="581" spans="1:28" x14ac:dyDescent="0.25">
      <c r="A581" s="69"/>
      <c r="B581" s="71"/>
      <c r="C581" s="72"/>
      <c r="D581" s="71"/>
      <c r="E581" s="108"/>
      <c r="F581" s="122"/>
      <c r="G581" s="122"/>
      <c r="H581" s="122"/>
      <c r="I581" s="122"/>
      <c r="J581" s="122"/>
      <c r="K581" s="122"/>
      <c r="L581" s="38"/>
      <c r="M581" s="180"/>
      <c r="N581" s="38"/>
      <c r="O581" s="225"/>
      <c r="P581" s="70"/>
      <c r="Q581" s="70"/>
      <c r="R581" s="70"/>
      <c r="S581" s="70"/>
      <c r="T581" s="70"/>
      <c r="U581" s="70"/>
      <c r="V581" s="70"/>
      <c r="W581" s="70"/>
      <c r="X581" s="70"/>
      <c r="Y581" s="70"/>
      <c r="Z581" s="70"/>
      <c r="AA581" s="70"/>
      <c r="AB581" s="70"/>
    </row>
    <row r="582" spans="1:28" x14ac:dyDescent="0.25">
      <c r="A582" s="69"/>
      <c r="B582" s="71"/>
      <c r="C582" s="72"/>
      <c r="D582" s="71"/>
      <c r="E582" s="108"/>
      <c r="F582" s="122"/>
      <c r="G582" s="122"/>
      <c r="H582" s="122"/>
      <c r="I582" s="122"/>
      <c r="J582" s="122"/>
      <c r="K582" s="122"/>
      <c r="L582" s="38"/>
      <c r="M582" s="180"/>
      <c r="N582" s="38"/>
      <c r="O582" s="225"/>
      <c r="P582" s="70"/>
      <c r="Q582" s="70"/>
      <c r="R582" s="70"/>
      <c r="S582" s="70"/>
      <c r="T582" s="70"/>
      <c r="U582" s="70"/>
      <c r="V582" s="70"/>
      <c r="W582" s="70"/>
      <c r="X582" s="70"/>
      <c r="Y582" s="70"/>
      <c r="Z582" s="70"/>
      <c r="AA582" s="70"/>
      <c r="AB582" s="70"/>
    </row>
    <row r="583" spans="1:28" x14ac:dyDescent="0.25">
      <c r="A583" s="69"/>
      <c r="B583" s="71"/>
      <c r="C583" s="72"/>
      <c r="D583" s="71"/>
      <c r="E583" s="108"/>
      <c r="F583" s="122"/>
      <c r="G583" s="122"/>
      <c r="H583" s="122"/>
      <c r="I583" s="122"/>
      <c r="J583" s="122"/>
      <c r="K583" s="122"/>
      <c r="L583" s="38"/>
      <c r="M583" s="180"/>
      <c r="N583" s="38"/>
      <c r="O583" s="225"/>
      <c r="P583" s="70"/>
      <c r="Q583" s="70"/>
      <c r="R583" s="70"/>
      <c r="S583" s="70"/>
      <c r="T583" s="70"/>
      <c r="U583" s="70"/>
      <c r="V583" s="70"/>
      <c r="W583" s="70"/>
      <c r="X583" s="70"/>
      <c r="Y583" s="70"/>
      <c r="Z583" s="70"/>
      <c r="AA583" s="70"/>
      <c r="AB583" s="70"/>
    </row>
    <row r="584" spans="1:28" x14ac:dyDescent="0.25">
      <c r="A584" s="69"/>
      <c r="B584" s="71"/>
      <c r="C584" s="72"/>
      <c r="D584" s="71"/>
      <c r="E584" s="108"/>
      <c r="F584" s="122"/>
      <c r="G584" s="122"/>
      <c r="H584" s="122"/>
      <c r="I584" s="122"/>
      <c r="J584" s="122"/>
      <c r="K584" s="122"/>
      <c r="L584" s="38"/>
      <c r="M584" s="180"/>
      <c r="N584" s="38"/>
      <c r="O584" s="225"/>
      <c r="P584" s="70"/>
      <c r="Q584" s="70"/>
      <c r="R584" s="70"/>
      <c r="S584" s="70"/>
      <c r="T584" s="70"/>
      <c r="U584" s="70"/>
      <c r="V584" s="70"/>
      <c r="W584" s="70"/>
      <c r="X584" s="70"/>
      <c r="Y584" s="70"/>
      <c r="Z584" s="70"/>
      <c r="AA584" s="70"/>
      <c r="AB584" s="70"/>
    </row>
    <row r="585" spans="1:28" x14ac:dyDescent="0.25">
      <c r="A585" s="69"/>
      <c r="B585" s="71"/>
      <c r="C585" s="72"/>
      <c r="D585" s="71"/>
      <c r="E585" s="108"/>
      <c r="F585" s="122"/>
      <c r="G585" s="122"/>
      <c r="H585" s="122"/>
      <c r="I585" s="122"/>
      <c r="J585" s="122"/>
      <c r="K585" s="122"/>
      <c r="L585" s="38"/>
      <c r="M585" s="180"/>
      <c r="N585" s="38"/>
      <c r="O585" s="225"/>
      <c r="P585" s="70"/>
      <c r="Q585" s="70"/>
      <c r="R585" s="70"/>
      <c r="S585" s="70"/>
      <c r="T585" s="70"/>
      <c r="U585" s="70"/>
      <c r="V585" s="70"/>
      <c r="W585" s="70"/>
      <c r="X585" s="70"/>
      <c r="Y585" s="70"/>
      <c r="Z585" s="70"/>
      <c r="AA585" s="70"/>
      <c r="AB585" s="70"/>
    </row>
    <row r="586" spans="1:28" x14ac:dyDescent="0.25">
      <c r="A586" s="69"/>
      <c r="B586" s="71"/>
      <c r="C586" s="72"/>
      <c r="D586" s="71"/>
      <c r="E586" s="108"/>
      <c r="F586" s="122"/>
      <c r="G586" s="122"/>
      <c r="H586" s="122"/>
      <c r="I586" s="122"/>
      <c r="J586" s="122"/>
      <c r="K586" s="122"/>
      <c r="L586" s="38"/>
      <c r="M586" s="180"/>
      <c r="N586" s="38"/>
      <c r="O586" s="225"/>
      <c r="P586" s="70"/>
      <c r="Q586" s="70"/>
      <c r="R586" s="70"/>
      <c r="S586" s="70"/>
      <c r="T586" s="70"/>
      <c r="U586" s="70"/>
      <c r="V586" s="70"/>
      <c r="W586" s="70"/>
      <c r="X586" s="70"/>
      <c r="Y586" s="70"/>
      <c r="Z586" s="70"/>
      <c r="AA586" s="70"/>
      <c r="AB586" s="70"/>
    </row>
    <row r="587" spans="1:28" x14ac:dyDescent="0.25">
      <c r="A587" s="69"/>
      <c r="B587" s="71"/>
      <c r="C587" s="72"/>
      <c r="D587" s="71"/>
      <c r="E587" s="108"/>
      <c r="F587" s="122"/>
      <c r="G587" s="122"/>
      <c r="H587" s="122"/>
      <c r="I587" s="122"/>
      <c r="J587" s="122"/>
      <c r="K587" s="122"/>
      <c r="L587" s="38"/>
      <c r="M587" s="180"/>
      <c r="N587" s="38"/>
      <c r="O587" s="225"/>
      <c r="P587" s="70"/>
      <c r="Q587" s="70"/>
      <c r="R587" s="70"/>
      <c r="S587" s="70"/>
      <c r="T587" s="70"/>
      <c r="U587" s="70"/>
      <c r="V587" s="70"/>
      <c r="W587" s="70"/>
      <c r="X587" s="70"/>
      <c r="Y587" s="70"/>
      <c r="Z587" s="70"/>
      <c r="AA587" s="70"/>
      <c r="AB587" s="70"/>
    </row>
    <row r="588" spans="1:28" x14ac:dyDescent="0.25">
      <c r="A588" s="69"/>
      <c r="B588" s="71"/>
      <c r="C588" s="72"/>
      <c r="D588" s="71"/>
      <c r="E588" s="108"/>
      <c r="F588" s="122"/>
      <c r="G588" s="122"/>
      <c r="H588" s="122"/>
      <c r="I588" s="122"/>
      <c r="J588" s="122"/>
      <c r="K588" s="122"/>
      <c r="L588" s="38"/>
      <c r="M588" s="180"/>
      <c r="N588" s="38"/>
      <c r="O588" s="225"/>
      <c r="P588" s="70"/>
      <c r="Q588" s="70"/>
      <c r="R588" s="70"/>
      <c r="S588" s="70"/>
      <c r="T588" s="70"/>
      <c r="U588" s="70"/>
      <c r="V588" s="70"/>
      <c r="W588" s="70"/>
      <c r="X588" s="70"/>
      <c r="Y588" s="70"/>
      <c r="Z588" s="70"/>
      <c r="AA588" s="70"/>
      <c r="AB588" s="70"/>
    </row>
    <row r="589" spans="1:28" x14ac:dyDescent="0.25">
      <c r="A589" s="69"/>
      <c r="B589" s="71"/>
      <c r="C589" s="72"/>
      <c r="D589" s="71"/>
      <c r="E589" s="108"/>
      <c r="F589" s="122"/>
      <c r="G589" s="122"/>
      <c r="H589" s="122"/>
      <c r="I589" s="122"/>
      <c r="J589" s="122"/>
      <c r="K589" s="122"/>
      <c r="L589" s="38"/>
      <c r="M589" s="180"/>
      <c r="N589" s="38"/>
      <c r="O589" s="225"/>
      <c r="P589" s="70"/>
      <c r="Q589" s="70"/>
      <c r="R589" s="70"/>
      <c r="S589" s="70"/>
      <c r="T589" s="70"/>
      <c r="U589" s="70"/>
      <c r="V589" s="70"/>
      <c r="W589" s="70"/>
      <c r="X589" s="70"/>
      <c r="Y589" s="70"/>
      <c r="Z589" s="70"/>
      <c r="AA589" s="70"/>
      <c r="AB589" s="70"/>
    </row>
    <row r="590" spans="1:28" x14ac:dyDescent="0.25">
      <c r="A590" s="69"/>
      <c r="B590" s="71"/>
      <c r="C590" s="72"/>
      <c r="D590" s="71"/>
      <c r="E590" s="108"/>
      <c r="F590" s="122"/>
      <c r="G590" s="122"/>
      <c r="H590" s="122"/>
      <c r="I590" s="122"/>
      <c r="J590" s="122"/>
      <c r="K590" s="122"/>
      <c r="L590" s="38"/>
      <c r="M590" s="180"/>
      <c r="N590" s="38"/>
      <c r="O590" s="225"/>
      <c r="P590" s="70"/>
      <c r="Q590" s="70"/>
      <c r="R590" s="70"/>
      <c r="S590" s="70"/>
      <c r="T590" s="70"/>
      <c r="U590" s="70"/>
      <c r="V590" s="70"/>
      <c r="W590" s="70"/>
      <c r="X590" s="70"/>
      <c r="Y590" s="70"/>
      <c r="Z590" s="70"/>
      <c r="AA590" s="70"/>
      <c r="AB590" s="70"/>
    </row>
    <row r="591" spans="1:28" x14ac:dyDescent="0.25">
      <c r="A591" s="69"/>
      <c r="B591" s="71"/>
      <c r="C591" s="72"/>
      <c r="D591" s="71"/>
      <c r="E591" s="108"/>
      <c r="F591" s="122"/>
      <c r="G591" s="122"/>
      <c r="H591" s="122"/>
      <c r="I591" s="122"/>
      <c r="J591" s="122"/>
      <c r="K591" s="122"/>
      <c r="L591" s="38"/>
      <c r="M591" s="180"/>
      <c r="N591" s="38"/>
      <c r="O591" s="225"/>
      <c r="P591" s="70"/>
      <c r="Q591" s="70"/>
      <c r="R591" s="70"/>
      <c r="S591" s="70"/>
      <c r="T591" s="70"/>
      <c r="U591" s="70"/>
      <c r="V591" s="70"/>
      <c r="W591" s="70"/>
      <c r="X591" s="70"/>
      <c r="Y591" s="70"/>
      <c r="Z591" s="70"/>
      <c r="AA591" s="70"/>
      <c r="AB591" s="70"/>
    </row>
    <row r="592" spans="1:28" x14ac:dyDescent="0.25">
      <c r="A592" s="69"/>
      <c r="B592" s="71"/>
      <c r="C592" s="72"/>
      <c r="D592" s="71"/>
      <c r="E592" s="108"/>
      <c r="F592" s="122"/>
      <c r="G592" s="122"/>
      <c r="H592" s="122"/>
      <c r="I592" s="122"/>
      <c r="J592" s="122"/>
      <c r="K592" s="122"/>
      <c r="L592" s="38"/>
      <c r="M592" s="180"/>
      <c r="N592" s="38"/>
      <c r="O592" s="225"/>
      <c r="P592" s="70"/>
      <c r="Q592" s="70"/>
      <c r="R592" s="70"/>
      <c r="S592" s="70"/>
      <c r="T592" s="70"/>
      <c r="U592" s="70"/>
      <c r="V592" s="70"/>
      <c r="W592" s="70"/>
      <c r="X592" s="70"/>
      <c r="Y592" s="70"/>
      <c r="Z592" s="70"/>
      <c r="AA592" s="70"/>
      <c r="AB592" s="70"/>
    </row>
    <row r="593" spans="1:28" x14ac:dyDescent="0.25">
      <c r="A593" s="69"/>
      <c r="B593" s="71"/>
      <c r="C593" s="72"/>
      <c r="D593" s="71"/>
      <c r="E593" s="108"/>
      <c r="F593" s="122"/>
      <c r="G593" s="122"/>
      <c r="H593" s="122"/>
      <c r="I593" s="122"/>
      <c r="J593" s="122"/>
      <c r="K593" s="122"/>
      <c r="L593" s="38"/>
      <c r="M593" s="180"/>
      <c r="N593" s="38"/>
      <c r="O593" s="225"/>
      <c r="P593" s="70"/>
      <c r="Q593" s="70"/>
      <c r="R593" s="70"/>
      <c r="S593" s="70"/>
      <c r="T593" s="70"/>
      <c r="U593" s="70"/>
      <c r="V593" s="70"/>
      <c r="W593" s="70"/>
      <c r="X593" s="70"/>
      <c r="Y593" s="70"/>
      <c r="Z593" s="70"/>
      <c r="AA593" s="70"/>
      <c r="AB593" s="70"/>
    </row>
    <row r="594" spans="1:28" x14ac:dyDescent="0.25">
      <c r="A594" s="69"/>
      <c r="B594" s="71"/>
      <c r="C594" s="72"/>
      <c r="D594" s="71"/>
      <c r="E594" s="108"/>
      <c r="F594" s="122"/>
      <c r="G594" s="122"/>
      <c r="H594" s="122"/>
      <c r="I594" s="122"/>
      <c r="J594" s="122"/>
      <c r="K594" s="122"/>
      <c r="L594" s="38"/>
      <c r="M594" s="180"/>
      <c r="N594" s="38"/>
      <c r="O594" s="225"/>
      <c r="P594" s="70"/>
      <c r="Q594" s="70"/>
      <c r="R594" s="70"/>
      <c r="S594" s="70"/>
      <c r="T594" s="70"/>
      <c r="U594" s="70"/>
      <c r="V594" s="70"/>
      <c r="W594" s="70"/>
      <c r="X594" s="70"/>
      <c r="Y594" s="70"/>
      <c r="Z594" s="70"/>
      <c r="AA594" s="70"/>
      <c r="AB594" s="70"/>
    </row>
    <row r="595" spans="1:28" x14ac:dyDescent="0.25">
      <c r="A595" s="69"/>
      <c r="B595" s="71"/>
      <c r="C595" s="72"/>
      <c r="D595" s="71"/>
      <c r="E595" s="108"/>
      <c r="F595" s="122"/>
      <c r="G595" s="122"/>
      <c r="H595" s="122"/>
      <c r="I595" s="122"/>
      <c r="J595" s="122"/>
      <c r="K595" s="122"/>
      <c r="L595" s="38"/>
      <c r="M595" s="180"/>
      <c r="N595" s="38"/>
      <c r="O595" s="225"/>
      <c r="P595" s="70"/>
      <c r="Q595" s="70"/>
      <c r="R595" s="70"/>
      <c r="S595" s="70"/>
      <c r="T595" s="70"/>
      <c r="U595" s="70"/>
      <c r="V595" s="70"/>
      <c r="W595" s="70"/>
      <c r="X595" s="70"/>
      <c r="Y595" s="70"/>
      <c r="Z595" s="70"/>
      <c r="AA595" s="70"/>
      <c r="AB595" s="70"/>
    </row>
    <row r="596" spans="1:28" x14ac:dyDescent="0.25">
      <c r="A596" s="69"/>
      <c r="B596" s="71"/>
      <c r="C596" s="72"/>
      <c r="D596" s="71"/>
      <c r="E596" s="108"/>
      <c r="F596" s="122"/>
      <c r="G596" s="122"/>
      <c r="H596" s="122"/>
      <c r="I596" s="122"/>
      <c r="J596" s="122"/>
      <c r="K596" s="122"/>
      <c r="L596" s="38"/>
      <c r="M596" s="180"/>
      <c r="N596" s="38"/>
      <c r="O596" s="225"/>
      <c r="P596" s="70"/>
      <c r="Q596" s="70"/>
      <c r="R596" s="70"/>
      <c r="S596" s="70"/>
      <c r="T596" s="70"/>
      <c r="U596" s="70"/>
      <c r="V596" s="70"/>
      <c r="W596" s="70"/>
      <c r="X596" s="70"/>
      <c r="Y596" s="70"/>
      <c r="Z596" s="70"/>
      <c r="AA596" s="70"/>
      <c r="AB596" s="70"/>
    </row>
    <row r="597" spans="1:28" x14ac:dyDescent="0.25">
      <c r="A597" s="69"/>
      <c r="B597" s="71"/>
      <c r="C597" s="72"/>
      <c r="D597" s="71"/>
      <c r="E597" s="108"/>
      <c r="F597" s="122"/>
      <c r="G597" s="122"/>
      <c r="H597" s="122"/>
      <c r="I597" s="122"/>
      <c r="J597" s="122"/>
      <c r="K597" s="122"/>
      <c r="L597" s="38"/>
      <c r="M597" s="180"/>
      <c r="N597" s="38"/>
      <c r="O597" s="225"/>
      <c r="P597" s="70"/>
      <c r="Q597" s="70"/>
      <c r="R597" s="70"/>
      <c r="S597" s="70"/>
      <c r="T597" s="70"/>
      <c r="U597" s="70"/>
      <c r="V597" s="70"/>
      <c r="W597" s="70"/>
      <c r="X597" s="70"/>
      <c r="Y597" s="70"/>
      <c r="Z597" s="70"/>
      <c r="AA597" s="70"/>
      <c r="AB597" s="70"/>
    </row>
    <row r="598" spans="1:28" x14ac:dyDescent="0.25">
      <c r="A598" s="69"/>
      <c r="B598" s="71"/>
      <c r="C598" s="72"/>
      <c r="D598" s="71"/>
      <c r="E598" s="108"/>
      <c r="F598" s="122"/>
      <c r="G598" s="122"/>
      <c r="H598" s="122"/>
      <c r="I598" s="122"/>
      <c r="J598" s="122"/>
      <c r="K598" s="122"/>
      <c r="L598" s="38"/>
      <c r="M598" s="180"/>
      <c r="N598" s="38"/>
      <c r="O598" s="225"/>
      <c r="P598" s="70"/>
      <c r="Q598" s="70"/>
      <c r="R598" s="70"/>
      <c r="S598" s="70"/>
      <c r="T598" s="70"/>
      <c r="U598" s="70"/>
      <c r="V598" s="70"/>
      <c r="W598" s="70"/>
      <c r="X598" s="70"/>
      <c r="Y598" s="70"/>
      <c r="Z598" s="70"/>
      <c r="AA598" s="70"/>
      <c r="AB598" s="70"/>
    </row>
    <row r="599" spans="1:28" x14ac:dyDescent="0.25">
      <c r="A599" s="69"/>
      <c r="B599" s="71"/>
      <c r="C599" s="72"/>
      <c r="D599" s="71"/>
      <c r="E599" s="108"/>
      <c r="F599" s="122"/>
      <c r="G599" s="122"/>
      <c r="H599" s="122"/>
      <c r="I599" s="122"/>
      <c r="J599" s="122"/>
      <c r="K599" s="122"/>
      <c r="L599" s="38"/>
      <c r="M599" s="180"/>
      <c r="N599" s="38"/>
      <c r="O599" s="225"/>
      <c r="P599" s="70"/>
      <c r="Q599" s="70"/>
      <c r="R599" s="70"/>
      <c r="S599" s="70"/>
      <c r="T599" s="70"/>
      <c r="U599" s="70"/>
      <c r="V599" s="70"/>
      <c r="W599" s="70"/>
      <c r="X599" s="70"/>
      <c r="Y599" s="70"/>
      <c r="Z599" s="70"/>
      <c r="AA599" s="70"/>
      <c r="AB599" s="70"/>
    </row>
    <row r="600" spans="1:28" x14ac:dyDescent="0.25">
      <c r="A600" s="69"/>
      <c r="B600" s="71"/>
      <c r="C600" s="72"/>
      <c r="D600" s="71"/>
      <c r="E600" s="108"/>
      <c r="F600" s="122"/>
      <c r="G600" s="122"/>
      <c r="H600" s="122"/>
      <c r="I600" s="122"/>
      <c r="J600" s="122"/>
      <c r="K600" s="122"/>
      <c r="L600" s="38"/>
      <c r="M600" s="180"/>
      <c r="N600" s="38"/>
      <c r="O600" s="225"/>
      <c r="P600" s="70"/>
      <c r="Q600" s="70"/>
      <c r="R600" s="70"/>
      <c r="S600" s="70"/>
      <c r="T600" s="70"/>
      <c r="U600" s="70"/>
      <c r="V600" s="70"/>
      <c r="W600" s="70"/>
      <c r="X600" s="70"/>
      <c r="Y600" s="70"/>
      <c r="Z600" s="70"/>
      <c r="AA600" s="70"/>
      <c r="AB600" s="70"/>
    </row>
    <row r="601" spans="1:28" x14ac:dyDescent="0.25">
      <c r="A601" s="69"/>
      <c r="B601" s="71"/>
      <c r="C601" s="72"/>
      <c r="D601" s="71"/>
      <c r="E601" s="108"/>
      <c r="F601" s="122"/>
      <c r="G601" s="122"/>
      <c r="H601" s="122"/>
      <c r="I601" s="122"/>
      <c r="J601" s="122"/>
      <c r="K601" s="122"/>
      <c r="L601" s="38"/>
      <c r="M601" s="180"/>
      <c r="N601" s="38"/>
      <c r="O601" s="225"/>
      <c r="P601" s="70"/>
      <c r="Q601" s="70"/>
      <c r="R601" s="70"/>
      <c r="S601" s="70"/>
      <c r="T601" s="70"/>
      <c r="U601" s="70"/>
      <c r="V601" s="70"/>
      <c r="W601" s="70"/>
      <c r="X601" s="70"/>
      <c r="Y601" s="70"/>
      <c r="Z601" s="70"/>
      <c r="AA601" s="70"/>
      <c r="AB601" s="70"/>
    </row>
    <row r="602" spans="1:28" x14ac:dyDescent="0.25">
      <c r="A602" s="69"/>
      <c r="B602" s="71"/>
      <c r="C602" s="72"/>
      <c r="D602" s="71"/>
      <c r="E602" s="108"/>
      <c r="F602" s="122"/>
      <c r="G602" s="122"/>
      <c r="H602" s="122"/>
      <c r="I602" s="122"/>
      <c r="J602" s="122"/>
      <c r="K602" s="122"/>
      <c r="L602" s="38"/>
      <c r="M602" s="180"/>
      <c r="N602" s="38"/>
      <c r="O602" s="225"/>
      <c r="P602" s="70"/>
      <c r="Q602" s="70"/>
      <c r="R602" s="70"/>
      <c r="S602" s="70"/>
      <c r="T602" s="70"/>
      <c r="U602" s="70"/>
      <c r="V602" s="70"/>
      <c r="W602" s="70"/>
      <c r="X602" s="70"/>
      <c r="Y602" s="70"/>
      <c r="Z602" s="70"/>
      <c r="AA602" s="70"/>
      <c r="AB602" s="70"/>
    </row>
    <row r="603" spans="1:28" x14ac:dyDescent="0.25">
      <c r="A603" s="69"/>
      <c r="B603" s="71"/>
      <c r="C603" s="72"/>
      <c r="D603" s="71"/>
      <c r="E603" s="108"/>
      <c r="F603" s="122"/>
      <c r="G603" s="122"/>
      <c r="H603" s="122"/>
      <c r="I603" s="122"/>
      <c r="J603" s="122"/>
      <c r="K603" s="122"/>
      <c r="L603" s="38"/>
      <c r="M603" s="180"/>
      <c r="N603" s="38"/>
      <c r="O603" s="225"/>
      <c r="P603" s="70"/>
      <c r="Q603" s="70"/>
      <c r="R603" s="70"/>
      <c r="S603" s="70"/>
      <c r="T603" s="70"/>
      <c r="U603" s="70"/>
      <c r="V603" s="70"/>
      <c r="W603" s="70"/>
      <c r="X603" s="70"/>
      <c r="Y603" s="70"/>
      <c r="Z603" s="70"/>
      <c r="AA603" s="70"/>
      <c r="AB603" s="70"/>
    </row>
    <row r="604" spans="1:28" x14ac:dyDescent="0.25">
      <c r="A604" s="69"/>
      <c r="B604" s="71"/>
      <c r="C604" s="72"/>
      <c r="D604" s="71"/>
      <c r="E604" s="108"/>
      <c r="F604" s="122"/>
      <c r="G604" s="122"/>
      <c r="H604" s="122"/>
      <c r="I604" s="122"/>
      <c r="J604" s="122"/>
      <c r="K604" s="122"/>
      <c r="L604" s="38"/>
      <c r="M604" s="180"/>
      <c r="N604" s="38"/>
      <c r="O604" s="225"/>
      <c r="P604" s="70"/>
      <c r="Q604" s="70"/>
      <c r="R604" s="70"/>
      <c r="S604" s="70"/>
      <c r="T604" s="70"/>
      <c r="U604" s="70"/>
      <c r="V604" s="70"/>
      <c r="W604" s="70"/>
      <c r="X604" s="70"/>
      <c r="Y604" s="70"/>
      <c r="Z604" s="70"/>
      <c r="AA604" s="70"/>
      <c r="AB604" s="70"/>
    </row>
    <row r="605" spans="1:28" x14ac:dyDescent="0.25">
      <c r="A605" s="69"/>
      <c r="B605" s="71"/>
      <c r="C605" s="72"/>
      <c r="D605" s="71"/>
      <c r="E605" s="108"/>
      <c r="F605" s="122"/>
      <c r="G605" s="122"/>
      <c r="H605" s="122"/>
      <c r="I605" s="122"/>
      <c r="J605" s="122"/>
      <c r="K605" s="122"/>
      <c r="L605" s="38"/>
      <c r="M605" s="180"/>
      <c r="N605" s="38"/>
      <c r="O605" s="225"/>
      <c r="P605" s="70"/>
      <c r="Q605" s="70"/>
      <c r="R605" s="70"/>
      <c r="S605" s="70"/>
      <c r="T605" s="70"/>
      <c r="U605" s="70"/>
      <c r="V605" s="70"/>
      <c r="W605" s="70"/>
      <c r="X605" s="70"/>
      <c r="Y605" s="70"/>
      <c r="Z605" s="70"/>
      <c r="AA605" s="70"/>
      <c r="AB605" s="70"/>
    </row>
    <row r="606" spans="1:28" x14ac:dyDescent="0.25">
      <c r="A606" s="69"/>
      <c r="B606" s="71"/>
      <c r="C606" s="72"/>
      <c r="D606" s="71"/>
      <c r="E606" s="108"/>
      <c r="F606" s="122"/>
      <c r="G606" s="122"/>
      <c r="H606" s="122"/>
      <c r="I606" s="122"/>
      <c r="J606" s="122"/>
      <c r="K606" s="122"/>
      <c r="L606" s="38"/>
      <c r="M606" s="180"/>
      <c r="N606" s="38"/>
      <c r="O606" s="225"/>
      <c r="P606" s="70"/>
      <c r="Q606" s="70"/>
      <c r="R606" s="70"/>
      <c r="S606" s="70"/>
      <c r="T606" s="70"/>
      <c r="U606" s="70"/>
      <c r="V606" s="70"/>
      <c r="W606" s="70"/>
      <c r="X606" s="70"/>
      <c r="Y606" s="70"/>
      <c r="Z606" s="70"/>
      <c r="AA606" s="70"/>
      <c r="AB606" s="70"/>
    </row>
    <row r="607" spans="1:28" x14ac:dyDescent="0.25">
      <c r="A607" s="69"/>
      <c r="B607" s="71"/>
      <c r="C607" s="72"/>
      <c r="D607" s="71"/>
      <c r="E607" s="108"/>
      <c r="F607" s="122"/>
      <c r="G607" s="122"/>
      <c r="H607" s="122"/>
      <c r="I607" s="122"/>
      <c r="J607" s="122"/>
      <c r="K607" s="122"/>
      <c r="L607" s="38"/>
      <c r="M607" s="180"/>
      <c r="N607" s="38"/>
      <c r="O607" s="225"/>
      <c r="P607" s="70"/>
      <c r="Q607" s="70"/>
      <c r="R607" s="70"/>
      <c r="S607" s="70"/>
      <c r="T607" s="70"/>
      <c r="U607" s="70"/>
      <c r="V607" s="70"/>
      <c r="W607" s="70"/>
      <c r="X607" s="70"/>
      <c r="Y607" s="70"/>
      <c r="Z607" s="70"/>
      <c r="AA607" s="70"/>
      <c r="AB607" s="70"/>
    </row>
    <row r="608" spans="1:28" x14ac:dyDescent="0.25">
      <c r="A608" s="69"/>
      <c r="B608" s="71"/>
      <c r="C608" s="72"/>
      <c r="D608" s="71"/>
      <c r="E608" s="108"/>
      <c r="F608" s="122"/>
      <c r="G608" s="122"/>
      <c r="H608" s="122"/>
      <c r="I608" s="122"/>
      <c r="J608" s="122"/>
      <c r="K608" s="122"/>
      <c r="L608" s="38"/>
      <c r="M608" s="180"/>
      <c r="N608" s="38"/>
      <c r="O608" s="225"/>
      <c r="P608" s="70"/>
      <c r="Q608" s="70"/>
      <c r="R608" s="70"/>
      <c r="S608" s="70"/>
      <c r="T608" s="70"/>
      <c r="U608" s="70"/>
      <c r="V608" s="70"/>
      <c r="W608" s="70"/>
      <c r="X608" s="70"/>
      <c r="Y608" s="70"/>
      <c r="Z608" s="70"/>
      <c r="AA608" s="70"/>
      <c r="AB608" s="70"/>
    </row>
    <row r="609" spans="1:28" x14ac:dyDescent="0.25">
      <c r="A609" s="69"/>
      <c r="B609" s="71"/>
      <c r="C609" s="72"/>
      <c r="D609" s="71"/>
      <c r="E609" s="108"/>
      <c r="F609" s="122"/>
      <c r="G609" s="122"/>
      <c r="H609" s="122"/>
      <c r="I609" s="122"/>
      <c r="J609" s="122"/>
      <c r="K609" s="122"/>
      <c r="L609" s="38"/>
      <c r="M609" s="180"/>
      <c r="N609" s="38"/>
      <c r="O609" s="225"/>
      <c r="P609" s="70"/>
      <c r="Q609" s="70"/>
      <c r="R609" s="70"/>
      <c r="S609" s="70"/>
      <c r="T609" s="70"/>
      <c r="U609" s="70"/>
      <c r="V609" s="70"/>
      <c r="W609" s="70"/>
      <c r="X609" s="70"/>
      <c r="Y609" s="70"/>
      <c r="Z609" s="70"/>
      <c r="AA609" s="70"/>
      <c r="AB609" s="70"/>
    </row>
    <row r="610" spans="1:28" x14ac:dyDescent="0.25">
      <c r="A610" s="69"/>
      <c r="B610" s="71"/>
      <c r="C610" s="72"/>
      <c r="D610" s="71"/>
      <c r="E610" s="108"/>
      <c r="F610" s="122"/>
      <c r="G610" s="122"/>
      <c r="H610" s="122"/>
      <c r="I610" s="122"/>
      <c r="J610" s="122"/>
      <c r="K610" s="122"/>
      <c r="L610" s="38"/>
      <c r="M610" s="180"/>
      <c r="N610" s="38"/>
      <c r="O610" s="225"/>
      <c r="P610" s="70"/>
      <c r="Q610" s="70"/>
      <c r="R610" s="70"/>
      <c r="S610" s="70"/>
      <c r="T610" s="70"/>
      <c r="U610" s="70"/>
      <c r="V610" s="70"/>
      <c r="W610" s="70"/>
      <c r="X610" s="70"/>
      <c r="Y610" s="70"/>
      <c r="Z610" s="70"/>
      <c r="AA610" s="70"/>
      <c r="AB610" s="70"/>
    </row>
    <row r="611" spans="1:28" x14ac:dyDescent="0.25">
      <c r="A611" s="69"/>
      <c r="B611" s="71"/>
      <c r="C611" s="72"/>
      <c r="D611" s="71"/>
      <c r="E611" s="108"/>
      <c r="F611" s="122"/>
      <c r="G611" s="122"/>
      <c r="H611" s="122"/>
      <c r="I611" s="122"/>
      <c r="J611" s="122"/>
      <c r="K611" s="122"/>
      <c r="L611" s="38"/>
      <c r="M611" s="180"/>
      <c r="N611" s="38"/>
      <c r="O611" s="225"/>
      <c r="P611" s="70"/>
      <c r="Q611" s="70"/>
      <c r="R611" s="70"/>
      <c r="S611" s="70"/>
      <c r="T611" s="70"/>
      <c r="U611" s="70"/>
      <c r="V611" s="70"/>
      <c r="W611" s="70"/>
      <c r="X611" s="70"/>
      <c r="Y611" s="70"/>
      <c r="Z611" s="70"/>
      <c r="AA611" s="70"/>
      <c r="AB611" s="70"/>
    </row>
    <row r="612" spans="1:28" x14ac:dyDescent="0.25">
      <c r="A612" s="69"/>
      <c r="B612" s="71"/>
      <c r="C612" s="72"/>
      <c r="D612" s="71"/>
      <c r="E612" s="108"/>
      <c r="F612" s="122"/>
      <c r="G612" s="122"/>
      <c r="H612" s="122"/>
      <c r="I612" s="122"/>
      <c r="J612" s="122"/>
      <c r="K612" s="122"/>
      <c r="L612" s="38"/>
      <c r="M612" s="180"/>
      <c r="N612" s="38"/>
      <c r="O612" s="225"/>
      <c r="P612" s="70"/>
      <c r="Q612" s="70"/>
      <c r="R612" s="70"/>
      <c r="S612" s="70"/>
      <c r="T612" s="70"/>
      <c r="U612" s="70"/>
      <c r="V612" s="70"/>
      <c r="W612" s="70"/>
      <c r="X612" s="70"/>
      <c r="Y612" s="70"/>
      <c r="Z612" s="70"/>
      <c r="AA612" s="70"/>
      <c r="AB612" s="70"/>
    </row>
    <row r="613" spans="1:28" x14ac:dyDescent="0.25">
      <c r="A613" s="69"/>
      <c r="B613" s="71"/>
      <c r="C613" s="72"/>
      <c r="D613" s="71"/>
      <c r="E613" s="108"/>
      <c r="F613" s="122"/>
      <c r="G613" s="122"/>
      <c r="H613" s="122"/>
      <c r="I613" s="122"/>
      <c r="J613" s="122"/>
      <c r="K613" s="122"/>
      <c r="L613" s="38"/>
      <c r="M613" s="180"/>
      <c r="N613" s="38"/>
      <c r="O613" s="225"/>
      <c r="P613" s="70"/>
      <c r="Q613" s="70"/>
      <c r="R613" s="70"/>
      <c r="S613" s="70"/>
      <c r="T613" s="70"/>
      <c r="U613" s="70"/>
      <c r="V613" s="70"/>
      <c r="W613" s="70"/>
      <c r="X613" s="70"/>
      <c r="Y613" s="70"/>
      <c r="Z613" s="70"/>
      <c r="AA613" s="70"/>
      <c r="AB613" s="70"/>
    </row>
    <row r="614" spans="1:28" x14ac:dyDescent="0.25">
      <c r="A614" s="69"/>
      <c r="B614" s="71"/>
      <c r="C614" s="72"/>
      <c r="D614" s="71"/>
      <c r="E614" s="108"/>
      <c r="F614" s="122"/>
      <c r="G614" s="122"/>
      <c r="H614" s="122"/>
      <c r="I614" s="122"/>
      <c r="J614" s="122"/>
      <c r="K614" s="122"/>
      <c r="L614" s="38"/>
      <c r="M614" s="180"/>
      <c r="N614" s="38"/>
      <c r="O614" s="225"/>
      <c r="P614" s="70"/>
      <c r="Q614" s="70"/>
      <c r="R614" s="70"/>
      <c r="S614" s="70"/>
      <c r="T614" s="70"/>
      <c r="U614" s="70"/>
      <c r="V614" s="70"/>
      <c r="W614" s="70"/>
      <c r="X614" s="70"/>
      <c r="Y614" s="70"/>
      <c r="Z614" s="70"/>
      <c r="AA614" s="70"/>
      <c r="AB614" s="70"/>
    </row>
    <row r="615" spans="1:28" x14ac:dyDescent="0.25">
      <c r="A615" s="69"/>
      <c r="B615" s="71"/>
      <c r="C615" s="72"/>
      <c r="D615" s="71"/>
      <c r="E615" s="108"/>
      <c r="F615" s="122"/>
      <c r="G615" s="122"/>
      <c r="H615" s="122"/>
      <c r="I615" s="122"/>
      <c r="J615" s="122"/>
      <c r="K615" s="122"/>
      <c r="L615" s="38"/>
      <c r="M615" s="180"/>
      <c r="N615" s="38"/>
      <c r="O615" s="225"/>
      <c r="P615" s="70"/>
      <c r="Q615" s="70"/>
      <c r="R615" s="70"/>
      <c r="S615" s="70"/>
      <c r="T615" s="70"/>
      <c r="U615" s="70"/>
      <c r="V615" s="70"/>
      <c r="W615" s="70"/>
      <c r="X615" s="70"/>
      <c r="Y615" s="70"/>
      <c r="Z615" s="70"/>
      <c r="AA615" s="70"/>
      <c r="AB615" s="70"/>
    </row>
    <row r="616" spans="1:28" x14ac:dyDescent="0.25">
      <c r="A616" s="69"/>
      <c r="B616" s="71"/>
      <c r="C616" s="72"/>
      <c r="D616" s="71"/>
      <c r="E616" s="108"/>
      <c r="F616" s="122"/>
      <c r="G616" s="122"/>
      <c r="H616" s="122"/>
      <c r="I616" s="122"/>
      <c r="J616" s="122"/>
      <c r="K616" s="122"/>
      <c r="L616" s="38"/>
      <c r="M616" s="180"/>
      <c r="N616" s="38"/>
      <c r="O616" s="225"/>
      <c r="P616" s="70"/>
      <c r="Q616" s="70"/>
      <c r="R616" s="70"/>
      <c r="S616" s="70"/>
      <c r="T616" s="70"/>
      <c r="U616" s="70"/>
      <c r="V616" s="70"/>
      <c r="W616" s="70"/>
      <c r="X616" s="70"/>
      <c r="Y616" s="70"/>
      <c r="Z616" s="70"/>
      <c r="AA616" s="70"/>
      <c r="AB616" s="70"/>
    </row>
    <row r="617" spans="1:28" x14ac:dyDescent="0.25">
      <c r="A617" s="69"/>
      <c r="B617" s="71"/>
      <c r="C617" s="72"/>
      <c r="D617" s="71"/>
      <c r="E617" s="108"/>
      <c r="F617" s="122"/>
      <c r="G617" s="122"/>
      <c r="H617" s="122"/>
      <c r="I617" s="122"/>
      <c r="J617" s="122"/>
      <c r="K617" s="122"/>
      <c r="L617" s="38"/>
      <c r="M617" s="180"/>
      <c r="N617" s="38"/>
      <c r="O617" s="225"/>
      <c r="P617" s="70"/>
      <c r="Q617" s="70"/>
      <c r="R617" s="70"/>
      <c r="S617" s="70"/>
      <c r="T617" s="70"/>
      <c r="U617" s="70"/>
      <c r="V617" s="70"/>
      <c r="W617" s="70"/>
      <c r="X617" s="70"/>
      <c r="Y617" s="70"/>
      <c r="Z617" s="70"/>
      <c r="AA617" s="70"/>
      <c r="AB617" s="70"/>
    </row>
    <row r="618" spans="1:28" x14ac:dyDescent="0.25">
      <c r="A618" s="69"/>
      <c r="B618" s="71"/>
      <c r="C618" s="72"/>
      <c r="D618" s="71"/>
      <c r="E618" s="108"/>
      <c r="F618" s="122"/>
      <c r="G618" s="122"/>
      <c r="H618" s="122"/>
      <c r="I618" s="122"/>
      <c r="J618" s="122"/>
      <c r="K618" s="122"/>
      <c r="L618" s="38"/>
      <c r="M618" s="180"/>
      <c r="N618" s="38"/>
      <c r="O618" s="225"/>
      <c r="P618" s="70"/>
      <c r="Q618" s="70"/>
      <c r="R618" s="70"/>
      <c r="S618" s="70"/>
      <c r="T618" s="70"/>
      <c r="U618" s="70"/>
      <c r="V618" s="70"/>
      <c r="W618" s="70"/>
      <c r="X618" s="70"/>
      <c r="Y618" s="70"/>
      <c r="Z618" s="70"/>
      <c r="AA618" s="70"/>
      <c r="AB618" s="70"/>
    </row>
    <row r="619" spans="1:28" x14ac:dyDescent="0.25">
      <c r="A619" s="69"/>
      <c r="B619" s="71"/>
      <c r="C619" s="72"/>
      <c r="D619" s="71"/>
      <c r="E619" s="108"/>
      <c r="F619" s="122"/>
      <c r="G619" s="122"/>
      <c r="H619" s="122"/>
      <c r="I619" s="122"/>
      <c r="J619" s="122"/>
      <c r="K619" s="122"/>
      <c r="L619" s="38"/>
      <c r="M619" s="180"/>
      <c r="N619" s="38"/>
      <c r="O619" s="225"/>
      <c r="P619" s="70"/>
      <c r="Q619" s="70"/>
      <c r="R619" s="70"/>
      <c r="S619" s="70"/>
      <c r="T619" s="70"/>
      <c r="U619" s="70"/>
      <c r="V619" s="70"/>
      <c r="W619" s="70"/>
      <c r="X619" s="70"/>
      <c r="Y619" s="70"/>
      <c r="Z619" s="70"/>
      <c r="AA619" s="70"/>
      <c r="AB619" s="70"/>
    </row>
    <row r="620" spans="1:28" x14ac:dyDescent="0.25">
      <c r="A620" s="69"/>
      <c r="B620" s="71"/>
      <c r="C620" s="72"/>
      <c r="D620" s="71"/>
      <c r="E620" s="108"/>
      <c r="F620" s="122"/>
      <c r="G620" s="122"/>
      <c r="H620" s="122"/>
      <c r="I620" s="122"/>
      <c r="J620" s="122"/>
      <c r="K620" s="122"/>
      <c r="L620" s="38"/>
      <c r="M620" s="180"/>
      <c r="N620" s="38"/>
      <c r="O620" s="225"/>
      <c r="P620" s="70"/>
      <c r="Q620" s="70"/>
      <c r="R620" s="70"/>
      <c r="S620" s="70"/>
      <c r="T620" s="70"/>
      <c r="U620" s="70"/>
      <c r="V620" s="70"/>
      <c r="W620" s="70"/>
      <c r="X620" s="70"/>
      <c r="Y620" s="70"/>
      <c r="Z620" s="70"/>
      <c r="AA620" s="70"/>
      <c r="AB620" s="70"/>
    </row>
    <row r="621" spans="1:28" x14ac:dyDescent="0.25">
      <c r="A621" s="69"/>
      <c r="B621" s="71"/>
      <c r="C621" s="72"/>
      <c r="D621" s="71"/>
      <c r="E621" s="108"/>
      <c r="F621" s="122"/>
      <c r="G621" s="122"/>
      <c r="H621" s="122"/>
      <c r="I621" s="122"/>
      <c r="J621" s="122"/>
      <c r="K621" s="122"/>
      <c r="L621" s="38"/>
      <c r="M621" s="180"/>
      <c r="N621" s="38"/>
      <c r="O621" s="225"/>
      <c r="P621" s="70"/>
      <c r="Q621" s="70"/>
      <c r="R621" s="70"/>
      <c r="S621" s="70"/>
      <c r="T621" s="70"/>
      <c r="U621" s="70"/>
      <c r="V621" s="70"/>
      <c r="W621" s="70"/>
      <c r="X621" s="70"/>
      <c r="Y621" s="70"/>
      <c r="Z621" s="70"/>
      <c r="AA621" s="70"/>
      <c r="AB621" s="70"/>
    </row>
    <row r="622" spans="1:28" x14ac:dyDescent="0.25">
      <c r="A622" s="69"/>
      <c r="B622" s="71"/>
      <c r="C622" s="72"/>
      <c r="D622" s="71"/>
      <c r="E622" s="108"/>
      <c r="F622" s="122"/>
      <c r="G622" s="122"/>
      <c r="H622" s="122"/>
      <c r="I622" s="122"/>
      <c r="J622" s="122"/>
      <c r="K622" s="122"/>
      <c r="L622" s="38"/>
      <c r="M622" s="180"/>
      <c r="N622" s="38"/>
      <c r="O622" s="225"/>
      <c r="P622" s="70"/>
      <c r="Q622" s="70"/>
      <c r="R622" s="70"/>
      <c r="S622" s="70"/>
      <c r="T622" s="70"/>
      <c r="U622" s="70"/>
      <c r="V622" s="70"/>
      <c r="W622" s="70"/>
      <c r="X622" s="70"/>
      <c r="Y622" s="70"/>
      <c r="Z622" s="70"/>
      <c r="AA622" s="70"/>
      <c r="AB622" s="70"/>
    </row>
    <row r="623" spans="1:28" x14ac:dyDescent="0.25">
      <c r="A623" s="69"/>
      <c r="B623" s="71"/>
      <c r="C623" s="72"/>
      <c r="D623" s="71"/>
      <c r="E623" s="108"/>
      <c r="F623" s="122"/>
      <c r="G623" s="122"/>
      <c r="H623" s="122"/>
      <c r="I623" s="122"/>
      <c r="J623" s="122"/>
      <c r="K623" s="122"/>
      <c r="L623" s="38"/>
      <c r="M623" s="180"/>
      <c r="N623" s="38"/>
      <c r="O623" s="225"/>
      <c r="P623" s="70"/>
      <c r="Q623" s="70"/>
      <c r="R623" s="70"/>
      <c r="S623" s="70"/>
      <c r="T623" s="70"/>
      <c r="U623" s="70"/>
      <c r="V623" s="70"/>
      <c r="W623" s="70"/>
      <c r="X623" s="70"/>
      <c r="Y623" s="70"/>
      <c r="Z623" s="70"/>
      <c r="AA623" s="70"/>
      <c r="AB623" s="70"/>
    </row>
    <row r="624" spans="1:28" x14ac:dyDescent="0.25">
      <c r="A624" s="69"/>
      <c r="B624" s="71"/>
      <c r="C624" s="72"/>
      <c r="D624" s="71"/>
      <c r="E624" s="108"/>
      <c r="F624" s="122"/>
      <c r="G624" s="122"/>
      <c r="H624" s="122"/>
      <c r="I624" s="122"/>
      <c r="J624" s="122"/>
      <c r="K624" s="122"/>
      <c r="L624" s="38"/>
      <c r="M624" s="180"/>
      <c r="N624" s="38"/>
      <c r="O624" s="225"/>
      <c r="P624" s="70"/>
      <c r="Q624" s="70"/>
      <c r="R624" s="70"/>
      <c r="S624" s="70"/>
      <c r="T624" s="70"/>
      <c r="U624" s="70"/>
      <c r="V624" s="70"/>
      <c r="W624" s="70"/>
      <c r="X624" s="70"/>
      <c r="Y624" s="70"/>
      <c r="Z624" s="70"/>
      <c r="AA624" s="70"/>
      <c r="AB624" s="70"/>
    </row>
    <row r="625" spans="1:28" x14ac:dyDescent="0.25">
      <c r="A625" s="69"/>
      <c r="B625" s="71"/>
      <c r="C625" s="72"/>
      <c r="D625" s="71"/>
      <c r="E625" s="108"/>
      <c r="F625" s="122"/>
      <c r="G625" s="122"/>
      <c r="H625" s="122"/>
      <c r="I625" s="122"/>
      <c r="J625" s="122"/>
      <c r="K625" s="122"/>
      <c r="L625" s="38"/>
      <c r="M625" s="180"/>
      <c r="N625" s="38"/>
      <c r="O625" s="225"/>
      <c r="P625" s="70"/>
      <c r="Q625" s="70"/>
      <c r="R625" s="70"/>
      <c r="S625" s="70"/>
      <c r="T625" s="70"/>
      <c r="U625" s="70"/>
      <c r="V625" s="70"/>
      <c r="W625" s="70"/>
      <c r="X625" s="70"/>
      <c r="Y625" s="70"/>
      <c r="Z625" s="70"/>
      <c r="AA625" s="70"/>
      <c r="AB625" s="70"/>
    </row>
    <row r="626" spans="1:28" x14ac:dyDescent="0.25">
      <c r="A626" s="69"/>
      <c r="B626" s="71"/>
      <c r="C626" s="72"/>
      <c r="D626" s="71"/>
      <c r="E626" s="108"/>
      <c r="F626" s="122"/>
      <c r="G626" s="122"/>
      <c r="H626" s="122"/>
      <c r="I626" s="122"/>
      <c r="J626" s="122"/>
      <c r="K626" s="122"/>
      <c r="L626" s="38"/>
      <c r="M626" s="180"/>
      <c r="N626" s="38"/>
      <c r="O626" s="225"/>
      <c r="P626" s="70"/>
      <c r="Q626" s="70"/>
      <c r="R626" s="70"/>
      <c r="S626" s="70"/>
      <c r="T626" s="70"/>
      <c r="U626" s="70"/>
      <c r="V626" s="70"/>
      <c r="W626" s="70"/>
      <c r="X626" s="70"/>
      <c r="Y626" s="70"/>
      <c r="Z626" s="70"/>
      <c r="AA626" s="70"/>
      <c r="AB626" s="70"/>
    </row>
    <row r="627" spans="1:28" x14ac:dyDescent="0.25">
      <c r="A627" s="69"/>
      <c r="B627" s="71"/>
      <c r="C627" s="72"/>
      <c r="D627" s="71"/>
      <c r="E627" s="108"/>
      <c r="F627" s="122"/>
      <c r="G627" s="122"/>
      <c r="H627" s="122"/>
      <c r="I627" s="122"/>
      <c r="J627" s="122"/>
      <c r="K627" s="122"/>
      <c r="L627" s="38"/>
      <c r="M627" s="180"/>
      <c r="N627" s="38"/>
      <c r="O627" s="225"/>
      <c r="P627" s="70"/>
      <c r="Q627" s="70"/>
      <c r="R627" s="70"/>
      <c r="S627" s="70"/>
      <c r="T627" s="70"/>
      <c r="U627" s="70"/>
      <c r="V627" s="70"/>
      <c r="W627" s="70"/>
      <c r="X627" s="70"/>
      <c r="Y627" s="70"/>
      <c r="Z627" s="70"/>
      <c r="AA627" s="70"/>
      <c r="AB627" s="70"/>
    </row>
    <row r="628" spans="1:28" x14ac:dyDescent="0.25">
      <c r="A628" s="69"/>
      <c r="B628" s="71"/>
      <c r="C628" s="72"/>
      <c r="D628" s="71"/>
      <c r="E628" s="108"/>
      <c r="F628" s="122"/>
      <c r="G628" s="122"/>
      <c r="H628" s="122"/>
      <c r="I628" s="122"/>
      <c r="J628" s="122"/>
      <c r="K628" s="122"/>
      <c r="L628" s="38"/>
      <c r="M628" s="180"/>
      <c r="N628" s="38"/>
      <c r="O628" s="225"/>
      <c r="P628" s="70"/>
      <c r="Q628" s="70"/>
      <c r="R628" s="70"/>
      <c r="S628" s="70"/>
      <c r="T628" s="70"/>
      <c r="U628" s="70"/>
      <c r="V628" s="70"/>
      <c r="W628" s="70"/>
      <c r="X628" s="70"/>
      <c r="Y628" s="70"/>
      <c r="Z628" s="70"/>
      <c r="AA628" s="70"/>
      <c r="AB628" s="70"/>
    </row>
    <row r="629" spans="1:28" x14ac:dyDescent="0.25">
      <c r="A629" s="69"/>
      <c r="B629" s="71"/>
      <c r="C629" s="72"/>
      <c r="D629" s="71"/>
      <c r="E629" s="108"/>
      <c r="F629" s="122"/>
      <c r="G629" s="122"/>
      <c r="H629" s="122"/>
      <c r="I629" s="122"/>
      <c r="J629" s="122"/>
      <c r="K629" s="122"/>
      <c r="L629" s="38"/>
      <c r="M629" s="180"/>
      <c r="N629" s="38"/>
      <c r="O629" s="225"/>
      <c r="P629" s="70"/>
      <c r="Q629" s="70"/>
      <c r="R629" s="70"/>
      <c r="S629" s="70"/>
      <c r="T629" s="70"/>
      <c r="U629" s="70"/>
      <c r="V629" s="70"/>
      <c r="W629" s="70"/>
      <c r="X629" s="70"/>
      <c r="Y629" s="70"/>
      <c r="Z629" s="70"/>
      <c r="AA629" s="70"/>
      <c r="AB629" s="70"/>
    </row>
    <row r="630" spans="1:28" x14ac:dyDescent="0.25">
      <c r="A630" s="69"/>
      <c r="B630" s="71"/>
      <c r="C630" s="72"/>
      <c r="D630" s="71"/>
      <c r="E630" s="108"/>
      <c r="F630" s="122"/>
      <c r="G630" s="122"/>
      <c r="H630" s="122"/>
      <c r="I630" s="122"/>
      <c r="J630" s="122"/>
      <c r="K630" s="122"/>
      <c r="L630" s="38"/>
      <c r="M630" s="180"/>
      <c r="N630" s="38"/>
      <c r="O630" s="225"/>
      <c r="P630" s="70"/>
      <c r="Q630" s="70"/>
      <c r="R630" s="70"/>
      <c r="S630" s="70"/>
      <c r="T630" s="70"/>
      <c r="U630" s="70"/>
      <c r="V630" s="70"/>
      <c r="W630" s="70"/>
      <c r="X630" s="70"/>
      <c r="Y630" s="70"/>
      <c r="Z630" s="70"/>
      <c r="AA630" s="70"/>
      <c r="AB630" s="70"/>
    </row>
    <row r="631" spans="1:28" x14ac:dyDescent="0.25">
      <c r="A631" s="69"/>
      <c r="B631" s="71"/>
      <c r="C631" s="72"/>
      <c r="D631" s="71"/>
      <c r="E631" s="108"/>
      <c r="F631" s="122"/>
      <c r="G631" s="122"/>
      <c r="H631" s="122"/>
      <c r="I631" s="122"/>
      <c r="J631" s="122"/>
      <c r="K631" s="122"/>
      <c r="L631" s="38"/>
      <c r="M631" s="180"/>
      <c r="N631" s="38"/>
      <c r="O631" s="225"/>
      <c r="P631" s="70"/>
      <c r="Q631" s="70"/>
      <c r="R631" s="70"/>
      <c r="S631" s="70"/>
      <c r="T631" s="70"/>
      <c r="U631" s="70"/>
      <c r="V631" s="70"/>
      <c r="W631" s="70"/>
      <c r="X631" s="70"/>
      <c r="Y631" s="70"/>
      <c r="Z631" s="70"/>
      <c r="AA631" s="70"/>
      <c r="AB631" s="70"/>
    </row>
    <row r="632" spans="1:28" x14ac:dyDescent="0.25">
      <c r="A632" s="69"/>
      <c r="B632" s="71"/>
      <c r="C632" s="72"/>
      <c r="D632" s="71"/>
      <c r="E632" s="108"/>
      <c r="F632" s="122"/>
      <c r="G632" s="122"/>
      <c r="H632" s="122"/>
      <c r="I632" s="122"/>
      <c r="J632" s="122"/>
      <c r="K632" s="122"/>
      <c r="L632" s="38"/>
      <c r="M632" s="180"/>
      <c r="N632" s="38"/>
      <c r="O632" s="225"/>
      <c r="P632" s="70"/>
      <c r="Q632" s="70"/>
      <c r="R632" s="70"/>
      <c r="S632" s="70"/>
      <c r="T632" s="70"/>
      <c r="U632" s="70"/>
      <c r="V632" s="70"/>
      <c r="W632" s="70"/>
      <c r="X632" s="70"/>
      <c r="Y632" s="70"/>
      <c r="Z632" s="70"/>
      <c r="AA632" s="70"/>
      <c r="AB632" s="70"/>
    </row>
    <row r="633" spans="1:28" x14ac:dyDescent="0.25">
      <c r="A633" s="69"/>
      <c r="B633" s="71"/>
      <c r="C633" s="72"/>
      <c r="D633" s="71"/>
      <c r="E633" s="108"/>
      <c r="F633" s="122"/>
      <c r="G633" s="122"/>
      <c r="H633" s="122"/>
      <c r="I633" s="122"/>
      <c r="J633" s="122"/>
      <c r="K633" s="122"/>
      <c r="L633" s="38"/>
      <c r="M633" s="180"/>
      <c r="N633" s="38"/>
      <c r="O633" s="225"/>
      <c r="P633" s="70"/>
      <c r="Q633" s="70"/>
      <c r="R633" s="70"/>
      <c r="S633" s="70"/>
      <c r="T633" s="70"/>
      <c r="U633" s="70"/>
      <c r="V633" s="70"/>
      <c r="W633" s="70"/>
      <c r="X633" s="70"/>
      <c r="Y633" s="70"/>
      <c r="Z633" s="70"/>
      <c r="AA633" s="70"/>
      <c r="AB633" s="70"/>
    </row>
    <row r="634" spans="1:28" x14ac:dyDescent="0.25">
      <c r="A634" s="69"/>
      <c r="B634" s="71"/>
      <c r="C634" s="72"/>
      <c r="D634" s="71"/>
      <c r="E634" s="108"/>
      <c r="F634" s="122"/>
      <c r="G634" s="122"/>
      <c r="H634" s="122"/>
      <c r="I634" s="122"/>
      <c r="J634" s="122"/>
      <c r="K634" s="122"/>
      <c r="L634" s="38"/>
      <c r="M634" s="180"/>
      <c r="N634" s="38"/>
      <c r="O634" s="225"/>
      <c r="P634" s="70"/>
      <c r="Q634" s="70"/>
      <c r="R634" s="70"/>
      <c r="S634" s="70"/>
      <c r="T634" s="70"/>
      <c r="U634" s="70"/>
      <c r="V634" s="70"/>
      <c r="W634" s="70"/>
      <c r="X634" s="70"/>
      <c r="Y634" s="70"/>
      <c r="Z634" s="70"/>
      <c r="AA634" s="70"/>
      <c r="AB634" s="70"/>
    </row>
    <row r="635" spans="1:28" x14ac:dyDescent="0.25">
      <c r="A635" s="69"/>
      <c r="B635" s="71"/>
      <c r="C635" s="72"/>
      <c r="D635" s="71"/>
      <c r="E635" s="108"/>
      <c r="F635" s="122"/>
      <c r="G635" s="122"/>
      <c r="H635" s="122"/>
      <c r="I635" s="122"/>
      <c r="J635" s="122"/>
      <c r="K635" s="122"/>
      <c r="L635" s="38"/>
      <c r="M635" s="180"/>
      <c r="N635" s="38"/>
      <c r="O635" s="225"/>
      <c r="P635" s="70"/>
      <c r="Q635" s="70"/>
      <c r="R635" s="70"/>
      <c r="S635" s="70"/>
      <c r="T635" s="70"/>
      <c r="U635" s="70"/>
      <c r="V635" s="70"/>
      <c r="W635" s="70"/>
      <c r="X635" s="70"/>
      <c r="Y635" s="70"/>
      <c r="Z635" s="70"/>
      <c r="AA635" s="70"/>
      <c r="AB635" s="70"/>
    </row>
    <row r="636" spans="1:28" x14ac:dyDescent="0.25">
      <c r="A636" s="69"/>
      <c r="B636" s="71"/>
      <c r="C636" s="72"/>
      <c r="D636" s="71"/>
      <c r="E636" s="108"/>
      <c r="F636" s="122"/>
      <c r="G636" s="122"/>
      <c r="H636" s="122"/>
      <c r="I636" s="122"/>
      <c r="J636" s="122"/>
      <c r="K636" s="122"/>
      <c r="L636" s="38"/>
      <c r="M636" s="180"/>
      <c r="N636" s="38"/>
      <c r="O636" s="225"/>
      <c r="P636" s="70"/>
      <c r="Q636" s="70"/>
      <c r="R636" s="70"/>
      <c r="S636" s="70"/>
      <c r="T636" s="70"/>
      <c r="U636" s="70"/>
      <c r="V636" s="70"/>
      <c r="W636" s="70"/>
      <c r="X636" s="70"/>
      <c r="Y636" s="70"/>
      <c r="Z636" s="70"/>
      <c r="AA636" s="70"/>
      <c r="AB636" s="70"/>
    </row>
    <row r="637" spans="1:28" x14ac:dyDescent="0.25">
      <c r="A637" s="69"/>
      <c r="B637" s="71"/>
      <c r="C637" s="72"/>
      <c r="D637" s="71"/>
      <c r="E637" s="108"/>
      <c r="F637" s="122"/>
      <c r="G637" s="122"/>
      <c r="H637" s="122"/>
      <c r="I637" s="122"/>
      <c r="J637" s="122"/>
      <c r="K637" s="122"/>
      <c r="L637" s="38"/>
      <c r="M637" s="180"/>
      <c r="N637" s="38"/>
      <c r="O637" s="225"/>
      <c r="P637" s="70"/>
      <c r="Q637" s="70"/>
      <c r="R637" s="70"/>
      <c r="S637" s="70"/>
      <c r="T637" s="70"/>
      <c r="U637" s="70"/>
      <c r="V637" s="70"/>
      <c r="W637" s="70"/>
      <c r="X637" s="70"/>
      <c r="Y637" s="70"/>
      <c r="Z637" s="70"/>
      <c r="AA637" s="70"/>
      <c r="AB637" s="70"/>
    </row>
    <row r="638" spans="1:28" x14ac:dyDescent="0.25">
      <c r="A638" s="69"/>
      <c r="B638" s="71"/>
      <c r="C638" s="72"/>
      <c r="D638" s="71"/>
      <c r="E638" s="108"/>
      <c r="F638" s="122"/>
      <c r="G638" s="122"/>
      <c r="H638" s="122"/>
      <c r="I638" s="122"/>
      <c r="J638" s="122"/>
      <c r="K638" s="122"/>
      <c r="L638" s="38"/>
      <c r="M638" s="180"/>
      <c r="N638" s="38"/>
      <c r="O638" s="225"/>
      <c r="P638" s="70"/>
      <c r="Q638" s="70"/>
      <c r="R638" s="70"/>
      <c r="S638" s="70"/>
      <c r="T638" s="70"/>
      <c r="U638" s="70"/>
      <c r="V638" s="70"/>
      <c r="W638" s="70"/>
      <c r="X638" s="70"/>
      <c r="Y638" s="70"/>
      <c r="Z638" s="70"/>
      <c r="AA638" s="70"/>
      <c r="AB638" s="70"/>
    </row>
    <row r="639" spans="1:28" x14ac:dyDescent="0.25">
      <c r="A639" s="69"/>
      <c r="B639" s="71"/>
      <c r="C639" s="72"/>
      <c r="D639" s="71"/>
      <c r="E639" s="108"/>
      <c r="F639" s="122"/>
      <c r="G639" s="122"/>
      <c r="H639" s="122"/>
      <c r="I639" s="122"/>
      <c r="J639" s="122"/>
      <c r="K639" s="122"/>
      <c r="L639" s="38"/>
      <c r="M639" s="180"/>
      <c r="N639" s="38"/>
      <c r="O639" s="225"/>
      <c r="P639" s="70"/>
      <c r="Q639" s="70"/>
      <c r="R639" s="70"/>
      <c r="S639" s="70"/>
      <c r="T639" s="70"/>
      <c r="U639" s="70"/>
      <c r="V639" s="70"/>
      <c r="W639" s="70"/>
      <c r="X639" s="70"/>
      <c r="Y639" s="70"/>
      <c r="Z639" s="70"/>
      <c r="AA639" s="70"/>
      <c r="AB639" s="70"/>
    </row>
    <row r="640" spans="1:28" x14ac:dyDescent="0.25">
      <c r="A640" s="69"/>
      <c r="B640" s="71"/>
      <c r="C640" s="72"/>
      <c r="D640" s="71"/>
      <c r="E640" s="108"/>
      <c r="F640" s="122"/>
      <c r="G640" s="122"/>
      <c r="H640" s="122"/>
      <c r="I640" s="122"/>
      <c r="J640" s="122"/>
      <c r="K640" s="122"/>
      <c r="L640" s="38"/>
      <c r="M640" s="180"/>
      <c r="N640" s="38"/>
      <c r="O640" s="225"/>
      <c r="P640" s="70"/>
      <c r="Q640" s="70"/>
      <c r="R640" s="70"/>
      <c r="S640" s="70"/>
      <c r="T640" s="70"/>
      <c r="U640" s="70"/>
      <c r="V640" s="70"/>
      <c r="W640" s="70"/>
      <c r="X640" s="70"/>
      <c r="Y640" s="70"/>
      <c r="Z640" s="70"/>
      <c r="AA640" s="70"/>
      <c r="AB640" s="70"/>
    </row>
    <row r="641" spans="1:28" x14ac:dyDescent="0.25">
      <c r="A641" s="69"/>
      <c r="B641" s="71"/>
      <c r="C641" s="72"/>
      <c r="D641" s="71"/>
      <c r="E641" s="108"/>
      <c r="F641" s="122"/>
      <c r="G641" s="122"/>
      <c r="H641" s="122"/>
      <c r="I641" s="122"/>
      <c r="J641" s="122"/>
      <c r="K641" s="122"/>
      <c r="L641" s="38"/>
      <c r="M641" s="180"/>
      <c r="N641" s="38"/>
      <c r="O641" s="225"/>
      <c r="P641" s="70"/>
      <c r="Q641" s="70"/>
      <c r="R641" s="70"/>
      <c r="S641" s="70"/>
      <c r="T641" s="70"/>
      <c r="U641" s="70"/>
      <c r="V641" s="70"/>
      <c r="W641" s="70"/>
      <c r="X641" s="70"/>
      <c r="Y641" s="70"/>
      <c r="Z641" s="70"/>
      <c r="AA641" s="70"/>
      <c r="AB641" s="70"/>
    </row>
    <row r="642" spans="1:28" x14ac:dyDescent="0.25">
      <c r="A642" s="69"/>
      <c r="B642" s="71"/>
      <c r="C642" s="72"/>
      <c r="D642" s="71"/>
      <c r="E642" s="108"/>
      <c r="F642" s="122"/>
      <c r="G642" s="122"/>
      <c r="H642" s="122"/>
      <c r="I642" s="122"/>
      <c r="J642" s="122"/>
      <c r="K642" s="122"/>
      <c r="L642" s="38"/>
      <c r="M642" s="180"/>
      <c r="N642" s="38"/>
      <c r="O642" s="225"/>
      <c r="P642" s="70"/>
      <c r="Q642" s="70"/>
      <c r="R642" s="70"/>
      <c r="S642" s="70"/>
      <c r="T642" s="70"/>
      <c r="U642" s="70"/>
      <c r="V642" s="70"/>
      <c r="W642" s="70"/>
      <c r="X642" s="70"/>
      <c r="Y642" s="70"/>
      <c r="Z642" s="70"/>
      <c r="AA642" s="70"/>
      <c r="AB642" s="70"/>
    </row>
    <row r="643" spans="1:28" x14ac:dyDescent="0.25">
      <c r="A643" s="69"/>
      <c r="B643" s="71"/>
      <c r="C643" s="72"/>
      <c r="D643" s="71"/>
      <c r="E643" s="108"/>
      <c r="F643" s="122"/>
      <c r="G643" s="122"/>
      <c r="H643" s="122"/>
      <c r="I643" s="122"/>
      <c r="J643" s="122"/>
      <c r="K643" s="122"/>
      <c r="L643" s="38"/>
      <c r="M643" s="180"/>
      <c r="N643" s="38"/>
      <c r="O643" s="225"/>
      <c r="P643" s="70"/>
      <c r="Q643" s="70"/>
      <c r="R643" s="70"/>
      <c r="S643" s="70"/>
      <c r="T643" s="70"/>
      <c r="U643" s="70"/>
      <c r="V643" s="70"/>
      <c r="W643" s="70"/>
      <c r="X643" s="70"/>
      <c r="Y643" s="70"/>
      <c r="Z643" s="70"/>
      <c r="AA643" s="70"/>
      <c r="AB643" s="70"/>
    </row>
    <row r="644" spans="1:28" x14ac:dyDescent="0.25">
      <c r="A644" s="69"/>
      <c r="B644" s="71"/>
      <c r="C644" s="72"/>
      <c r="D644" s="71"/>
      <c r="E644" s="108"/>
      <c r="F644" s="122"/>
      <c r="G644" s="122"/>
      <c r="H644" s="122"/>
      <c r="I644" s="122"/>
      <c r="J644" s="122"/>
      <c r="K644" s="122"/>
      <c r="L644" s="38"/>
      <c r="M644" s="180"/>
      <c r="N644" s="38"/>
      <c r="O644" s="225"/>
      <c r="P644" s="70"/>
      <c r="Q644" s="70"/>
      <c r="R644" s="70"/>
      <c r="S644" s="70"/>
      <c r="T644" s="70"/>
      <c r="U644" s="70"/>
      <c r="V644" s="70"/>
      <c r="W644" s="70"/>
      <c r="X644" s="70"/>
      <c r="Y644" s="70"/>
      <c r="Z644" s="70"/>
      <c r="AA644" s="70"/>
      <c r="AB644" s="70"/>
    </row>
    <row r="645" spans="1:28" x14ac:dyDescent="0.25">
      <c r="A645" s="69"/>
      <c r="B645" s="71"/>
      <c r="C645" s="72"/>
      <c r="D645" s="71"/>
      <c r="E645" s="108"/>
      <c r="F645" s="122"/>
      <c r="G645" s="122"/>
      <c r="H645" s="122"/>
      <c r="I645" s="122"/>
      <c r="J645" s="122"/>
      <c r="K645" s="122"/>
      <c r="L645" s="38"/>
      <c r="M645" s="180"/>
      <c r="N645" s="38"/>
      <c r="O645" s="225"/>
      <c r="P645" s="70"/>
      <c r="Q645" s="70"/>
      <c r="R645" s="70"/>
      <c r="S645" s="70"/>
      <c r="T645" s="70"/>
      <c r="U645" s="70"/>
      <c r="V645" s="70"/>
      <c r="W645" s="70"/>
      <c r="X645" s="70"/>
      <c r="Y645" s="70"/>
      <c r="Z645" s="70"/>
      <c r="AA645" s="70"/>
      <c r="AB645" s="70"/>
    </row>
    <row r="646" spans="1:28" x14ac:dyDescent="0.25">
      <c r="A646" s="69"/>
      <c r="B646" s="71"/>
      <c r="C646" s="72"/>
      <c r="D646" s="71"/>
      <c r="E646" s="108"/>
      <c r="F646" s="122"/>
      <c r="G646" s="122"/>
      <c r="H646" s="122"/>
      <c r="I646" s="122"/>
      <c r="J646" s="122"/>
      <c r="K646" s="122"/>
      <c r="L646" s="38"/>
      <c r="M646" s="180"/>
      <c r="N646" s="38"/>
      <c r="O646" s="225"/>
      <c r="P646" s="70"/>
      <c r="Q646" s="70"/>
      <c r="R646" s="70"/>
      <c r="S646" s="70"/>
      <c r="T646" s="70"/>
      <c r="U646" s="70"/>
      <c r="V646" s="70"/>
      <c r="W646" s="70"/>
      <c r="X646" s="70"/>
      <c r="Y646" s="70"/>
      <c r="Z646" s="70"/>
      <c r="AA646" s="70"/>
      <c r="AB646" s="70"/>
    </row>
    <row r="647" spans="1:28" x14ac:dyDescent="0.25">
      <c r="A647" s="69"/>
      <c r="B647" s="71"/>
      <c r="C647" s="72"/>
      <c r="D647" s="71"/>
      <c r="E647" s="108"/>
      <c r="F647" s="122"/>
      <c r="G647" s="122"/>
      <c r="H647" s="122"/>
      <c r="I647" s="122"/>
      <c r="J647" s="122"/>
      <c r="K647" s="122"/>
      <c r="L647" s="38"/>
      <c r="M647" s="180"/>
      <c r="N647" s="38"/>
      <c r="O647" s="225"/>
      <c r="P647" s="70"/>
      <c r="Q647" s="70"/>
      <c r="R647" s="70"/>
      <c r="S647" s="70"/>
      <c r="T647" s="70"/>
      <c r="U647" s="70"/>
      <c r="V647" s="70"/>
      <c r="W647" s="70"/>
      <c r="X647" s="70"/>
      <c r="Y647" s="70"/>
      <c r="Z647" s="70"/>
      <c r="AA647" s="70"/>
      <c r="AB647" s="70"/>
    </row>
    <row r="648" spans="1:28" x14ac:dyDescent="0.25">
      <c r="A648" s="69"/>
      <c r="B648" s="71"/>
      <c r="C648" s="72"/>
      <c r="D648" s="71"/>
      <c r="E648" s="108"/>
      <c r="F648" s="122"/>
      <c r="G648" s="122"/>
      <c r="H648" s="122"/>
      <c r="I648" s="122"/>
      <c r="J648" s="122"/>
      <c r="K648" s="122"/>
      <c r="L648" s="38"/>
      <c r="M648" s="180"/>
      <c r="N648" s="38"/>
      <c r="O648" s="225"/>
      <c r="P648" s="70"/>
      <c r="Q648" s="70"/>
      <c r="R648" s="70"/>
      <c r="S648" s="70"/>
      <c r="T648" s="70"/>
      <c r="U648" s="70"/>
      <c r="V648" s="70"/>
      <c r="W648" s="70"/>
      <c r="X648" s="70"/>
      <c r="Y648" s="70"/>
      <c r="Z648" s="70"/>
      <c r="AA648" s="70"/>
      <c r="AB648" s="70"/>
    </row>
    <row r="649" spans="1:28" x14ac:dyDescent="0.25">
      <c r="A649" s="69"/>
      <c r="B649" s="71"/>
      <c r="C649" s="72"/>
      <c r="D649" s="71"/>
      <c r="E649" s="108"/>
      <c r="F649" s="122"/>
      <c r="G649" s="122"/>
      <c r="H649" s="122"/>
      <c r="I649" s="122"/>
      <c r="J649" s="122"/>
      <c r="K649" s="122"/>
      <c r="L649" s="38"/>
      <c r="M649" s="180"/>
      <c r="N649" s="38"/>
      <c r="O649" s="225"/>
      <c r="P649" s="70"/>
      <c r="Q649" s="70"/>
      <c r="R649" s="70"/>
      <c r="S649" s="70"/>
      <c r="T649" s="70"/>
      <c r="U649" s="70"/>
      <c r="V649" s="70"/>
      <c r="W649" s="70"/>
      <c r="X649" s="70"/>
      <c r="Y649" s="70"/>
      <c r="Z649" s="70"/>
      <c r="AA649" s="70"/>
      <c r="AB649" s="70"/>
    </row>
    <row r="650" spans="1:28" x14ac:dyDescent="0.25">
      <c r="A650" s="69"/>
      <c r="B650" s="71"/>
      <c r="C650" s="72"/>
      <c r="D650" s="71"/>
      <c r="E650" s="108"/>
      <c r="F650" s="122"/>
      <c r="G650" s="122"/>
      <c r="H650" s="122"/>
      <c r="I650" s="122"/>
      <c r="J650" s="122"/>
      <c r="K650" s="122"/>
      <c r="L650" s="38"/>
      <c r="M650" s="180"/>
      <c r="N650" s="38"/>
      <c r="O650" s="225"/>
      <c r="P650" s="70"/>
      <c r="Q650" s="70"/>
      <c r="R650" s="70"/>
      <c r="S650" s="70"/>
      <c r="T650" s="70"/>
      <c r="U650" s="70"/>
      <c r="V650" s="70"/>
      <c r="W650" s="70"/>
      <c r="X650" s="70"/>
      <c r="Y650" s="70"/>
      <c r="Z650" s="70"/>
      <c r="AA650" s="70"/>
      <c r="AB650" s="70"/>
    </row>
    <row r="651" spans="1:28" x14ac:dyDescent="0.25">
      <c r="A651" s="69"/>
      <c r="B651" s="71"/>
      <c r="C651" s="72"/>
      <c r="D651" s="71"/>
      <c r="E651" s="108"/>
      <c r="F651" s="122"/>
      <c r="G651" s="122"/>
      <c r="H651" s="122"/>
      <c r="I651" s="122"/>
      <c r="J651" s="122"/>
      <c r="K651" s="122"/>
      <c r="L651" s="38"/>
      <c r="M651" s="180"/>
      <c r="N651" s="38"/>
      <c r="O651" s="225"/>
      <c r="P651" s="70"/>
      <c r="Q651" s="70"/>
      <c r="R651" s="70"/>
      <c r="S651" s="70"/>
      <c r="T651" s="70"/>
      <c r="U651" s="70"/>
      <c r="V651" s="70"/>
      <c r="W651" s="70"/>
      <c r="X651" s="70"/>
      <c r="Y651" s="70"/>
      <c r="Z651" s="70"/>
      <c r="AA651" s="70"/>
      <c r="AB651" s="70"/>
    </row>
    <row r="652" spans="1:28" x14ac:dyDescent="0.25">
      <c r="A652" s="69"/>
      <c r="B652" s="71"/>
      <c r="C652" s="72"/>
      <c r="D652" s="71"/>
      <c r="E652" s="108"/>
      <c r="F652" s="122"/>
      <c r="G652" s="122"/>
      <c r="H652" s="122"/>
      <c r="I652" s="122"/>
      <c r="J652" s="122"/>
      <c r="K652" s="122"/>
      <c r="L652" s="38"/>
      <c r="M652" s="180"/>
      <c r="N652" s="38"/>
      <c r="O652" s="225"/>
      <c r="P652" s="70"/>
      <c r="Q652" s="70"/>
      <c r="R652" s="70"/>
      <c r="S652" s="70"/>
      <c r="T652" s="70"/>
      <c r="U652" s="70"/>
      <c r="V652" s="70"/>
      <c r="W652" s="70"/>
      <c r="X652" s="70"/>
      <c r="Y652" s="70"/>
      <c r="Z652" s="70"/>
      <c r="AA652" s="70"/>
      <c r="AB652" s="70"/>
    </row>
    <row r="653" spans="1:28" x14ac:dyDescent="0.25">
      <c r="A653" s="69"/>
      <c r="B653" s="71"/>
      <c r="C653" s="72"/>
      <c r="D653" s="71"/>
      <c r="E653" s="108"/>
      <c r="F653" s="122"/>
      <c r="G653" s="122"/>
      <c r="H653" s="122"/>
      <c r="I653" s="122"/>
      <c r="J653" s="122"/>
      <c r="K653" s="122"/>
      <c r="L653" s="38"/>
      <c r="M653" s="180"/>
      <c r="N653" s="38"/>
      <c r="O653" s="225"/>
      <c r="P653" s="70"/>
      <c r="Q653" s="70"/>
      <c r="R653" s="70"/>
      <c r="S653" s="70"/>
      <c r="T653" s="70"/>
      <c r="U653" s="70"/>
      <c r="V653" s="70"/>
      <c r="W653" s="70"/>
      <c r="X653" s="70"/>
      <c r="Y653" s="70"/>
      <c r="Z653" s="70"/>
      <c r="AA653" s="70"/>
      <c r="AB653" s="70"/>
    </row>
    <row r="654" spans="1:28" x14ac:dyDescent="0.25">
      <c r="A654" s="69"/>
      <c r="B654" s="71"/>
      <c r="C654" s="72"/>
      <c r="D654" s="71"/>
      <c r="E654" s="108"/>
      <c r="F654" s="122"/>
      <c r="G654" s="122"/>
      <c r="H654" s="122"/>
      <c r="I654" s="122"/>
      <c r="J654" s="122"/>
      <c r="K654" s="122"/>
      <c r="L654" s="38"/>
      <c r="M654" s="180"/>
      <c r="N654" s="38"/>
      <c r="O654" s="225"/>
      <c r="P654" s="70"/>
      <c r="Q654" s="70"/>
      <c r="R654" s="70"/>
      <c r="S654" s="70"/>
      <c r="T654" s="70"/>
      <c r="U654" s="70"/>
      <c r="V654" s="70"/>
      <c r="W654" s="70"/>
      <c r="X654" s="70"/>
      <c r="Y654" s="70"/>
      <c r="Z654" s="70"/>
      <c r="AA654" s="70"/>
      <c r="AB654" s="70"/>
    </row>
    <row r="655" spans="1:28" x14ac:dyDescent="0.25">
      <c r="A655" s="69"/>
      <c r="B655" s="71"/>
      <c r="C655" s="72"/>
      <c r="D655" s="71"/>
      <c r="E655" s="108"/>
      <c r="F655" s="122"/>
      <c r="G655" s="122"/>
      <c r="H655" s="122"/>
      <c r="I655" s="122"/>
      <c r="J655" s="122"/>
      <c r="K655" s="122"/>
      <c r="L655" s="38"/>
      <c r="M655" s="180"/>
      <c r="N655" s="38"/>
      <c r="O655" s="225"/>
      <c r="P655" s="70"/>
      <c r="Q655" s="70"/>
      <c r="R655" s="70"/>
      <c r="S655" s="70"/>
      <c r="T655" s="70"/>
      <c r="U655" s="70"/>
      <c r="V655" s="70"/>
      <c r="W655" s="70"/>
      <c r="X655" s="70"/>
      <c r="Y655" s="70"/>
      <c r="Z655" s="70"/>
      <c r="AA655" s="70"/>
      <c r="AB655" s="70"/>
    </row>
    <row r="656" spans="1:28" x14ac:dyDescent="0.25">
      <c r="A656" s="69"/>
      <c r="B656" s="71"/>
      <c r="C656" s="72"/>
      <c r="D656" s="71"/>
      <c r="E656" s="108"/>
      <c r="F656" s="122"/>
      <c r="G656" s="122"/>
      <c r="H656" s="122"/>
      <c r="I656" s="122"/>
      <c r="J656" s="122"/>
      <c r="K656" s="122"/>
      <c r="L656" s="38"/>
      <c r="M656" s="180"/>
      <c r="N656" s="38"/>
      <c r="O656" s="225"/>
      <c r="P656" s="70"/>
      <c r="Q656" s="70"/>
      <c r="R656" s="70"/>
      <c r="S656" s="70"/>
      <c r="T656" s="70"/>
      <c r="U656" s="70"/>
      <c r="V656" s="70"/>
      <c r="W656" s="70"/>
      <c r="X656" s="70"/>
      <c r="Y656" s="70"/>
      <c r="Z656" s="70"/>
      <c r="AA656" s="70"/>
      <c r="AB656" s="70"/>
    </row>
    <row r="657" spans="1:28" x14ac:dyDescent="0.25">
      <c r="A657" s="69"/>
      <c r="B657" s="71"/>
      <c r="C657" s="72"/>
      <c r="D657" s="71"/>
      <c r="E657" s="108"/>
      <c r="F657" s="122"/>
      <c r="G657" s="122"/>
      <c r="H657" s="122"/>
      <c r="I657" s="122"/>
      <c r="J657" s="122"/>
      <c r="K657" s="122"/>
      <c r="L657" s="38"/>
      <c r="M657" s="180"/>
      <c r="N657" s="38"/>
      <c r="O657" s="225"/>
      <c r="P657" s="70"/>
      <c r="Q657" s="70"/>
      <c r="R657" s="70"/>
      <c r="S657" s="70"/>
      <c r="T657" s="70"/>
      <c r="U657" s="70"/>
      <c r="V657" s="70"/>
      <c r="W657" s="70"/>
      <c r="X657" s="70"/>
      <c r="Y657" s="70"/>
      <c r="Z657" s="70"/>
      <c r="AA657" s="70"/>
      <c r="AB657" s="70"/>
    </row>
    <row r="658" spans="1:28" x14ac:dyDescent="0.25">
      <c r="A658" s="69"/>
      <c r="B658" s="71"/>
      <c r="C658" s="72"/>
      <c r="D658" s="71"/>
      <c r="E658" s="108"/>
      <c r="F658" s="122"/>
      <c r="G658" s="122"/>
      <c r="H658" s="122"/>
      <c r="I658" s="122"/>
      <c r="J658" s="122"/>
      <c r="K658" s="122"/>
      <c r="L658" s="38"/>
      <c r="M658" s="180"/>
      <c r="N658" s="38"/>
      <c r="O658" s="225"/>
      <c r="P658" s="70"/>
      <c r="Q658" s="70"/>
      <c r="R658" s="70"/>
      <c r="S658" s="70"/>
      <c r="T658" s="70"/>
      <c r="U658" s="70"/>
      <c r="V658" s="70"/>
      <c r="W658" s="70"/>
      <c r="X658" s="70"/>
      <c r="Y658" s="70"/>
      <c r="Z658" s="70"/>
      <c r="AA658" s="70"/>
      <c r="AB658" s="70"/>
    </row>
    <row r="659" spans="1:28" x14ac:dyDescent="0.25">
      <c r="A659" s="69"/>
      <c r="B659" s="71"/>
      <c r="C659" s="72"/>
      <c r="D659" s="71"/>
      <c r="E659" s="108"/>
      <c r="F659" s="122"/>
      <c r="G659" s="122"/>
      <c r="H659" s="122"/>
      <c r="I659" s="122"/>
      <c r="J659" s="122"/>
      <c r="K659" s="122"/>
      <c r="L659" s="38"/>
      <c r="M659" s="180"/>
      <c r="N659" s="38"/>
      <c r="O659" s="225"/>
      <c r="P659" s="70"/>
      <c r="Q659" s="70"/>
      <c r="R659" s="70"/>
      <c r="S659" s="70"/>
      <c r="T659" s="70"/>
      <c r="U659" s="70"/>
      <c r="V659" s="70"/>
      <c r="W659" s="70"/>
      <c r="X659" s="70"/>
      <c r="Y659" s="70"/>
      <c r="Z659" s="70"/>
      <c r="AA659" s="70"/>
      <c r="AB659" s="70"/>
    </row>
    <row r="660" spans="1:28" x14ac:dyDescent="0.25">
      <c r="A660" s="69"/>
      <c r="B660" s="71"/>
      <c r="C660" s="72"/>
      <c r="D660" s="71"/>
      <c r="E660" s="108"/>
      <c r="F660" s="122"/>
      <c r="G660" s="122"/>
      <c r="H660" s="122"/>
      <c r="I660" s="122"/>
      <c r="J660" s="122"/>
      <c r="K660" s="122"/>
      <c r="L660" s="38"/>
      <c r="M660" s="180"/>
      <c r="N660" s="38"/>
      <c r="O660" s="225"/>
      <c r="P660" s="70"/>
      <c r="Q660" s="70"/>
      <c r="R660" s="70"/>
      <c r="S660" s="70"/>
      <c r="T660" s="70"/>
      <c r="U660" s="70"/>
      <c r="V660" s="70"/>
      <c r="W660" s="70"/>
      <c r="X660" s="70"/>
      <c r="Y660" s="70"/>
      <c r="Z660" s="70"/>
      <c r="AA660" s="70"/>
      <c r="AB660" s="70"/>
    </row>
    <row r="661" spans="1:28" x14ac:dyDescent="0.25">
      <c r="A661" s="69"/>
      <c r="B661" s="71"/>
      <c r="C661" s="72"/>
      <c r="D661" s="71"/>
      <c r="E661" s="108"/>
      <c r="F661" s="122"/>
      <c r="G661" s="122"/>
      <c r="H661" s="122"/>
      <c r="I661" s="122"/>
      <c r="J661" s="122"/>
      <c r="K661" s="122"/>
      <c r="L661" s="38"/>
      <c r="M661" s="180"/>
      <c r="N661" s="38"/>
      <c r="O661" s="225"/>
      <c r="P661" s="70"/>
      <c r="Q661" s="70"/>
      <c r="R661" s="70"/>
      <c r="S661" s="70"/>
      <c r="T661" s="70"/>
      <c r="U661" s="70"/>
      <c r="V661" s="70"/>
      <c r="W661" s="70"/>
      <c r="X661" s="70"/>
      <c r="Y661" s="70"/>
      <c r="Z661" s="70"/>
      <c r="AA661" s="70"/>
      <c r="AB661" s="70"/>
    </row>
    <row r="662" spans="1:28" x14ac:dyDescent="0.25">
      <c r="A662" s="69"/>
      <c r="B662" s="71"/>
      <c r="C662" s="72"/>
      <c r="D662" s="71"/>
      <c r="E662" s="108"/>
      <c r="F662" s="122"/>
      <c r="G662" s="122"/>
      <c r="H662" s="122"/>
      <c r="I662" s="122"/>
      <c r="J662" s="122"/>
      <c r="K662" s="122"/>
      <c r="L662" s="38"/>
      <c r="M662" s="180"/>
      <c r="N662" s="38"/>
      <c r="O662" s="225"/>
      <c r="P662" s="70"/>
      <c r="Q662" s="70"/>
      <c r="R662" s="70"/>
      <c r="S662" s="70"/>
      <c r="T662" s="70"/>
      <c r="U662" s="70"/>
      <c r="V662" s="70"/>
      <c r="W662" s="70"/>
      <c r="X662" s="70"/>
      <c r="Y662" s="70"/>
      <c r="Z662" s="70"/>
      <c r="AA662" s="70"/>
      <c r="AB662" s="70"/>
    </row>
    <row r="663" spans="1:28" x14ac:dyDescent="0.25">
      <c r="A663" s="69"/>
      <c r="B663" s="71"/>
      <c r="C663" s="72"/>
      <c r="D663" s="71"/>
      <c r="E663" s="108"/>
      <c r="F663" s="122"/>
      <c r="G663" s="122"/>
      <c r="H663" s="122"/>
      <c r="I663" s="122"/>
      <c r="J663" s="122"/>
      <c r="K663" s="122"/>
      <c r="L663" s="38"/>
      <c r="M663" s="180"/>
      <c r="N663" s="38"/>
      <c r="O663" s="225"/>
      <c r="P663" s="70"/>
      <c r="Q663" s="70"/>
      <c r="R663" s="70"/>
      <c r="S663" s="70"/>
      <c r="T663" s="70"/>
      <c r="U663" s="70"/>
      <c r="V663" s="70"/>
      <c r="W663" s="70"/>
      <c r="X663" s="70"/>
      <c r="Y663" s="70"/>
      <c r="Z663" s="70"/>
      <c r="AA663" s="70"/>
      <c r="AB663" s="70"/>
    </row>
    <row r="664" spans="1:28" x14ac:dyDescent="0.25">
      <c r="A664" s="69"/>
      <c r="B664" s="71"/>
      <c r="C664" s="72"/>
      <c r="D664" s="71"/>
      <c r="E664" s="108"/>
      <c r="F664" s="122"/>
      <c r="G664" s="122"/>
      <c r="H664" s="122"/>
      <c r="I664" s="122"/>
      <c r="J664" s="122"/>
      <c r="K664" s="122"/>
      <c r="L664" s="38"/>
      <c r="M664" s="180"/>
      <c r="N664" s="38"/>
      <c r="O664" s="225"/>
      <c r="P664" s="70"/>
      <c r="Q664" s="70"/>
      <c r="R664" s="70"/>
      <c r="S664" s="70"/>
      <c r="T664" s="70"/>
      <c r="U664" s="70"/>
      <c r="V664" s="70"/>
      <c r="W664" s="70"/>
      <c r="X664" s="70"/>
      <c r="Y664" s="70"/>
      <c r="Z664" s="70"/>
      <c r="AA664" s="70"/>
      <c r="AB664" s="70"/>
    </row>
    <row r="665" spans="1:28" x14ac:dyDescent="0.25">
      <c r="A665" s="69"/>
      <c r="B665" s="71"/>
      <c r="C665" s="72"/>
      <c r="D665" s="71"/>
      <c r="E665" s="108"/>
      <c r="F665" s="122"/>
      <c r="G665" s="122"/>
      <c r="H665" s="122"/>
      <c r="I665" s="122"/>
      <c r="J665" s="122"/>
      <c r="K665" s="122"/>
      <c r="L665" s="38"/>
      <c r="M665" s="180"/>
      <c r="N665" s="38"/>
      <c r="O665" s="225"/>
      <c r="P665" s="70"/>
      <c r="Q665" s="70"/>
      <c r="R665" s="70"/>
      <c r="S665" s="70"/>
      <c r="T665" s="70"/>
      <c r="U665" s="70"/>
      <c r="V665" s="70"/>
      <c r="W665" s="70"/>
      <c r="X665" s="70"/>
      <c r="Y665" s="70"/>
      <c r="Z665" s="70"/>
      <c r="AA665" s="70"/>
      <c r="AB665" s="70"/>
    </row>
    <row r="666" spans="1:28" x14ac:dyDescent="0.25">
      <c r="A666" s="69"/>
      <c r="B666" s="71"/>
      <c r="C666" s="72"/>
      <c r="D666" s="71"/>
      <c r="E666" s="108"/>
      <c r="F666" s="122"/>
      <c r="G666" s="122"/>
      <c r="H666" s="122"/>
      <c r="I666" s="122"/>
      <c r="J666" s="122"/>
      <c r="K666" s="122"/>
      <c r="L666" s="38"/>
      <c r="M666" s="180"/>
      <c r="N666" s="38"/>
      <c r="O666" s="225"/>
      <c r="P666" s="70"/>
      <c r="Q666" s="70"/>
      <c r="R666" s="70"/>
      <c r="S666" s="70"/>
      <c r="T666" s="70"/>
      <c r="U666" s="70"/>
      <c r="V666" s="70"/>
      <c r="W666" s="70"/>
      <c r="X666" s="70"/>
      <c r="Y666" s="70"/>
      <c r="Z666" s="70"/>
      <c r="AA666" s="70"/>
      <c r="AB666" s="70"/>
    </row>
    <row r="667" spans="1:28" x14ac:dyDescent="0.25">
      <c r="A667" s="69"/>
      <c r="B667" s="71"/>
      <c r="C667" s="72"/>
      <c r="D667" s="71"/>
      <c r="E667" s="108"/>
      <c r="F667" s="122"/>
      <c r="G667" s="122"/>
      <c r="H667" s="122"/>
      <c r="I667" s="122"/>
      <c r="J667" s="122"/>
      <c r="K667" s="122"/>
      <c r="L667" s="38"/>
      <c r="M667" s="180"/>
      <c r="N667" s="38"/>
      <c r="O667" s="225"/>
      <c r="P667" s="70"/>
      <c r="Q667" s="70"/>
      <c r="R667" s="70"/>
      <c r="S667" s="70"/>
      <c r="T667" s="70"/>
      <c r="U667" s="70"/>
      <c r="V667" s="70"/>
      <c r="W667" s="70"/>
      <c r="X667" s="70"/>
      <c r="Y667" s="70"/>
      <c r="Z667" s="70"/>
      <c r="AA667" s="70"/>
      <c r="AB667" s="70"/>
    </row>
    <row r="668" spans="1:28" x14ac:dyDescent="0.25">
      <c r="A668" s="69"/>
      <c r="B668" s="71"/>
      <c r="C668" s="72"/>
      <c r="D668" s="71"/>
      <c r="E668" s="108"/>
      <c r="F668" s="122"/>
      <c r="G668" s="122"/>
      <c r="H668" s="122"/>
      <c r="I668" s="122"/>
      <c r="J668" s="122"/>
      <c r="K668" s="122"/>
      <c r="L668" s="38"/>
      <c r="M668" s="180"/>
      <c r="N668" s="38"/>
      <c r="O668" s="225"/>
      <c r="P668" s="70"/>
      <c r="Q668" s="70"/>
      <c r="R668" s="70"/>
      <c r="S668" s="70"/>
      <c r="T668" s="70"/>
      <c r="U668" s="70"/>
      <c r="V668" s="70"/>
      <c r="W668" s="70"/>
      <c r="X668" s="70"/>
      <c r="Y668" s="70"/>
      <c r="Z668" s="70"/>
      <c r="AA668" s="70"/>
      <c r="AB668" s="70"/>
    </row>
    <row r="669" spans="1:28" x14ac:dyDescent="0.25">
      <c r="A669" s="69"/>
      <c r="B669" s="71"/>
      <c r="C669" s="72"/>
      <c r="D669" s="71"/>
      <c r="E669" s="108"/>
      <c r="F669" s="122"/>
      <c r="G669" s="122"/>
      <c r="H669" s="122"/>
      <c r="I669" s="122"/>
      <c r="J669" s="122"/>
      <c r="K669" s="122"/>
      <c r="L669" s="38"/>
      <c r="M669" s="180"/>
      <c r="N669" s="38"/>
      <c r="O669" s="225"/>
      <c r="P669" s="70"/>
      <c r="Q669" s="70"/>
      <c r="R669" s="70"/>
      <c r="S669" s="70"/>
      <c r="T669" s="70"/>
      <c r="U669" s="70"/>
      <c r="V669" s="70"/>
      <c r="W669" s="70"/>
      <c r="X669" s="70"/>
      <c r="Y669" s="70"/>
      <c r="Z669" s="70"/>
      <c r="AA669" s="70"/>
      <c r="AB669" s="70"/>
    </row>
    <row r="670" spans="1:28" x14ac:dyDescent="0.25">
      <c r="A670" s="69"/>
      <c r="B670" s="71"/>
      <c r="C670" s="72"/>
      <c r="D670" s="71"/>
      <c r="E670" s="108"/>
      <c r="F670" s="122"/>
      <c r="G670" s="122"/>
      <c r="H670" s="122"/>
      <c r="I670" s="122"/>
      <c r="J670" s="122"/>
      <c r="K670" s="122"/>
      <c r="L670" s="38"/>
      <c r="M670" s="180"/>
      <c r="N670" s="38"/>
      <c r="O670" s="225"/>
      <c r="P670" s="70"/>
      <c r="Q670" s="70"/>
      <c r="R670" s="70"/>
      <c r="S670" s="70"/>
      <c r="T670" s="70"/>
      <c r="U670" s="70"/>
      <c r="V670" s="70"/>
      <c r="W670" s="70"/>
      <c r="X670" s="70"/>
      <c r="Y670" s="70"/>
      <c r="Z670" s="70"/>
      <c r="AA670" s="70"/>
      <c r="AB670" s="70"/>
    </row>
    <row r="671" spans="1:28" x14ac:dyDescent="0.25">
      <c r="A671" s="69"/>
      <c r="B671" s="71"/>
      <c r="C671" s="72"/>
      <c r="D671" s="71"/>
      <c r="E671" s="108"/>
      <c r="F671" s="122"/>
      <c r="G671" s="122"/>
      <c r="H671" s="122"/>
      <c r="I671" s="122"/>
      <c r="J671" s="122"/>
      <c r="K671" s="122"/>
      <c r="L671" s="38"/>
      <c r="M671" s="180"/>
      <c r="N671" s="38"/>
      <c r="O671" s="225"/>
      <c r="P671" s="70"/>
      <c r="Q671" s="70"/>
      <c r="R671" s="70"/>
      <c r="S671" s="70"/>
      <c r="T671" s="70"/>
      <c r="U671" s="70"/>
      <c r="V671" s="70"/>
      <c r="W671" s="70"/>
      <c r="X671" s="70"/>
      <c r="Y671" s="70"/>
      <c r="Z671" s="70"/>
      <c r="AA671" s="70"/>
      <c r="AB671" s="70"/>
    </row>
    <row r="672" spans="1:28" x14ac:dyDescent="0.25">
      <c r="A672" s="69"/>
      <c r="B672" s="71"/>
      <c r="C672" s="72"/>
      <c r="D672" s="71"/>
      <c r="E672" s="108"/>
      <c r="F672" s="122"/>
      <c r="G672" s="122"/>
      <c r="H672" s="122"/>
      <c r="I672" s="122"/>
      <c r="J672" s="122"/>
      <c r="K672" s="122"/>
      <c r="L672" s="38"/>
      <c r="M672" s="180"/>
      <c r="N672" s="38"/>
      <c r="O672" s="225"/>
      <c r="P672" s="70"/>
      <c r="Q672" s="70"/>
      <c r="R672" s="70"/>
      <c r="S672" s="70"/>
      <c r="T672" s="70"/>
      <c r="U672" s="70"/>
      <c r="V672" s="70"/>
      <c r="W672" s="70"/>
      <c r="X672" s="70"/>
      <c r="Y672" s="70"/>
      <c r="Z672" s="70"/>
      <c r="AA672" s="70"/>
      <c r="AB672" s="70"/>
    </row>
    <row r="673" spans="1:28" x14ac:dyDescent="0.25">
      <c r="A673" s="69"/>
      <c r="B673" s="71"/>
      <c r="C673" s="72"/>
      <c r="D673" s="71"/>
      <c r="E673" s="108"/>
      <c r="F673" s="122"/>
      <c r="G673" s="122"/>
      <c r="H673" s="122"/>
      <c r="I673" s="122"/>
      <c r="J673" s="122"/>
      <c r="K673" s="122"/>
      <c r="L673" s="38"/>
      <c r="M673" s="180"/>
      <c r="N673" s="38"/>
      <c r="O673" s="225"/>
      <c r="P673" s="70"/>
      <c r="Q673" s="70"/>
      <c r="R673" s="70"/>
      <c r="S673" s="70"/>
      <c r="T673" s="70"/>
      <c r="U673" s="70"/>
      <c r="V673" s="70"/>
      <c r="W673" s="70"/>
      <c r="X673" s="70"/>
      <c r="Y673" s="70"/>
      <c r="Z673" s="70"/>
      <c r="AA673" s="70"/>
      <c r="AB673" s="70"/>
    </row>
    <row r="674" spans="1:28" x14ac:dyDescent="0.25">
      <c r="A674" s="69"/>
      <c r="B674" s="71"/>
      <c r="C674" s="72"/>
      <c r="D674" s="71"/>
      <c r="E674" s="108"/>
      <c r="F674" s="122"/>
      <c r="G674" s="122"/>
      <c r="H674" s="122"/>
      <c r="I674" s="122"/>
      <c r="J674" s="122"/>
      <c r="K674" s="122"/>
      <c r="L674" s="38"/>
      <c r="M674" s="180"/>
      <c r="N674" s="38"/>
      <c r="O674" s="225"/>
      <c r="P674" s="70"/>
      <c r="Q674" s="70"/>
      <c r="R674" s="70"/>
      <c r="S674" s="70"/>
      <c r="T674" s="70"/>
      <c r="U674" s="70"/>
      <c r="V674" s="70"/>
      <c r="W674" s="70"/>
      <c r="X674" s="70"/>
      <c r="Y674" s="70"/>
      <c r="Z674" s="70"/>
      <c r="AA674" s="70"/>
      <c r="AB674" s="70"/>
    </row>
    <row r="675" spans="1:28" x14ac:dyDescent="0.25">
      <c r="A675" s="69"/>
      <c r="B675" s="71"/>
      <c r="C675" s="72"/>
      <c r="D675" s="71"/>
      <c r="E675" s="108"/>
      <c r="F675" s="122"/>
      <c r="G675" s="122"/>
      <c r="H675" s="122"/>
      <c r="I675" s="122"/>
      <c r="J675" s="122"/>
      <c r="K675" s="122"/>
      <c r="L675" s="38"/>
      <c r="M675" s="180"/>
      <c r="N675" s="38"/>
      <c r="O675" s="225"/>
      <c r="P675" s="70"/>
      <c r="Q675" s="70"/>
      <c r="R675" s="70"/>
      <c r="S675" s="70"/>
      <c r="T675" s="70"/>
      <c r="U675" s="70"/>
      <c r="V675" s="70"/>
      <c r="W675" s="70"/>
      <c r="X675" s="70"/>
      <c r="Y675" s="70"/>
      <c r="Z675" s="70"/>
      <c r="AA675" s="70"/>
      <c r="AB675" s="70"/>
    </row>
    <row r="676" spans="1:28" x14ac:dyDescent="0.25">
      <c r="A676" s="69"/>
      <c r="B676" s="71"/>
      <c r="C676" s="72"/>
      <c r="D676" s="71"/>
      <c r="E676" s="108"/>
      <c r="F676" s="122"/>
      <c r="G676" s="122"/>
      <c r="H676" s="122"/>
      <c r="I676" s="122"/>
      <c r="J676" s="122"/>
      <c r="K676" s="122"/>
      <c r="L676" s="38"/>
      <c r="M676" s="180"/>
      <c r="N676" s="38"/>
      <c r="O676" s="225"/>
      <c r="P676" s="70"/>
      <c r="Q676" s="70"/>
      <c r="R676" s="70"/>
      <c r="S676" s="70"/>
      <c r="T676" s="70"/>
      <c r="U676" s="70"/>
      <c r="V676" s="70"/>
      <c r="W676" s="70"/>
      <c r="X676" s="70"/>
      <c r="Y676" s="70"/>
      <c r="Z676" s="70"/>
      <c r="AA676" s="70"/>
      <c r="AB676" s="70"/>
    </row>
    <row r="677" spans="1:28" x14ac:dyDescent="0.25">
      <c r="A677" s="69"/>
      <c r="B677" s="71"/>
      <c r="C677" s="72"/>
      <c r="D677" s="71"/>
      <c r="E677" s="108"/>
      <c r="F677" s="122"/>
      <c r="G677" s="122"/>
      <c r="H677" s="122"/>
      <c r="I677" s="122"/>
      <c r="J677" s="122"/>
      <c r="K677" s="122"/>
      <c r="L677" s="38"/>
      <c r="M677" s="180"/>
      <c r="N677" s="38"/>
      <c r="O677" s="225"/>
      <c r="P677" s="70"/>
      <c r="Q677" s="70"/>
      <c r="R677" s="70"/>
      <c r="S677" s="70"/>
      <c r="T677" s="70"/>
      <c r="U677" s="70"/>
      <c r="V677" s="70"/>
      <c r="W677" s="70"/>
      <c r="X677" s="70"/>
      <c r="Y677" s="70"/>
      <c r="Z677" s="70"/>
      <c r="AA677" s="70"/>
      <c r="AB677" s="70"/>
    </row>
    <row r="678" spans="1:28" x14ac:dyDescent="0.25">
      <c r="A678" s="69"/>
      <c r="B678" s="71"/>
      <c r="C678" s="72"/>
      <c r="D678" s="71"/>
      <c r="E678" s="108"/>
      <c r="F678" s="122"/>
      <c r="G678" s="122"/>
      <c r="H678" s="122"/>
      <c r="I678" s="122"/>
      <c r="J678" s="122"/>
      <c r="K678" s="122"/>
      <c r="L678" s="38"/>
      <c r="M678" s="180"/>
      <c r="N678" s="38"/>
      <c r="O678" s="225"/>
      <c r="P678" s="70"/>
      <c r="Q678" s="70"/>
      <c r="R678" s="70"/>
      <c r="S678" s="70"/>
      <c r="T678" s="70"/>
      <c r="U678" s="70"/>
      <c r="V678" s="70"/>
      <c r="W678" s="70"/>
      <c r="X678" s="70"/>
      <c r="Y678" s="70"/>
      <c r="Z678" s="70"/>
      <c r="AA678" s="70"/>
      <c r="AB678" s="70"/>
    </row>
    <row r="679" spans="1:28" x14ac:dyDescent="0.25">
      <c r="A679" s="69"/>
      <c r="B679" s="71"/>
      <c r="C679" s="72"/>
      <c r="D679" s="71"/>
      <c r="E679" s="108"/>
      <c r="F679" s="122"/>
      <c r="G679" s="122"/>
      <c r="H679" s="122"/>
      <c r="I679" s="122"/>
      <c r="J679" s="122"/>
      <c r="K679" s="122"/>
      <c r="L679" s="38"/>
      <c r="M679" s="180"/>
      <c r="N679" s="38"/>
      <c r="O679" s="225"/>
      <c r="P679" s="70"/>
      <c r="Q679" s="70"/>
      <c r="R679" s="70"/>
      <c r="S679" s="70"/>
      <c r="T679" s="70"/>
      <c r="U679" s="70"/>
      <c r="V679" s="70"/>
      <c r="W679" s="70"/>
      <c r="X679" s="70"/>
      <c r="Y679" s="70"/>
      <c r="Z679" s="70"/>
      <c r="AA679" s="70"/>
      <c r="AB679" s="70"/>
    </row>
    <row r="680" spans="1:28" x14ac:dyDescent="0.25">
      <c r="A680" s="69"/>
      <c r="B680" s="71"/>
      <c r="C680" s="72"/>
      <c r="D680" s="71"/>
      <c r="E680" s="108"/>
      <c r="F680" s="122"/>
      <c r="G680" s="122"/>
      <c r="H680" s="122"/>
      <c r="I680" s="122"/>
      <c r="J680" s="122"/>
      <c r="K680" s="122"/>
      <c r="L680" s="38"/>
      <c r="M680" s="180"/>
      <c r="N680" s="38"/>
      <c r="O680" s="225"/>
      <c r="P680" s="70"/>
      <c r="Q680" s="70"/>
      <c r="R680" s="70"/>
      <c r="S680" s="70"/>
      <c r="T680" s="70"/>
      <c r="U680" s="70"/>
      <c r="V680" s="70"/>
      <c r="W680" s="70"/>
      <c r="X680" s="70"/>
      <c r="Y680" s="70"/>
      <c r="Z680" s="70"/>
      <c r="AA680" s="70"/>
      <c r="AB680" s="70"/>
    </row>
    <row r="681" spans="1:28" x14ac:dyDescent="0.25">
      <c r="A681" s="69"/>
      <c r="B681" s="71"/>
      <c r="C681" s="72"/>
      <c r="D681" s="71"/>
      <c r="E681" s="108"/>
      <c r="F681" s="122"/>
      <c r="G681" s="122"/>
      <c r="H681" s="122"/>
      <c r="I681" s="122"/>
      <c r="J681" s="122"/>
      <c r="K681" s="122"/>
      <c r="L681" s="38"/>
      <c r="M681" s="180"/>
      <c r="N681" s="38"/>
      <c r="O681" s="225"/>
      <c r="P681" s="70"/>
      <c r="Q681" s="70"/>
      <c r="R681" s="70"/>
      <c r="S681" s="70"/>
      <c r="T681" s="70"/>
      <c r="U681" s="70"/>
      <c r="V681" s="70"/>
      <c r="W681" s="70"/>
      <c r="X681" s="70"/>
      <c r="Y681" s="70"/>
      <c r="Z681" s="70"/>
      <c r="AA681" s="70"/>
      <c r="AB681" s="70"/>
    </row>
    <row r="682" spans="1:28" x14ac:dyDescent="0.25">
      <c r="A682" s="69"/>
      <c r="B682" s="71"/>
      <c r="C682" s="72"/>
      <c r="D682" s="71"/>
      <c r="E682" s="108"/>
      <c r="F682" s="122"/>
      <c r="G682" s="122"/>
      <c r="H682" s="122"/>
      <c r="I682" s="122"/>
      <c r="J682" s="122"/>
      <c r="K682" s="122"/>
      <c r="L682" s="38"/>
      <c r="M682" s="180"/>
      <c r="N682" s="38"/>
      <c r="O682" s="225"/>
      <c r="P682" s="70"/>
      <c r="Q682" s="70"/>
      <c r="R682" s="70"/>
      <c r="S682" s="70"/>
      <c r="T682" s="70"/>
      <c r="U682" s="70"/>
      <c r="V682" s="70"/>
      <c r="W682" s="70"/>
      <c r="X682" s="70"/>
      <c r="Y682" s="70"/>
      <c r="Z682" s="70"/>
      <c r="AA682" s="70"/>
      <c r="AB682" s="70"/>
    </row>
    <row r="683" spans="1:28" x14ac:dyDescent="0.25">
      <c r="A683" s="69"/>
      <c r="B683" s="71"/>
      <c r="C683" s="72"/>
      <c r="D683" s="71"/>
      <c r="E683" s="108"/>
      <c r="F683" s="122"/>
      <c r="G683" s="122"/>
      <c r="H683" s="122"/>
      <c r="I683" s="122"/>
      <c r="J683" s="122"/>
      <c r="K683" s="122"/>
      <c r="L683" s="38"/>
      <c r="M683" s="180"/>
      <c r="N683" s="38"/>
      <c r="O683" s="225"/>
      <c r="P683" s="70"/>
      <c r="Q683" s="70"/>
      <c r="R683" s="70"/>
      <c r="S683" s="70"/>
      <c r="T683" s="70"/>
      <c r="U683" s="70"/>
      <c r="V683" s="70"/>
      <c r="W683" s="70"/>
      <c r="X683" s="70"/>
      <c r="Y683" s="70"/>
      <c r="Z683" s="70"/>
      <c r="AA683" s="70"/>
      <c r="AB683" s="70"/>
    </row>
    <row r="684" spans="1:28" x14ac:dyDescent="0.25">
      <c r="A684" s="69"/>
      <c r="B684" s="71"/>
      <c r="C684" s="72"/>
      <c r="D684" s="71"/>
      <c r="E684" s="108"/>
      <c r="F684" s="122"/>
      <c r="G684" s="122"/>
      <c r="H684" s="122"/>
      <c r="I684" s="122"/>
      <c r="J684" s="122"/>
      <c r="K684" s="122"/>
      <c r="L684" s="38"/>
      <c r="M684" s="180"/>
      <c r="N684" s="38"/>
      <c r="O684" s="225"/>
      <c r="P684" s="70"/>
      <c r="Q684" s="70"/>
      <c r="R684" s="70"/>
      <c r="S684" s="70"/>
      <c r="T684" s="70"/>
      <c r="U684" s="70"/>
      <c r="V684" s="70"/>
      <c r="W684" s="70"/>
      <c r="X684" s="70"/>
      <c r="Y684" s="70"/>
      <c r="Z684" s="70"/>
      <c r="AA684" s="70"/>
      <c r="AB684" s="70"/>
    </row>
    <row r="685" spans="1:28" x14ac:dyDescent="0.25">
      <c r="A685" s="69"/>
      <c r="B685" s="71"/>
      <c r="C685" s="72"/>
      <c r="D685" s="71"/>
      <c r="E685" s="108"/>
      <c r="F685" s="122"/>
      <c r="G685" s="122"/>
      <c r="H685" s="122"/>
      <c r="I685" s="122"/>
      <c r="J685" s="122"/>
      <c r="K685" s="122"/>
      <c r="L685" s="38"/>
      <c r="M685" s="180"/>
      <c r="N685" s="38"/>
      <c r="O685" s="225"/>
      <c r="P685" s="70"/>
      <c r="Q685" s="70"/>
      <c r="R685" s="70"/>
      <c r="S685" s="70"/>
      <c r="T685" s="70"/>
      <c r="U685" s="70"/>
      <c r="V685" s="70"/>
      <c r="W685" s="70"/>
      <c r="X685" s="70"/>
      <c r="Y685" s="70"/>
      <c r="Z685" s="70"/>
      <c r="AA685" s="70"/>
      <c r="AB685" s="70"/>
    </row>
    <row r="686" spans="1:28" x14ac:dyDescent="0.25">
      <c r="A686" s="69"/>
      <c r="B686" s="71"/>
      <c r="C686" s="72"/>
      <c r="D686" s="71"/>
      <c r="E686" s="108"/>
      <c r="F686" s="122"/>
      <c r="G686" s="122"/>
      <c r="H686" s="122"/>
      <c r="I686" s="122"/>
      <c r="J686" s="122"/>
      <c r="K686" s="122"/>
      <c r="L686" s="38"/>
      <c r="M686" s="180"/>
      <c r="N686" s="38"/>
      <c r="O686" s="225"/>
      <c r="P686" s="70"/>
      <c r="Q686" s="70"/>
      <c r="R686" s="70"/>
      <c r="S686" s="70"/>
      <c r="T686" s="70"/>
      <c r="U686" s="70"/>
      <c r="V686" s="70"/>
      <c r="W686" s="70"/>
      <c r="X686" s="70"/>
      <c r="Y686" s="70"/>
      <c r="Z686" s="70"/>
      <c r="AA686" s="70"/>
      <c r="AB686" s="70"/>
    </row>
    <row r="687" spans="1:28" x14ac:dyDescent="0.25">
      <c r="A687" s="69"/>
      <c r="B687" s="71"/>
      <c r="C687" s="72"/>
      <c r="D687" s="71"/>
      <c r="E687" s="108"/>
      <c r="F687" s="122"/>
      <c r="G687" s="122"/>
      <c r="H687" s="122"/>
      <c r="I687" s="122"/>
      <c r="J687" s="122"/>
      <c r="K687" s="122"/>
      <c r="L687" s="38"/>
      <c r="M687" s="180"/>
      <c r="N687" s="38"/>
      <c r="O687" s="225"/>
      <c r="P687" s="70"/>
      <c r="Q687" s="70"/>
      <c r="R687" s="70"/>
      <c r="S687" s="70"/>
      <c r="T687" s="70"/>
      <c r="U687" s="70"/>
      <c r="V687" s="70"/>
      <c r="W687" s="70"/>
      <c r="X687" s="70"/>
      <c r="Y687" s="70"/>
      <c r="Z687" s="70"/>
      <c r="AA687" s="70"/>
      <c r="AB687" s="70"/>
    </row>
    <row r="688" spans="1:28" x14ac:dyDescent="0.25">
      <c r="A688" s="69"/>
      <c r="B688" s="71"/>
      <c r="C688" s="72"/>
      <c r="D688" s="71"/>
      <c r="E688" s="108"/>
      <c r="F688" s="122"/>
      <c r="G688" s="122"/>
      <c r="H688" s="122"/>
      <c r="I688" s="122"/>
      <c r="J688" s="122"/>
      <c r="K688" s="122"/>
      <c r="L688" s="38"/>
      <c r="M688" s="180"/>
      <c r="N688" s="38"/>
      <c r="O688" s="225"/>
      <c r="P688" s="70"/>
      <c r="Q688" s="70"/>
      <c r="R688" s="70"/>
      <c r="S688" s="70"/>
      <c r="T688" s="70"/>
      <c r="U688" s="70"/>
      <c r="V688" s="70"/>
      <c r="W688" s="70"/>
      <c r="X688" s="70"/>
      <c r="Y688" s="70"/>
      <c r="Z688" s="70"/>
      <c r="AA688" s="70"/>
      <c r="AB688" s="70"/>
    </row>
    <row r="689" spans="1:28" x14ac:dyDescent="0.25">
      <c r="A689" s="69"/>
      <c r="B689" s="71"/>
      <c r="C689" s="72"/>
      <c r="D689" s="71"/>
      <c r="E689" s="108"/>
      <c r="F689" s="122"/>
      <c r="G689" s="122"/>
      <c r="H689" s="122"/>
      <c r="I689" s="122"/>
      <c r="J689" s="122"/>
      <c r="K689" s="122"/>
      <c r="L689" s="38"/>
      <c r="M689" s="180"/>
      <c r="N689" s="38"/>
      <c r="O689" s="225"/>
      <c r="P689" s="70"/>
      <c r="Q689" s="70"/>
      <c r="R689" s="70"/>
      <c r="S689" s="70"/>
      <c r="T689" s="70"/>
      <c r="U689" s="70"/>
      <c r="V689" s="70"/>
      <c r="W689" s="70"/>
      <c r="X689" s="70"/>
      <c r="Y689" s="70"/>
      <c r="Z689" s="70"/>
      <c r="AA689" s="70"/>
      <c r="AB689" s="70"/>
    </row>
    <row r="690" spans="1:28" x14ac:dyDescent="0.25">
      <c r="A690" s="69"/>
      <c r="B690" s="71"/>
      <c r="C690" s="72"/>
      <c r="D690" s="71"/>
      <c r="E690" s="108"/>
      <c r="F690" s="122"/>
      <c r="G690" s="122"/>
      <c r="H690" s="122"/>
      <c r="I690" s="122"/>
      <c r="J690" s="122"/>
      <c r="K690" s="122"/>
      <c r="L690" s="38"/>
      <c r="M690" s="180"/>
      <c r="N690" s="38"/>
      <c r="O690" s="225"/>
      <c r="P690" s="70"/>
      <c r="Q690" s="70"/>
      <c r="R690" s="70"/>
      <c r="S690" s="70"/>
      <c r="T690" s="70"/>
      <c r="U690" s="70"/>
      <c r="V690" s="70"/>
      <c r="W690" s="70"/>
      <c r="X690" s="70"/>
      <c r="Y690" s="70"/>
      <c r="Z690" s="70"/>
      <c r="AA690" s="70"/>
      <c r="AB690" s="70"/>
    </row>
    <row r="691" spans="1:28" x14ac:dyDescent="0.25">
      <c r="A691" s="69"/>
      <c r="B691" s="71"/>
      <c r="C691" s="72"/>
      <c r="D691" s="71"/>
      <c r="E691" s="108"/>
      <c r="F691" s="122"/>
      <c r="G691" s="122"/>
      <c r="H691" s="122"/>
      <c r="I691" s="122"/>
      <c r="J691" s="122"/>
      <c r="K691" s="122"/>
      <c r="L691" s="38"/>
      <c r="M691" s="180"/>
      <c r="N691" s="38"/>
      <c r="O691" s="225"/>
      <c r="P691" s="70"/>
      <c r="Q691" s="70"/>
      <c r="R691" s="70"/>
      <c r="S691" s="70"/>
      <c r="T691" s="70"/>
      <c r="U691" s="70"/>
      <c r="V691" s="70"/>
      <c r="W691" s="70"/>
      <c r="X691" s="70"/>
      <c r="Y691" s="70"/>
      <c r="Z691" s="70"/>
      <c r="AA691" s="70"/>
      <c r="AB691" s="70"/>
    </row>
    <row r="692" spans="1:28" x14ac:dyDescent="0.25">
      <c r="A692" s="69"/>
      <c r="B692" s="71"/>
      <c r="C692" s="72"/>
      <c r="D692" s="71"/>
      <c r="E692" s="108"/>
      <c r="F692" s="122"/>
      <c r="G692" s="122"/>
      <c r="H692" s="122"/>
      <c r="I692" s="122"/>
      <c r="J692" s="122"/>
      <c r="K692" s="122"/>
      <c r="L692" s="38"/>
      <c r="M692" s="180"/>
      <c r="N692" s="38"/>
      <c r="O692" s="225"/>
      <c r="P692" s="70"/>
      <c r="Q692" s="70"/>
      <c r="R692" s="70"/>
      <c r="S692" s="70"/>
      <c r="T692" s="70"/>
      <c r="U692" s="70"/>
      <c r="V692" s="70"/>
      <c r="W692" s="70"/>
      <c r="X692" s="70"/>
      <c r="Y692" s="70"/>
      <c r="Z692" s="70"/>
      <c r="AA692" s="70"/>
      <c r="AB692" s="70"/>
    </row>
    <row r="693" spans="1:28" x14ac:dyDescent="0.25">
      <c r="A693" s="69"/>
      <c r="B693" s="71"/>
      <c r="C693" s="72"/>
      <c r="D693" s="71"/>
      <c r="E693" s="108"/>
      <c r="F693" s="122"/>
      <c r="G693" s="122"/>
      <c r="H693" s="122"/>
      <c r="I693" s="122"/>
      <c r="J693" s="122"/>
      <c r="K693" s="122"/>
      <c r="L693" s="38"/>
      <c r="M693" s="180"/>
      <c r="N693" s="38"/>
      <c r="O693" s="225"/>
      <c r="P693" s="70"/>
      <c r="Q693" s="70"/>
      <c r="R693" s="70"/>
      <c r="S693" s="70"/>
      <c r="T693" s="70"/>
      <c r="U693" s="70"/>
      <c r="V693" s="70"/>
      <c r="W693" s="70"/>
      <c r="X693" s="70"/>
      <c r="Y693" s="70"/>
      <c r="Z693" s="70"/>
      <c r="AA693" s="70"/>
      <c r="AB693" s="70"/>
    </row>
    <row r="694" spans="1:28" x14ac:dyDescent="0.25">
      <c r="A694" s="69"/>
      <c r="B694" s="71"/>
      <c r="C694" s="72"/>
      <c r="D694" s="71"/>
      <c r="E694" s="108"/>
      <c r="F694" s="122"/>
      <c r="G694" s="122"/>
      <c r="H694" s="122"/>
      <c r="I694" s="122"/>
      <c r="J694" s="122"/>
      <c r="K694" s="122"/>
      <c r="L694" s="38"/>
      <c r="M694" s="180"/>
      <c r="N694" s="38"/>
      <c r="O694" s="225"/>
      <c r="P694" s="70"/>
      <c r="Q694" s="70"/>
      <c r="R694" s="70"/>
      <c r="S694" s="70"/>
      <c r="T694" s="70"/>
      <c r="U694" s="70"/>
      <c r="V694" s="70"/>
      <c r="W694" s="70"/>
      <c r="X694" s="70"/>
      <c r="Y694" s="70"/>
      <c r="Z694" s="70"/>
      <c r="AA694" s="70"/>
      <c r="AB694" s="70"/>
    </row>
    <row r="695" spans="1:28" x14ac:dyDescent="0.25">
      <c r="A695" s="69"/>
      <c r="B695" s="71"/>
      <c r="C695" s="72"/>
      <c r="D695" s="71"/>
      <c r="E695" s="108"/>
      <c r="F695" s="122"/>
      <c r="G695" s="122"/>
      <c r="H695" s="122"/>
      <c r="I695" s="122"/>
      <c r="J695" s="122"/>
      <c r="K695" s="122"/>
      <c r="L695" s="38"/>
      <c r="M695" s="180"/>
      <c r="N695" s="38"/>
      <c r="O695" s="225"/>
      <c r="P695" s="70"/>
      <c r="Q695" s="70"/>
      <c r="R695" s="70"/>
      <c r="S695" s="70"/>
      <c r="T695" s="70"/>
      <c r="U695" s="70"/>
      <c r="V695" s="70"/>
      <c r="W695" s="70"/>
      <c r="X695" s="70"/>
      <c r="Y695" s="70"/>
      <c r="Z695" s="70"/>
      <c r="AA695" s="70"/>
      <c r="AB695" s="70"/>
    </row>
    <row r="696" spans="1:28" x14ac:dyDescent="0.25">
      <c r="A696" s="69"/>
      <c r="B696" s="71"/>
      <c r="C696" s="72"/>
      <c r="D696" s="71"/>
      <c r="E696" s="108"/>
      <c r="F696" s="122"/>
      <c r="G696" s="122"/>
      <c r="H696" s="122"/>
      <c r="I696" s="122"/>
      <c r="J696" s="122"/>
      <c r="K696" s="122"/>
      <c r="L696" s="38"/>
      <c r="M696" s="180"/>
      <c r="N696" s="38"/>
      <c r="O696" s="225"/>
      <c r="P696" s="70"/>
      <c r="Q696" s="70"/>
      <c r="R696" s="70"/>
      <c r="S696" s="70"/>
      <c r="T696" s="70"/>
      <c r="U696" s="70"/>
      <c r="V696" s="70"/>
      <c r="W696" s="70"/>
      <c r="X696" s="70"/>
      <c r="Y696" s="70"/>
      <c r="Z696" s="70"/>
      <c r="AA696" s="70"/>
      <c r="AB696" s="70"/>
    </row>
    <row r="697" spans="1:28" x14ac:dyDescent="0.25">
      <c r="A697" s="69"/>
      <c r="B697" s="71"/>
      <c r="C697" s="72"/>
      <c r="D697" s="71"/>
      <c r="E697" s="108"/>
      <c r="F697" s="122"/>
      <c r="G697" s="122"/>
      <c r="H697" s="122"/>
      <c r="I697" s="122"/>
      <c r="J697" s="122"/>
      <c r="K697" s="122"/>
      <c r="L697" s="38"/>
      <c r="M697" s="180"/>
      <c r="N697" s="38"/>
      <c r="O697" s="225"/>
      <c r="P697" s="70"/>
      <c r="Q697" s="70"/>
      <c r="R697" s="70"/>
      <c r="S697" s="70"/>
      <c r="T697" s="70"/>
      <c r="U697" s="70"/>
      <c r="V697" s="70"/>
      <c r="W697" s="70"/>
      <c r="X697" s="70"/>
      <c r="Y697" s="70"/>
      <c r="Z697" s="70"/>
      <c r="AA697" s="70"/>
      <c r="AB697" s="70"/>
    </row>
    <row r="698" spans="1:28" x14ac:dyDescent="0.25">
      <c r="A698" s="69"/>
      <c r="B698" s="71"/>
      <c r="C698" s="72"/>
      <c r="D698" s="71"/>
      <c r="E698" s="108"/>
      <c r="F698" s="122"/>
      <c r="G698" s="122"/>
      <c r="H698" s="122"/>
      <c r="I698" s="122"/>
      <c r="J698" s="122"/>
      <c r="K698" s="122"/>
      <c r="L698" s="38"/>
      <c r="M698" s="180"/>
      <c r="N698" s="38"/>
      <c r="O698" s="225"/>
      <c r="P698" s="70"/>
      <c r="Q698" s="70"/>
      <c r="R698" s="70"/>
      <c r="S698" s="70"/>
      <c r="T698" s="70"/>
      <c r="U698" s="70"/>
      <c r="V698" s="70"/>
      <c r="W698" s="70"/>
      <c r="X698" s="70"/>
      <c r="Y698" s="70"/>
      <c r="Z698" s="70"/>
      <c r="AA698" s="70"/>
      <c r="AB698" s="70"/>
    </row>
    <row r="699" spans="1:28" x14ac:dyDescent="0.25">
      <c r="A699" s="69"/>
      <c r="B699" s="71"/>
      <c r="C699" s="72"/>
      <c r="D699" s="71"/>
      <c r="E699" s="108"/>
      <c r="F699" s="122"/>
      <c r="G699" s="122"/>
      <c r="H699" s="122"/>
      <c r="I699" s="122"/>
      <c r="J699" s="122"/>
      <c r="K699" s="122"/>
      <c r="L699" s="38"/>
      <c r="M699" s="180"/>
      <c r="N699" s="38"/>
      <c r="O699" s="225"/>
      <c r="P699" s="70"/>
      <c r="Q699" s="70"/>
      <c r="R699" s="70"/>
      <c r="S699" s="70"/>
      <c r="T699" s="70"/>
      <c r="U699" s="70"/>
      <c r="V699" s="70"/>
      <c r="W699" s="70"/>
      <c r="X699" s="70"/>
      <c r="Y699" s="70"/>
      <c r="Z699" s="70"/>
      <c r="AA699" s="70"/>
      <c r="AB699" s="70"/>
    </row>
    <row r="700" spans="1:28" x14ac:dyDescent="0.25">
      <c r="A700" s="69"/>
      <c r="B700" s="71"/>
      <c r="C700" s="72"/>
      <c r="D700" s="71"/>
      <c r="E700" s="108"/>
      <c r="F700" s="122"/>
      <c r="G700" s="122"/>
      <c r="H700" s="122"/>
      <c r="I700" s="122"/>
      <c r="J700" s="122"/>
      <c r="K700" s="122"/>
      <c r="L700" s="38"/>
      <c r="M700" s="180"/>
      <c r="N700" s="38"/>
      <c r="O700" s="225"/>
      <c r="P700" s="70"/>
      <c r="Q700" s="70"/>
      <c r="R700" s="70"/>
      <c r="S700" s="70"/>
      <c r="T700" s="70"/>
      <c r="U700" s="70"/>
      <c r="V700" s="70"/>
      <c r="W700" s="70"/>
      <c r="X700" s="70"/>
      <c r="Y700" s="70"/>
      <c r="Z700" s="70"/>
      <c r="AA700" s="70"/>
      <c r="AB700" s="70"/>
    </row>
    <row r="701" spans="1:28" x14ac:dyDescent="0.25">
      <c r="A701" s="69"/>
      <c r="B701" s="71"/>
      <c r="C701" s="72"/>
      <c r="D701" s="71"/>
      <c r="E701" s="108"/>
      <c r="F701" s="122"/>
      <c r="G701" s="122"/>
      <c r="H701" s="122"/>
      <c r="I701" s="122"/>
      <c r="J701" s="122"/>
      <c r="K701" s="122"/>
      <c r="L701" s="38"/>
      <c r="M701" s="180"/>
      <c r="N701" s="38"/>
      <c r="O701" s="225"/>
      <c r="P701" s="70"/>
      <c r="Q701" s="70"/>
      <c r="R701" s="70"/>
      <c r="S701" s="70"/>
      <c r="T701" s="70"/>
      <c r="U701" s="70"/>
      <c r="V701" s="70"/>
      <c r="W701" s="70"/>
      <c r="X701" s="70"/>
      <c r="Y701" s="70"/>
      <c r="Z701" s="70"/>
      <c r="AA701" s="70"/>
      <c r="AB701" s="70"/>
    </row>
    <row r="702" spans="1:28" x14ac:dyDescent="0.25">
      <c r="A702" s="69"/>
      <c r="B702" s="71"/>
      <c r="C702" s="72"/>
      <c r="D702" s="71"/>
      <c r="E702" s="108"/>
      <c r="F702" s="122"/>
      <c r="G702" s="122"/>
      <c r="H702" s="122"/>
      <c r="I702" s="122"/>
      <c r="J702" s="122"/>
      <c r="K702" s="122"/>
      <c r="L702" s="38"/>
      <c r="M702" s="180"/>
      <c r="N702" s="38"/>
      <c r="O702" s="225"/>
      <c r="P702" s="70"/>
      <c r="Q702" s="70"/>
      <c r="R702" s="70"/>
      <c r="S702" s="70"/>
      <c r="T702" s="70"/>
      <c r="U702" s="70"/>
      <c r="V702" s="70"/>
      <c r="W702" s="70"/>
      <c r="X702" s="70"/>
      <c r="Y702" s="70"/>
      <c r="Z702" s="70"/>
      <c r="AA702" s="70"/>
      <c r="AB702" s="70"/>
    </row>
    <row r="703" spans="1:28" x14ac:dyDescent="0.25">
      <c r="A703" s="69"/>
      <c r="B703" s="71"/>
      <c r="C703" s="72"/>
      <c r="D703" s="71"/>
      <c r="E703" s="108"/>
      <c r="F703" s="122"/>
      <c r="G703" s="122"/>
      <c r="H703" s="122"/>
      <c r="I703" s="122"/>
      <c r="J703" s="122"/>
      <c r="K703" s="122"/>
      <c r="L703" s="38"/>
      <c r="M703" s="180"/>
      <c r="N703" s="38"/>
      <c r="O703" s="225"/>
      <c r="P703" s="70"/>
      <c r="Q703" s="70"/>
      <c r="R703" s="70"/>
      <c r="S703" s="70"/>
      <c r="T703" s="70"/>
      <c r="U703" s="70"/>
      <c r="V703" s="70"/>
      <c r="W703" s="70"/>
      <c r="X703" s="70"/>
      <c r="Y703" s="70"/>
      <c r="Z703" s="70"/>
      <c r="AA703" s="70"/>
      <c r="AB703" s="70"/>
    </row>
    <row r="704" spans="1:28" x14ac:dyDescent="0.25">
      <c r="A704" s="69"/>
      <c r="B704" s="71"/>
      <c r="C704" s="72"/>
      <c r="D704" s="71"/>
      <c r="E704" s="108"/>
      <c r="F704" s="122"/>
      <c r="G704" s="122"/>
      <c r="H704" s="122"/>
      <c r="I704" s="122"/>
      <c r="J704" s="122"/>
      <c r="K704" s="122"/>
      <c r="L704" s="38"/>
      <c r="M704" s="180"/>
      <c r="N704" s="38"/>
      <c r="O704" s="225"/>
      <c r="P704" s="70"/>
      <c r="Q704" s="70"/>
      <c r="R704" s="70"/>
      <c r="S704" s="70"/>
      <c r="T704" s="70"/>
      <c r="U704" s="70"/>
      <c r="V704" s="70"/>
      <c r="W704" s="70"/>
      <c r="X704" s="70"/>
      <c r="Y704" s="70"/>
      <c r="Z704" s="70"/>
      <c r="AA704" s="70"/>
      <c r="AB704" s="70"/>
    </row>
    <row r="705" spans="1:28" x14ac:dyDescent="0.25">
      <c r="A705" s="69"/>
      <c r="B705" s="71"/>
      <c r="C705" s="72"/>
      <c r="D705" s="71"/>
      <c r="E705" s="108"/>
      <c r="F705" s="122"/>
      <c r="G705" s="122"/>
      <c r="H705" s="122"/>
      <c r="I705" s="122"/>
      <c r="J705" s="122"/>
      <c r="K705" s="122"/>
      <c r="L705" s="38"/>
      <c r="M705" s="180"/>
      <c r="N705" s="38"/>
      <c r="O705" s="225"/>
      <c r="P705" s="70"/>
      <c r="Q705" s="70"/>
      <c r="R705" s="70"/>
      <c r="S705" s="70"/>
      <c r="T705" s="70"/>
      <c r="U705" s="70"/>
      <c r="V705" s="70"/>
      <c r="W705" s="70"/>
      <c r="X705" s="70"/>
      <c r="Y705" s="70"/>
      <c r="Z705" s="70"/>
      <c r="AA705" s="70"/>
      <c r="AB705" s="70"/>
    </row>
    <row r="706" spans="1:28" x14ac:dyDescent="0.25">
      <c r="A706" s="69"/>
      <c r="B706" s="71"/>
      <c r="C706" s="72"/>
      <c r="D706" s="71"/>
      <c r="E706" s="108"/>
      <c r="F706" s="122"/>
      <c r="G706" s="122"/>
      <c r="H706" s="122"/>
      <c r="I706" s="122"/>
      <c r="J706" s="122"/>
      <c r="K706" s="122"/>
      <c r="L706" s="38"/>
      <c r="M706" s="180"/>
      <c r="N706" s="38"/>
      <c r="O706" s="225"/>
      <c r="P706" s="70"/>
      <c r="Q706" s="70"/>
      <c r="R706" s="70"/>
      <c r="S706" s="70"/>
      <c r="T706" s="70"/>
      <c r="U706" s="70"/>
      <c r="V706" s="70"/>
      <c r="W706" s="70"/>
      <c r="X706" s="70"/>
      <c r="Y706" s="70"/>
      <c r="Z706" s="70"/>
      <c r="AA706" s="70"/>
      <c r="AB706" s="70"/>
    </row>
    <row r="707" spans="1:28" x14ac:dyDescent="0.25">
      <c r="A707" s="69"/>
      <c r="B707" s="71"/>
      <c r="C707" s="72"/>
      <c r="D707" s="71"/>
      <c r="E707" s="108"/>
      <c r="F707" s="122"/>
      <c r="G707" s="122"/>
      <c r="H707" s="122"/>
      <c r="I707" s="122"/>
      <c r="J707" s="122"/>
      <c r="K707" s="122"/>
      <c r="L707" s="38"/>
      <c r="M707" s="180"/>
      <c r="N707" s="38"/>
      <c r="O707" s="225"/>
      <c r="P707" s="70"/>
      <c r="Q707" s="70"/>
      <c r="R707" s="70"/>
      <c r="S707" s="70"/>
      <c r="T707" s="70"/>
      <c r="U707" s="70"/>
      <c r="V707" s="70"/>
      <c r="W707" s="70"/>
      <c r="X707" s="70"/>
      <c r="Y707" s="70"/>
      <c r="Z707" s="70"/>
      <c r="AA707" s="70"/>
      <c r="AB707" s="70"/>
    </row>
    <row r="708" spans="1:28" x14ac:dyDescent="0.25">
      <c r="A708" s="69"/>
      <c r="B708" s="71"/>
      <c r="C708" s="72"/>
      <c r="D708" s="71"/>
      <c r="E708" s="108"/>
      <c r="F708" s="122"/>
      <c r="G708" s="122"/>
      <c r="H708" s="122"/>
      <c r="I708" s="122"/>
      <c r="J708" s="122"/>
      <c r="K708" s="122"/>
      <c r="L708" s="38"/>
      <c r="M708" s="180"/>
      <c r="N708" s="38"/>
      <c r="O708" s="225"/>
      <c r="P708" s="70"/>
      <c r="Q708" s="70"/>
      <c r="R708" s="70"/>
      <c r="S708" s="70"/>
      <c r="T708" s="70"/>
      <c r="U708" s="70"/>
      <c r="V708" s="70"/>
      <c r="W708" s="70"/>
      <c r="X708" s="70"/>
      <c r="Y708" s="70"/>
      <c r="Z708" s="70"/>
      <c r="AA708" s="70"/>
      <c r="AB708" s="70"/>
    </row>
    <row r="709" spans="1:28" x14ac:dyDescent="0.25">
      <c r="A709" s="69"/>
      <c r="B709" s="71"/>
      <c r="C709" s="72"/>
      <c r="D709" s="71"/>
      <c r="E709" s="108"/>
      <c r="F709" s="122"/>
      <c r="G709" s="122"/>
      <c r="H709" s="122"/>
      <c r="I709" s="122"/>
      <c r="J709" s="122"/>
      <c r="K709" s="122"/>
      <c r="L709" s="38"/>
      <c r="M709" s="180"/>
      <c r="N709" s="38"/>
      <c r="O709" s="225"/>
      <c r="P709" s="70"/>
      <c r="Q709" s="70"/>
      <c r="R709" s="70"/>
      <c r="S709" s="70"/>
      <c r="T709" s="70"/>
      <c r="U709" s="70"/>
      <c r="V709" s="70"/>
      <c r="W709" s="70"/>
      <c r="X709" s="70"/>
      <c r="Y709" s="70"/>
      <c r="Z709" s="70"/>
      <c r="AA709" s="70"/>
      <c r="AB709" s="70"/>
    </row>
    <row r="710" spans="1:28" x14ac:dyDescent="0.25">
      <c r="A710" s="69"/>
      <c r="B710" s="71"/>
      <c r="C710" s="72"/>
      <c r="D710" s="71"/>
      <c r="E710" s="108"/>
      <c r="F710" s="122"/>
      <c r="G710" s="122"/>
      <c r="H710" s="122"/>
      <c r="I710" s="122"/>
      <c r="J710" s="122"/>
      <c r="K710" s="122"/>
      <c r="L710" s="38"/>
      <c r="M710" s="180"/>
      <c r="N710" s="38"/>
      <c r="O710" s="225"/>
      <c r="P710" s="70"/>
      <c r="Q710" s="70"/>
      <c r="R710" s="70"/>
      <c r="S710" s="70"/>
      <c r="T710" s="70"/>
      <c r="U710" s="70"/>
      <c r="V710" s="70"/>
      <c r="W710" s="70"/>
      <c r="X710" s="70"/>
      <c r="Y710" s="70"/>
      <c r="Z710" s="70"/>
      <c r="AA710" s="70"/>
      <c r="AB710" s="70"/>
    </row>
    <row r="711" spans="1:28" x14ac:dyDescent="0.25">
      <c r="A711" s="69"/>
      <c r="B711" s="71"/>
      <c r="C711" s="72"/>
      <c r="D711" s="71"/>
      <c r="E711" s="108"/>
      <c r="F711" s="122"/>
      <c r="G711" s="122"/>
      <c r="H711" s="122"/>
      <c r="I711" s="122"/>
      <c r="J711" s="122"/>
      <c r="K711" s="122"/>
      <c r="L711" s="38"/>
      <c r="M711" s="180"/>
      <c r="N711" s="38"/>
      <c r="O711" s="225"/>
      <c r="P711" s="70"/>
      <c r="Q711" s="70"/>
      <c r="R711" s="70"/>
      <c r="S711" s="70"/>
      <c r="T711" s="70"/>
      <c r="U711" s="70"/>
      <c r="V711" s="70"/>
      <c r="W711" s="70"/>
      <c r="X711" s="70"/>
      <c r="Y711" s="70"/>
      <c r="Z711" s="70"/>
      <c r="AA711" s="70"/>
      <c r="AB711" s="70"/>
    </row>
    <row r="712" spans="1:28" x14ac:dyDescent="0.25">
      <c r="A712" s="69"/>
      <c r="B712" s="71"/>
      <c r="C712" s="72"/>
      <c r="D712" s="71"/>
      <c r="E712" s="108"/>
      <c r="F712" s="122"/>
      <c r="G712" s="122"/>
      <c r="H712" s="122"/>
      <c r="I712" s="122"/>
      <c r="J712" s="122"/>
      <c r="K712" s="122"/>
      <c r="L712" s="38"/>
      <c r="M712" s="180"/>
      <c r="N712" s="38"/>
      <c r="O712" s="225"/>
      <c r="P712" s="70"/>
      <c r="Q712" s="70"/>
      <c r="R712" s="70"/>
      <c r="S712" s="70"/>
      <c r="T712" s="70"/>
      <c r="U712" s="70"/>
      <c r="V712" s="70"/>
      <c r="W712" s="70"/>
      <c r="X712" s="70"/>
      <c r="Y712" s="70"/>
      <c r="Z712" s="70"/>
      <c r="AA712" s="70"/>
      <c r="AB712" s="70"/>
    </row>
    <row r="713" spans="1:28" x14ac:dyDescent="0.25">
      <c r="A713" s="69"/>
      <c r="B713" s="71"/>
      <c r="C713" s="72"/>
      <c r="D713" s="71"/>
      <c r="E713" s="108"/>
      <c r="F713" s="122"/>
      <c r="G713" s="122"/>
      <c r="H713" s="122"/>
      <c r="I713" s="122"/>
      <c r="J713" s="122"/>
      <c r="K713" s="122"/>
      <c r="L713" s="38"/>
      <c r="M713" s="180"/>
      <c r="N713" s="38"/>
      <c r="O713" s="225"/>
      <c r="P713" s="70"/>
      <c r="Q713" s="70"/>
      <c r="R713" s="70"/>
      <c r="S713" s="70"/>
      <c r="T713" s="70"/>
      <c r="U713" s="70"/>
      <c r="V713" s="70"/>
      <c r="W713" s="70"/>
      <c r="X713" s="70"/>
      <c r="Y713" s="70"/>
      <c r="Z713" s="70"/>
      <c r="AA713" s="70"/>
      <c r="AB713" s="70"/>
    </row>
    <row r="714" spans="1:28" x14ac:dyDescent="0.25">
      <c r="A714" s="69"/>
      <c r="B714" s="71"/>
      <c r="C714" s="72"/>
      <c r="D714" s="71"/>
      <c r="E714" s="108"/>
      <c r="F714" s="122"/>
      <c r="G714" s="122"/>
      <c r="H714" s="122"/>
      <c r="I714" s="122"/>
      <c r="J714" s="122"/>
      <c r="K714" s="122"/>
      <c r="L714" s="38"/>
      <c r="M714" s="180"/>
      <c r="N714" s="38"/>
      <c r="O714" s="225"/>
      <c r="P714" s="70"/>
      <c r="Q714" s="70"/>
      <c r="R714" s="70"/>
      <c r="S714" s="70"/>
      <c r="T714" s="70"/>
      <c r="U714" s="70"/>
      <c r="V714" s="70"/>
      <c r="W714" s="70"/>
      <c r="X714" s="70"/>
      <c r="Y714" s="70"/>
      <c r="Z714" s="70"/>
      <c r="AA714" s="70"/>
      <c r="AB714" s="70"/>
    </row>
    <row r="715" spans="1:28" x14ac:dyDescent="0.25">
      <c r="A715" s="69"/>
      <c r="B715" s="71"/>
      <c r="C715" s="72"/>
      <c r="D715" s="71"/>
      <c r="E715" s="108"/>
      <c r="F715" s="122"/>
      <c r="G715" s="122"/>
      <c r="H715" s="122"/>
      <c r="I715" s="122"/>
      <c r="J715" s="122"/>
      <c r="K715" s="122"/>
      <c r="L715" s="38"/>
      <c r="M715" s="180"/>
      <c r="N715" s="38"/>
      <c r="O715" s="225"/>
      <c r="P715" s="70"/>
      <c r="Q715" s="70"/>
      <c r="R715" s="70"/>
      <c r="S715" s="70"/>
      <c r="T715" s="70"/>
      <c r="U715" s="70"/>
      <c r="V715" s="70"/>
      <c r="W715" s="70"/>
      <c r="X715" s="70"/>
      <c r="Y715" s="70"/>
      <c r="Z715" s="70"/>
      <c r="AA715" s="70"/>
      <c r="AB715" s="70"/>
    </row>
    <row r="716" spans="1:28" x14ac:dyDescent="0.25">
      <c r="A716" s="69"/>
      <c r="B716" s="71"/>
      <c r="C716" s="72"/>
      <c r="D716" s="71"/>
      <c r="E716" s="108"/>
      <c r="F716" s="122"/>
      <c r="G716" s="122"/>
      <c r="H716" s="122"/>
      <c r="I716" s="122"/>
      <c r="J716" s="122"/>
      <c r="K716" s="122"/>
      <c r="L716" s="38"/>
      <c r="M716" s="180"/>
      <c r="N716" s="38"/>
      <c r="O716" s="225"/>
      <c r="P716" s="70"/>
      <c r="Q716" s="70"/>
      <c r="R716" s="70"/>
      <c r="S716" s="70"/>
      <c r="T716" s="70"/>
      <c r="U716" s="70"/>
      <c r="V716" s="70"/>
      <c r="W716" s="70"/>
      <c r="X716" s="70"/>
      <c r="Y716" s="70"/>
      <c r="Z716" s="70"/>
      <c r="AA716" s="70"/>
      <c r="AB716" s="70"/>
    </row>
    <row r="717" spans="1:28" x14ac:dyDescent="0.25">
      <c r="A717" s="69"/>
      <c r="B717" s="71"/>
      <c r="C717" s="72"/>
      <c r="D717" s="71"/>
      <c r="E717" s="108"/>
      <c r="F717" s="122"/>
      <c r="G717" s="122"/>
      <c r="H717" s="122"/>
      <c r="I717" s="122"/>
      <c r="J717" s="122"/>
      <c r="K717" s="122"/>
      <c r="L717" s="38"/>
      <c r="M717" s="180"/>
      <c r="N717" s="38"/>
      <c r="O717" s="225"/>
      <c r="P717" s="70"/>
      <c r="Q717" s="70"/>
      <c r="R717" s="70"/>
      <c r="S717" s="70"/>
      <c r="T717" s="70"/>
      <c r="U717" s="70"/>
      <c r="V717" s="70"/>
      <c r="W717" s="70"/>
      <c r="X717" s="70"/>
      <c r="Y717" s="70"/>
      <c r="Z717" s="70"/>
      <c r="AA717" s="70"/>
      <c r="AB717" s="70"/>
    </row>
    <row r="718" spans="1:28" x14ac:dyDescent="0.25">
      <c r="A718" s="69"/>
      <c r="B718" s="71"/>
      <c r="C718" s="72"/>
      <c r="D718" s="71"/>
      <c r="E718" s="108"/>
      <c r="F718" s="122"/>
      <c r="G718" s="122"/>
      <c r="H718" s="122"/>
      <c r="I718" s="122"/>
      <c r="J718" s="122"/>
      <c r="K718" s="122"/>
      <c r="L718" s="38"/>
      <c r="M718" s="180"/>
      <c r="N718" s="38"/>
      <c r="O718" s="225"/>
      <c r="P718" s="70"/>
      <c r="Q718" s="70"/>
      <c r="R718" s="70"/>
      <c r="S718" s="70"/>
      <c r="T718" s="70"/>
      <c r="U718" s="70"/>
      <c r="V718" s="70"/>
      <c r="W718" s="70"/>
      <c r="X718" s="70"/>
      <c r="Y718" s="70"/>
      <c r="Z718" s="70"/>
      <c r="AA718" s="70"/>
      <c r="AB718" s="70"/>
    </row>
    <row r="719" spans="1:28" x14ac:dyDescent="0.25">
      <c r="A719" s="69"/>
      <c r="B719" s="71"/>
      <c r="C719" s="72"/>
      <c r="D719" s="71"/>
      <c r="E719" s="108"/>
      <c r="F719" s="122"/>
      <c r="G719" s="122"/>
      <c r="H719" s="122"/>
      <c r="I719" s="122"/>
      <c r="J719" s="122"/>
      <c r="K719" s="122"/>
      <c r="L719" s="38"/>
      <c r="M719" s="180"/>
      <c r="N719" s="38"/>
      <c r="O719" s="225"/>
      <c r="P719" s="70"/>
      <c r="Q719" s="70"/>
      <c r="R719" s="70"/>
      <c r="S719" s="70"/>
      <c r="T719" s="70"/>
      <c r="U719" s="70"/>
      <c r="V719" s="70"/>
      <c r="W719" s="70"/>
      <c r="X719" s="70"/>
      <c r="Y719" s="70"/>
      <c r="Z719" s="70"/>
      <c r="AA719" s="70"/>
      <c r="AB719" s="70"/>
    </row>
    <row r="720" spans="1:28" x14ac:dyDescent="0.25">
      <c r="A720" s="69"/>
      <c r="B720" s="71"/>
      <c r="C720" s="72"/>
      <c r="D720" s="71"/>
      <c r="E720" s="108"/>
      <c r="F720" s="122"/>
      <c r="G720" s="122"/>
      <c r="H720" s="122"/>
      <c r="I720" s="122"/>
      <c r="J720" s="122"/>
      <c r="K720" s="122"/>
      <c r="L720" s="38"/>
      <c r="M720" s="180"/>
      <c r="N720" s="38"/>
      <c r="O720" s="225"/>
      <c r="P720" s="70"/>
      <c r="Q720" s="70"/>
      <c r="R720" s="70"/>
      <c r="S720" s="70"/>
      <c r="T720" s="70"/>
      <c r="U720" s="70"/>
      <c r="V720" s="70"/>
      <c r="W720" s="70"/>
      <c r="X720" s="70"/>
      <c r="Y720" s="70"/>
      <c r="Z720" s="70"/>
      <c r="AA720" s="70"/>
      <c r="AB720" s="70"/>
    </row>
    <row r="721" spans="1:28" x14ac:dyDescent="0.25">
      <c r="A721" s="69"/>
      <c r="B721" s="71"/>
      <c r="C721" s="72"/>
      <c r="D721" s="71"/>
      <c r="E721" s="108"/>
      <c r="F721" s="122"/>
      <c r="G721" s="122"/>
      <c r="H721" s="122"/>
      <c r="I721" s="122"/>
      <c r="J721" s="122"/>
      <c r="K721" s="122"/>
      <c r="L721" s="38"/>
      <c r="M721" s="180"/>
      <c r="N721" s="38"/>
      <c r="O721" s="225"/>
      <c r="P721" s="70"/>
      <c r="Q721" s="70"/>
      <c r="R721" s="70"/>
      <c r="S721" s="70"/>
      <c r="T721" s="70"/>
      <c r="U721" s="70"/>
      <c r="V721" s="70"/>
      <c r="W721" s="70"/>
      <c r="X721" s="70"/>
      <c r="Y721" s="70"/>
      <c r="Z721" s="70"/>
      <c r="AA721" s="70"/>
      <c r="AB721" s="70"/>
    </row>
    <row r="722" spans="1:28" x14ac:dyDescent="0.25">
      <c r="A722" s="69"/>
      <c r="B722" s="71"/>
      <c r="C722" s="72"/>
      <c r="D722" s="71"/>
      <c r="E722" s="108"/>
      <c r="F722" s="122"/>
      <c r="G722" s="122"/>
      <c r="H722" s="122"/>
      <c r="I722" s="122"/>
      <c r="J722" s="122"/>
      <c r="K722" s="122"/>
      <c r="L722" s="38"/>
      <c r="M722" s="180"/>
      <c r="N722" s="38"/>
      <c r="O722" s="225"/>
      <c r="P722" s="70"/>
      <c r="Q722" s="70"/>
      <c r="R722" s="70"/>
      <c r="S722" s="70"/>
      <c r="T722" s="70"/>
      <c r="U722" s="70"/>
      <c r="V722" s="70"/>
      <c r="W722" s="70"/>
      <c r="X722" s="70"/>
      <c r="Y722" s="70"/>
      <c r="Z722" s="70"/>
      <c r="AA722" s="70"/>
      <c r="AB722" s="70"/>
    </row>
    <row r="723" spans="1:28" x14ac:dyDescent="0.25">
      <c r="A723" s="69"/>
      <c r="B723" s="71"/>
      <c r="C723" s="72"/>
      <c r="D723" s="71"/>
      <c r="E723" s="108"/>
      <c r="F723" s="122"/>
      <c r="G723" s="122"/>
      <c r="H723" s="122"/>
      <c r="I723" s="122"/>
      <c r="J723" s="122"/>
      <c r="K723" s="122"/>
      <c r="L723" s="38"/>
      <c r="M723" s="180"/>
      <c r="N723" s="38"/>
      <c r="O723" s="225"/>
      <c r="P723" s="70"/>
      <c r="Q723" s="70"/>
      <c r="R723" s="70"/>
      <c r="S723" s="70"/>
      <c r="T723" s="70"/>
      <c r="U723" s="70"/>
      <c r="V723" s="70"/>
      <c r="W723" s="70"/>
      <c r="X723" s="70"/>
      <c r="Y723" s="70"/>
      <c r="Z723" s="70"/>
      <c r="AA723" s="70"/>
      <c r="AB723" s="70"/>
    </row>
    <row r="724" spans="1:28" x14ac:dyDescent="0.25">
      <c r="A724" s="69"/>
      <c r="B724" s="71"/>
      <c r="C724" s="72"/>
      <c r="D724" s="71"/>
      <c r="E724" s="108"/>
      <c r="F724" s="122"/>
      <c r="G724" s="122"/>
      <c r="H724" s="122"/>
      <c r="I724" s="122"/>
      <c r="J724" s="122"/>
      <c r="K724" s="122"/>
      <c r="L724" s="38"/>
      <c r="M724" s="180"/>
      <c r="N724" s="38"/>
      <c r="O724" s="225"/>
      <c r="P724" s="70"/>
      <c r="Q724" s="70"/>
      <c r="R724" s="70"/>
      <c r="S724" s="70"/>
      <c r="T724" s="70"/>
      <c r="U724" s="70"/>
      <c r="V724" s="70"/>
      <c r="W724" s="70"/>
      <c r="X724" s="70"/>
      <c r="Y724" s="70"/>
      <c r="Z724" s="70"/>
      <c r="AA724" s="70"/>
      <c r="AB724" s="70"/>
    </row>
    <row r="725" spans="1:28" x14ac:dyDescent="0.25">
      <c r="A725" s="69"/>
      <c r="B725" s="71"/>
      <c r="C725" s="72"/>
      <c r="D725" s="71"/>
      <c r="E725" s="108"/>
      <c r="F725" s="122"/>
      <c r="G725" s="122"/>
      <c r="H725" s="122"/>
      <c r="I725" s="122"/>
      <c r="J725" s="122"/>
      <c r="K725" s="122"/>
      <c r="L725" s="38"/>
      <c r="M725" s="180"/>
      <c r="N725" s="38"/>
      <c r="O725" s="225"/>
      <c r="P725" s="70"/>
      <c r="Q725" s="70"/>
      <c r="R725" s="70"/>
      <c r="S725" s="70"/>
      <c r="T725" s="70"/>
      <c r="U725" s="70"/>
      <c r="V725" s="70"/>
      <c r="W725" s="70"/>
      <c r="X725" s="70"/>
      <c r="Y725" s="70"/>
      <c r="Z725" s="70"/>
      <c r="AA725" s="70"/>
      <c r="AB725" s="70"/>
    </row>
    <row r="726" spans="1:28" x14ac:dyDescent="0.25">
      <c r="A726" s="69"/>
      <c r="B726" s="71"/>
      <c r="C726" s="72"/>
      <c r="D726" s="71"/>
      <c r="E726" s="108"/>
      <c r="F726" s="122"/>
      <c r="G726" s="122"/>
      <c r="H726" s="122"/>
      <c r="I726" s="122"/>
      <c r="J726" s="122"/>
      <c r="K726" s="122"/>
      <c r="L726" s="38"/>
      <c r="M726" s="180"/>
      <c r="N726" s="38"/>
      <c r="O726" s="225"/>
      <c r="P726" s="70"/>
      <c r="Q726" s="70"/>
      <c r="R726" s="70"/>
      <c r="S726" s="70"/>
      <c r="T726" s="70"/>
      <c r="U726" s="70"/>
      <c r="V726" s="70"/>
      <c r="W726" s="70"/>
      <c r="X726" s="70"/>
      <c r="Y726" s="70"/>
      <c r="Z726" s="70"/>
      <c r="AA726" s="70"/>
      <c r="AB726" s="70"/>
    </row>
    <row r="727" spans="1:28" x14ac:dyDescent="0.25">
      <c r="A727" s="69"/>
      <c r="B727" s="71"/>
      <c r="C727" s="72"/>
      <c r="D727" s="71"/>
      <c r="E727" s="108"/>
      <c r="F727" s="122"/>
      <c r="G727" s="122"/>
      <c r="H727" s="122"/>
      <c r="I727" s="122"/>
      <c r="J727" s="122"/>
      <c r="K727" s="122"/>
      <c r="L727" s="38"/>
      <c r="M727" s="180"/>
      <c r="N727" s="38"/>
      <c r="O727" s="225"/>
      <c r="P727" s="70"/>
      <c r="Q727" s="70"/>
      <c r="R727" s="70"/>
      <c r="S727" s="70"/>
      <c r="T727" s="70"/>
      <c r="U727" s="70"/>
      <c r="V727" s="70"/>
      <c r="W727" s="70"/>
      <c r="X727" s="70"/>
      <c r="Y727" s="70"/>
      <c r="Z727" s="70"/>
      <c r="AA727" s="70"/>
      <c r="AB727" s="70"/>
    </row>
    <row r="728" spans="1:28" x14ac:dyDescent="0.25">
      <c r="A728" s="69"/>
      <c r="B728" s="71"/>
      <c r="C728" s="72"/>
      <c r="D728" s="71"/>
      <c r="E728" s="108"/>
      <c r="F728" s="122"/>
      <c r="G728" s="122"/>
      <c r="H728" s="122"/>
      <c r="I728" s="122"/>
      <c r="J728" s="122"/>
      <c r="K728" s="122"/>
      <c r="L728" s="38"/>
      <c r="M728" s="180"/>
      <c r="N728" s="38"/>
      <c r="O728" s="225"/>
      <c r="P728" s="70"/>
      <c r="Q728" s="70"/>
      <c r="R728" s="70"/>
      <c r="S728" s="70"/>
      <c r="T728" s="70"/>
      <c r="U728" s="70"/>
      <c r="V728" s="70"/>
      <c r="W728" s="70"/>
      <c r="X728" s="70"/>
      <c r="Y728" s="70"/>
      <c r="Z728" s="70"/>
      <c r="AA728" s="70"/>
      <c r="AB728" s="70"/>
    </row>
    <row r="729" spans="1:28" x14ac:dyDescent="0.25">
      <c r="A729" s="69"/>
      <c r="B729" s="71"/>
      <c r="C729" s="72"/>
      <c r="D729" s="71"/>
      <c r="E729" s="108"/>
      <c r="F729" s="122"/>
      <c r="G729" s="122"/>
      <c r="H729" s="122"/>
      <c r="I729" s="122"/>
      <c r="J729" s="122"/>
      <c r="K729" s="122"/>
      <c r="L729" s="38"/>
      <c r="M729" s="180"/>
      <c r="N729" s="38"/>
      <c r="O729" s="225"/>
      <c r="P729" s="70"/>
      <c r="Q729" s="70"/>
      <c r="R729" s="70"/>
      <c r="S729" s="70"/>
      <c r="T729" s="70"/>
      <c r="U729" s="70"/>
      <c r="V729" s="70"/>
      <c r="W729" s="70"/>
      <c r="X729" s="70"/>
      <c r="Y729" s="70"/>
      <c r="Z729" s="70"/>
      <c r="AA729" s="70"/>
      <c r="AB729" s="70"/>
    </row>
    <row r="730" spans="1:28" x14ac:dyDescent="0.25">
      <c r="A730" s="69"/>
      <c r="B730" s="71"/>
      <c r="C730" s="72"/>
      <c r="D730" s="71"/>
      <c r="E730" s="108"/>
      <c r="F730" s="122"/>
      <c r="G730" s="122"/>
      <c r="H730" s="122"/>
      <c r="I730" s="122"/>
      <c r="J730" s="122"/>
      <c r="K730" s="122"/>
      <c r="L730" s="38"/>
      <c r="M730" s="180"/>
      <c r="N730" s="38"/>
      <c r="O730" s="225"/>
      <c r="P730" s="70"/>
      <c r="Q730" s="70"/>
      <c r="R730" s="70"/>
      <c r="S730" s="70"/>
      <c r="T730" s="70"/>
      <c r="U730" s="70"/>
      <c r="V730" s="70"/>
      <c r="W730" s="70"/>
      <c r="X730" s="70"/>
      <c r="Y730" s="70"/>
      <c r="Z730" s="70"/>
      <c r="AA730" s="70"/>
      <c r="AB730" s="70"/>
    </row>
    <row r="731" spans="1:28" x14ac:dyDescent="0.25">
      <c r="A731" s="69"/>
      <c r="B731" s="71"/>
      <c r="C731" s="72"/>
      <c r="D731" s="71"/>
      <c r="E731" s="108"/>
      <c r="F731" s="122"/>
      <c r="G731" s="122"/>
      <c r="H731" s="122"/>
      <c r="I731" s="122"/>
      <c r="J731" s="122"/>
      <c r="K731" s="122"/>
      <c r="L731" s="38"/>
      <c r="M731" s="180"/>
      <c r="N731" s="38"/>
      <c r="O731" s="225"/>
      <c r="P731" s="70"/>
      <c r="Q731" s="70"/>
      <c r="R731" s="70"/>
      <c r="S731" s="70"/>
      <c r="T731" s="70"/>
      <c r="U731" s="70"/>
      <c r="V731" s="70"/>
      <c r="W731" s="70"/>
      <c r="X731" s="70"/>
      <c r="Y731" s="70"/>
      <c r="Z731" s="70"/>
      <c r="AA731" s="70"/>
      <c r="AB731" s="70"/>
    </row>
    <row r="732" spans="1:28" x14ac:dyDescent="0.25">
      <c r="A732" s="69"/>
      <c r="B732" s="71"/>
      <c r="C732" s="72"/>
      <c r="D732" s="71"/>
      <c r="E732" s="108"/>
      <c r="F732" s="122"/>
      <c r="G732" s="122"/>
      <c r="H732" s="122"/>
      <c r="I732" s="122"/>
      <c r="J732" s="122"/>
      <c r="K732" s="122"/>
      <c r="L732" s="38"/>
      <c r="M732" s="180"/>
      <c r="N732" s="38"/>
      <c r="O732" s="225"/>
      <c r="P732" s="70"/>
      <c r="Q732" s="70"/>
      <c r="R732" s="70"/>
      <c r="S732" s="70"/>
      <c r="T732" s="70"/>
      <c r="U732" s="70"/>
      <c r="V732" s="70"/>
      <c r="W732" s="70"/>
      <c r="X732" s="70"/>
      <c r="Y732" s="70"/>
      <c r="Z732" s="70"/>
      <c r="AA732" s="70"/>
      <c r="AB732" s="70"/>
    </row>
    <row r="733" spans="1:28" x14ac:dyDescent="0.25">
      <c r="A733" s="69"/>
      <c r="B733" s="71"/>
      <c r="C733" s="72"/>
      <c r="D733" s="71"/>
      <c r="E733" s="108"/>
      <c r="F733" s="122"/>
      <c r="G733" s="122"/>
      <c r="H733" s="122"/>
      <c r="I733" s="122"/>
      <c r="J733" s="122"/>
      <c r="K733" s="122"/>
      <c r="L733" s="38"/>
      <c r="M733" s="180"/>
      <c r="N733" s="38"/>
      <c r="O733" s="225"/>
      <c r="P733" s="70"/>
      <c r="Q733" s="70"/>
      <c r="R733" s="70"/>
      <c r="S733" s="70"/>
      <c r="T733" s="70"/>
      <c r="U733" s="70"/>
      <c r="V733" s="70"/>
      <c r="W733" s="70"/>
      <c r="X733" s="70"/>
      <c r="Y733" s="70"/>
      <c r="Z733" s="70"/>
      <c r="AA733" s="70"/>
      <c r="AB733" s="70"/>
    </row>
    <row r="734" spans="1:28" x14ac:dyDescent="0.25">
      <c r="A734" s="69"/>
      <c r="B734" s="71"/>
      <c r="C734" s="72"/>
      <c r="D734" s="71"/>
      <c r="E734" s="108"/>
      <c r="F734" s="122"/>
      <c r="G734" s="122"/>
      <c r="H734" s="122"/>
      <c r="I734" s="122"/>
      <c r="J734" s="122"/>
      <c r="K734" s="122"/>
      <c r="L734" s="38"/>
      <c r="M734" s="180"/>
      <c r="N734" s="38"/>
      <c r="O734" s="225"/>
      <c r="P734" s="70"/>
      <c r="Q734" s="70"/>
      <c r="R734" s="70"/>
      <c r="S734" s="70"/>
      <c r="T734" s="70"/>
      <c r="U734" s="70"/>
      <c r="V734" s="70"/>
      <c r="W734" s="70"/>
      <c r="X734" s="70"/>
      <c r="Y734" s="70"/>
      <c r="Z734" s="70"/>
      <c r="AA734" s="70"/>
      <c r="AB734" s="70"/>
    </row>
    <row r="735" spans="1:28" x14ac:dyDescent="0.25">
      <c r="A735" s="69"/>
      <c r="B735" s="71"/>
      <c r="C735" s="72"/>
      <c r="D735" s="71"/>
      <c r="E735" s="108"/>
      <c r="F735" s="122"/>
      <c r="G735" s="122"/>
      <c r="H735" s="122"/>
      <c r="I735" s="122"/>
      <c r="J735" s="122"/>
      <c r="K735" s="122"/>
      <c r="L735" s="38"/>
      <c r="M735" s="180"/>
      <c r="N735" s="38"/>
      <c r="O735" s="225"/>
      <c r="P735" s="70"/>
      <c r="Q735" s="70"/>
      <c r="R735" s="70"/>
      <c r="S735" s="70"/>
      <c r="T735" s="70"/>
      <c r="U735" s="70"/>
      <c r="V735" s="70"/>
      <c r="W735" s="70"/>
      <c r="X735" s="70"/>
      <c r="Y735" s="70"/>
      <c r="Z735" s="70"/>
      <c r="AA735" s="70"/>
      <c r="AB735" s="70"/>
    </row>
    <row r="736" spans="1:28" x14ac:dyDescent="0.25">
      <c r="A736" s="69"/>
      <c r="B736" s="71"/>
      <c r="C736" s="72"/>
      <c r="D736" s="71"/>
      <c r="E736" s="108"/>
      <c r="F736" s="122"/>
      <c r="G736" s="122"/>
      <c r="H736" s="122"/>
      <c r="I736" s="122"/>
      <c r="J736" s="122"/>
      <c r="K736" s="122"/>
      <c r="L736" s="38"/>
      <c r="M736" s="180"/>
      <c r="N736" s="38"/>
      <c r="O736" s="225"/>
      <c r="P736" s="70"/>
      <c r="Q736" s="70"/>
      <c r="R736" s="70"/>
      <c r="S736" s="70"/>
      <c r="T736" s="70"/>
      <c r="U736" s="70"/>
      <c r="V736" s="70"/>
      <c r="W736" s="70"/>
      <c r="X736" s="70"/>
      <c r="Y736" s="70"/>
      <c r="Z736" s="70"/>
      <c r="AA736" s="70"/>
      <c r="AB736" s="70"/>
    </row>
    <row r="737" spans="1:28" x14ac:dyDescent="0.25">
      <c r="A737" s="69"/>
      <c r="B737" s="71"/>
      <c r="C737" s="72"/>
      <c r="D737" s="71"/>
      <c r="E737" s="108"/>
      <c r="F737" s="122"/>
      <c r="G737" s="122"/>
      <c r="H737" s="122"/>
      <c r="I737" s="122"/>
      <c r="J737" s="122"/>
      <c r="K737" s="122"/>
      <c r="L737" s="38"/>
      <c r="M737" s="180"/>
      <c r="N737" s="38"/>
      <c r="O737" s="225"/>
      <c r="P737" s="70"/>
      <c r="Q737" s="70"/>
      <c r="R737" s="70"/>
      <c r="S737" s="70"/>
      <c r="T737" s="70"/>
      <c r="U737" s="70"/>
      <c r="V737" s="70"/>
      <c r="W737" s="70"/>
      <c r="X737" s="70"/>
      <c r="Y737" s="70"/>
      <c r="Z737" s="70"/>
      <c r="AA737" s="70"/>
      <c r="AB737" s="70"/>
    </row>
    <row r="738" spans="1:28" x14ac:dyDescent="0.25">
      <c r="A738" s="69"/>
      <c r="B738" s="71"/>
      <c r="C738" s="72"/>
      <c r="D738" s="71"/>
      <c r="E738" s="108"/>
      <c r="F738" s="122"/>
      <c r="G738" s="122"/>
      <c r="H738" s="122"/>
      <c r="I738" s="122"/>
      <c r="J738" s="122"/>
      <c r="K738" s="122"/>
      <c r="L738" s="38"/>
      <c r="M738" s="180"/>
      <c r="N738" s="38"/>
      <c r="O738" s="225"/>
      <c r="P738" s="70"/>
      <c r="Q738" s="70"/>
      <c r="R738" s="70"/>
      <c r="S738" s="70"/>
      <c r="T738" s="70"/>
      <c r="U738" s="70"/>
      <c r="V738" s="70"/>
      <c r="W738" s="70"/>
      <c r="X738" s="70"/>
      <c r="Y738" s="70"/>
      <c r="Z738" s="70"/>
      <c r="AA738" s="70"/>
      <c r="AB738" s="70"/>
    </row>
    <row r="739" spans="1:28" x14ac:dyDescent="0.25">
      <c r="A739" s="69"/>
      <c r="B739" s="71"/>
      <c r="C739" s="72"/>
      <c r="D739" s="71"/>
      <c r="E739" s="108"/>
      <c r="F739" s="122"/>
      <c r="G739" s="122"/>
      <c r="H739" s="122"/>
      <c r="I739" s="122"/>
      <c r="J739" s="122"/>
      <c r="K739" s="122"/>
      <c r="L739" s="38"/>
      <c r="M739" s="180"/>
      <c r="N739" s="38"/>
      <c r="O739" s="225"/>
      <c r="P739" s="70"/>
      <c r="Q739" s="70"/>
      <c r="R739" s="70"/>
      <c r="S739" s="70"/>
      <c r="T739" s="70"/>
      <c r="U739" s="70"/>
      <c r="V739" s="70"/>
      <c r="W739" s="70"/>
      <c r="X739" s="70"/>
      <c r="Y739" s="70"/>
      <c r="Z739" s="70"/>
      <c r="AA739" s="70"/>
      <c r="AB739" s="70"/>
    </row>
    <row r="740" spans="1:28" x14ac:dyDescent="0.25">
      <c r="A740" s="69"/>
      <c r="B740" s="71"/>
      <c r="C740" s="72"/>
      <c r="D740" s="71"/>
      <c r="E740" s="108"/>
      <c r="F740" s="122"/>
      <c r="G740" s="122"/>
      <c r="H740" s="122"/>
      <c r="I740" s="122"/>
      <c r="J740" s="122"/>
      <c r="K740" s="122"/>
      <c r="L740" s="38"/>
      <c r="M740" s="180"/>
      <c r="N740" s="38"/>
      <c r="O740" s="225"/>
      <c r="P740" s="70"/>
      <c r="Q740" s="70"/>
      <c r="R740" s="70"/>
      <c r="S740" s="70"/>
      <c r="T740" s="70"/>
      <c r="U740" s="70"/>
      <c r="V740" s="70"/>
      <c r="W740" s="70"/>
      <c r="X740" s="70"/>
      <c r="Y740" s="70"/>
      <c r="Z740" s="70"/>
      <c r="AA740" s="70"/>
      <c r="AB740" s="70"/>
    </row>
    <row r="741" spans="1:28" x14ac:dyDescent="0.25">
      <c r="A741" s="69"/>
      <c r="B741" s="71"/>
      <c r="C741" s="72"/>
      <c r="D741" s="71"/>
      <c r="E741" s="108"/>
      <c r="F741" s="122"/>
      <c r="G741" s="122"/>
      <c r="H741" s="122"/>
      <c r="I741" s="122"/>
      <c r="J741" s="122"/>
      <c r="K741" s="122"/>
      <c r="L741" s="38"/>
      <c r="M741" s="180"/>
      <c r="N741" s="38"/>
      <c r="O741" s="225"/>
      <c r="P741" s="70"/>
      <c r="Q741" s="70"/>
      <c r="R741" s="70"/>
      <c r="S741" s="70"/>
      <c r="T741" s="70"/>
      <c r="U741" s="70"/>
      <c r="V741" s="70"/>
      <c r="W741" s="70"/>
      <c r="X741" s="70"/>
      <c r="Y741" s="70"/>
      <c r="Z741" s="70"/>
      <c r="AA741" s="70"/>
      <c r="AB741" s="70"/>
    </row>
    <row r="742" spans="1:28" x14ac:dyDescent="0.25">
      <c r="A742" s="69"/>
      <c r="B742" s="71"/>
      <c r="C742" s="72"/>
      <c r="D742" s="71"/>
      <c r="E742" s="108"/>
      <c r="F742" s="122"/>
      <c r="G742" s="122"/>
      <c r="H742" s="122"/>
      <c r="I742" s="122"/>
      <c r="J742" s="122"/>
      <c r="K742" s="122"/>
      <c r="L742" s="38"/>
      <c r="M742" s="180"/>
      <c r="N742" s="38"/>
      <c r="O742" s="225"/>
      <c r="P742" s="70"/>
      <c r="Q742" s="70"/>
      <c r="R742" s="70"/>
      <c r="S742" s="70"/>
      <c r="T742" s="70"/>
      <c r="U742" s="70"/>
      <c r="V742" s="70"/>
      <c r="W742" s="70"/>
      <c r="X742" s="70"/>
      <c r="Y742" s="70"/>
      <c r="Z742" s="70"/>
      <c r="AA742" s="70"/>
      <c r="AB742" s="70"/>
    </row>
    <row r="743" spans="1:28" x14ac:dyDescent="0.25">
      <c r="A743" s="69"/>
      <c r="B743" s="71"/>
      <c r="C743" s="72"/>
      <c r="D743" s="71"/>
      <c r="E743" s="108"/>
      <c r="F743" s="122"/>
      <c r="G743" s="122"/>
      <c r="H743" s="122"/>
      <c r="I743" s="122"/>
      <c r="J743" s="122"/>
      <c r="K743" s="122"/>
      <c r="L743" s="38"/>
      <c r="M743" s="180"/>
      <c r="N743" s="38"/>
      <c r="O743" s="225"/>
      <c r="P743" s="70"/>
      <c r="Q743" s="70"/>
      <c r="R743" s="70"/>
      <c r="S743" s="70"/>
      <c r="T743" s="70"/>
      <c r="U743" s="70"/>
      <c r="V743" s="70"/>
      <c r="W743" s="70"/>
      <c r="X743" s="70"/>
      <c r="Y743" s="70"/>
      <c r="Z743" s="70"/>
      <c r="AA743" s="70"/>
      <c r="AB743" s="70"/>
    </row>
    <row r="744" spans="1:28" x14ac:dyDescent="0.25">
      <c r="A744" s="69"/>
      <c r="B744" s="71"/>
      <c r="C744" s="72"/>
      <c r="D744" s="71"/>
      <c r="E744" s="108"/>
      <c r="F744" s="122"/>
      <c r="G744" s="122"/>
      <c r="H744" s="122"/>
      <c r="I744" s="122"/>
      <c r="J744" s="122"/>
      <c r="K744" s="122"/>
      <c r="L744" s="38"/>
      <c r="M744" s="180"/>
      <c r="N744" s="38"/>
      <c r="O744" s="225"/>
      <c r="P744" s="70"/>
      <c r="Q744" s="70"/>
      <c r="R744" s="70"/>
      <c r="S744" s="70"/>
      <c r="T744" s="70"/>
      <c r="U744" s="70"/>
      <c r="V744" s="70"/>
      <c r="W744" s="70"/>
      <c r="X744" s="70"/>
      <c r="Y744" s="70"/>
      <c r="Z744" s="70"/>
      <c r="AA744" s="70"/>
      <c r="AB744" s="70"/>
    </row>
    <row r="745" spans="1:28" x14ac:dyDescent="0.25">
      <c r="A745" s="69"/>
      <c r="B745" s="71"/>
      <c r="C745" s="72"/>
      <c r="D745" s="71"/>
      <c r="E745" s="108"/>
      <c r="F745" s="122"/>
      <c r="G745" s="122"/>
      <c r="H745" s="122"/>
      <c r="I745" s="122"/>
      <c r="J745" s="122"/>
      <c r="K745" s="122"/>
      <c r="L745" s="38"/>
      <c r="M745" s="180"/>
      <c r="N745" s="38"/>
      <c r="O745" s="225"/>
      <c r="P745" s="70"/>
      <c r="Q745" s="70"/>
      <c r="R745" s="70"/>
      <c r="S745" s="70"/>
      <c r="T745" s="70"/>
      <c r="U745" s="70"/>
      <c r="V745" s="70"/>
      <c r="W745" s="70"/>
      <c r="X745" s="70"/>
      <c r="Y745" s="70"/>
      <c r="Z745" s="70"/>
      <c r="AA745" s="70"/>
      <c r="AB745" s="70"/>
    </row>
    <row r="746" spans="1:28" x14ac:dyDescent="0.25">
      <c r="A746" s="69"/>
      <c r="B746" s="71"/>
      <c r="C746" s="72"/>
      <c r="D746" s="71"/>
      <c r="E746" s="108"/>
      <c r="F746" s="122"/>
      <c r="G746" s="122"/>
      <c r="H746" s="122"/>
      <c r="I746" s="122"/>
      <c r="J746" s="122"/>
      <c r="K746" s="122"/>
      <c r="L746" s="38"/>
      <c r="M746" s="180"/>
      <c r="N746" s="38"/>
      <c r="O746" s="225"/>
      <c r="P746" s="70"/>
      <c r="Q746" s="70"/>
      <c r="R746" s="70"/>
      <c r="S746" s="70"/>
      <c r="T746" s="70"/>
      <c r="U746" s="70"/>
      <c r="V746" s="70"/>
      <c r="W746" s="70"/>
      <c r="X746" s="70"/>
      <c r="Y746" s="70"/>
      <c r="Z746" s="70"/>
      <c r="AA746" s="70"/>
      <c r="AB746" s="70"/>
    </row>
    <row r="747" spans="1:28" x14ac:dyDescent="0.25">
      <c r="A747" s="69"/>
      <c r="B747" s="71"/>
      <c r="C747" s="72"/>
      <c r="D747" s="71"/>
      <c r="E747" s="108"/>
      <c r="F747" s="122"/>
      <c r="G747" s="122"/>
      <c r="H747" s="122"/>
      <c r="I747" s="122"/>
      <c r="J747" s="122"/>
      <c r="K747" s="122"/>
      <c r="L747" s="38"/>
      <c r="M747" s="180"/>
      <c r="N747" s="38"/>
      <c r="O747" s="225"/>
      <c r="P747" s="70"/>
      <c r="Q747" s="70"/>
      <c r="R747" s="70"/>
      <c r="S747" s="70"/>
      <c r="T747" s="70"/>
      <c r="U747" s="70"/>
      <c r="V747" s="70"/>
      <c r="W747" s="70"/>
      <c r="X747" s="70"/>
      <c r="Y747" s="70"/>
      <c r="Z747" s="70"/>
      <c r="AA747" s="70"/>
      <c r="AB747" s="70"/>
    </row>
    <row r="748" spans="1:28" x14ac:dyDescent="0.25">
      <c r="A748" s="69"/>
      <c r="B748" s="71"/>
      <c r="C748" s="72"/>
      <c r="D748" s="71"/>
      <c r="E748" s="108"/>
      <c r="F748" s="122"/>
      <c r="G748" s="122"/>
      <c r="H748" s="122"/>
      <c r="I748" s="122"/>
      <c r="J748" s="122"/>
      <c r="K748" s="122"/>
      <c r="L748" s="38"/>
      <c r="M748" s="180"/>
      <c r="N748" s="38"/>
      <c r="O748" s="225"/>
      <c r="P748" s="70"/>
      <c r="Q748" s="70"/>
      <c r="R748" s="70"/>
      <c r="S748" s="70"/>
      <c r="T748" s="70"/>
      <c r="U748" s="70"/>
      <c r="V748" s="70"/>
      <c r="W748" s="70"/>
      <c r="X748" s="70"/>
      <c r="Y748" s="70"/>
      <c r="Z748" s="70"/>
      <c r="AA748" s="70"/>
      <c r="AB748" s="70"/>
    </row>
    <row r="749" spans="1:28" x14ac:dyDescent="0.25">
      <c r="A749" s="69"/>
      <c r="B749" s="71"/>
      <c r="C749" s="72"/>
      <c r="D749" s="71"/>
      <c r="E749" s="108"/>
      <c r="F749" s="122"/>
      <c r="G749" s="122"/>
      <c r="H749" s="122"/>
      <c r="I749" s="122"/>
      <c r="J749" s="122"/>
      <c r="K749" s="122"/>
      <c r="L749" s="38"/>
      <c r="M749" s="180"/>
      <c r="N749" s="38"/>
      <c r="O749" s="225"/>
      <c r="P749" s="70"/>
      <c r="Q749" s="70"/>
      <c r="R749" s="70"/>
      <c r="S749" s="70"/>
      <c r="T749" s="70"/>
      <c r="U749" s="70"/>
      <c r="V749" s="70"/>
      <c r="W749" s="70"/>
      <c r="X749" s="70"/>
      <c r="Y749" s="70"/>
      <c r="Z749" s="70"/>
      <c r="AA749" s="70"/>
      <c r="AB749" s="70"/>
    </row>
    <row r="750" spans="1:28" x14ac:dyDescent="0.25">
      <c r="A750" s="69"/>
      <c r="B750" s="71"/>
      <c r="C750" s="72"/>
      <c r="D750" s="71"/>
      <c r="E750" s="108"/>
      <c r="F750" s="122"/>
      <c r="G750" s="122"/>
      <c r="H750" s="122"/>
      <c r="I750" s="122"/>
      <c r="J750" s="122"/>
      <c r="K750" s="122"/>
      <c r="L750" s="38"/>
      <c r="M750" s="180"/>
      <c r="N750" s="38"/>
      <c r="O750" s="225"/>
      <c r="P750" s="70"/>
      <c r="Q750" s="70"/>
      <c r="R750" s="70"/>
      <c r="S750" s="70"/>
      <c r="T750" s="70"/>
      <c r="U750" s="70"/>
      <c r="V750" s="70"/>
      <c r="W750" s="70"/>
      <c r="X750" s="70"/>
      <c r="Y750" s="70"/>
      <c r="Z750" s="70"/>
      <c r="AA750" s="70"/>
      <c r="AB750" s="70"/>
    </row>
    <row r="751" spans="1:28" x14ac:dyDescent="0.25">
      <c r="A751" s="69"/>
      <c r="B751" s="71"/>
      <c r="C751" s="72"/>
      <c r="D751" s="71"/>
      <c r="E751" s="108"/>
      <c r="F751" s="122"/>
      <c r="G751" s="122"/>
      <c r="H751" s="122"/>
      <c r="I751" s="122"/>
      <c r="J751" s="122"/>
      <c r="K751" s="122"/>
      <c r="L751" s="38"/>
      <c r="M751" s="180"/>
      <c r="N751" s="38"/>
      <c r="O751" s="225"/>
      <c r="P751" s="70"/>
      <c r="Q751" s="70"/>
      <c r="R751" s="70"/>
      <c r="S751" s="70"/>
      <c r="T751" s="70"/>
      <c r="U751" s="70"/>
      <c r="V751" s="70"/>
      <c r="W751" s="70"/>
      <c r="X751" s="70"/>
      <c r="Y751" s="70"/>
      <c r="Z751" s="70"/>
      <c r="AA751" s="70"/>
      <c r="AB751" s="70"/>
    </row>
    <row r="752" spans="1:28" x14ac:dyDescent="0.25">
      <c r="A752" s="69"/>
      <c r="B752" s="71"/>
      <c r="C752" s="72"/>
      <c r="D752" s="71"/>
      <c r="E752" s="108"/>
      <c r="F752" s="122"/>
      <c r="G752" s="122"/>
      <c r="H752" s="122"/>
      <c r="I752" s="122"/>
      <c r="J752" s="122"/>
      <c r="K752" s="122"/>
      <c r="L752" s="38"/>
      <c r="M752" s="180"/>
      <c r="N752" s="38"/>
      <c r="O752" s="225"/>
      <c r="P752" s="70"/>
      <c r="Q752" s="70"/>
      <c r="R752" s="70"/>
      <c r="S752" s="70"/>
      <c r="T752" s="70"/>
      <c r="U752" s="70"/>
      <c r="V752" s="70"/>
      <c r="W752" s="70"/>
      <c r="X752" s="70"/>
      <c r="Y752" s="70"/>
      <c r="Z752" s="70"/>
      <c r="AA752" s="70"/>
      <c r="AB752" s="70"/>
    </row>
    <row r="753" spans="1:28" x14ac:dyDescent="0.25">
      <c r="A753" s="69"/>
      <c r="B753" s="71"/>
      <c r="C753" s="72"/>
      <c r="D753" s="71"/>
      <c r="E753" s="108"/>
      <c r="F753" s="122"/>
      <c r="G753" s="122"/>
      <c r="H753" s="122"/>
      <c r="I753" s="122"/>
      <c r="J753" s="122"/>
      <c r="K753" s="122"/>
      <c r="L753" s="38"/>
      <c r="M753" s="180"/>
      <c r="N753" s="38"/>
      <c r="O753" s="225"/>
      <c r="P753" s="70"/>
      <c r="Q753" s="70"/>
      <c r="R753" s="70"/>
      <c r="S753" s="70"/>
      <c r="T753" s="70"/>
      <c r="U753" s="70"/>
      <c r="V753" s="70"/>
      <c r="W753" s="70"/>
      <c r="X753" s="70"/>
      <c r="Y753" s="70"/>
      <c r="Z753" s="70"/>
      <c r="AA753" s="70"/>
      <c r="AB753" s="70"/>
    </row>
    <row r="754" spans="1:28" x14ac:dyDescent="0.25">
      <c r="A754" s="69"/>
      <c r="B754" s="71"/>
      <c r="C754" s="72"/>
      <c r="D754" s="71"/>
      <c r="E754" s="108"/>
      <c r="F754" s="122"/>
      <c r="G754" s="122"/>
      <c r="H754" s="122"/>
      <c r="I754" s="122"/>
      <c r="J754" s="122"/>
      <c r="K754" s="122"/>
      <c r="L754" s="38"/>
      <c r="M754" s="180"/>
      <c r="N754" s="38"/>
      <c r="O754" s="225"/>
      <c r="P754" s="70"/>
      <c r="Q754" s="70"/>
      <c r="R754" s="70"/>
      <c r="S754" s="70"/>
      <c r="T754" s="70"/>
      <c r="U754" s="70"/>
      <c r="V754" s="70"/>
      <c r="W754" s="70"/>
      <c r="X754" s="70"/>
      <c r="Y754" s="70"/>
      <c r="Z754" s="70"/>
      <c r="AA754" s="70"/>
      <c r="AB754" s="70"/>
    </row>
    <row r="755" spans="1:28" x14ac:dyDescent="0.25">
      <c r="A755" s="69"/>
      <c r="B755" s="71"/>
      <c r="C755" s="72"/>
      <c r="D755" s="71"/>
      <c r="E755" s="108"/>
      <c r="F755" s="122"/>
      <c r="G755" s="122"/>
      <c r="H755" s="122"/>
      <c r="I755" s="122"/>
      <c r="J755" s="122"/>
      <c r="K755" s="122"/>
      <c r="L755" s="38"/>
      <c r="M755" s="180"/>
      <c r="N755" s="38"/>
      <c r="O755" s="225"/>
      <c r="P755" s="70"/>
      <c r="Q755" s="70"/>
      <c r="R755" s="70"/>
      <c r="S755" s="70"/>
      <c r="T755" s="70"/>
      <c r="U755" s="70"/>
      <c r="V755" s="70"/>
      <c r="W755" s="70"/>
      <c r="X755" s="70"/>
      <c r="Y755" s="70"/>
      <c r="Z755" s="70"/>
      <c r="AA755" s="70"/>
      <c r="AB755" s="70"/>
    </row>
    <row r="756" spans="1:28" x14ac:dyDescent="0.25">
      <c r="A756" s="69"/>
      <c r="B756" s="71"/>
      <c r="C756" s="72"/>
      <c r="D756" s="71"/>
      <c r="E756" s="108"/>
      <c r="F756" s="122"/>
      <c r="G756" s="122"/>
      <c r="H756" s="122"/>
      <c r="I756" s="122"/>
      <c r="J756" s="122"/>
      <c r="K756" s="122"/>
      <c r="L756" s="38"/>
      <c r="M756" s="180"/>
      <c r="N756" s="38"/>
      <c r="O756" s="225"/>
      <c r="P756" s="70"/>
      <c r="Q756" s="70"/>
      <c r="R756" s="70"/>
      <c r="S756" s="70"/>
      <c r="T756" s="70"/>
      <c r="U756" s="70"/>
      <c r="V756" s="70"/>
      <c r="W756" s="70"/>
      <c r="X756" s="70"/>
      <c r="Y756" s="70"/>
      <c r="Z756" s="70"/>
      <c r="AA756" s="70"/>
      <c r="AB756" s="70"/>
    </row>
    <row r="757" spans="1:28" x14ac:dyDescent="0.25">
      <c r="A757" s="69"/>
      <c r="B757" s="71"/>
      <c r="C757" s="72"/>
      <c r="D757" s="71"/>
      <c r="E757" s="108"/>
      <c r="F757" s="122"/>
      <c r="G757" s="122"/>
      <c r="H757" s="122"/>
      <c r="I757" s="122"/>
      <c r="J757" s="122"/>
      <c r="K757" s="122"/>
      <c r="L757" s="38"/>
      <c r="M757" s="180"/>
      <c r="N757" s="38"/>
      <c r="O757" s="225"/>
      <c r="P757" s="70"/>
      <c r="Q757" s="70"/>
      <c r="R757" s="70"/>
      <c r="S757" s="70"/>
      <c r="T757" s="70"/>
      <c r="U757" s="70"/>
      <c r="V757" s="70"/>
      <c r="W757" s="70"/>
      <c r="X757" s="70"/>
      <c r="Y757" s="70"/>
      <c r="Z757" s="70"/>
      <c r="AA757" s="70"/>
      <c r="AB757" s="70"/>
    </row>
    <row r="758" spans="1:28" x14ac:dyDescent="0.25">
      <c r="A758" s="69"/>
      <c r="B758" s="71"/>
      <c r="C758" s="72"/>
      <c r="D758" s="71"/>
      <c r="E758" s="108"/>
      <c r="F758" s="122"/>
      <c r="G758" s="122"/>
      <c r="H758" s="122"/>
      <c r="I758" s="122"/>
      <c r="J758" s="122"/>
      <c r="K758" s="122"/>
      <c r="L758" s="38"/>
      <c r="M758" s="180"/>
      <c r="N758" s="38"/>
      <c r="O758" s="225"/>
      <c r="P758" s="70"/>
      <c r="Q758" s="70"/>
      <c r="R758" s="70"/>
      <c r="S758" s="70"/>
      <c r="T758" s="70"/>
      <c r="U758" s="70"/>
      <c r="V758" s="70"/>
      <c r="W758" s="70"/>
      <c r="X758" s="70"/>
      <c r="Y758" s="70"/>
      <c r="Z758" s="70"/>
      <c r="AA758" s="70"/>
      <c r="AB758" s="70"/>
    </row>
    <row r="759" spans="1:28" x14ac:dyDescent="0.25">
      <c r="A759" s="69"/>
      <c r="B759" s="71"/>
      <c r="C759" s="72"/>
      <c r="D759" s="71"/>
      <c r="E759" s="108"/>
      <c r="F759" s="122"/>
      <c r="G759" s="122"/>
      <c r="H759" s="122"/>
      <c r="I759" s="122"/>
      <c r="J759" s="122"/>
      <c r="K759" s="122"/>
      <c r="L759" s="38"/>
      <c r="M759" s="180"/>
      <c r="N759" s="38"/>
      <c r="O759" s="225"/>
      <c r="P759" s="70"/>
      <c r="Q759" s="70"/>
      <c r="R759" s="70"/>
      <c r="S759" s="70"/>
      <c r="T759" s="70"/>
      <c r="U759" s="70"/>
      <c r="V759" s="70"/>
      <c r="W759" s="70"/>
      <c r="X759" s="70"/>
      <c r="Y759" s="70"/>
      <c r="Z759" s="70"/>
      <c r="AA759" s="70"/>
      <c r="AB759" s="70"/>
    </row>
    <row r="760" spans="1:28" x14ac:dyDescent="0.25">
      <c r="A760" s="69"/>
      <c r="B760" s="71"/>
      <c r="C760" s="72"/>
      <c r="D760" s="71"/>
      <c r="E760" s="108"/>
      <c r="F760" s="122"/>
      <c r="G760" s="122"/>
      <c r="H760" s="122"/>
      <c r="I760" s="122"/>
      <c r="J760" s="122"/>
      <c r="K760" s="122"/>
      <c r="L760" s="38"/>
      <c r="M760" s="180"/>
      <c r="N760" s="38"/>
      <c r="O760" s="225"/>
      <c r="P760" s="70"/>
      <c r="Q760" s="70"/>
      <c r="R760" s="70"/>
      <c r="S760" s="70"/>
      <c r="T760" s="70"/>
      <c r="U760" s="70"/>
      <c r="V760" s="70"/>
      <c r="W760" s="70"/>
      <c r="X760" s="70"/>
      <c r="Y760" s="70"/>
      <c r="Z760" s="70"/>
      <c r="AA760" s="70"/>
      <c r="AB760" s="70"/>
    </row>
    <row r="761" spans="1:28" x14ac:dyDescent="0.25">
      <c r="A761" s="69"/>
      <c r="B761" s="71"/>
      <c r="C761" s="72"/>
      <c r="D761" s="71"/>
      <c r="E761" s="108"/>
      <c r="F761" s="122"/>
      <c r="G761" s="122"/>
      <c r="H761" s="122"/>
      <c r="I761" s="122"/>
      <c r="J761" s="122"/>
      <c r="K761" s="122"/>
      <c r="L761" s="38"/>
      <c r="M761" s="180"/>
      <c r="N761" s="38"/>
      <c r="O761" s="225"/>
      <c r="P761" s="70"/>
      <c r="Q761" s="70"/>
      <c r="R761" s="70"/>
      <c r="S761" s="70"/>
      <c r="T761" s="70"/>
      <c r="U761" s="70"/>
      <c r="V761" s="70"/>
      <c r="W761" s="70"/>
      <c r="X761" s="70"/>
      <c r="Y761" s="70"/>
      <c r="Z761" s="70"/>
      <c r="AA761" s="70"/>
      <c r="AB761" s="70"/>
    </row>
    <row r="762" spans="1:28" x14ac:dyDescent="0.25">
      <c r="A762" s="69"/>
      <c r="B762" s="71"/>
      <c r="C762" s="72"/>
      <c r="D762" s="71"/>
      <c r="E762" s="108"/>
      <c r="F762" s="122"/>
      <c r="G762" s="122"/>
      <c r="H762" s="122"/>
      <c r="I762" s="122"/>
      <c r="J762" s="122"/>
      <c r="K762" s="122"/>
      <c r="L762" s="38"/>
      <c r="M762" s="180"/>
      <c r="N762" s="38"/>
      <c r="O762" s="225"/>
      <c r="P762" s="70"/>
      <c r="Q762" s="70"/>
      <c r="R762" s="70"/>
      <c r="S762" s="70"/>
      <c r="T762" s="70"/>
      <c r="U762" s="70"/>
      <c r="V762" s="70"/>
      <c r="W762" s="70"/>
      <c r="X762" s="70"/>
      <c r="Y762" s="70"/>
      <c r="Z762" s="70"/>
      <c r="AA762" s="70"/>
      <c r="AB762" s="70"/>
    </row>
    <row r="763" spans="1:28" x14ac:dyDescent="0.25">
      <c r="A763" s="69"/>
      <c r="B763" s="71"/>
      <c r="C763" s="72"/>
      <c r="D763" s="71"/>
      <c r="E763" s="108"/>
      <c r="F763" s="122"/>
      <c r="G763" s="122"/>
      <c r="H763" s="122"/>
      <c r="I763" s="122"/>
      <c r="J763" s="122"/>
      <c r="K763" s="122"/>
      <c r="L763" s="38"/>
      <c r="M763" s="180"/>
      <c r="N763" s="38"/>
      <c r="O763" s="225"/>
      <c r="P763" s="70"/>
      <c r="Q763" s="70"/>
      <c r="R763" s="70"/>
      <c r="S763" s="70"/>
      <c r="T763" s="70"/>
      <c r="U763" s="70"/>
      <c r="V763" s="70"/>
      <c r="W763" s="70"/>
      <c r="X763" s="70"/>
      <c r="Y763" s="70"/>
      <c r="Z763" s="70"/>
      <c r="AA763" s="70"/>
      <c r="AB763" s="70"/>
    </row>
    <row r="764" spans="1:28" x14ac:dyDescent="0.25">
      <c r="A764" s="69"/>
      <c r="B764" s="71"/>
      <c r="C764" s="72"/>
      <c r="D764" s="71"/>
      <c r="E764" s="108"/>
      <c r="F764" s="122"/>
      <c r="G764" s="122"/>
      <c r="H764" s="122"/>
      <c r="I764" s="122"/>
      <c r="J764" s="122"/>
      <c r="K764" s="122"/>
      <c r="L764" s="38"/>
      <c r="M764" s="180"/>
      <c r="N764" s="38"/>
      <c r="O764" s="225"/>
      <c r="P764" s="70"/>
      <c r="Q764" s="70"/>
      <c r="R764" s="70"/>
      <c r="S764" s="70"/>
      <c r="T764" s="70"/>
      <c r="U764" s="70"/>
      <c r="V764" s="70"/>
      <c r="W764" s="70"/>
      <c r="X764" s="70"/>
      <c r="Y764" s="70"/>
      <c r="Z764" s="70"/>
      <c r="AA764" s="70"/>
      <c r="AB764" s="70"/>
    </row>
    <row r="765" spans="1:28" x14ac:dyDescent="0.25">
      <c r="A765" s="69"/>
      <c r="B765" s="71"/>
      <c r="C765" s="72"/>
      <c r="D765" s="71"/>
      <c r="E765" s="108"/>
      <c r="F765" s="122"/>
      <c r="G765" s="122"/>
      <c r="H765" s="122"/>
      <c r="I765" s="122"/>
      <c r="J765" s="122"/>
      <c r="K765" s="122"/>
      <c r="L765" s="38"/>
      <c r="M765" s="180"/>
      <c r="N765" s="38"/>
      <c r="O765" s="225"/>
      <c r="P765" s="70"/>
      <c r="Q765" s="70"/>
      <c r="R765" s="70"/>
      <c r="S765" s="70"/>
      <c r="T765" s="70"/>
      <c r="U765" s="70"/>
      <c r="V765" s="70"/>
      <c r="W765" s="70"/>
      <c r="X765" s="70"/>
      <c r="Y765" s="70"/>
      <c r="Z765" s="70"/>
      <c r="AA765" s="70"/>
      <c r="AB765" s="70"/>
    </row>
    <row r="766" spans="1:28" x14ac:dyDescent="0.25">
      <c r="A766" s="69"/>
      <c r="B766" s="71"/>
      <c r="C766" s="72"/>
      <c r="D766" s="71"/>
      <c r="E766" s="108"/>
      <c r="F766" s="122"/>
      <c r="G766" s="122"/>
      <c r="H766" s="122"/>
      <c r="I766" s="122"/>
      <c r="J766" s="122"/>
      <c r="K766" s="122"/>
      <c r="L766" s="38"/>
      <c r="M766" s="180"/>
      <c r="N766" s="38"/>
      <c r="O766" s="225"/>
      <c r="P766" s="70"/>
      <c r="Q766" s="70"/>
      <c r="R766" s="70"/>
      <c r="S766" s="70"/>
      <c r="T766" s="70"/>
      <c r="U766" s="70"/>
      <c r="V766" s="70"/>
      <c r="W766" s="70"/>
      <c r="X766" s="70"/>
      <c r="Y766" s="70"/>
      <c r="Z766" s="70"/>
      <c r="AA766" s="70"/>
      <c r="AB766" s="70"/>
    </row>
    <row r="767" spans="1:28" x14ac:dyDescent="0.25">
      <c r="A767" s="69"/>
      <c r="B767" s="71"/>
      <c r="C767" s="72"/>
      <c r="D767" s="71"/>
      <c r="E767" s="108"/>
      <c r="F767" s="122"/>
      <c r="G767" s="122"/>
      <c r="H767" s="122"/>
      <c r="I767" s="122"/>
      <c r="J767" s="122"/>
      <c r="K767" s="122"/>
      <c r="L767" s="38"/>
      <c r="M767" s="180"/>
      <c r="N767" s="38"/>
      <c r="O767" s="225"/>
      <c r="P767" s="70"/>
      <c r="Q767" s="70"/>
      <c r="R767" s="70"/>
      <c r="S767" s="70"/>
      <c r="T767" s="70"/>
      <c r="U767" s="70"/>
      <c r="V767" s="70"/>
      <c r="W767" s="70"/>
      <c r="X767" s="70"/>
      <c r="Y767" s="70"/>
      <c r="Z767" s="70"/>
      <c r="AA767" s="70"/>
      <c r="AB767" s="70"/>
    </row>
    <row r="768" spans="1:28" x14ac:dyDescent="0.25">
      <c r="A768" s="69"/>
      <c r="B768" s="71"/>
      <c r="C768" s="72"/>
      <c r="D768" s="71"/>
      <c r="E768" s="108"/>
      <c r="F768" s="122"/>
      <c r="G768" s="122"/>
      <c r="H768" s="122"/>
      <c r="I768" s="122"/>
      <c r="J768" s="122"/>
      <c r="K768" s="122"/>
      <c r="L768" s="38"/>
      <c r="M768" s="180"/>
      <c r="N768" s="38"/>
      <c r="O768" s="225"/>
      <c r="P768" s="70"/>
      <c r="Q768" s="70"/>
      <c r="R768" s="70"/>
      <c r="S768" s="70"/>
      <c r="T768" s="70"/>
      <c r="U768" s="70"/>
      <c r="V768" s="70"/>
      <c r="W768" s="70"/>
      <c r="X768" s="70"/>
      <c r="Y768" s="70"/>
      <c r="Z768" s="70"/>
      <c r="AA768" s="70"/>
      <c r="AB768" s="70"/>
    </row>
    <row r="769" spans="1:28" x14ac:dyDescent="0.25">
      <c r="A769" s="69"/>
      <c r="B769" s="71"/>
      <c r="C769" s="72"/>
      <c r="D769" s="71"/>
      <c r="E769" s="108"/>
      <c r="F769" s="122"/>
      <c r="G769" s="122"/>
      <c r="H769" s="122"/>
      <c r="I769" s="122"/>
      <c r="J769" s="122"/>
      <c r="K769" s="122"/>
      <c r="L769" s="38"/>
      <c r="M769" s="180"/>
      <c r="N769" s="38"/>
      <c r="O769" s="225"/>
      <c r="P769" s="70"/>
      <c r="Q769" s="70"/>
      <c r="R769" s="70"/>
      <c r="S769" s="70"/>
      <c r="T769" s="70"/>
      <c r="U769" s="70"/>
      <c r="V769" s="70"/>
      <c r="W769" s="70"/>
      <c r="X769" s="70"/>
      <c r="Y769" s="70"/>
      <c r="Z769" s="70"/>
      <c r="AA769" s="70"/>
      <c r="AB769" s="70"/>
    </row>
    <row r="770" spans="1:28" x14ac:dyDescent="0.25">
      <c r="A770" s="69"/>
      <c r="B770" s="71"/>
      <c r="C770" s="72"/>
      <c r="D770" s="71"/>
      <c r="E770" s="108"/>
      <c r="F770" s="122"/>
      <c r="G770" s="122"/>
      <c r="H770" s="122"/>
      <c r="I770" s="122"/>
      <c r="J770" s="122"/>
      <c r="K770" s="122"/>
      <c r="L770" s="38"/>
      <c r="M770" s="180"/>
      <c r="N770" s="38"/>
      <c r="O770" s="225"/>
      <c r="P770" s="70"/>
      <c r="Q770" s="70"/>
      <c r="R770" s="70"/>
      <c r="S770" s="70"/>
      <c r="T770" s="70"/>
      <c r="U770" s="70"/>
      <c r="V770" s="70"/>
      <c r="W770" s="70"/>
      <c r="X770" s="70"/>
      <c r="Y770" s="70"/>
      <c r="Z770" s="70"/>
      <c r="AA770" s="70"/>
      <c r="AB770" s="70"/>
    </row>
    <row r="771" spans="1:28" x14ac:dyDescent="0.25">
      <c r="A771" s="69"/>
      <c r="B771" s="71"/>
      <c r="C771" s="72"/>
      <c r="D771" s="71"/>
      <c r="E771" s="108"/>
      <c r="F771" s="122"/>
      <c r="G771" s="122"/>
      <c r="H771" s="122"/>
      <c r="I771" s="122"/>
      <c r="J771" s="122"/>
      <c r="K771" s="122"/>
      <c r="L771" s="38"/>
      <c r="M771" s="180"/>
      <c r="N771" s="38"/>
      <c r="O771" s="225"/>
      <c r="P771" s="70"/>
      <c r="Q771" s="70"/>
      <c r="R771" s="70"/>
      <c r="S771" s="70"/>
      <c r="T771" s="70"/>
      <c r="U771" s="70"/>
      <c r="V771" s="70"/>
      <c r="W771" s="70"/>
      <c r="X771" s="70"/>
      <c r="Y771" s="70"/>
      <c r="Z771" s="70"/>
      <c r="AA771" s="70"/>
      <c r="AB771" s="70"/>
    </row>
    <row r="772" spans="1:28" x14ac:dyDescent="0.25">
      <c r="A772" s="69"/>
      <c r="B772" s="71"/>
      <c r="C772" s="72"/>
      <c r="D772" s="71"/>
      <c r="E772" s="108"/>
      <c r="F772" s="122"/>
      <c r="G772" s="122"/>
      <c r="H772" s="122"/>
      <c r="I772" s="122"/>
      <c r="J772" s="122"/>
      <c r="K772" s="122"/>
      <c r="L772" s="38"/>
      <c r="M772" s="180"/>
      <c r="N772" s="38"/>
      <c r="O772" s="225"/>
      <c r="P772" s="70"/>
      <c r="Q772" s="70"/>
      <c r="R772" s="70"/>
      <c r="S772" s="70"/>
      <c r="T772" s="70"/>
      <c r="U772" s="70"/>
      <c r="V772" s="70"/>
      <c r="W772" s="70"/>
      <c r="X772" s="70"/>
      <c r="Y772" s="70"/>
      <c r="Z772" s="70"/>
      <c r="AA772" s="70"/>
      <c r="AB772" s="70"/>
    </row>
    <row r="773" spans="1:28" x14ac:dyDescent="0.25">
      <c r="A773" s="69"/>
      <c r="B773" s="71"/>
      <c r="C773" s="72"/>
      <c r="D773" s="71"/>
      <c r="E773" s="108"/>
      <c r="F773" s="122"/>
      <c r="G773" s="122"/>
      <c r="H773" s="122"/>
      <c r="I773" s="122"/>
      <c r="J773" s="122"/>
      <c r="K773" s="122"/>
      <c r="L773" s="38"/>
      <c r="M773" s="180"/>
      <c r="N773" s="38"/>
      <c r="O773" s="225"/>
      <c r="P773" s="70"/>
      <c r="Q773" s="70"/>
      <c r="R773" s="70"/>
      <c r="S773" s="70"/>
      <c r="T773" s="70"/>
      <c r="U773" s="70"/>
      <c r="V773" s="70"/>
      <c r="W773" s="70"/>
      <c r="X773" s="70"/>
      <c r="Y773" s="70"/>
      <c r="Z773" s="70"/>
      <c r="AA773" s="70"/>
      <c r="AB773" s="70"/>
    </row>
    <row r="774" spans="1:28" x14ac:dyDescent="0.25">
      <c r="A774" s="69"/>
      <c r="B774" s="71"/>
      <c r="C774" s="72"/>
      <c r="D774" s="71"/>
      <c r="E774" s="108"/>
      <c r="F774" s="122"/>
      <c r="G774" s="122"/>
      <c r="H774" s="122"/>
      <c r="I774" s="122"/>
      <c r="J774" s="122"/>
      <c r="K774" s="122"/>
      <c r="L774" s="38"/>
      <c r="M774" s="180"/>
      <c r="N774" s="38"/>
      <c r="O774" s="225"/>
      <c r="P774" s="70"/>
      <c r="Q774" s="70"/>
      <c r="R774" s="70"/>
      <c r="S774" s="70"/>
      <c r="T774" s="70"/>
      <c r="U774" s="70"/>
      <c r="V774" s="70"/>
      <c r="W774" s="70"/>
      <c r="X774" s="70"/>
      <c r="Y774" s="70"/>
      <c r="Z774" s="70"/>
      <c r="AA774" s="70"/>
      <c r="AB774" s="70"/>
    </row>
    <row r="775" spans="1:28" x14ac:dyDescent="0.25">
      <c r="A775" s="69"/>
      <c r="B775" s="71"/>
      <c r="C775" s="72"/>
      <c r="D775" s="71"/>
      <c r="E775" s="108"/>
      <c r="F775" s="122"/>
      <c r="G775" s="122"/>
      <c r="H775" s="122"/>
      <c r="I775" s="122"/>
      <c r="J775" s="122"/>
      <c r="K775" s="122"/>
      <c r="L775" s="38"/>
      <c r="M775" s="180"/>
      <c r="N775" s="38"/>
      <c r="O775" s="225"/>
      <c r="P775" s="70"/>
      <c r="Q775" s="70"/>
      <c r="R775" s="70"/>
      <c r="S775" s="70"/>
      <c r="T775" s="70"/>
      <c r="U775" s="70"/>
      <c r="V775" s="70"/>
      <c r="W775" s="70"/>
      <c r="X775" s="70"/>
      <c r="Y775" s="70"/>
      <c r="Z775" s="70"/>
      <c r="AA775" s="70"/>
      <c r="AB775" s="70"/>
    </row>
    <row r="776" spans="1:28" x14ac:dyDescent="0.25">
      <c r="A776" s="69"/>
      <c r="B776" s="71"/>
      <c r="C776" s="72"/>
      <c r="D776" s="71"/>
      <c r="E776" s="108"/>
      <c r="F776" s="122"/>
      <c r="G776" s="122"/>
      <c r="H776" s="122"/>
      <c r="I776" s="122"/>
      <c r="J776" s="122"/>
      <c r="K776" s="122"/>
      <c r="L776" s="38"/>
      <c r="M776" s="180"/>
      <c r="N776" s="38"/>
      <c r="O776" s="225"/>
      <c r="P776" s="70"/>
      <c r="Q776" s="70"/>
      <c r="R776" s="70"/>
      <c r="S776" s="70"/>
      <c r="T776" s="70"/>
      <c r="U776" s="70"/>
      <c r="V776" s="70"/>
      <c r="W776" s="70"/>
      <c r="X776" s="70"/>
      <c r="Y776" s="70"/>
      <c r="Z776" s="70"/>
      <c r="AA776" s="70"/>
      <c r="AB776" s="70"/>
    </row>
    <row r="777" spans="1:28" x14ac:dyDescent="0.25">
      <c r="A777" s="69"/>
      <c r="B777" s="71"/>
      <c r="C777" s="72"/>
      <c r="D777" s="71"/>
      <c r="E777" s="108"/>
      <c r="F777" s="122"/>
      <c r="G777" s="122"/>
      <c r="H777" s="122"/>
      <c r="I777" s="122"/>
      <c r="J777" s="122"/>
      <c r="K777" s="122"/>
      <c r="L777" s="38"/>
      <c r="M777" s="180"/>
      <c r="N777" s="38"/>
      <c r="O777" s="225"/>
      <c r="P777" s="70"/>
      <c r="Q777" s="70"/>
      <c r="R777" s="70"/>
      <c r="S777" s="70"/>
      <c r="T777" s="70"/>
      <c r="U777" s="70"/>
      <c r="V777" s="70"/>
      <c r="W777" s="70"/>
      <c r="X777" s="70"/>
      <c r="Y777" s="70"/>
      <c r="Z777" s="70"/>
      <c r="AA777" s="70"/>
      <c r="AB777" s="70"/>
    </row>
    <row r="778" spans="1:28" x14ac:dyDescent="0.25">
      <c r="A778" s="69"/>
      <c r="B778" s="71"/>
      <c r="C778" s="72"/>
      <c r="D778" s="71"/>
      <c r="E778" s="108"/>
      <c r="F778" s="122"/>
      <c r="G778" s="122"/>
      <c r="H778" s="122"/>
      <c r="I778" s="122"/>
      <c r="J778" s="122"/>
      <c r="K778" s="122"/>
      <c r="L778" s="38"/>
      <c r="M778" s="180"/>
      <c r="N778" s="38"/>
      <c r="O778" s="225"/>
      <c r="P778" s="70"/>
      <c r="Q778" s="70"/>
      <c r="R778" s="70"/>
      <c r="S778" s="70"/>
      <c r="T778" s="70"/>
      <c r="U778" s="70"/>
      <c r="V778" s="70"/>
      <c r="W778" s="70"/>
      <c r="X778" s="70"/>
      <c r="Y778" s="70"/>
      <c r="Z778" s="70"/>
      <c r="AA778" s="70"/>
      <c r="AB778" s="70"/>
    </row>
    <row r="779" spans="1:28" x14ac:dyDescent="0.25">
      <c r="A779" s="69"/>
      <c r="B779" s="71"/>
      <c r="C779" s="72"/>
      <c r="D779" s="71"/>
      <c r="E779" s="108"/>
      <c r="F779" s="122"/>
      <c r="G779" s="122"/>
      <c r="H779" s="122"/>
      <c r="I779" s="122"/>
      <c r="J779" s="122"/>
      <c r="K779" s="122"/>
      <c r="L779" s="38"/>
      <c r="M779" s="180"/>
      <c r="N779" s="38"/>
      <c r="O779" s="225"/>
      <c r="P779" s="70"/>
      <c r="Q779" s="70"/>
      <c r="R779" s="70"/>
      <c r="S779" s="70"/>
      <c r="T779" s="70"/>
      <c r="U779" s="70"/>
      <c r="V779" s="70"/>
      <c r="W779" s="70"/>
      <c r="X779" s="70"/>
      <c r="Y779" s="70"/>
      <c r="Z779" s="70"/>
      <c r="AA779" s="70"/>
      <c r="AB779" s="70"/>
    </row>
    <row r="780" spans="1:28" x14ac:dyDescent="0.25">
      <c r="A780" s="69"/>
      <c r="B780" s="71"/>
      <c r="C780" s="72"/>
      <c r="D780" s="71"/>
      <c r="E780" s="108"/>
      <c r="F780" s="122"/>
      <c r="G780" s="122"/>
      <c r="H780" s="122"/>
      <c r="I780" s="122"/>
      <c r="J780" s="122"/>
      <c r="K780" s="122"/>
      <c r="L780" s="38"/>
      <c r="M780" s="180"/>
      <c r="N780" s="38"/>
      <c r="O780" s="225"/>
      <c r="P780" s="70"/>
      <c r="Q780" s="70"/>
      <c r="R780" s="70"/>
      <c r="S780" s="70"/>
      <c r="T780" s="70"/>
      <c r="U780" s="70"/>
      <c r="V780" s="70"/>
      <c r="W780" s="70"/>
      <c r="X780" s="70"/>
      <c r="Y780" s="70"/>
      <c r="Z780" s="70"/>
      <c r="AA780" s="70"/>
      <c r="AB780" s="70"/>
    </row>
    <row r="781" spans="1:28" x14ac:dyDescent="0.25">
      <c r="A781" s="69"/>
      <c r="B781" s="71"/>
      <c r="C781" s="72"/>
      <c r="D781" s="71"/>
      <c r="E781" s="108"/>
      <c r="F781" s="122"/>
      <c r="G781" s="122"/>
      <c r="H781" s="122"/>
      <c r="I781" s="122"/>
      <c r="J781" s="122"/>
      <c r="K781" s="122"/>
      <c r="L781" s="38"/>
      <c r="M781" s="180"/>
      <c r="N781" s="38"/>
      <c r="O781" s="225"/>
      <c r="P781" s="70"/>
      <c r="Q781" s="70"/>
      <c r="R781" s="70"/>
      <c r="S781" s="70"/>
      <c r="T781" s="70"/>
      <c r="U781" s="70"/>
      <c r="V781" s="70"/>
      <c r="W781" s="70"/>
      <c r="X781" s="70"/>
      <c r="Y781" s="70"/>
      <c r="Z781" s="70"/>
      <c r="AA781" s="70"/>
      <c r="AB781" s="70"/>
    </row>
    <row r="782" spans="1:28" x14ac:dyDescent="0.25">
      <c r="A782" s="69"/>
      <c r="B782" s="71"/>
      <c r="C782" s="72"/>
      <c r="D782" s="71"/>
      <c r="E782" s="108"/>
      <c r="F782" s="122"/>
      <c r="G782" s="122"/>
      <c r="H782" s="122"/>
      <c r="I782" s="122"/>
      <c r="J782" s="122"/>
      <c r="K782" s="122"/>
      <c r="L782" s="38"/>
      <c r="M782" s="180"/>
      <c r="N782" s="38"/>
      <c r="O782" s="225"/>
      <c r="P782" s="70"/>
      <c r="Q782" s="70"/>
      <c r="R782" s="70"/>
      <c r="S782" s="70"/>
      <c r="T782" s="70"/>
      <c r="U782" s="70"/>
      <c r="V782" s="70"/>
      <c r="W782" s="70"/>
      <c r="X782" s="70"/>
      <c r="Y782" s="70"/>
      <c r="Z782" s="70"/>
      <c r="AA782" s="70"/>
      <c r="AB782" s="70"/>
    </row>
    <row r="783" spans="1:28" x14ac:dyDescent="0.25">
      <c r="A783" s="69"/>
      <c r="B783" s="71"/>
      <c r="C783" s="72"/>
      <c r="D783" s="71"/>
      <c r="E783" s="108"/>
      <c r="F783" s="122"/>
      <c r="G783" s="122"/>
      <c r="H783" s="122"/>
      <c r="I783" s="122"/>
      <c r="J783" s="122"/>
      <c r="K783" s="122"/>
      <c r="L783" s="38"/>
      <c r="M783" s="180"/>
      <c r="N783" s="38"/>
      <c r="O783" s="225"/>
      <c r="P783" s="70"/>
      <c r="Q783" s="70"/>
      <c r="R783" s="70"/>
      <c r="S783" s="70"/>
      <c r="T783" s="70"/>
      <c r="U783" s="70"/>
      <c r="V783" s="70"/>
      <c r="W783" s="70"/>
      <c r="X783" s="70"/>
      <c r="Y783" s="70"/>
      <c r="Z783" s="70"/>
      <c r="AA783" s="70"/>
      <c r="AB783" s="70"/>
    </row>
    <row r="784" spans="1:28" x14ac:dyDescent="0.25">
      <c r="A784" s="69"/>
      <c r="B784" s="71"/>
      <c r="C784" s="72"/>
      <c r="D784" s="71"/>
      <c r="E784" s="108"/>
      <c r="F784" s="122"/>
      <c r="G784" s="122"/>
      <c r="H784" s="122"/>
      <c r="I784" s="122"/>
      <c r="J784" s="122"/>
      <c r="K784" s="122"/>
      <c r="L784" s="38"/>
      <c r="M784" s="180"/>
      <c r="N784" s="38"/>
      <c r="O784" s="225"/>
      <c r="P784" s="70"/>
      <c r="Q784" s="70"/>
      <c r="R784" s="70"/>
      <c r="S784" s="70"/>
      <c r="T784" s="70"/>
      <c r="U784" s="70"/>
      <c r="V784" s="70"/>
      <c r="W784" s="70"/>
      <c r="X784" s="70"/>
      <c r="Y784" s="70"/>
      <c r="Z784" s="70"/>
      <c r="AA784" s="70"/>
      <c r="AB784" s="70"/>
    </row>
    <row r="785" spans="1:28" x14ac:dyDescent="0.25">
      <c r="A785" s="69"/>
      <c r="B785" s="71"/>
      <c r="C785" s="72"/>
      <c r="D785" s="71"/>
      <c r="E785" s="108"/>
      <c r="F785" s="122"/>
      <c r="G785" s="122"/>
      <c r="H785" s="122"/>
      <c r="I785" s="122"/>
      <c r="J785" s="122"/>
      <c r="K785" s="122"/>
      <c r="L785" s="38"/>
      <c r="M785" s="180"/>
      <c r="N785" s="38"/>
      <c r="O785" s="225"/>
      <c r="P785" s="70"/>
      <c r="Q785" s="70"/>
      <c r="R785" s="70"/>
      <c r="S785" s="70"/>
      <c r="T785" s="70"/>
      <c r="U785" s="70"/>
      <c r="V785" s="70"/>
      <c r="W785" s="70"/>
      <c r="X785" s="70"/>
      <c r="Y785" s="70"/>
      <c r="Z785" s="70"/>
      <c r="AA785" s="70"/>
      <c r="AB785" s="70"/>
    </row>
    <row r="786" spans="1:28" x14ac:dyDescent="0.25">
      <c r="A786" s="69"/>
      <c r="B786" s="71"/>
      <c r="C786" s="72"/>
      <c r="D786" s="71"/>
      <c r="E786" s="108"/>
      <c r="F786" s="122"/>
      <c r="G786" s="122"/>
      <c r="H786" s="122"/>
      <c r="I786" s="122"/>
      <c r="J786" s="122"/>
      <c r="K786" s="122"/>
      <c r="L786" s="38"/>
      <c r="M786" s="180"/>
      <c r="N786" s="38"/>
      <c r="O786" s="225"/>
      <c r="P786" s="70"/>
      <c r="Q786" s="70"/>
      <c r="R786" s="70"/>
      <c r="S786" s="70"/>
      <c r="T786" s="70"/>
      <c r="U786" s="70"/>
      <c r="V786" s="70"/>
      <c r="W786" s="70"/>
      <c r="X786" s="70"/>
      <c r="Y786" s="70"/>
      <c r="Z786" s="70"/>
      <c r="AA786" s="70"/>
      <c r="AB786" s="70"/>
    </row>
    <row r="787" spans="1:28" x14ac:dyDescent="0.25">
      <c r="A787" s="69"/>
      <c r="B787" s="71"/>
      <c r="C787" s="72"/>
      <c r="D787" s="71"/>
      <c r="E787" s="108"/>
      <c r="F787" s="122"/>
      <c r="G787" s="122"/>
      <c r="H787" s="122"/>
      <c r="I787" s="122"/>
      <c r="J787" s="122"/>
      <c r="K787" s="122"/>
      <c r="L787" s="38"/>
      <c r="M787" s="180"/>
      <c r="N787" s="38"/>
      <c r="O787" s="225"/>
      <c r="P787" s="70"/>
      <c r="Q787" s="70"/>
      <c r="R787" s="70"/>
      <c r="S787" s="70"/>
      <c r="T787" s="70"/>
      <c r="U787" s="70"/>
      <c r="V787" s="70"/>
      <c r="W787" s="70"/>
      <c r="X787" s="70"/>
      <c r="Y787" s="70"/>
      <c r="Z787" s="70"/>
      <c r="AA787" s="70"/>
      <c r="AB787" s="70"/>
    </row>
    <row r="788" spans="1:28" x14ac:dyDescent="0.25">
      <c r="A788" s="69"/>
      <c r="B788" s="71"/>
      <c r="C788" s="72"/>
      <c r="D788" s="71"/>
      <c r="E788" s="108"/>
      <c r="F788" s="122"/>
      <c r="G788" s="122"/>
      <c r="H788" s="122"/>
      <c r="I788" s="122"/>
      <c r="J788" s="122"/>
      <c r="K788" s="122"/>
      <c r="L788" s="38"/>
      <c r="M788" s="180"/>
      <c r="N788" s="38"/>
      <c r="O788" s="225"/>
      <c r="P788" s="70"/>
      <c r="Q788" s="70"/>
      <c r="R788" s="70"/>
      <c r="S788" s="70"/>
      <c r="T788" s="70"/>
      <c r="U788" s="70"/>
      <c r="V788" s="70"/>
      <c r="W788" s="70"/>
      <c r="X788" s="70"/>
      <c r="Y788" s="70"/>
      <c r="Z788" s="70"/>
      <c r="AA788" s="70"/>
      <c r="AB788" s="70"/>
    </row>
    <row r="789" spans="1:28" x14ac:dyDescent="0.25">
      <c r="A789" s="69"/>
      <c r="B789" s="71"/>
      <c r="C789" s="72"/>
      <c r="D789" s="71"/>
      <c r="E789" s="108"/>
      <c r="F789" s="122"/>
      <c r="G789" s="122"/>
      <c r="H789" s="122"/>
      <c r="I789" s="122"/>
      <c r="J789" s="122"/>
      <c r="K789" s="122"/>
      <c r="L789" s="38"/>
      <c r="M789" s="180"/>
      <c r="N789" s="38"/>
      <c r="O789" s="225"/>
      <c r="P789" s="70"/>
      <c r="Q789" s="70"/>
      <c r="R789" s="70"/>
      <c r="S789" s="70"/>
      <c r="T789" s="70"/>
      <c r="U789" s="70"/>
      <c r="V789" s="70"/>
      <c r="W789" s="70"/>
      <c r="X789" s="70"/>
      <c r="Y789" s="70"/>
      <c r="Z789" s="70"/>
      <c r="AA789" s="70"/>
      <c r="AB789" s="70"/>
    </row>
    <row r="790" spans="1:28" x14ac:dyDescent="0.25">
      <c r="A790" s="69"/>
      <c r="B790" s="71"/>
      <c r="C790" s="72"/>
      <c r="D790" s="71"/>
      <c r="E790" s="108"/>
      <c r="F790" s="122"/>
      <c r="G790" s="122"/>
      <c r="H790" s="122"/>
      <c r="I790" s="122"/>
      <c r="J790" s="122"/>
      <c r="K790" s="122"/>
      <c r="L790" s="38"/>
      <c r="M790" s="180"/>
      <c r="N790" s="38"/>
      <c r="O790" s="225"/>
      <c r="P790" s="70"/>
      <c r="Q790" s="70"/>
      <c r="R790" s="70"/>
      <c r="S790" s="70"/>
      <c r="T790" s="70"/>
      <c r="U790" s="70"/>
      <c r="V790" s="70"/>
      <c r="W790" s="70"/>
      <c r="X790" s="70"/>
      <c r="Y790" s="70"/>
      <c r="Z790" s="70"/>
      <c r="AA790" s="70"/>
      <c r="AB790" s="70"/>
    </row>
    <row r="791" spans="1:28" x14ac:dyDescent="0.25">
      <c r="A791" s="69"/>
      <c r="B791" s="71"/>
      <c r="C791" s="72"/>
      <c r="D791" s="71"/>
      <c r="E791" s="108"/>
      <c r="F791" s="122"/>
      <c r="G791" s="122"/>
      <c r="H791" s="122"/>
      <c r="I791" s="122"/>
      <c r="J791" s="122"/>
      <c r="K791" s="122"/>
      <c r="L791" s="38"/>
      <c r="M791" s="180"/>
      <c r="N791" s="38"/>
      <c r="O791" s="225"/>
      <c r="P791" s="70"/>
      <c r="Q791" s="70"/>
      <c r="R791" s="70"/>
      <c r="S791" s="70"/>
      <c r="T791" s="70"/>
      <c r="U791" s="70"/>
      <c r="V791" s="70"/>
      <c r="W791" s="70"/>
      <c r="X791" s="70"/>
      <c r="Y791" s="70"/>
      <c r="Z791" s="70"/>
      <c r="AA791" s="70"/>
      <c r="AB791" s="70"/>
    </row>
    <row r="792" spans="1:28" x14ac:dyDescent="0.25">
      <c r="A792" s="69"/>
      <c r="B792" s="71"/>
      <c r="C792" s="72"/>
      <c r="D792" s="71"/>
      <c r="E792" s="108"/>
      <c r="F792" s="122"/>
      <c r="G792" s="122"/>
      <c r="H792" s="122"/>
      <c r="I792" s="122"/>
      <c r="J792" s="122"/>
      <c r="K792" s="122"/>
      <c r="L792" s="38"/>
      <c r="M792" s="180"/>
      <c r="N792" s="38"/>
      <c r="O792" s="225"/>
      <c r="P792" s="70"/>
      <c r="Q792" s="70"/>
      <c r="R792" s="70"/>
      <c r="S792" s="70"/>
      <c r="T792" s="70"/>
      <c r="U792" s="70"/>
      <c r="V792" s="70"/>
      <c r="W792" s="70"/>
      <c r="X792" s="70"/>
      <c r="Y792" s="70"/>
      <c r="Z792" s="70"/>
      <c r="AA792" s="70"/>
      <c r="AB792" s="70"/>
    </row>
    <row r="793" spans="1:28" x14ac:dyDescent="0.25">
      <c r="A793" s="69"/>
      <c r="B793" s="71"/>
      <c r="C793" s="72"/>
      <c r="D793" s="71"/>
      <c r="E793" s="108"/>
      <c r="F793" s="122"/>
      <c r="G793" s="122"/>
      <c r="H793" s="122"/>
      <c r="I793" s="122"/>
      <c r="J793" s="122"/>
      <c r="K793" s="122"/>
      <c r="L793" s="38"/>
      <c r="M793" s="180"/>
      <c r="N793" s="38"/>
      <c r="O793" s="225"/>
      <c r="P793" s="70"/>
      <c r="Q793" s="70"/>
      <c r="R793" s="70"/>
      <c r="S793" s="70"/>
      <c r="T793" s="70"/>
      <c r="U793" s="70"/>
      <c r="V793" s="70"/>
      <c r="W793" s="70"/>
      <c r="X793" s="70"/>
      <c r="Y793" s="70"/>
      <c r="Z793" s="70"/>
      <c r="AA793" s="70"/>
      <c r="AB793" s="70"/>
    </row>
    <row r="794" spans="1:28" x14ac:dyDescent="0.25">
      <c r="A794" s="69"/>
      <c r="B794" s="71"/>
      <c r="C794" s="72"/>
      <c r="D794" s="71"/>
      <c r="E794" s="108"/>
      <c r="F794" s="122"/>
      <c r="G794" s="122"/>
      <c r="H794" s="122"/>
      <c r="I794" s="122"/>
      <c r="J794" s="122"/>
      <c r="K794" s="122"/>
      <c r="L794" s="38"/>
      <c r="M794" s="180"/>
      <c r="N794" s="38"/>
      <c r="O794" s="225"/>
      <c r="P794" s="70"/>
      <c r="Q794" s="70"/>
      <c r="R794" s="70"/>
      <c r="S794" s="70"/>
      <c r="T794" s="70"/>
      <c r="U794" s="70"/>
      <c r="V794" s="70"/>
      <c r="W794" s="70"/>
      <c r="X794" s="70"/>
      <c r="Y794" s="70"/>
      <c r="Z794" s="70"/>
      <c r="AA794" s="70"/>
      <c r="AB794" s="70"/>
    </row>
    <row r="795" spans="1:28" x14ac:dyDescent="0.25">
      <c r="A795" s="69"/>
      <c r="B795" s="71"/>
      <c r="C795" s="72"/>
      <c r="D795" s="71"/>
      <c r="E795" s="108"/>
      <c r="F795" s="122"/>
      <c r="G795" s="122"/>
      <c r="H795" s="122"/>
      <c r="I795" s="122"/>
      <c r="J795" s="122"/>
      <c r="K795" s="122"/>
      <c r="L795" s="38"/>
      <c r="M795" s="180"/>
      <c r="N795" s="38"/>
      <c r="O795" s="225"/>
      <c r="P795" s="70"/>
      <c r="Q795" s="70"/>
      <c r="R795" s="70"/>
      <c r="S795" s="70"/>
      <c r="T795" s="70"/>
      <c r="U795" s="70"/>
      <c r="V795" s="70"/>
      <c r="W795" s="70"/>
      <c r="X795" s="70"/>
      <c r="Y795" s="70"/>
      <c r="Z795" s="70"/>
      <c r="AA795" s="70"/>
      <c r="AB795" s="70"/>
    </row>
    <row r="796" spans="1:28" x14ac:dyDescent="0.25">
      <c r="A796" s="69"/>
      <c r="B796" s="71"/>
      <c r="C796" s="72"/>
      <c r="D796" s="71"/>
      <c r="E796" s="108"/>
      <c r="F796" s="122"/>
      <c r="G796" s="122"/>
      <c r="H796" s="122"/>
      <c r="I796" s="122"/>
      <c r="J796" s="122"/>
      <c r="K796" s="122"/>
      <c r="L796" s="38"/>
      <c r="M796" s="180"/>
      <c r="N796" s="38"/>
      <c r="O796" s="225"/>
      <c r="P796" s="70"/>
      <c r="Q796" s="70"/>
      <c r="R796" s="70"/>
      <c r="S796" s="70"/>
      <c r="T796" s="70"/>
      <c r="U796" s="70"/>
      <c r="V796" s="70"/>
      <c r="W796" s="70"/>
      <c r="X796" s="70"/>
      <c r="Y796" s="70"/>
      <c r="Z796" s="70"/>
      <c r="AA796" s="70"/>
      <c r="AB796" s="70"/>
    </row>
    <row r="797" spans="1:28" x14ac:dyDescent="0.25">
      <c r="A797" s="69"/>
      <c r="B797" s="71"/>
      <c r="C797" s="72"/>
      <c r="D797" s="71"/>
      <c r="E797" s="108"/>
      <c r="F797" s="122"/>
      <c r="G797" s="122"/>
      <c r="H797" s="122"/>
      <c r="I797" s="122"/>
      <c r="J797" s="122"/>
      <c r="K797" s="122"/>
      <c r="L797" s="38"/>
      <c r="M797" s="180"/>
      <c r="N797" s="38"/>
      <c r="O797" s="225"/>
      <c r="P797" s="70"/>
      <c r="Q797" s="70"/>
      <c r="R797" s="70"/>
      <c r="S797" s="70"/>
      <c r="T797" s="70"/>
      <c r="U797" s="70"/>
      <c r="V797" s="70"/>
      <c r="W797" s="70"/>
      <c r="X797" s="70"/>
      <c r="Y797" s="70"/>
      <c r="Z797" s="70"/>
      <c r="AA797" s="70"/>
      <c r="AB797" s="70"/>
    </row>
    <row r="798" spans="1:28" x14ac:dyDescent="0.25">
      <c r="A798" s="69"/>
      <c r="B798" s="71"/>
      <c r="C798" s="72"/>
      <c r="D798" s="71"/>
      <c r="E798" s="108"/>
      <c r="F798" s="122"/>
      <c r="G798" s="122"/>
      <c r="H798" s="122"/>
      <c r="I798" s="122"/>
      <c r="J798" s="122"/>
      <c r="K798" s="122"/>
      <c r="L798" s="38"/>
      <c r="M798" s="180"/>
      <c r="N798" s="38"/>
      <c r="O798" s="225"/>
      <c r="P798" s="70"/>
      <c r="Q798" s="70"/>
      <c r="R798" s="70"/>
      <c r="S798" s="70"/>
      <c r="T798" s="70"/>
      <c r="U798" s="70"/>
      <c r="V798" s="70"/>
      <c r="W798" s="70"/>
      <c r="X798" s="70"/>
      <c r="Y798" s="70"/>
      <c r="Z798" s="70"/>
      <c r="AA798" s="70"/>
      <c r="AB798" s="70"/>
    </row>
    <row r="799" spans="1:28" x14ac:dyDescent="0.25">
      <c r="A799" s="69"/>
      <c r="B799" s="71"/>
      <c r="C799" s="72"/>
      <c r="D799" s="71"/>
      <c r="E799" s="108"/>
      <c r="F799" s="122"/>
      <c r="G799" s="122"/>
      <c r="H799" s="122"/>
      <c r="I799" s="122"/>
      <c r="J799" s="122"/>
      <c r="K799" s="122"/>
      <c r="L799" s="38"/>
      <c r="M799" s="180"/>
      <c r="N799" s="38"/>
      <c r="O799" s="225"/>
      <c r="P799" s="70"/>
      <c r="Q799" s="70"/>
      <c r="R799" s="70"/>
      <c r="S799" s="70"/>
      <c r="T799" s="70"/>
      <c r="U799" s="70"/>
      <c r="V799" s="70"/>
      <c r="W799" s="70"/>
      <c r="X799" s="70"/>
      <c r="Y799" s="70"/>
      <c r="Z799" s="70"/>
      <c r="AA799" s="70"/>
      <c r="AB799" s="70"/>
    </row>
    <row r="800" spans="1:28" x14ac:dyDescent="0.25">
      <c r="A800" s="69"/>
      <c r="B800" s="71"/>
      <c r="C800" s="72"/>
      <c r="D800" s="71"/>
      <c r="E800" s="108"/>
      <c r="F800" s="122"/>
      <c r="G800" s="122"/>
      <c r="H800" s="122"/>
      <c r="I800" s="122"/>
      <c r="J800" s="122"/>
      <c r="K800" s="122"/>
      <c r="L800" s="38"/>
      <c r="M800" s="180"/>
      <c r="N800" s="38"/>
      <c r="O800" s="225"/>
      <c r="P800" s="70"/>
      <c r="Q800" s="70"/>
      <c r="R800" s="70"/>
      <c r="S800" s="70"/>
      <c r="T800" s="70"/>
      <c r="U800" s="70"/>
      <c r="V800" s="70"/>
      <c r="W800" s="70"/>
      <c r="X800" s="70"/>
      <c r="Y800" s="70"/>
      <c r="Z800" s="70"/>
      <c r="AA800" s="70"/>
      <c r="AB800" s="70"/>
    </row>
    <row r="801" spans="1:28" x14ac:dyDescent="0.25">
      <c r="A801" s="69"/>
      <c r="B801" s="71"/>
      <c r="C801" s="72"/>
      <c r="D801" s="71"/>
      <c r="E801" s="108"/>
      <c r="F801" s="122"/>
      <c r="G801" s="122"/>
      <c r="H801" s="122"/>
      <c r="I801" s="122"/>
      <c r="J801" s="122"/>
      <c r="K801" s="122"/>
      <c r="L801" s="38"/>
      <c r="M801" s="180"/>
      <c r="N801" s="38"/>
      <c r="O801" s="225"/>
      <c r="P801" s="70"/>
      <c r="Q801" s="70"/>
      <c r="R801" s="70"/>
      <c r="S801" s="70"/>
      <c r="T801" s="70"/>
      <c r="U801" s="70"/>
      <c r="V801" s="70"/>
      <c r="W801" s="70"/>
      <c r="X801" s="70"/>
      <c r="Y801" s="70"/>
      <c r="Z801" s="70"/>
      <c r="AA801" s="70"/>
      <c r="AB801" s="70"/>
    </row>
    <row r="802" spans="1:28" x14ac:dyDescent="0.25">
      <c r="A802" s="69"/>
      <c r="B802" s="71"/>
      <c r="C802" s="72"/>
      <c r="D802" s="71"/>
      <c r="E802" s="108"/>
      <c r="F802" s="122"/>
      <c r="G802" s="122"/>
      <c r="H802" s="122"/>
      <c r="I802" s="122"/>
      <c r="J802" s="122"/>
      <c r="K802" s="122"/>
      <c r="L802" s="38"/>
      <c r="M802" s="180"/>
      <c r="N802" s="38"/>
      <c r="O802" s="225"/>
      <c r="P802" s="70"/>
      <c r="Q802" s="70"/>
      <c r="R802" s="70"/>
      <c r="S802" s="70"/>
      <c r="T802" s="70"/>
      <c r="U802" s="70"/>
      <c r="V802" s="70"/>
      <c r="W802" s="70"/>
      <c r="X802" s="70"/>
      <c r="Y802" s="70"/>
      <c r="Z802" s="70"/>
      <c r="AA802" s="70"/>
      <c r="AB802" s="70"/>
    </row>
    <row r="803" spans="1:28" x14ac:dyDescent="0.25">
      <c r="A803" s="69"/>
      <c r="B803" s="71"/>
      <c r="C803" s="72"/>
      <c r="D803" s="71"/>
      <c r="E803" s="108"/>
      <c r="F803" s="122"/>
      <c r="G803" s="122"/>
      <c r="H803" s="122"/>
      <c r="I803" s="122"/>
      <c r="J803" s="122"/>
      <c r="K803" s="122"/>
      <c r="L803" s="38"/>
      <c r="M803" s="180"/>
      <c r="N803" s="38"/>
      <c r="O803" s="225"/>
      <c r="P803" s="70"/>
      <c r="Q803" s="70"/>
      <c r="R803" s="70"/>
      <c r="S803" s="70"/>
      <c r="T803" s="70"/>
      <c r="U803" s="70"/>
      <c r="V803" s="70"/>
      <c r="W803" s="70"/>
      <c r="X803" s="70"/>
      <c r="Y803" s="70"/>
      <c r="Z803" s="70"/>
      <c r="AA803" s="70"/>
      <c r="AB803" s="70"/>
    </row>
    <row r="804" spans="1:28" x14ac:dyDescent="0.25">
      <c r="A804" s="69"/>
      <c r="B804" s="71"/>
      <c r="C804" s="72"/>
      <c r="D804" s="71"/>
      <c r="E804" s="108"/>
      <c r="F804" s="122"/>
      <c r="G804" s="122"/>
      <c r="H804" s="122"/>
      <c r="I804" s="122"/>
      <c r="J804" s="122"/>
      <c r="K804" s="122"/>
      <c r="L804" s="38"/>
      <c r="M804" s="180"/>
      <c r="N804" s="38"/>
      <c r="O804" s="225"/>
      <c r="P804" s="70"/>
      <c r="Q804" s="70"/>
      <c r="R804" s="70"/>
      <c r="S804" s="70"/>
      <c r="T804" s="70"/>
      <c r="U804" s="70"/>
      <c r="V804" s="70"/>
      <c r="W804" s="70"/>
      <c r="X804" s="70"/>
      <c r="Y804" s="70"/>
      <c r="Z804" s="70"/>
      <c r="AA804" s="70"/>
      <c r="AB804" s="70"/>
    </row>
    <row r="805" spans="1:28" x14ac:dyDescent="0.25">
      <c r="A805" s="69"/>
      <c r="B805" s="71"/>
      <c r="C805" s="72"/>
      <c r="D805" s="71"/>
      <c r="E805" s="108"/>
      <c r="F805" s="122"/>
      <c r="G805" s="122"/>
      <c r="H805" s="122"/>
      <c r="I805" s="122"/>
      <c r="J805" s="122"/>
      <c r="K805" s="122"/>
      <c r="L805" s="38"/>
      <c r="M805" s="180"/>
      <c r="N805" s="38"/>
      <c r="O805" s="225"/>
      <c r="P805" s="70"/>
      <c r="Q805" s="70"/>
      <c r="R805" s="70"/>
      <c r="S805" s="70"/>
      <c r="T805" s="70"/>
      <c r="U805" s="70"/>
      <c r="V805" s="70"/>
      <c r="W805" s="70"/>
      <c r="X805" s="70"/>
      <c r="Y805" s="70"/>
      <c r="Z805" s="70"/>
      <c r="AA805" s="70"/>
      <c r="AB805" s="70"/>
    </row>
    <row r="806" spans="1:28" x14ac:dyDescent="0.25">
      <c r="A806" s="69"/>
      <c r="B806" s="71"/>
      <c r="C806" s="72"/>
      <c r="D806" s="71"/>
      <c r="E806" s="108"/>
      <c r="F806" s="122"/>
      <c r="G806" s="122"/>
      <c r="H806" s="122"/>
      <c r="I806" s="122"/>
      <c r="J806" s="122"/>
      <c r="K806" s="122"/>
      <c r="L806" s="38"/>
      <c r="M806" s="180"/>
      <c r="N806" s="38"/>
      <c r="O806" s="225"/>
      <c r="P806" s="70"/>
      <c r="Q806" s="70"/>
      <c r="R806" s="70"/>
      <c r="S806" s="70"/>
      <c r="T806" s="70"/>
      <c r="U806" s="70"/>
      <c r="V806" s="70"/>
      <c r="W806" s="70"/>
      <c r="X806" s="70"/>
      <c r="Y806" s="70"/>
      <c r="Z806" s="70"/>
      <c r="AA806" s="70"/>
      <c r="AB806" s="70"/>
    </row>
    <row r="807" spans="1:28" x14ac:dyDescent="0.25">
      <c r="A807" s="69"/>
      <c r="B807" s="71"/>
      <c r="C807" s="72"/>
      <c r="D807" s="71"/>
      <c r="E807" s="108"/>
      <c r="F807" s="122"/>
      <c r="G807" s="122"/>
      <c r="H807" s="122"/>
      <c r="I807" s="122"/>
      <c r="J807" s="122"/>
      <c r="K807" s="122"/>
      <c r="L807" s="38"/>
      <c r="M807" s="180"/>
      <c r="N807" s="38"/>
      <c r="O807" s="225"/>
      <c r="P807" s="70"/>
      <c r="Q807" s="70"/>
      <c r="R807" s="70"/>
      <c r="S807" s="70"/>
      <c r="T807" s="70"/>
      <c r="U807" s="70"/>
      <c r="V807" s="70"/>
      <c r="W807" s="70"/>
      <c r="X807" s="70"/>
      <c r="Y807" s="70"/>
      <c r="Z807" s="70"/>
      <c r="AA807" s="70"/>
      <c r="AB807" s="70"/>
    </row>
    <row r="808" spans="1:28" x14ac:dyDescent="0.25">
      <c r="A808" s="69"/>
      <c r="B808" s="71"/>
      <c r="C808" s="72"/>
      <c r="D808" s="71"/>
      <c r="E808" s="108"/>
      <c r="F808" s="122"/>
      <c r="G808" s="122"/>
      <c r="H808" s="122"/>
      <c r="I808" s="122"/>
      <c r="J808" s="122"/>
      <c r="K808" s="122"/>
      <c r="L808" s="38"/>
      <c r="M808" s="180"/>
      <c r="N808" s="38"/>
      <c r="O808" s="225"/>
      <c r="P808" s="70"/>
      <c r="Q808" s="70"/>
      <c r="R808" s="70"/>
      <c r="S808" s="70"/>
      <c r="T808" s="70"/>
      <c r="U808" s="70"/>
      <c r="V808" s="70"/>
      <c r="W808" s="70"/>
      <c r="X808" s="70"/>
      <c r="Y808" s="70"/>
      <c r="Z808" s="70"/>
      <c r="AA808" s="70"/>
      <c r="AB808" s="70"/>
    </row>
    <row r="809" spans="1:28" x14ac:dyDescent="0.25">
      <c r="A809" s="69"/>
      <c r="B809" s="71"/>
      <c r="C809" s="72"/>
      <c r="D809" s="71"/>
      <c r="E809" s="108"/>
      <c r="F809" s="122"/>
      <c r="G809" s="122"/>
      <c r="H809" s="122"/>
      <c r="I809" s="122"/>
      <c r="J809" s="122"/>
      <c r="K809" s="122"/>
      <c r="L809" s="38"/>
      <c r="M809" s="180"/>
      <c r="N809" s="38"/>
      <c r="O809" s="225"/>
      <c r="P809" s="70"/>
      <c r="Q809" s="70"/>
      <c r="R809" s="70"/>
      <c r="S809" s="70"/>
      <c r="T809" s="70"/>
      <c r="U809" s="70"/>
      <c r="V809" s="70"/>
      <c r="W809" s="70"/>
      <c r="X809" s="70"/>
      <c r="Y809" s="70"/>
      <c r="Z809" s="70"/>
      <c r="AA809" s="70"/>
      <c r="AB809" s="70"/>
    </row>
    <row r="810" spans="1:28" x14ac:dyDescent="0.25">
      <c r="A810" s="69"/>
      <c r="B810" s="71"/>
      <c r="C810" s="72"/>
      <c r="D810" s="71"/>
      <c r="E810" s="108"/>
      <c r="F810" s="122"/>
      <c r="G810" s="122"/>
      <c r="H810" s="122"/>
      <c r="I810" s="122"/>
      <c r="J810" s="122"/>
      <c r="K810" s="122"/>
      <c r="L810" s="38"/>
      <c r="M810" s="180"/>
      <c r="N810" s="38"/>
      <c r="O810" s="225"/>
      <c r="P810" s="70"/>
      <c r="Q810" s="70"/>
      <c r="R810" s="70"/>
      <c r="S810" s="70"/>
      <c r="T810" s="70"/>
      <c r="U810" s="70"/>
      <c r="V810" s="70"/>
      <c r="W810" s="70"/>
      <c r="X810" s="70"/>
      <c r="Y810" s="70"/>
      <c r="Z810" s="70"/>
      <c r="AA810" s="70"/>
      <c r="AB810" s="70"/>
    </row>
    <row r="811" spans="1:28" x14ac:dyDescent="0.25">
      <c r="A811" s="69"/>
      <c r="B811" s="71"/>
      <c r="C811" s="72"/>
      <c r="D811" s="71"/>
      <c r="E811" s="108"/>
      <c r="F811" s="122"/>
      <c r="G811" s="122"/>
      <c r="H811" s="122"/>
      <c r="I811" s="122"/>
      <c r="J811" s="122"/>
      <c r="K811" s="122"/>
      <c r="L811" s="38"/>
      <c r="M811" s="180"/>
      <c r="N811" s="38"/>
      <c r="O811" s="225"/>
      <c r="P811" s="70"/>
      <c r="Q811" s="70"/>
      <c r="R811" s="70"/>
      <c r="S811" s="70"/>
      <c r="T811" s="70"/>
      <c r="U811" s="70"/>
      <c r="V811" s="70"/>
      <c r="W811" s="70"/>
      <c r="X811" s="70"/>
      <c r="Y811" s="70"/>
      <c r="Z811" s="70"/>
      <c r="AA811" s="70"/>
      <c r="AB811" s="70"/>
    </row>
    <row r="812" spans="1:28" x14ac:dyDescent="0.25">
      <c r="A812" s="69"/>
      <c r="B812" s="71"/>
      <c r="C812" s="72"/>
      <c r="D812" s="71"/>
      <c r="E812" s="108"/>
      <c r="F812" s="122"/>
      <c r="G812" s="122"/>
      <c r="H812" s="122"/>
      <c r="I812" s="122"/>
      <c r="J812" s="122"/>
      <c r="K812" s="122"/>
      <c r="L812" s="38"/>
      <c r="M812" s="180"/>
      <c r="N812" s="38"/>
      <c r="O812" s="225"/>
      <c r="P812" s="70"/>
      <c r="Q812" s="70"/>
      <c r="R812" s="70"/>
      <c r="S812" s="70"/>
      <c r="T812" s="70"/>
      <c r="U812" s="70"/>
      <c r="V812" s="70"/>
      <c r="W812" s="70"/>
      <c r="X812" s="70"/>
      <c r="Y812" s="70"/>
      <c r="Z812" s="70"/>
      <c r="AA812" s="70"/>
      <c r="AB812" s="70"/>
    </row>
    <row r="813" spans="1:28" x14ac:dyDescent="0.25">
      <c r="A813" s="69"/>
      <c r="B813" s="71"/>
      <c r="C813" s="72"/>
      <c r="D813" s="71"/>
      <c r="E813" s="108"/>
      <c r="F813" s="122"/>
      <c r="G813" s="122"/>
      <c r="H813" s="122"/>
      <c r="I813" s="122"/>
      <c r="J813" s="122"/>
      <c r="K813" s="122"/>
      <c r="L813" s="38"/>
      <c r="M813" s="180"/>
      <c r="N813" s="38"/>
      <c r="O813" s="225"/>
      <c r="P813" s="70"/>
      <c r="Q813" s="70"/>
      <c r="R813" s="70"/>
      <c r="S813" s="70"/>
      <c r="T813" s="70"/>
      <c r="U813" s="70"/>
      <c r="V813" s="70"/>
      <c r="W813" s="70"/>
      <c r="X813" s="70"/>
      <c r="Y813" s="70"/>
      <c r="Z813" s="70"/>
      <c r="AA813" s="70"/>
      <c r="AB813" s="70"/>
    </row>
    <row r="814" spans="1:28" x14ac:dyDescent="0.25">
      <c r="A814" s="69"/>
      <c r="B814" s="71"/>
      <c r="C814" s="72"/>
      <c r="D814" s="71"/>
      <c r="E814" s="108"/>
      <c r="F814" s="122"/>
      <c r="G814" s="122"/>
      <c r="H814" s="122"/>
      <c r="I814" s="122"/>
      <c r="J814" s="122"/>
      <c r="K814" s="122"/>
      <c r="L814" s="38"/>
      <c r="M814" s="180"/>
      <c r="N814" s="38"/>
      <c r="O814" s="225"/>
      <c r="P814" s="70"/>
      <c r="Q814" s="70"/>
      <c r="R814" s="70"/>
      <c r="S814" s="70"/>
      <c r="T814" s="70"/>
      <c r="U814" s="70"/>
      <c r="V814" s="70"/>
      <c r="W814" s="70"/>
      <c r="X814" s="70"/>
      <c r="Y814" s="70"/>
      <c r="Z814" s="70"/>
      <c r="AA814" s="70"/>
      <c r="AB814" s="70"/>
    </row>
    <row r="815" spans="1:28" x14ac:dyDescent="0.25">
      <c r="A815" s="69"/>
      <c r="B815" s="71"/>
      <c r="C815" s="72"/>
      <c r="D815" s="71"/>
      <c r="E815" s="108"/>
      <c r="F815" s="122"/>
      <c r="G815" s="122"/>
      <c r="H815" s="122"/>
      <c r="I815" s="122"/>
      <c r="J815" s="122"/>
      <c r="K815" s="122"/>
      <c r="L815" s="38"/>
      <c r="M815" s="180"/>
      <c r="N815" s="38"/>
      <c r="O815" s="225"/>
      <c r="P815" s="70"/>
      <c r="Q815" s="70"/>
      <c r="R815" s="70"/>
      <c r="S815" s="70"/>
      <c r="T815" s="70"/>
      <c r="U815" s="70"/>
      <c r="V815" s="70"/>
      <c r="W815" s="70"/>
      <c r="X815" s="70"/>
      <c r="Y815" s="70"/>
      <c r="Z815" s="70"/>
      <c r="AA815" s="70"/>
      <c r="AB815" s="70"/>
    </row>
    <row r="816" spans="1:28" x14ac:dyDescent="0.25">
      <c r="A816" s="69"/>
      <c r="B816" s="71"/>
      <c r="C816" s="72"/>
      <c r="D816" s="71"/>
      <c r="E816" s="108"/>
      <c r="F816" s="122"/>
      <c r="G816" s="122"/>
      <c r="H816" s="122"/>
      <c r="I816" s="122"/>
      <c r="J816" s="122"/>
      <c r="K816" s="122"/>
      <c r="L816" s="38"/>
      <c r="M816" s="180"/>
      <c r="N816" s="38"/>
      <c r="O816" s="225"/>
      <c r="P816" s="70"/>
      <c r="Q816" s="70"/>
      <c r="R816" s="70"/>
      <c r="S816" s="70"/>
      <c r="T816" s="70"/>
      <c r="U816" s="70"/>
      <c r="V816" s="70"/>
      <c r="W816" s="70"/>
      <c r="X816" s="70"/>
      <c r="Y816" s="70"/>
      <c r="Z816" s="70"/>
      <c r="AA816" s="70"/>
      <c r="AB816" s="70"/>
    </row>
    <row r="817" spans="1:28" x14ac:dyDescent="0.25">
      <c r="A817" s="69"/>
      <c r="B817" s="71"/>
      <c r="C817" s="72"/>
      <c r="D817" s="71"/>
      <c r="E817" s="108"/>
      <c r="F817" s="122"/>
      <c r="G817" s="122"/>
      <c r="H817" s="122"/>
      <c r="I817" s="122"/>
      <c r="J817" s="122"/>
      <c r="K817" s="122"/>
      <c r="L817" s="38"/>
      <c r="M817" s="180"/>
      <c r="N817" s="38"/>
      <c r="O817" s="225"/>
      <c r="P817" s="70"/>
      <c r="Q817" s="70"/>
      <c r="R817" s="70"/>
      <c r="S817" s="70"/>
      <c r="T817" s="70"/>
      <c r="U817" s="70"/>
      <c r="V817" s="70"/>
      <c r="W817" s="70"/>
      <c r="X817" s="70"/>
      <c r="Y817" s="70"/>
      <c r="Z817" s="70"/>
      <c r="AA817" s="70"/>
      <c r="AB817" s="70"/>
    </row>
    <row r="818" spans="1:28" x14ac:dyDescent="0.25">
      <c r="A818" s="69"/>
      <c r="B818" s="71"/>
      <c r="C818" s="72"/>
      <c r="D818" s="71"/>
      <c r="E818" s="108"/>
      <c r="F818" s="122"/>
      <c r="G818" s="122"/>
      <c r="H818" s="122"/>
      <c r="I818" s="122"/>
      <c r="J818" s="122"/>
      <c r="K818" s="122"/>
      <c r="L818" s="38"/>
      <c r="M818" s="180"/>
      <c r="N818" s="38"/>
      <c r="O818" s="225"/>
      <c r="P818" s="70"/>
      <c r="Q818" s="70"/>
      <c r="R818" s="70"/>
      <c r="S818" s="70"/>
      <c r="T818" s="70"/>
      <c r="U818" s="70"/>
      <c r="V818" s="70"/>
      <c r="W818" s="70"/>
      <c r="X818" s="70"/>
      <c r="Y818" s="70"/>
      <c r="Z818" s="70"/>
      <c r="AA818" s="70"/>
      <c r="AB818" s="70"/>
    </row>
    <row r="819" spans="1:28" x14ac:dyDescent="0.25">
      <c r="A819" s="69"/>
      <c r="B819" s="71"/>
      <c r="C819" s="72"/>
      <c r="D819" s="71"/>
      <c r="E819" s="108"/>
      <c r="F819" s="122"/>
      <c r="G819" s="122"/>
      <c r="H819" s="122"/>
      <c r="I819" s="122"/>
      <c r="J819" s="122"/>
      <c r="K819" s="122"/>
      <c r="L819" s="38"/>
      <c r="M819" s="180"/>
      <c r="N819" s="38"/>
      <c r="O819" s="225"/>
      <c r="P819" s="70"/>
      <c r="Q819" s="70"/>
      <c r="R819" s="70"/>
      <c r="S819" s="70"/>
      <c r="T819" s="70"/>
      <c r="U819" s="70"/>
      <c r="V819" s="70"/>
      <c r="W819" s="70"/>
      <c r="X819" s="70"/>
      <c r="Y819" s="70"/>
      <c r="Z819" s="70"/>
      <c r="AA819" s="70"/>
      <c r="AB819" s="70"/>
    </row>
    <row r="820" spans="1:28" x14ac:dyDescent="0.25">
      <c r="A820" s="69"/>
      <c r="B820" s="71"/>
      <c r="C820" s="72"/>
      <c r="D820" s="71"/>
      <c r="E820" s="108"/>
      <c r="F820" s="122"/>
      <c r="G820" s="122"/>
      <c r="H820" s="122"/>
      <c r="I820" s="122"/>
      <c r="J820" s="122"/>
      <c r="K820" s="122"/>
      <c r="L820" s="38"/>
      <c r="M820" s="180"/>
      <c r="N820" s="38"/>
      <c r="O820" s="225"/>
      <c r="P820" s="70"/>
      <c r="Q820" s="70"/>
      <c r="R820" s="70"/>
      <c r="S820" s="70"/>
      <c r="T820" s="70"/>
      <c r="U820" s="70"/>
      <c r="V820" s="70"/>
      <c r="W820" s="70"/>
      <c r="X820" s="70"/>
      <c r="Y820" s="70"/>
      <c r="Z820" s="70"/>
      <c r="AA820" s="70"/>
      <c r="AB820" s="70"/>
    </row>
    <row r="821" spans="1:28" x14ac:dyDescent="0.25">
      <c r="A821" s="69"/>
      <c r="B821" s="71"/>
      <c r="C821" s="72"/>
      <c r="D821" s="71"/>
      <c r="E821" s="108"/>
      <c r="F821" s="122"/>
      <c r="G821" s="122"/>
      <c r="H821" s="122"/>
      <c r="I821" s="122"/>
      <c r="J821" s="122"/>
      <c r="K821" s="122"/>
      <c r="L821" s="38"/>
      <c r="M821" s="180"/>
      <c r="N821" s="38"/>
      <c r="O821" s="225"/>
      <c r="P821" s="70"/>
      <c r="Q821" s="70"/>
      <c r="R821" s="70"/>
      <c r="S821" s="70"/>
      <c r="T821" s="70"/>
      <c r="U821" s="70"/>
      <c r="V821" s="70"/>
      <c r="W821" s="70"/>
      <c r="X821" s="70"/>
      <c r="Y821" s="70"/>
      <c r="Z821" s="70"/>
      <c r="AA821" s="70"/>
      <c r="AB821" s="70"/>
    </row>
    <row r="822" spans="1:28" x14ac:dyDescent="0.25">
      <c r="A822" s="69"/>
      <c r="B822" s="71"/>
      <c r="C822" s="72"/>
      <c r="D822" s="71"/>
      <c r="E822" s="108"/>
      <c r="F822" s="122"/>
      <c r="G822" s="122"/>
      <c r="H822" s="122"/>
      <c r="I822" s="122"/>
      <c r="J822" s="122"/>
      <c r="K822" s="122"/>
      <c r="L822" s="38"/>
      <c r="M822" s="180"/>
      <c r="N822" s="38"/>
      <c r="O822" s="225"/>
      <c r="P822" s="70"/>
      <c r="Q822" s="70"/>
      <c r="R822" s="70"/>
      <c r="S822" s="70"/>
      <c r="T822" s="70"/>
      <c r="U822" s="70"/>
      <c r="V822" s="70"/>
      <c r="W822" s="70"/>
      <c r="X822" s="70"/>
      <c r="Y822" s="70"/>
      <c r="Z822" s="70"/>
      <c r="AA822" s="70"/>
      <c r="AB822" s="70"/>
    </row>
    <row r="823" spans="1:28" x14ac:dyDescent="0.25">
      <c r="A823" s="69"/>
      <c r="B823" s="71"/>
      <c r="C823" s="72"/>
      <c r="D823" s="71"/>
      <c r="E823" s="108"/>
      <c r="F823" s="122"/>
      <c r="G823" s="122"/>
      <c r="H823" s="122"/>
      <c r="I823" s="122"/>
      <c r="J823" s="122"/>
      <c r="K823" s="122"/>
      <c r="L823" s="38"/>
      <c r="M823" s="180"/>
      <c r="N823" s="38"/>
      <c r="O823" s="225"/>
      <c r="P823" s="70"/>
      <c r="Q823" s="70"/>
      <c r="R823" s="70"/>
      <c r="S823" s="70"/>
      <c r="T823" s="70"/>
      <c r="U823" s="70"/>
      <c r="V823" s="70"/>
      <c r="W823" s="70"/>
      <c r="X823" s="70"/>
      <c r="Y823" s="70"/>
      <c r="Z823" s="70"/>
      <c r="AA823" s="70"/>
      <c r="AB823" s="70"/>
    </row>
    <row r="824" spans="1:28" x14ac:dyDescent="0.25">
      <c r="A824" s="69"/>
      <c r="B824" s="71"/>
      <c r="C824" s="72"/>
      <c r="D824" s="71"/>
      <c r="E824" s="108"/>
      <c r="F824" s="122"/>
      <c r="G824" s="122"/>
      <c r="H824" s="122"/>
      <c r="I824" s="122"/>
      <c r="J824" s="122"/>
      <c r="K824" s="122"/>
      <c r="L824" s="38"/>
      <c r="M824" s="180"/>
      <c r="N824" s="38"/>
      <c r="O824" s="225"/>
      <c r="P824" s="70"/>
      <c r="Q824" s="70"/>
      <c r="R824" s="70"/>
      <c r="S824" s="70"/>
      <c r="T824" s="70"/>
      <c r="U824" s="70"/>
      <c r="V824" s="70"/>
      <c r="W824" s="70"/>
      <c r="X824" s="70"/>
      <c r="Y824" s="70"/>
      <c r="Z824" s="70"/>
      <c r="AA824" s="70"/>
      <c r="AB824" s="70"/>
    </row>
    <row r="825" spans="1:28" x14ac:dyDescent="0.25">
      <c r="A825" s="69"/>
      <c r="B825" s="71"/>
      <c r="C825" s="72"/>
      <c r="D825" s="71"/>
      <c r="E825" s="108"/>
      <c r="F825" s="122"/>
      <c r="G825" s="122"/>
      <c r="H825" s="122"/>
      <c r="I825" s="122"/>
      <c r="J825" s="122"/>
      <c r="K825" s="122"/>
      <c r="L825" s="38"/>
      <c r="M825" s="180"/>
      <c r="N825" s="38"/>
      <c r="O825" s="225"/>
      <c r="P825" s="70"/>
      <c r="Q825" s="70"/>
      <c r="R825" s="70"/>
      <c r="S825" s="70"/>
      <c r="T825" s="70"/>
      <c r="U825" s="70"/>
      <c r="V825" s="70"/>
      <c r="W825" s="70"/>
      <c r="X825" s="70"/>
      <c r="Y825" s="70"/>
      <c r="Z825" s="70"/>
      <c r="AA825" s="70"/>
      <c r="AB825" s="70"/>
    </row>
    <row r="826" spans="1:28" x14ac:dyDescent="0.25">
      <c r="A826" s="69"/>
      <c r="B826" s="71"/>
      <c r="C826" s="72"/>
      <c r="D826" s="71"/>
      <c r="E826" s="108"/>
      <c r="F826" s="122"/>
      <c r="G826" s="122"/>
      <c r="H826" s="122"/>
      <c r="I826" s="122"/>
      <c r="J826" s="122"/>
      <c r="K826" s="122"/>
      <c r="L826" s="38"/>
      <c r="M826" s="180"/>
      <c r="N826" s="38"/>
      <c r="O826" s="225"/>
      <c r="P826" s="70"/>
      <c r="Q826" s="70"/>
      <c r="R826" s="70"/>
      <c r="S826" s="70"/>
      <c r="T826" s="70"/>
      <c r="U826" s="70"/>
      <c r="V826" s="70"/>
      <c r="W826" s="70"/>
      <c r="X826" s="70"/>
      <c r="Y826" s="70"/>
      <c r="Z826" s="70"/>
      <c r="AA826" s="70"/>
      <c r="AB826" s="70"/>
    </row>
    <row r="827" spans="1:28" x14ac:dyDescent="0.25">
      <c r="A827" s="69"/>
      <c r="B827" s="71"/>
      <c r="C827" s="72"/>
      <c r="D827" s="71"/>
      <c r="E827" s="108"/>
      <c r="F827" s="122"/>
      <c r="G827" s="122"/>
      <c r="H827" s="122"/>
      <c r="I827" s="122"/>
      <c r="J827" s="122"/>
      <c r="K827" s="122"/>
      <c r="L827" s="38"/>
      <c r="M827" s="180"/>
      <c r="N827" s="38"/>
      <c r="O827" s="225"/>
      <c r="P827" s="70"/>
      <c r="Q827" s="70"/>
      <c r="R827" s="70"/>
      <c r="S827" s="70"/>
      <c r="T827" s="70"/>
      <c r="U827" s="70"/>
      <c r="V827" s="70"/>
      <c r="W827" s="70"/>
      <c r="X827" s="70"/>
      <c r="Y827" s="70"/>
      <c r="Z827" s="70"/>
      <c r="AA827" s="70"/>
      <c r="AB827" s="70"/>
    </row>
    <row r="828" spans="1:28" x14ac:dyDescent="0.25">
      <c r="A828" s="69"/>
      <c r="B828" s="71"/>
      <c r="C828" s="72"/>
      <c r="D828" s="71"/>
      <c r="E828" s="108"/>
      <c r="F828" s="122"/>
      <c r="G828" s="122"/>
      <c r="H828" s="122"/>
      <c r="I828" s="122"/>
      <c r="J828" s="122"/>
      <c r="K828" s="122"/>
      <c r="L828" s="38"/>
      <c r="M828" s="180"/>
      <c r="N828" s="38"/>
      <c r="O828" s="225"/>
      <c r="P828" s="70"/>
      <c r="Q828" s="70"/>
      <c r="R828" s="70"/>
      <c r="S828" s="70"/>
      <c r="T828" s="70"/>
      <c r="U828" s="70"/>
      <c r="V828" s="70"/>
      <c r="W828" s="70"/>
      <c r="X828" s="70"/>
      <c r="Y828" s="70"/>
      <c r="Z828" s="70"/>
      <c r="AA828" s="70"/>
      <c r="AB828" s="70"/>
    </row>
    <row r="829" spans="1:28" x14ac:dyDescent="0.25">
      <c r="A829" s="69"/>
      <c r="B829" s="71"/>
      <c r="C829" s="72"/>
      <c r="D829" s="71"/>
      <c r="E829" s="108"/>
      <c r="F829" s="122"/>
      <c r="G829" s="122"/>
      <c r="H829" s="122"/>
      <c r="I829" s="122"/>
      <c r="J829" s="122"/>
      <c r="K829" s="122"/>
      <c r="L829" s="38"/>
      <c r="M829" s="180"/>
      <c r="N829" s="38"/>
      <c r="O829" s="225"/>
      <c r="P829" s="70"/>
      <c r="Q829" s="70"/>
      <c r="R829" s="70"/>
      <c r="S829" s="70"/>
      <c r="T829" s="70"/>
      <c r="U829" s="70"/>
      <c r="V829" s="70"/>
      <c r="W829" s="70"/>
      <c r="X829" s="70"/>
      <c r="Y829" s="70"/>
      <c r="Z829" s="70"/>
      <c r="AA829" s="70"/>
      <c r="AB829" s="70"/>
    </row>
    <row r="830" spans="1:28" x14ac:dyDescent="0.25">
      <c r="A830" s="69"/>
      <c r="B830" s="71"/>
      <c r="C830" s="72"/>
      <c r="D830" s="71"/>
      <c r="E830" s="108"/>
      <c r="F830" s="122"/>
      <c r="G830" s="122"/>
      <c r="H830" s="122"/>
      <c r="I830" s="122"/>
      <c r="J830" s="122"/>
      <c r="K830" s="122"/>
      <c r="L830" s="38"/>
      <c r="M830" s="180"/>
      <c r="N830" s="38"/>
      <c r="O830" s="225"/>
      <c r="P830" s="70"/>
      <c r="Q830" s="70"/>
      <c r="R830" s="70"/>
      <c r="S830" s="70"/>
      <c r="T830" s="70"/>
      <c r="U830" s="70"/>
      <c r="V830" s="70"/>
      <c r="W830" s="70"/>
      <c r="X830" s="70"/>
      <c r="Y830" s="70"/>
      <c r="Z830" s="70"/>
      <c r="AA830" s="70"/>
      <c r="AB830" s="70"/>
    </row>
    <row r="831" spans="1:28" x14ac:dyDescent="0.25">
      <c r="A831" s="69"/>
      <c r="B831" s="71"/>
      <c r="C831" s="72"/>
      <c r="D831" s="71"/>
      <c r="E831" s="108"/>
      <c r="F831" s="122"/>
      <c r="G831" s="122"/>
      <c r="H831" s="122"/>
      <c r="I831" s="122"/>
      <c r="J831" s="122"/>
      <c r="K831" s="122"/>
      <c r="L831" s="38"/>
      <c r="M831" s="180"/>
      <c r="N831" s="38"/>
      <c r="O831" s="225"/>
      <c r="P831" s="70"/>
      <c r="Q831" s="70"/>
      <c r="R831" s="70"/>
      <c r="S831" s="70"/>
      <c r="T831" s="70"/>
      <c r="U831" s="70"/>
      <c r="V831" s="70"/>
      <c r="W831" s="70"/>
      <c r="X831" s="70"/>
      <c r="Y831" s="70"/>
      <c r="Z831" s="70"/>
      <c r="AA831" s="70"/>
      <c r="AB831" s="70"/>
    </row>
    <row r="832" spans="1:28" x14ac:dyDescent="0.25">
      <c r="A832" s="69"/>
      <c r="B832" s="71"/>
      <c r="C832" s="72"/>
      <c r="D832" s="71"/>
      <c r="E832" s="108"/>
      <c r="F832" s="122"/>
      <c r="G832" s="122"/>
      <c r="H832" s="122"/>
      <c r="I832" s="122"/>
      <c r="J832" s="122"/>
      <c r="K832" s="122"/>
      <c r="L832" s="38"/>
      <c r="M832" s="180"/>
      <c r="N832" s="38"/>
      <c r="O832" s="225"/>
      <c r="P832" s="70"/>
      <c r="Q832" s="70"/>
      <c r="R832" s="70"/>
      <c r="S832" s="70"/>
      <c r="T832" s="70"/>
      <c r="U832" s="70"/>
      <c r="V832" s="70"/>
      <c r="W832" s="70"/>
      <c r="X832" s="70"/>
      <c r="Y832" s="70"/>
      <c r="Z832" s="70"/>
      <c r="AA832" s="70"/>
      <c r="AB832" s="70"/>
    </row>
    <row r="833" spans="1:28" x14ac:dyDescent="0.25">
      <c r="A833" s="69"/>
      <c r="B833" s="71"/>
      <c r="C833" s="72"/>
      <c r="D833" s="71"/>
      <c r="E833" s="108"/>
      <c r="F833" s="122"/>
      <c r="G833" s="122"/>
      <c r="H833" s="122"/>
      <c r="I833" s="122"/>
      <c r="J833" s="122"/>
      <c r="K833" s="122"/>
      <c r="L833" s="38"/>
      <c r="M833" s="180"/>
      <c r="N833" s="38"/>
      <c r="O833" s="225"/>
      <c r="P833" s="70"/>
      <c r="Q833" s="70"/>
      <c r="R833" s="70"/>
      <c r="S833" s="70"/>
      <c r="T833" s="70"/>
      <c r="U833" s="70"/>
      <c r="V833" s="70"/>
      <c r="W833" s="70"/>
      <c r="X833" s="70"/>
      <c r="Y833" s="70"/>
      <c r="Z833" s="70"/>
      <c r="AA833" s="70"/>
      <c r="AB833" s="70"/>
    </row>
    <row r="834" spans="1:28" x14ac:dyDescent="0.25">
      <c r="A834" s="69"/>
      <c r="B834" s="71"/>
      <c r="C834" s="72"/>
      <c r="D834" s="71"/>
      <c r="E834" s="108"/>
      <c r="F834" s="122"/>
      <c r="G834" s="122"/>
      <c r="H834" s="122"/>
      <c r="I834" s="122"/>
      <c r="J834" s="122"/>
      <c r="K834" s="122"/>
      <c r="L834" s="38"/>
      <c r="M834" s="180"/>
      <c r="N834" s="38"/>
      <c r="O834" s="225"/>
      <c r="P834" s="70"/>
      <c r="Q834" s="70"/>
      <c r="R834" s="70"/>
      <c r="S834" s="70"/>
      <c r="T834" s="70"/>
      <c r="U834" s="70"/>
      <c r="V834" s="70"/>
      <c r="W834" s="70"/>
      <c r="X834" s="70"/>
      <c r="Y834" s="70"/>
      <c r="Z834" s="70"/>
      <c r="AA834" s="70"/>
      <c r="AB834" s="70"/>
    </row>
    <row r="835" spans="1:28" x14ac:dyDescent="0.25">
      <c r="A835" s="69"/>
      <c r="B835" s="71"/>
      <c r="C835" s="72"/>
      <c r="D835" s="71"/>
      <c r="E835" s="108"/>
      <c r="F835" s="122"/>
      <c r="G835" s="122"/>
      <c r="H835" s="122"/>
      <c r="I835" s="122"/>
      <c r="J835" s="122"/>
      <c r="K835" s="122"/>
      <c r="L835" s="38"/>
      <c r="M835" s="180"/>
      <c r="N835" s="38"/>
      <c r="O835" s="225"/>
      <c r="P835" s="70"/>
      <c r="Q835" s="70"/>
      <c r="R835" s="70"/>
      <c r="S835" s="70"/>
      <c r="T835" s="70"/>
      <c r="U835" s="70"/>
      <c r="V835" s="70"/>
      <c r="W835" s="70"/>
      <c r="X835" s="70"/>
      <c r="Y835" s="70"/>
      <c r="Z835" s="70"/>
      <c r="AA835" s="70"/>
      <c r="AB835" s="70"/>
    </row>
    <row r="836" spans="1:28" x14ac:dyDescent="0.25">
      <c r="A836" s="69"/>
      <c r="B836" s="71"/>
      <c r="C836" s="72"/>
      <c r="D836" s="71"/>
      <c r="E836" s="108"/>
      <c r="F836" s="122"/>
      <c r="G836" s="122"/>
      <c r="H836" s="122"/>
      <c r="I836" s="122"/>
      <c r="J836" s="122"/>
      <c r="K836" s="122"/>
      <c r="L836" s="38"/>
      <c r="M836" s="180"/>
      <c r="N836" s="38"/>
      <c r="O836" s="225"/>
      <c r="P836" s="70"/>
      <c r="Q836" s="70"/>
      <c r="R836" s="70"/>
      <c r="S836" s="70"/>
      <c r="T836" s="70"/>
      <c r="U836" s="70"/>
      <c r="V836" s="70"/>
      <c r="W836" s="70"/>
      <c r="X836" s="70"/>
      <c r="Y836" s="70"/>
      <c r="Z836" s="70"/>
      <c r="AA836" s="70"/>
      <c r="AB836" s="70"/>
    </row>
    <row r="837" spans="1:28" x14ac:dyDescent="0.25">
      <c r="A837" s="69"/>
      <c r="B837" s="71"/>
      <c r="C837" s="72"/>
      <c r="D837" s="71"/>
      <c r="E837" s="108"/>
      <c r="F837" s="122"/>
      <c r="G837" s="122"/>
      <c r="H837" s="122"/>
      <c r="I837" s="122"/>
      <c r="J837" s="122"/>
      <c r="K837" s="122"/>
      <c r="L837" s="38"/>
      <c r="M837" s="180"/>
      <c r="N837" s="38"/>
      <c r="O837" s="225"/>
      <c r="P837" s="70"/>
      <c r="Q837" s="70"/>
      <c r="R837" s="70"/>
      <c r="S837" s="70"/>
      <c r="T837" s="70"/>
      <c r="U837" s="70"/>
      <c r="V837" s="70"/>
      <c r="W837" s="70"/>
      <c r="X837" s="70"/>
      <c r="Y837" s="70"/>
      <c r="Z837" s="70"/>
      <c r="AA837" s="70"/>
      <c r="AB837" s="70"/>
    </row>
    <row r="838" spans="1:28" x14ac:dyDescent="0.25">
      <c r="A838" s="69"/>
      <c r="B838" s="71"/>
      <c r="C838" s="72"/>
      <c r="D838" s="71"/>
      <c r="E838" s="108"/>
      <c r="F838" s="122"/>
      <c r="G838" s="122"/>
      <c r="H838" s="122"/>
      <c r="I838" s="122"/>
      <c r="J838" s="122"/>
      <c r="K838" s="122"/>
      <c r="L838" s="38"/>
      <c r="M838" s="180"/>
      <c r="N838" s="38"/>
      <c r="O838" s="225"/>
      <c r="P838" s="70"/>
      <c r="Q838" s="70"/>
      <c r="R838" s="70"/>
      <c r="S838" s="70"/>
      <c r="T838" s="70"/>
      <c r="U838" s="70"/>
      <c r="V838" s="70"/>
      <c r="W838" s="70"/>
      <c r="X838" s="70"/>
      <c r="Y838" s="70"/>
      <c r="Z838" s="70"/>
      <c r="AA838" s="70"/>
      <c r="AB838" s="70"/>
    </row>
    <row r="839" spans="1:28" x14ac:dyDescent="0.25">
      <c r="A839" s="69"/>
      <c r="B839" s="71"/>
      <c r="C839" s="72"/>
      <c r="D839" s="71"/>
      <c r="E839" s="108"/>
      <c r="F839" s="122"/>
      <c r="G839" s="122"/>
      <c r="H839" s="122"/>
      <c r="I839" s="122"/>
      <c r="J839" s="122"/>
      <c r="K839" s="122"/>
      <c r="L839" s="38"/>
      <c r="M839" s="180"/>
      <c r="N839" s="38"/>
      <c r="O839" s="225"/>
      <c r="P839" s="70"/>
      <c r="Q839" s="70"/>
      <c r="R839" s="70"/>
      <c r="S839" s="70"/>
      <c r="T839" s="70"/>
      <c r="U839" s="70"/>
      <c r="V839" s="70"/>
      <c r="W839" s="70"/>
      <c r="X839" s="70"/>
      <c r="Y839" s="70"/>
      <c r="Z839" s="70"/>
      <c r="AA839" s="70"/>
      <c r="AB839" s="70"/>
    </row>
    <row r="840" spans="1:28" x14ac:dyDescent="0.25">
      <c r="A840" s="69"/>
      <c r="B840" s="71"/>
      <c r="C840" s="72"/>
      <c r="D840" s="71"/>
      <c r="E840" s="108"/>
      <c r="F840" s="122"/>
      <c r="G840" s="122"/>
      <c r="H840" s="122"/>
      <c r="I840" s="122"/>
      <c r="J840" s="122"/>
      <c r="K840" s="122"/>
      <c r="L840" s="38"/>
      <c r="M840" s="180"/>
      <c r="N840" s="38"/>
      <c r="O840" s="225"/>
      <c r="P840" s="70"/>
      <c r="Q840" s="70"/>
      <c r="R840" s="70"/>
      <c r="S840" s="70"/>
      <c r="T840" s="70"/>
      <c r="U840" s="70"/>
      <c r="V840" s="70"/>
      <c r="W840" s="70"/>
      <c r="X840" s="70"/>
      <c r="Y840" s="70"/>
      <c r="Z840" s="70"/>
      <c r="AA840" s="70"/>
      <c r="AB840" s="70"/>
    </row>
    <row r="841" spans="1:28" x14ac:dyDescent="0.25">
      <c r="A841" s="69"/>
      <c r="B841" s="71"/>
      <c r="C841" s="72"/>
      <c r="D841" s="71"/>
      <c r="E841" s="108"/>
      <c r="F841" s="122"/>
      <c r="G841" s="122"/>
      <c r="H841" s="122"/>
      <c r="I841" s="122"/>
      <c r="J841" s="122"/>
      <c r="K841" s="122"/>
      <c r="L841" s="38"/>
      <c r="M841" s="180"/>
      <c r="N841" s="38"/>
      <c r="O841" s="225"/>
      <c r="P841" s="70"/>
      <c r="Q841" s="70"/>
      <c r="R841" s="70"/>
      <c r="S841" s="70"/>
      <c r="T841" s="70"/>
      <c r="U841" s="70"/>
      <c r="V841" s="70"/>
      <c r="W841" s="70"/>
      <c r="X841" s="70"/>
      <c r="Y841" s="70"/>
      <c r="Z841" s="70"/>
      <c r="AA841" s="70"/>
      <c r="AB841" s="70"/>
    </row>
    <row r="842" spans="1:28" x14ac:dyDescent="0.25">
      <c r="A842" s="69"/>
      <c r="B842" s="71"/>
      <c r="C842" s="72"/>
      <c r="D842" s="71"/>
      <c r="E842" s="108"/>
      <c r="F842" s="122"/>
      <c r="G842" s="122"/>
      <c r="H842" s="122"/>
      <c r="I842" s="122"/>
      <c r="J842" s="122"/>
      <c r="K842" s="122"/>
      <c r="L842" s="38"/>
      <c r="M842" s="180"/>
      <c r="N842" s="38"/>
      <c r="O842" s="225"/>
      <c r="P842" s="70"/>
      <c r="Q842" s="70"/>
      <c r="R842" s="70"/>
      <c r="S842" s="70"/>
      <c r="T842" s="70"/>
      <c r="U842" s="70"/>
      <c r="V842" s="70"/>
      <c r="W842" s="70"/>
      <c r="X842" s="70"/>
      <c r="Y842" s="70"/>
      <c r="Z842" s="70"/>
      <c r="AA842" s="70"/>
      <c r="AB842" s="70"/>
    </row>
    <row r="843" spans="1:28" x14ac:dyDescent="0.25">
      <c r="A843" s="69"/>
      <c r="B843" s="71"/>
      <c r="C843" s="72"/>
      <c r="D843" s="71"/>
      <c r="E843" s="108"/>
      <c r="F843" s="122"/>
      <c r="G843" s="122"/>
      <c r="H843" s="122"/>
      <c r="I843" s="122"/>
      <c r="J843" s="122"/>
      <c r="K843" s="122"/>
      <c r="L843" s="38"/>
      <c r="M843" s="180"/>
      <c r="N843" s="38"/>
      <c r="O843" s="225"/>
      <c r="P843" s="70"/>
      <c r="Q843" s="70"/>
      <c r="R843" s="70"/>
      <c r="S843" s="70"/>
      <c r="T843" s="70"/>
      <c r="U843" s="70"/>
      <c r="V843" s="70"/>
      <c r="W843" s="70"/>
      <c r="X843" s="70"/>
      <c r="Y843" s="70"/>
      <c r="Z843" s="70"/>
      <c r="AA843" s="70"/>
      <c r="AB843" s="70"/>
    </row>
    <row r="844" spans="1:28" x14ac:dyDescent="0.25">
      <c r="A844" s="69"/>
      <c r="B844" s="71"/>
      <c r="C844" s="72"/>
      <c r="D844" s="71"/>
      <c r="E844" s="108"/>
      <c r="F844" s="122"/>
      <c r="G844" s="122"/>
      <c r="H844" s="122"/>
      <c r="I844" s="122"/>
      <c r="J844" s="122"/>
      <c r="K844" s="122"/>
      <c r="L844" s="38"/>
      <c r="M844" s="180"/>
      <c r="N844" s="38"/>
      <c r="O844" s="225"/>
      <c r="P844" s="70"/>
      <c r="Q844" s="70"/>
      <c r="R844" s="70"/>
      <c r="S844" s="70"/>
      <c r="T844" s="70"/>
      <c r="U844" s="70"/>
      <c r="V844" s="70"/>
      <c r="W844" s="70"/>
      <c r="X844" s="70"/>
      <c r="Y844" s="70"/>
      <c r="Z844" s="70"/>
      <c r="AA844" s="70"/>
      <c r="AB844" s="70"/>
    </row>
    <row r="845" spans="1:28" x14ac:dyDescent="0.25">
      <c r="A845" s="69"/>
      <c r="B845" s="71"/>
      <c r="C845" s="72"/>
      <c r="D845" s="71"/>
      <c r="E845" s="108"/>
      <c r="F845" s="122"/>
      <c r="G845" s="122"/>
      <c r="H845" s="122"/>
      <c r="I845" s="122"/>
      <c r="J845" s="122"/>
      <c r="K845" s="122"/>
      <c r="L845" s="38"/>
      <c r="M845" s="180"/>
      <c r="N845" s="38"/>
      <c r="O845" s="225"/>
      <c r="P845" s="70"/>
      <c r="Q845" s="70"/>
      <c r="R845" s="70"/>
      <c r="S845" s="70"/>
      <c r="T845" s="70"/>
      <c r="U845" s="70"/>
      <c r="V845" s="70"/>
      <c r="W845" s="70"/>
      <c r="X845" s="70"/>
      <c r="Y845" s="70"/>
      <c r="Z845" s="70"/>
      <c r="AA845" s="70"/>
      <c r="AB845" s="70"/>
    </row>
    <row r="846" spans="1:28" x14ac:dyDescent="0.25">
      <c r="A846" s="69"/>
      <c r="B846" s="71"/>
      <c r="C846" s="72"/>
      <c r="D846" s="71"/>
      <c r="E846" s="108"/>
      <c r="F846" s="122"/>
      <c r="G846" s="122"/>
      <c r="H846" s="122"/>
      <c r="I846" s="122"/>
      <c r="J846" s="122"/>
      <c r="K846" s="122"/>
      <c r="L846" s="38"/>
      <c r="M846" s="180"/>
      <c r="N846" s="38"/>
      <c r="O846" s="225"/>
      <c r="P846" s="70"/>
      <c r="Q846" s="70"/>
      <c r="R846" s="70"/>
      <c r="S846" s="70"/>
      <c r="T846" s="70"/>
      <c r="U846" s="70"/>
      <c r="V846" s="70"/>
      <c r="W846" s="70"/>
      <c r="X846" s="70"/>
      <c r="Y846" s="70"/>
      <c r="Z846" s="70"/>
      <c r="AA846" s="70"/>
      <c r="AB846" s="70"/>
    </row>
    <row r="847" spans="1:28" x14ac:dyDescent="0.25">
      <c r="A847" s="69"/>
      <c r="B847" s="71"/>
      <c r="C847" s="72"/>
      <c r="D847" s="71"/>
      <c r="E847" s="108"/>
      <c r="F847" s="122"/>
      <c r="G847" s="122"/>
      <c r="H847" s="122"/>
      <c r="I847" s="122"/>
      <c r="J847" s="122"/>
      <c r="K847" s="122"/>
      <c r="L847" s="38"/>
      <c r="M847" s="180"/>
      <c r="N847" s="38"/>
      <c r="O847" s="225"/>
      <c r="P847" s="70"/>
      <c r="Q847" s="70"/>
      <c r="R847" s="70"/>
      <c r="S847" s="70"/>
      <c r="T847" s="70"/>
      <c r="U847" s="70"/>
      <c r="V847" s="70"/>
      <c r="W847" s="70"/>
      <c r="X847" s="70"/>
      <c r="Y847" s="70"/>
      <c r="Z847" s="70"/>
      <c r="AA847" s="70"/>
      <c r="AB847" s="70"/>
    </row>
    <row r="848" spans="1:28" x14ac:dyDescent="0.25">
      <c r="A848" s="69"/>
      <c r="B848" s="71"/>
      <c r="C848" s="72"/>
      <c r="D848" s="71"/>
      <c r="E848" s="108"/>
      <c r="F848" s="122"/>
      <c r="G848" s="122"/>
      <c r="H848" s="122"/>
      <c r="I848" s="122"/>
      <c r="J848" s="122"/>
      <c r="K848" s="122"/>
      <c r="L848" s="38"/>
      <c r="M848" s="180"/>
      <c r="N848" s="38"/>
      <c r="O848" s="225"/>
      <c r="P848" s="70"/>
      <c r="Q848" s="70"/>
      <c r="R848" s="70"/>
      <c r="S848" s="70"/>
      <c r="T848" s="70"/>
      <c r="U848" s="70"/>
      <c r="V848" s="70"/>
      <c r="W848" s="70"/>
      <c r="X848" s="70"/>
      <c r="Y848" s="70"/>
      <c r="Z848" s="70"/>
      <c r="AA848" s="70"/>
      <c r="AB848" s="70"/>
    </row>
    <row r="849" spans="1:28" x14ac:dyDescent="0.25">
      <c r="A849" s="69"/>
      <c r="B849" s="71"/>
      <c r="C849" s="72"/>
      <c r="D849" s="71"/>
      <c r="E849" s="108"/>
      <c r="F849" s="122"/>
      <c r="G849" s="122"/>
      <c r="H849" s="122"/>
      <c r="I849" s="122"/>
      <c r="J849" s="122"/>
      <c r="K849" s="122"/>
      <c r="L849" s="38"/>
      <c r="M849" s="180"/>
      <c r="N849" s="38"/>
      <c r="O849" s="225"/>
      <c r="P849" s="70"/>
      <c r="Q849" s="70"/>
      <c r="R849" s="70"/>
      <c r="S849" s="70"/>
      <c r="T849" s="70"/>
      <c r="U849" s="70"/>
      <c r="V849" s="70"/>
      <c r="W849" s="70"/>
      <c r="X849" s="70"/>
      <c r="Y849" s="70"/>
      <c r="Z849" s="70"/>
      <c r="AA849" s="70"/>
      <c r="AB849" s="70"/>
    </row>
    <row r="850" spans="1:28" x14ac:dyDescent="0.25">
      <c r="A850" s="69"/>
      <c r="B850" s="71"/>
      <c r="C850" s="72"/>
      <c r="D850" s="71"/>
      <c r="E850" s="108"/>
      <c r="F850" s="122"/>
      <c r="G850" s="122"/>
      <c r="H850" s="122"/>
      <c r="I850" s="122"/>
      <c r="J850" s="122"/>
      <c r="K850" s="122"/>
      <c r="L850" s="38"/>
      <c r="M850" s="180"/>
      <c r="N850" s="38"/>
      <c r="O850" s="225"/>
      <c r="P850" s="70"/>
      <c r="Q850" s="70"/>
      <c r="R850" s="70"/>
      <c r="S850" s="70"/>
      <c r="T850" s="70"/>
      <c r="U850" s="70"/>
      <c r="V850" s="70"/>
      <c r="W850" s="70"/>
      <c r="X850" s="70"/>
      <c r="Y850" s="70"/>
      <c r="Z850" s="70"/>
      <c r="AA850" s="70"/>
      <c r="AB850" s="70"/>
    </row>
    <row r="851" spans="1:28" x14ac:dyDescent="0.25">
      <c r="A851" s="69"/>
      <c r="B851" s="71"/>
      <c r="C851" s="72"/>
      <c r="D851" s="71"/>
      <c r="E851" s="108"/>
      <c r="F851" s="122"/>
      <c r="G851" s="122"/>
      <c r="H851" s="122"/>
      <c r="I851" s="122"/>
      <c r="J851" s="122"/>
      <c r="K851" s="122"/>
      <c r="L851" s="38"/>
      <c r="M851" s="180"/>
      <c r="N851" s="38"/>
      <c r="O851" s="225"/>
      <c r="P851" s="70"/>
      <c r="Q851" s="70"/>
      <c r="R851" s="70"/>
      <c r="S851" s="70"/>
      <c r="T851" s="70"/>
      <c r="U851" s="70"/>
      <c r="V851" s="70"/>
      <c r="W851" s="70"/>
      <c r="X851" s="70"/>
      <c r="Y851" s="70"/>
      <c r="Z851" s="70"/>
      <c r="AA851" s="70"/>
      <c r="AB851" s="70"/>
    </row>
    <row r="852" spans="1:28" x14ac:dyDescent="0.25">
      <c r="A852" s="69"/>
      <c r="B852" s="71"/>
      <c r="C852" s="72"/>
      <c r="D852" s="71"/>
      <c r="E852" s="108"/>
      <c r="F852" s="122"/>
      <c r="G852" s="122"/>
      <c r="H852" s="122"/>
      <c r="I852" s="122"/>
      <c r="J852" s="122"/>
      <c r="K852" s="122"/>
      <c r="L852" s="38"/>
      <c r="M852" s="180"/>
      <c r="N852" s="38"/>
      <c r="O852" s="225"/>
      <c r="P852" s="70"/>
      <c r="Q852" s="70"/>
      <c r="R852" s="70"/>
      <c r="S852" s="70"/>
      <c r="T852" s="70"/>
      <c r="U852" s="70"/>
      <c r="V852" s="70"/>
      <c r="W852" s="70"/>
      <c r="X852" s="70"/>
      <c r="Y852" s="70"/>
      <c r="Z852" s="70"/>
      <c r="AA852" s="70"/>
      <c r="AB852" s="70"/>
    </row>
    <row r="853" spans="1:28" x14ac:dyDescent="0.25">
      <c r="A853" s="69"/>
      <c r="B853" s="71"/>
      <c r="C853" s="72"/>
      <c r="D853" s="71"/>
      <c r="E853" s="108"/>
      <c r="F853" s="122"/>
      <c r="G853" s="122"/>
      <c r="H853" s="122"/>
      <c r="I853" s="122"/>
      <c r="J853" s="122"/>
      <c r="K853" s="122"/>
      <c r="L853" s="38"/>
      <c r="M853" s="180"/>
      <c r="N853" s="38"/>
      <c r="O853" s="225"/>
      <c r="P853" s="70"/>
      <c r="Q853" s="70"/>
      <c r="R853" s="70"/>
      <c r="S853" s="70"/>
      <c r="T853" s="70"/>
      <c r="U853" s="70"/>
      <c r="V853" s="70"/>
      <c r="W853" s="70"/>
      <c r="X853" s="70"/>
      <c r="Y853" s="70"/>
      <c r="Z853" s="70"/>
      <c r="AA853" s="70"/>
      <c r="AB853" s="70"/>
    </row>
    <row r="854" spans="1:28" x14ac:dyDescent="0.25">
      <c r="A854" s="69"/>
      <c r="B854" s="71"/>
      <c r="C854" s="72"/>
      <c r="D854" s="71"/>
      <c r="E854" s="108"/>
      <c r="F854" s="122"/>
      <c r="G854" s="122"/>
      <c r="H854" s="122"/>
      <c r="I854" s="122"/>
      <c r="J854" s="122"/>
      <c r="K854" s="122"/>
      <c r="L854" s="38"/>
      <c r="M854" s="180"/>
      <c r="N854" s="38"/>
      <c r="O854" s="225"/>
      <c r="P854" s="70"/>
      <c r="Q854" s="70"/>
      <c r="R854" s="70"/>
      <c r="S854" s="70"/>
      <c r="T854" s="70"/>
      <c r="U854" s="70"/>
      <c r="V854" s="70"/>
      <c r="W854" s="70"/>
      <c r="X854" s="70"/>
      <c r="Y854" s="70"/>
      <c r="Z854" s="70"/>
      <c r="AA854" s="70"/>
      <c r="AB854" s="70"/>
    </row>
    <row r="855" spans="1:28" x14ac:dyDescent="0.25">
      <c r="A855" s="69"/>
      <c r="B855" s="71"/>
      <c r="C855" s="72"/>
      <c r="D855" s="71"/>
      <c r="E855" s="108"/>
      <c r="F855" s="122"/>
      <c r="G855" s="122"/>
      <c r="H855" s="122"/>
      <c r="I855" s="122"/>
      <c r="J855" s="122"/>
      <c r="K855" s="122"/>
      <c r="L855" s="38"/>
      <c r="M855" s="180"/>
      <c r="N855" s="38"/>
      <c r="O855" s="225"/>
      <c r="P855" s="70"/>
      <c r="Q855" s="70"/>
      <c r="R855" s="70"/>
      <c r="S855" s="70"/>
      <c r="T855" s="70"/>
      <c r="U855" s="70"/>
      <c r="V855" s="70"/>
      <c r="W855" s="70"/>
      <c r="X855" s="70"/>
      <c r="Y855" s="70"/>
      <c r="Z855" s="70"/>
      <c r="AA855" s="70"/>
      <c r="AB855" s="70"/>
    </row>
    <row r="856" spans="1:28" x14ac:dyDescent="0.25">
      <c r="A856" s="69"/>
      <c r="B856" s="71"/>
      <c r="C856" s="72"/>
      <c r="D856" s="71"/>
      <c r="E856" s="108"/>
      <c r="F856" s="122"/>
      <c r="G856" s="122"/>
      <c r="H856" s="122"/>
      <c r="I856" s="122"/>
      <c r="J856" s="122"/>
      <c r="K856" s="122"/>
      <c r="L856" s="38"/>
      <c r="M856" s="180"/>
      <c r="N856" s="38"/>
      <c r="O856" s="225"/>
      <c r="P856" s="70"/>
      <c r="Q856" s="70"/>
      <c r="R856" s="70"/>
      <c r="S856" s="70"/>
      <c r="T856" s="70"/>
      <c r="U856" s="70"/>
      <c r="V856" s="70"/>
      <c r="W856" s="70"/>
      <c r="X856" s="70"/>
      <c r="Y856" s="70"/>
      <c r="Z856" s="70"/>
      <c r="AA856" s="70"/>
      <c r="AB856" s="70"/>
    </row>
    <row r="857" spans="1:28" x14ac:dyDescent="0.25">
      <c r="A857" s="69"/>
      <c r="B857" s="71"/>
      <c r="C857" s="72"/>
      <c r="D857" s="71"/>
      <c r="E857" s="108"/>
      <c r="F857" s="122"/>
      <c r="G857" s="122"/>
      <c r="H857" s="122"/>
      <c r="I857" s="122"/>
      <c r="J857" s="122"/>
      <c r="K857" s="122"/>
      <c r="L857" s="38"/>
      <c r="M857" s="180"/>
      <c r="N857" s="38"/>
      <c r="O857" s="225"/>
      <c r="P857" s="70"/>
      <c r="Q857" s="70"/>
      <c r="R857" s="70"/>
      <c r="S857" s="70"/>
      <c r="T857" s="70"/>
      <c r="U857" s="70"/>
      <c r="V857" s="70"/>
      <c r="W857" s="70"/>
      <c r="X857" s="70"/>
      <c r="Y857" s="70"/>
      <c r="Z857" s="70"/>
      <c r="AA857" s="70"/>
      <c r="AB857" s="70"/>
    </row>
    <row r="858" spans="1:28" x14ac:dyDescent="0.25">
      <c r="A858" s="69"/>
      <c r="B858" s="71"/>
      <c r="C858" s="72"/>
      <c r="D858" s="71"/>
      <c r="E858" s="108"/>
      <c r="F858" s="122"/>
      <c r="G858" s="122"/>
      <c r="H858" s="122"/>
      <c r="I858" s="122"/>
      <c r="J858" s="122"/>
      <c r="K858" s="122"/>
      <c r="L858" s="38"/>
      <c r="M858" s="180"/>
      <c r="N858" s="38"/>
      <c r="O858" s="225"/>
      <c r="P858" s="70"/>
      <c r="Q858" s="70"/>
      <c r="R858" s="70"/>
      <c r="S858" s="70"/>
      <c r="T858" s="70"/>
      <c r="U858" s="70"/>
      <c r="V858" s="70"/>
      <c r="W858" s="70"/>
      <c r="X858" s="70"/>
      <c r="Y858" s="70"/>
      <c r="Z858" s="70"/>
      <c r="AA858" s="70"/>
      <c r="AB858" s="70"/>
    </row>
    <row r="859" spans="1:28" x14ac:dyDescent="0.25">
      <c r="A859" s="69"/>
      <c r="B859" s="71"/>
      <c r="C859" s="72"/>
      <c r="D859" s="71"/>
      <c r="E859" s="108"/>
      <c r="F859" s="122"/>
      <c r="G859" s="122"/>
      <c r="H859" s="122"/>
      <c r="I859" s="122"/>
      <c r="J859" s="122"/>
      <c r="K859" s="122"/>
      <c r="L859" s="38"/>
      <c r="M859" s="180"/>
      <c r="N859" s="38"/>
      <c r="O859" s="225"/>
      <c r="P859" s="70"/>
      <c r="Q859" s="70"/>
      <c r="R859" s="70"/>
      <c r="S859" s="70"/>
      <c r="T859" s="70"/>
      <c r="U859" s="70"/>
      <c r="V859" s="70"/>
      <c r="W859" s="70"/>
      <c r="X859" s="70"/>
      <c r="Y859" s="70"/>
      <c r="Z859" s="70"/>
      <c r="AA859" s="70"/>
      <c r="AB859" s="70"/>
    </row>
    <row r="860" spans="1:28" x14ac:dyDescent="0.25">
      <c r="A860" s="69"/>
      <c r="B860" s="71"/>
      <c r="C860" s="72"/>
      <c r="D860" s="71"/>
      <c r="E860" s="108"/>
      <c r="F860" s="122"/>
      <c r="G860" s="122"/>
      <c r="H860" s="122"/>
      <c r="I860" s="122"/>
      <c r="J860" s="122"/>
      <c r="K860" s="122"/>
      <c r="L860" s="38"/>
      <c r="M860" s="180"/>
      <c r="N860" s="38"/>
      <c r="O860" s="225"/>
      <c r="P860" s="70"/>
      <c r="Q860" s="70"/>
      <c r="R860" s="70"/>
      <c r="S860" s="70"/>
      <c r="T860" s="70"/>
      <c r="U860" s="70"/>
      <c r="V860" s="70"/>
      <c r="W860" s="70"/>
      <c r="X860" s="70"/>
      <c r="Y860" s="70"/>
      <c r="Z860" s="70"/>
      <c r="AA860" s="70"/>
      <c r="AB860" s="70"/>
    </row>
    <row r="861" spans="1:28" x14ac:dyDescent="0.25">
      <c r="A861" s="69"/>
      <c r="B861" s="71"/>
      <c r="C861" s="72"/>
      <c r="D861" s="71"/>
      <c r="E861" s="108"/>
      <c r="F861" s="122"/>
      <c r="G861" s="122"/>
      <c r="H861" s="122"/>
      <c r="I861" s="122"/>
      <c r="J861" s="122"/>
      <c r="K861" s="122"/>
      <c r="L861" s="38"/>
      <c r="M861" s="180"/>
      <c r="N861" s="38"/>
      <c r="O861" s="225"/>
      <c r="P861" s="70"/>
      <c r="Q861" s="70"/>
      <c r="R861" s="70"/>
      <c r="S861" s="70"/>
      <c r="T861" s="70"/>
      <c r="U861" s="70"/>
      <c r="V861" s="70"/>
      <c r="W861" s="70"/>
      <c r="X861" s="70"/>
      <c r="Y861" s="70"/>
      <c r="Z861" s="70"/>
      <c r="AA861" s="70"/>
      <c r="AB861" s="70"/>
    </row>
    <row r="862" spans="1:28" x14ac:dyDescent="0.25">
      <c r="A862" s="69"/>
      <c r="B862" s="71"/>
      <c r="C862" s="72"/>
      <c r="D862" s="71"/>
      <c r="E862" s="108"/>
      <c r="F862" s="122"/>
      <c r="G862" s="122"/>
      <c r="H862" s="122"/>
      <c r="I862" s="122"/>
      <c r="J862" s="122"/>
      <c r="K862" s="122"/>
      <c r="L862" s="38"/>
      <c r="M862" s="180"/>
      <c r="N862" s="38"/>
      <c r="O862" s="225"/>
      <c r="P862" s="70"/>
      <c r="Q862" s="70"/>
      <c r="R862" s="70"/>
      <c r="S862" s="70"/>
      <c r="T862" s="70"/>
      <c r="U862" s="70"/>
      <c r="V862" s="70"/>
      <c r="W862" s="70"/>
      <c r="X862" s="70"/>
      <c r="Y862" s="70"/>
      <c r="Z862" s="70"/>
      <c r="AA862" s="70"/>
      <c r="AB862" s="70"/>
    </row>
    <row r="863" spans="1:28" x14ac:dyDescent="0.25">
      <c r="A863" s="69"/>
      <c r="B863" s="71"/>
      <c r="C863" s="72"/>
      <c r="D863" s="71"/>
      <c r="E863" s="108"/>
      <c r="F863" s="122"/>
      <c r="G863" s="122"/>
      <c r="H863" s="122"/>
      <c r="I863" s="122"/>
      <c r="J863" s="122"/>
      <c r="K863" s="122"/>
      <c r="L863" s="38"/>
      <c r="M863" s="180"/>
      <c r="N863" s="38"/>
      <c r="O863" s="225"/>
      <c r="P863" s="70"/>
      <c r="Q863" s="70"/>
      <c r="R863" s="70"/>
      <c r="S863" s="70"/>
      <c r="T863" s="70"/>
      <c r="U863" s="70"/>
      <c r="V863" s="70"/>
      <c r="W863" s="70"/>
      <c r="X863" s="70"/>
      <c r="Y863" s="70"/>
      <c r="Z863" s="70"/>
      <c r="AA863" s="70"/>
      <c r="AB863" s="70"/>
    </row>
    <row r="864" spans="1:28" x14ac:dyDescent="0.25">
      <c r="A864" s="69"/>
      <c r="B864" s="71"/>
      <c r="C864" s="72"/>
      <c r="D864" s="71"/>
      <c r="E864" s="108"/>
      <c r="F864" s="122"/>
      <c r="G864" s="122"/>
      <c r="H864" s="122"/>
      <c r="I864" s="122"/>
      <c r="J864" s="122"/>
      <c r="K864" s="122"/>
      <c r="L864" s="38"/>
      <c r="M864" s="180"/>
      <c r="N864" s="38"/>
      <c r="O864" s="225"/>
      <c r="P864" s="70"/>
      <c r="Q864" s="70"/>
      <c r="R864" s="70"/>
      <c r="S864" s="70"/>
      <c r="T864" s="70"/>
      <c r="U864" s="70"/>
      <c r="V864" s="70"/>
      <c r="W864" s="70"/>
      <c r="X864" s="70"/>
      <c r="Y864" s="70"/>
      <c r="Z864" s="70"/>
      <c r="AA864" s="70"/>
      <c r="AB864" s="70"/>
    </row>
    <row r="865" spans="1:28" x14ac:dyDescent="0.25">
      <c r="A865" s="69"/>
      <c r="B865" s="71"/>
      <c r="C865" s="72"/>
      <c r="D865" s="71"/>
      <c r="E865" s="108"/>
      <c r="F865" s="122"/>
      <c r="G865" s="122"/>
      <c r="H865" s="122"/>
      <c r="I865" s="122"/>
      <c r="J865" s="122"/>
      <c r="K865" s="122"/>
      <c r="L865" s="38"/>
      <c r="M865" s="180"/>
      <c r="N865" s="38"/>
      <c r="O865" s="225"/>
      <c r="P865" s="70"/>
      <c r="Q865" s="70"/>
      <c r="R865" s="70"/>
      <c r="S865" s="70"/>
      <c r="T865" s="70"/>
      <c r="U865" s="70"/>
      <c r="V865" s="70"/>
      <c r="W865" s="70"/>
      <c r="X865" s="70"/>
      <c r="Y865" s="70"/>
      <c r="Z865" s="70"/>
      <c r="AA865" s="70"/>
      <c r="AB865" s="70"/>
    </row>
    <row r="866" spans="1:28" x14ac:dyDescent="0.25">
      <c r="A866" s="69"/>
      <c r="B866" s="71"/>
      <c r="C866" s="72"/>
      <c r="D866" s="71"/>
      <c r="E866" s="108"/>
      <c r="F866" s="122"/>
      <c r="G866" s="122"/>
      <c r="H866" s="122"/>
      <c r="I866" s="122"/>
      <c r="J866" s="122"/>
      <c r="K866" s="122"/>
      <c r="L866" s="38"/>
      <c r="M866" s="180"/>
      <c r="N866" s="38"/>
      <c r="O866" s="225"/>
      <c r="P866" s="70"/>
      <c r="Q866" s="70"/>
      <c r="R866" s="70"/>
      <c r="S866" s="70"/>
      <c r="T866" s="70"/>
      <c r="U866" s="70"/>
      <c r="V866" s="70"/>
      <c r="W866" s="70"/>
      <c r="X866" s="70"/>
      <c r="Y866" s="70"/>
      <c r="Z866" s="70"/>
      <c r="AA866" s="70"/>
      <c r="AB866" s="70"/>
    </row>
    <row r="867" spans="1:28" x14ac:dyDescent="0.25">
      <c r="A867" s="69"/>
      <c r="B867" s="71"/>
      <c r="C867" s="72"/>
      <c r="D867" s="71"/>
      <c r="E867" s="108"/>
      <c r="F867" s="122"/>
      <c r="G867" s="122"/>
      <c r="H867" s="122"/>
      <c r="I867" s="122"/>
      <c r="J867" s="122"/>
      <c r="K867" s="122"/>
      <c r="L867" s="38"/>
      <c r="M867" s="180"/>
      <c r="N867" s="38"/>
      <c r="O867" s="225"/>
      <c r="P867" s="70"/>
      <c r="Q867" s="70"/>
      <c r="R867" s="70"/>
      <c r="S867" s="70"/>
      <c r="T867" s="70"/>
      <c r="U867" s="70"/>
      <c r="V867" s="70"/>
      <c r="W867" s="70"/>
      <c r="X867" s="70"/>
      <c r="Y867" s="70"/>
      <c r="Z867" s="70"/>
      <c r="AA867" s="70"/>
      <c r="AB867" s="70"/>
    </row>
    <row r="868" spans="1:28" x14ac:dyDescent="0.25">
      <c r="A868" s="69"/>
      <c r="B868" s="71"/>
      <c r="C868" s="72"/>
      <c r="D868" s="71"/>
      <c r="E868" s="108"/>
      <c r="F868" s="122"/>
      <c r="G868" s="122"/>
      <c r="H868" s="122"/>
      <c r="I868" s="122"/>
      <c r="J868" s="122"/>
      <c r="K868" s="122"/>
      <c r="L868" s="38"/>
      <c r="M868" s="180"/>
      <c r="N868" s="38"/>
      <c r="O868" s="225"/>
      <c r="P868" s="70"/>
      <c r="Q868" s="70"/>
      <c r="R868" s="70"/>
      <c r="S868" s="70"/>
      <c r="T868" s="70"/>
      <c r="U868" s="70"/>
      <c r="V868" s="70"/>
      <c r="W868" s="70"/>
      <c r="X868" s="70"/>
      <c r="Y868" s="70"/>
      <c r="Z868" s="70"/>
      <c r="AA868" s="70"/>
      <c r="AB868" s="70"/>
    </row>
    <row r="869" spans="1:28" x14ac:dyDescent="0.25">
      <c r="A869" s="69"/>
      <c r="B869" s="71"/>
      <c r="C869" s="72"/>
      <c r="D869" s="71"/>
      <c r="E869" s="108"/>
      <c r="F869" s="122"/>
      <c r="G869" s="122"/>
      <c r="H869" s="122"/>
      <c r="I869" s="122"/>
      <c r="J869" s="122"/>
      <c r="K869" s="122"/>
      <c r="L869" s="38"/>
      <c r="M869" s="180"/>
      <c r="N869" s="38"/>
      <c r="O869" s="225"/>
      <c r="P869" s="70"/>
      <c r="Q869" s="70"/>
      <c r="R869" s="70"/>
      <c r="S869" s="70"/>
      <c r="T869" s="70"/>
      <c r="U869" s="70"/>
      <c r="V869" s="70"/>
      <c r="W869" s="70"/>
      <c r="X869" s="70"/>
      <c r="Y869" s="70"/>
      <c r="Z869" s="70"/>
      <c r="AA869" s="70"/>
      <c r="AB869" s="70"/>
    </row>
    <row r="870" spans="1:28" x14ac:dyDescent="0.25">
      <c r="A870" s="69"/>
      <c r="B870" s="71"/>
      <c r="C870" s="72"/>
      <c r="D870" s="71"/>
      <c r="E870" s="108"/>
      <c r="F870" s="122"/>
      <c r="G870" s="122"/>
      <c r="H870" s="122"/>
      <c r="I870" s="122"/>
      <c r="J870" s="122"/>
      <c r="K870" s="122"/>
      <c r="L870" s="38"/>
      <c r="M870" s="180"/>
      <c r="N870" s="38"/>
      <c r="O870" s="225"/>
      <c r="P870" s="70"/>
      <c r="Q870" s="70"/>
      <c r="R870" s="70"/>
      <c r="S870" s="70"/>
      <c r="T870" s="70"/>
      <c r="U870" s="70"/>
      <c r="V870" s="70"/>
      <c r="W870" s="70"/>
      <c r="X870" s="70"/>
      <c r="Y870" s="70"/>
      <c r="Z870" s="70"/>
      <c r="AA870" s="70"/>
      <c r="AB870" s="70"/>
    </row>
    <row r="871" spans="1:28" x14ac:dyDescent="0.25">
      <c r="A871" s="69"/>
      <c r="B871" s="71"/>
      <c r="C871" s="72"/>
      <c r="D871" s="71"/>
      <c r="E871" s="108"/>
      <c r="F871" s="122"/>
      <c r="G871" s="122"/>
      <c r="H871" s="122"/>
      <c r="I871" s="122"/>
      <c r="J871" s="122"/>
      <c r="K871" s="122"/>
      <c r="L871" s="38"/>
      <c r="M871" s="180"/>
      <c r="N871" s="38"/>
      <c r="O871" s="225"/>
      <c r="P871" s="70"/>
      <c r="Q871" s="70"/>
      <c r="R871" s="70"/>
      <c r="S871" s="70"/>
      <c r="T871" s="70"/>
      <c r="U871" s="70"/>
      <c r="V871" s="70"/>
      <c r="W871" s="70"/>
      <c r="X871" s="70"/>
      <c r="Y871" s="70"/>
      <c r="Z871" s="70"/>
      <c r="AA871" s="70"/>
      <c r="AB871" s="70"/>
    </row>
    <row r="872" spans="1:28" x14ac:dyDescent="0.25">
      <c r="A872" s="69"/>
      <c r="B872" s="71"/>
      <c r="C872" s="72"/>
      <c r="D872" s="71"/>
      <c r="E872" s="108"/>
      <c r="F872" s="122"/>
      <c r="G872" s="122"/>
      <c r="H872" s="122"/>
      <c r="I872" s="122"/>
      <c r="J872" s="122"/>
      <c r="K872" s="122"/>
      <c r="L872" s="38"/>
      <c r="M872" s="180"/>
      <c r="N872" s="38"/>
      <c r="O872" s="225"/>
      <c r="P872" s="70"/>
      <c r="Q872" s="70"/>
      <c r="R872" s="70"/>
      <c r="S872" s="70"/>
      <c r="T872" s="70"/>
      <c r="U872" s="70"/>
      <c r="V872" s="70"/>
      <c r="W872" s="70"/>
      <c r="X872" s="70"/>
      <c r="Y872" s="70"/>
      <c r="Z872" s="70"/>
      <c r="AA872" s="70"/>
      <c r="AB872" s="70"/>
    </row>
    <row r="873" spans="1:28" x14ac:dyDescent="0.25">
      <c r="A873" s="69"/>
      <c r="B873" s="71"/>
      <c r="C873" s="72"/>
      <c r="D873" s="71"/>
      <c r="E873" s="108"/>
      <c r="F873" s="122"/>
      <c r="G873" s="122"/>
      <c r="H873" s="122"/>
      <c r="I873" s="122"/>
      <c r="J873" s="122"/>
      <c r="K873" s="122"/>
      <c r="L873" s="38"/>
      <c r="M873" s="180"/>
      <c r="N873" s="38"/>
      <c r="O873" s="225"/>
      <c r="P873" s="70"/>
      <c r="Q873" s="70"/>
      <c r="R873" s="70"/>
      <c r="S873" s="70"/>
      <c r="T873" s="70"/>
      <c r="U873" s="70"/>
      <c r="V873" s="70"/>
      <c r="W873" s="70"/>
      <c r="X873" s="70"/>
      <c r="Y873" s="70"/>
      <c r="Z873" s="70"/>
      <c r="AA873" s="70"/>
      <c r="AB873" s="70"/>
    </row>
    <row r="874" spans="1:28" x14ac:dyDescent="0.25">
      <c r="A874" s="69"/>
      <c r="B874" s="71"/>
      <c r="C874" s="72"/>
      <c r="D874" s="71"/>
      <c r="E874" s="108"/>
      <c r="F874" s="122"/>
      <c r="G874" s="122"/>
      <c r="H874" s="122"/>
      <c r="I874" s="122"/>
      <c r="J874" s="122"/>
      <c r="K874" s="122"/>
      <c r="L874" s="38"/>
      <c r="M874" s="180"/>
      <c r="N874" s="38"/>
      <c r="O874" s="225"/>
      <c r="P874" s="70"/>
      <c r="Q874" s="70"/>
      <c r="R874" s="70"/>
      <c r="S874" s="70"/>
      <c r="T874" s="70"/>
      <c r="U874" s="70"/>
      <c r="V874" s="70"/>
      <c r="W874" s="70"/>
      <c r="X874" s="70"/>
      <c r="Y874" s="70"/>
      <c r="Z874" s="70"/>
      <c r="AA874" s="70"/>
      <c r="AB874" s="70"/>
    </row>
    <row r="875" spans="1:28" x14ac:dyDescent="0.25">
      <c r="A875" s="69"/>
      <c r="B875" s="71"/>
      <c r="C875" s="72"/>
      <c r="D875" s="71"/>
      <c r="E875" s="108"/>
      <c r="F875" s="122"/>
      <c r="G875" s="122"/>
      <c r="H875" s="122"/>
      <c r="I875" s="122"/>
      <c r="J875" s="122"/>
      <c r="K875" s="122"/>
      <c r="L875" s="38"/>
      <c r="M875" s="180"/>
      <c r="N875" s="38"/>
      <c r="O875" s="225"/>
      <c r="P875" s="70"/>
      <c r="Q875" s="70"/>
      <c r="R875" s="70"/>
      <c r="S875" s="70"/>
      <c r="T875" s="70"/>
      <c r="U875" s="70"/>
      <c r="V875" s="70"/>
      <c r="W875" s="70"/>
      <c r="X875" s="70"/>
      <c r="Y875" s="70"/>
      <c r="Z875" s="70"/>
      <c r="AA875" s="70"/>
      <c r="AB875" s="70"/>
    </row>
    <row r="876" spans="1:28" x14ac:dyDescent="0.25">
      <c r="A876" s="69"/>
      <c r="B876" s="71"/>
      <c r="C876" s="72"/>
      <c r="D876" s="71"/>
      <c r="E876" s="108"/>
      <c r="F876" s="122"/>
      <c r="G876" s="122"/>
      <c r="H876" s="122"/>
      <c r="I876" s="122"/>
      <c r="J876" s="122"/>
      <c r="K876" s="122"/>
      <c r="L876" s="38"/>
      <c r="M876" s="180"/>
      <c r="N876" s="38"/>
      <c r="O876" s="225"/>
      <c r="P876" s="70"/>
      <c r="Q876" s="70"/>
      <c r="R876" s="70"/>
      <c r="S876" s="70"/>
      <c r="T876" s="70"/>
      <c r="U876" s="70"/>
      <c r="V876" s="70"/>
      <c r="W876" s="70"/>
      <c r="X876" s="70"/>
      <c r="Y876" s="70"/>
      <c r="Z876" s="70"/>
      <c r="AA876" s="70"/>
      <c r="AB876" s="70"/>
    </row>
    <row r="877" spans="1:28" x14ac:dyDescent="0.25">
      <c r="A877" s="69"/>
      <c r="B877" s="71"/>
      <c r="C877" s="72"/>
      <c r="D877" s="71"/>
      <c r="E877" s="108"/>
      <c r="F877" s="122"/>
      <c r="G877" s="122"/>
      <c r="H877" s="122"/>
      <c r="I877" s="122"/>
      <c r="J877" s="122"/>
      <c r="K877" s="122"/>
      <c r="L877" s="38"/>
      <c r="M877" s="180"/>
      <c r="N877" s="38"/>
      <c r="O877" s="225"/>
      <c r="P877" s="70"/>
      <c r="Q877" s="70"/>
      <c r="R877" s="70"/>
      <c r="S877" s="70"/>
      <c r="T877" s="70"/>
      <c r="U877" s="70"/>
      <c r="V877" s="70"/>
      <c r="W877" s="70"/>
      <c r="X877" s="70"/>
      <c r="Y877" s="70"/>
      <c r="Z877" s="70"/>
      <c r="AA877" s="70"/>
      <c r="AB877" s="70"/>
    </row>
    <row r="878" spans="1:28" x14ac:dyDescent="0.25">
      <c r="A878" s="69"/>
      <c r="B878" s="71"/>
      <c r="C878" s="72"/>
      <c r="D878" s="71"/>
      <c r="E878" s="108"/>
      <c r="F878" s="122"/>
      <c r="G878" s="122"/>
      <c r="H878" s="122"/>
      <c r="I878" s="122"/>
      <c r="J878" s="122"/>
      <c r="K878" s="122"/>
      <c r="L878" s="38"/>
      <c r="M878" s="180"/>
      <c r="N878" s="38"/>
      <c r="O878" s="225"/>
      <c r="P878" s="70"/>
      <c r="Q878" s="70"/>
      <c r="R878" s="70"/>
      <c r="S878" s="70"/>
      <c r="T878" s="70"/>
      <c r="U878" s="70"/>
      <c r="V878" s="70"/>
      <c r="W878" s="70"/>
      <c r="X878" s="70"/>
      <c r="Y878" s="70"/>
      <c r="Z878" s="70"/>
      <c r="AA878" s="70"/>
      <c r="AB878" s="70"/>
    </row>
    <row r="879" spans="1:28" x14ac:dyDescent="0.25">
      <c r="A879" s="69"/>
      <c r="B879" s="71"/>
      <c r="C879" s="72"/>
      <c r="D879" s="71"/>
      <c r="E879" s="108"/>
      <c r="F879" s="122"/>
      <c r="G879" s="122"/>
      <c r="H879" s="122"/>
      <c r="I879" s="122"/>
      <c r="J879" s="122"/>
      <c r="K879" s="122"/>
      <c r="L879" s="38"/>
      <c r="M879" s="180"/>
      <c r="N879" s="38"/>
      <c r="O879" s="225"/>
      <c r="P879" s="70"/>
      <c r="Q879" s="70"/>
      <c r="R879" s="70"/>
      <c r="S879" s="70"/>
      <c r="T879" s="70"/>
      <c r="U879" s="70"/>
      <c r="V879" s="70"/>
      <c r="W879" s="70"/>
      <c r="X879" s="70"/>
      <c r="Y879" s="70"/>
      <c r="Z879" s="70"/>
      <c r="AA879" s="70"/>
      <c r="AB879" s="70"/>
    </row>
    <row r="880" spans="1:28" x14ac:dyDescent="0.25">
      <c r="A880" s="69"/>
      <c r="B880" s="71"/>
      <c r="C880" s="72"/>
      <c r="D880" s="71"/>
      <c r="E880" s="108"/>
      <c r="F880" s="122"/>
      <c r="G880" s="122"/>
      <c r="H880" s="122"/>
      <c r="I880" s="122"/>
      <c r="J880" s="122"/>
      <c r="K880" s="122"/>
      <c r="L880" s="38"/>
      <c r="M880" s="180"/>
      <c r="N880" s="38"/>
      <c r="O880" s="225"/>
      <c r="P880" s="70"/>
      <c r="Q880" s="70"/>
      <c r="R880" s="70"/>
      <c r="S880" s="70"/>
      <c r="T880" s="70"/>
      <c r="U880" s="70"/>
      <c r="V880" s="70"/>
      <c r="W880" s="70"/>
      <c r="X880" s="70"/>
      <c r="Y880" s="70"/>
      <c r="Z880" s="70"/>
      <c r="AA880" s="70"/>
      <c r="AB880" s="70"/>
    </row>
    <row r="881" spans="1:28" x14ac:dyDescent="0.25">
      <c r="A881" s="69"/>
      <c r="B881" s="71"/>
      <c r="C881" s="72"/>
      <c r="D881" s="71"/>
      <c r="E881" s="108"/>
      <c r="F881" s="122"/>
      <c r="G881" s="122"/>
      <c r="H881" s="122"/>
      <c r="I881" s="122"/>
      <c r="J881" s="122"/>
      <c r="K881" s="122"/>
      <c r="L881" s="38"/>
      <c r="M881" s="180"/>
      <c r="N881" s="38"/>
      <c r="O881" s="225"/>
      <c r="P881" s="70"/>
      <c r="Q881" s="70"/>
      <c r="R881" s="70"/>
      <c r="S881" s="70"/>
      <c r="T881" s="70"/>
      <c r="U881" s="70"/>
      <c r="V881" s="70"/>
      <c r="W881" s="70"/>
      <c r="X881" s="70"/>
      <c r="Y881" s="70"/>
      <c r="Z881" s="70"/>
      <c r="AA881" s="70"/>
      <c r="AB881" s="70"/>
    </row>
    <row r="882" spans="1:28" x14ac:dyDescent="0.25">
      <c r="A882" s="69"/>
      <c r="B882" s="71"/>
      <c r="C882" s="72"/>
      <c r="D882" s="71"/>
      <c r="E882" s="108"/>
      <c r="F882" s="122"/>
      <c r="G882" s="122"/>
      <c r="H882" s="122"/>
      <c r="I882" s="122"/>
      <c r="J882" s="122"/>
      <c r="K882" s="122"/>
      <c r="L882" s="38"/>
      <c r="M882" s="180"/>
      <c r="N882" s="38"/>
      <c r="O882" s="225"/>
      <c r="P882" s="70"/>
      <c r="Q882" s="70"/>
      <c r="R882" s="70"/>
      <c r="S882" s="70"/>
      <c r="T882" s="70"/>
      <c r="U882" s="70"/>
      <c r="V882" s="70"/>
      <c r="W882" s="70"/>
      <c r="X882" s="70"/>
      <c r="Y882" s="70"/>
      <c r="Z882" s="70"/>
      <c r="AA882" s="70"/>
      <c r="AB882" s="70"/>
    </row>
    <row r="883" spans="1:28" x14ac:dyDescent="0.25">
      <c r="A883" s="69"/>
      <c r="B883" s="71"/>
      <c r="C883" s="72"/>
      <c r="D883" s="71"/>
      <c r="E883" s="108"/>
      <c r="F883" s="122"/>
      <c r="G883" s="122"/>
      <c r="H883" s="122"/>
      <c r="I883" s="122"/>
      <c r="J883" s="122"/>
      <c r="K883" s="122"/>
      <c r="L883" s="38"/>
      <c r="M883" s="180"/>
      <c r="N883" s="38"/>
      <c r="O883" s="225"/>
      <c r="P883" s="70"/>
      <c r="Q883" s="70"/>
      <c r="R883" s="70"/>
      <c r="S883" s="70"/>
      <c r="T883" s="70"/>
      <c r="U883" s="70"/>
      <c r="V883" s="70"/>
      <c r="W883" s="70"/>
      <c r="X883" s="70"/>
      <c r="Y883" s="70"/>
      <c r="Z883" s="70"/>
      <c r="AA883" s="70"/>
      <c r="AB883" s="70"/>
    </row>
    <row r="884" spans="1:28" x14ac:dyDescent="0.25">
      <c r="A884" s="69"/>
      <c r="B884" s="71"/>
      <c r="C884" s="72"/>
      <c r="D884" s="71"/>
      <c r="E884" s="108"/>
      <c r="F884" s="122"/>
      <c r="G884" s="122"/>
      <c r="H884" s="122"/>
      <c r="I884" s="122"/>
      <c r="J884" s="122"/>
      <c r="K884" s="122"/>
      <c r="L884" s="38"/>
      <c r="M884" s="180"/>
      <c r="N884" s="38"/>
      <c r="O884" s="225"/>
      <c r="P884" s="70"/>
      <c r="Q884" s="70"/>
      <c r="R884" s="70"/>
      <c r="S884" s="70"/>
      <c r="T884" s="70"/>
      <c r="U884" s="70"/>
      <c r="V884" s="70"/>
      <c r="W884" s="70"/>
      <c r="X884" s="70"/>
      <c r="Y884" s="70"/>
      <c r="Z884" s="70"/>
      <c r="AA884" s="70"/>
      <c r="AB884" s="70"/>
    </row>
    <row r="885" spans="1:28" x14ac:dyDescent="0.25">
      <c r="A885" s="69"/>
      <c r="B885" s="71"/>
      <c r="C885" s="72"/>
      <c r="D885" s="71"/>
      <c r="E885" s="108"/>
      <c r="F885" s="122"/>
      <c r="G885" s="122"/>
      <c r="H885" s="122"/>
      <c r="I885" s="122"/>
      <c r="J885" s="122"/>
      <c r="K885" s="122"/>
      <c r="L885" s="38"/>
      <c r="M885" s="180"/>
      <c r="N885" s="38"/>
      <c r="O885" s="225"/>
      <c r="P885" s="70"/>
      <c r="Q885" s="70"/>
      <c r="R885" s="70"/>
      <c r="S885" s="70"/>
      <c r="T885" s="70"/>
      <c r="U885" s="70"/>
      <c r="V885" s="70"/>
      <c r="W885" s="70"/>
      <c r="X885" s="70"/>
      <c r="Y885" s="70"/>
      <c r="Z885" s="70"/>
      <c r="AA885" s="70"/>
      <c r="AB885" s="70"/>
    </row>
    <row r="886" spans="1:28" x14ac:dyDescent="0.25">
      <c r="A886" s="69"/>
      <c r="B886" s="71"/>
      <c r="C886" s="72"/>
      <c r="D886" s="71"/>
      <c r="E886" s="108"/>
      <c r="F886" s="122"/>
      <c r="G886" s="122"/>
      <c r="H886" s="122"/>
      <c r="I886" s="122"/>
      <c r="J886" s="122"/>
      <c r="K886" s="122"/>
      <c r="L886" s="38"/>
      <c r="M886" s="180"/>
      <c r="N886" s="38"/>
      <c r="O886" s="225"/>
      <c r="P886" s="70"/>
      <c r="Q886" s="70"/>
      <c r="R886" s="70"/>
      <c r="S886" s="70"/>
      <c r="T886" s="70"/>
      <c r="U886" s="70"/>
      <c r="V886" s="70"/>
      <c r="W886" s="70"/>
      <c r="X886" s="70"/>
      <c r="Y886" s="70"/>
      <c r="Z886" s="70"/>
      <c r="AA886" s="70"/>
      <c r="AB886" s="70"/>
    </row>
    <row r="887" spans="1:28" x14ac:dyDescent="0.25">
      <c r="A887" s="69"/>
      <c r="B887" s="71"/>
      <c r="C887" s="72"/>
      <c r="D887" s="71"/>
      <c r="E887" s="108"/>
      <c r="F887" s="122"/>
      <c r="G887" s="122"/>
      <c r="H887" s="122"/>
      <c r="I887" s="122"/>
      <c r="J887" s="122"/>
      <c r="K887" s="122"/>
      <c r="L887" s="38"/>
      <c r="M887" s="180"/>
      <c r="N887" s="38"/>
      <c r="O887" s="225"/>
      <c r="P887" s="70"/>
      <c r="Q887" s="70"/>
      <c r="R887" s="70"/>
      <c r="S887" s="70"/>
      <c r="T887" s="70"/>
      <c r="U887" s="70"/>
      <c r="V887" s="70"/>
      <c r="W887" s="70"/>
      <c r="X887" s="70"/>
      <c r="Y887" s="70"/>
      <c r="Z887" s="70"/>
      <c r="AA887" s="70"/>
      <c r="AB887" s="70"/>
    </row>
    <row r="888" spans="1:28" x14ac:dyDescent="0.25">
      <c r="A888" s="69"/>
      <c r="B888" s="71"/>
      <c r="C888" s="72"/>
      <c r="D888" s="71"/>
      <c r="E888" s="108"/>
      <c r="F888" s="122"/>
      <c r="G888" s="122"/>
      <c r="H888" s="122"/>
      <c r="I888" s="122"/>
      <c r="J888" s="122"/>
      <c r="K888" s="122"/>
      <c r="L888" s="38"/>
      <c r="M888" s="180"/>
      <c r="N888" s="38"/>
      <c r="O888" s="225"/>
      <c r="P888" s="70"/>
      <c r="Q888" s="70"/>
      <c r="R888" s="70"/>
      <c r="S888" s="70"/>
      <c r="T888" s="70"/>
      <c r="U888" s="70"/>
      <c r="V888" s="70"/>
      <c r="W888" s="70"/>
      <c r="X888" s="70"/>
      <c r="Y888" s="70"/>
      <c r="Z888" s="70"/>
      <c r="AA888" s="70"/>
      <c r="AB888" s="70"/>
    </row>
    <row r="889" spans="1:28" x14ac:dyDescent="0.25">
      <c r="A889" s="69"/>
      <c r="B889" s="71"/>
      <c r="C889" s="72"/>
      <c r="D889" s="71"/>
      <c r="E889" s="108"/>
      <c r="F889" s="122"/>
      <c r="G889" s="122"/>
      <c r="H889" s="122"/>
      <c r="I889" s="122"/>
      <c r="J889" s="122"/>
      <c r="K889" s="122"/>
      <c r="L889" s="38"/>
      <c r="M889" s="180"/>
      <c r="N889" s="38"/>
      <c r="O889" s="225"/>
      <c r="P889" s="70"/>
      <c r="Q889" s="70"/>
      <c r="R889" s="70"/>
      <c r="S889" s="70"/>
      <c r="T889" s="70"/>
      <c r="U889" s="70"/>
      <c r="V889" s="70"/>
      <c r="W889" s="70"/>
      <c r="X889" s="70"/>
      <c r="Y889" s="70"/>
      <c r="Z889" s="70"/>
      <c r="AA889" s="70"/>
      <c r="AB889" s="70"/>
    </row>
    <row r="890" spans="1:28" x14ac:dyDescent="0.25">
      <c r="A890" s="69"/>
      <c r="B890" s="71"/>
      <c r="C890" s="72"/>
      <c r="D890" s="71"/>
      <c r="E890" s="108"/>
      <c r="F890" s="122"/>
      <c r="G890" s="122"/>
      <c r="H890" s="122"/>
      <c r="I890" s="122"/>
      <c r="J890" s="122"/>
      <c r="K890" s="122"/>
      <c r="L890" s="38"/>
      <c r="M890" s="180"/>
      <c r="N890" s="38"/>
      <c r="O890" s="225"/>
      <c r="P890" s="70"/>
      <c r="Q890" s="70"/>
      <c r="R890" s="70"/>
      <c r="S890" s="70"/>
      <c r="T890" s="70"/>
      <c r="U890" s="70"/>
      <c r="V890" s="70"/>
      <c r="W890" s="70"/>
      <c r="X890" s="70"/>
      <c r="Y890" s="70"/>
      <c r="Z890" s="70"/>
      <c r="AA890" s="70"/>
      <c r="AB890" s="70"/>
    </row>
    <row r="891" spans="1:28" x14ac:dyDescent="0.25">
      <c r="A891" s="69"/>
      <c r="B891" s="71"/>
      <c r="C891" s="72"/>
      <c r="D891" s="71"/>
      <c r="E891" s="108"/>
      <c r="F891" s="122"/>
      <c r="G891" s="122"/>
      <c r="H891" s="122"/>
      <c r="I891" s="122"/>
      <c r="J891" s="122"/>
      <c r="K891" s="122"/>
      <c r="L891" s="38"/>
      <c r="M891" s="180"/>
      <c r="N891" s="38"/>
      <c r="O891" s="225"/>
      <c r="P891" s="70"/>
      <c r="Q891" s="70"/>
      <c r="R891" s="70"/>
      <c r="S891" s="70"/>
      <c r="T891" s="70"/>
      <c r="U891" s="70"/>
      <c r="V891" s="70"/>
      <c r="W891" s="70"/>
      <c r="X891" s="70"/>
      <c r="Y891" s="70"/>
      <c r="Z891" s="70"/>
      <c r="AA891" s="70"/>
      <c r="AB891" s="70"/>
    </row>
    <row r="892" spans="1:28" x14ac:dyDescent="0.25">
      <c r="A892" s="69"/>
      <c r="B892" s="71"/>
      <c r="C892" s="72"/>
      <c r="D892" s="71"/>
      <c r="E892" s="108"/>
      <c r="F892" s="122"/>
      <c r="G892" s="122"/>
      <c r="H892" s="122"/>
      <c r="I892" s="122"/>
      <c r="J892" s="122"/>
      <c r="K892" s="122"/>
      <c r="L892" s="38"/>
      <c r="M892" s="180"/>
      <c r="N892" s="38"/>
      <c r="O892" s="225"/>
      <c r="P892" s="70"/>
      <c r="Q892" s="70"/>
      <c r="R892" s="70"/>
      <c r="S892" s="70"/>
      <c r="T892" s="70"/>
      <c r="U892" s="70"/>
      <c r="V892" s="70"/>
      <c r="W892" s="70"/>
      <c r="X892" s="70"/>
      <c r="Y892" s="70"/>
      <c r="Z892" s="70"/>
      <c r="AA892" s="70"/>
      <c r="AB892" s="70"/>
    </row>
    <row r="893" spans="1:28" x14ac:dyDescent="0.25">
      <c r="A893" s="69"/>
      <c r="B893" s="71"/>
      <c r="C893" s="72"/>
      <c r="D893" s="71"/>
      <c r="E893" s="108"/>
      <c r="F893" s="122"/>
      <c r="G893" s="122"/>
      <c r="H893" s="122"/>
      <c r="I893" s="122"/>
      <c r="J893" s="122"/>
      <c r="K893" s="122"/>
      <c r="L893" s="38"/>
      <c r="M893" s="180"/>
      <c r="N893" s="38"/>
      <c r="O893" s="225"/>
      <c r="P893" s="70"/>
      <c r="Q893" s="70"/>
      <c r="R893" s="70"/>
      <c r="S893" s="70"/>
      <c r="T893" s="70"/>
      <c r="U893" s="70"/>
      <c r="V893" s="70"/>
      <c r="W893" s="70"/>
      <c r="X893" s="70"/>
      <c r="Y893" s="70"/>
      <c r="Z893" s="70"/>
      <c r="AA893" s="70"/>
      <c r="AB893" s="70"/>
    </row>
    <row r="894" spans="1:28" x14ac:dyDescent="0.25">
      <c r="A894" s="69"/>
      <c r="B894" s="71"/>
      <c r="C894" s="72"/>
      <c r="D894" s="71"/>
      <c r="E894" s="108"/>
      <c r="F894" s="122"/>
      <c r="G894" s="122"/>
      <c r="H894" s="122"/>
      <c r="I894" s="122"/>
      <c r="J894" s="122"/>
      <c r="K894" s="122"/>
      <c r="L894" s="38"/>
      <c r="M894" s="180"/>
      <c r="N894" s="38"/>
      <c r="O894" s="225"/>
      <c r="P894" s="70"/>
      <c r="Q894" s="70"/>
      <c r="R894" s="70"/>
      <c r="S894" s="70"/>
      <c r="T894" s="70"/>
      <c r="U894" s="70"/>
      <c r="V894" s="70"/>
      <c r="W894" s="70"/>
      <c r="X894" s="70"/>
      <c r="Y894" s="70"/>
      <c r="Z894" s="70"/>
      <c r="AA894" s="70"/>
      <c r="AB894" s="70"/>
    </row>
    <row r="895" spans="1:28" x14ac:dyDescent="0.25">
      <c r="A895" s="69"/>
      <c r="B895" s="71"/>
      <c r="C895" s="72"/>
      <c r="D895" s="71"/>
      <c r="E895" s="108"/>
      <c r="F895" s="122"/>
      <c r="G895" s="122"/>
      <c r="H895" s="122"/>
      <c r="I895" s="122"/>
      <c r="J895" s="122"/>
      <c r="K895" s="122"/>
      <c r="L895" s="38"/>
      <c r="M895" s="180"/>
      <c r="N895" s="38"/>
      <c r="O895" s="225"/>
      <c r="P895" s="70"/>
      <c r="Q895" s="70"/>
      <c r="R895" s="70"/>
      <c r="S895" s="70"/>
      <c r="T895" s="70"/>
      <c r="U895" s="70"/>
      <c r="V895" s="70"/>
      <c r="W895" s="70"/>
      <c r="X895" s="70"/>
      <c r="Y895" s="70"/>
      <c r="Z895" s="70"/>
      <c r="AA895" s="70"/>
      <c r="AB895" s="70"/>
    </row>
    <row r="896" spans="1:28" x14ac:dyDescent="0.25">
      <c r="A896" s="69"/>
      <c r="B896" s="71"/>
      <c r="C896" s="72"/>
      <c r="D896" s="71"/>
      <c r="E896" s="108"/>
      <c r="F896" s="122"/>
      <c r="G896" s="122"/>
      <c r="H896" s="122"/>
      <c r="I896" s="122"/>
      <c r="J896" s="122"/>
      <c r="K896" s="122"/>
      <c r="L896" s="38"/>
      <c r="M896" s="180"/>
      <c r="N896" s="38"/>
      <c r="O896" s="225"/>
      <c r="P896" s="70"/>
      <c r="Q896" s="70"/>
      <c r="R896" s="70"/>
      <c r="S896" s="70"/>
      <c r="T896" s="70"/>
      <c r="U896" s="70"/>
      <c r="V896" s="70"/>
      <c r="W896" s="70"/>
      <c r="X896" s="70"/>
      <c r="Y896" s="70"/>
      <c r="Z896" s="70"/>
      <c r="AA896" s="70"/>
      <c r="AB896" s="70"/>
    </row>
    <row r="897" spans="1:28" x14ac:dyDescent="0.25">
      <c r="A897" s="69"/>
      <c r="B897" s="71"/>
      <c r="C897" s="72"/>
      <c r="D897" s="71"/>
      <c r="E897" s="108"/>
      <c r="F897" s="122"/>
      <c r="G897" s="122"/>
      <c r="H897" s="122"/>
      <c r="I897" s="122"/>
      <c r="J897" s="122"/>
      <c r="K897" s="122"/>
      <c r="L897" s="38"/>
      <c r="M897" s="180"/>
      <c r="N897" s="38"/>
      <c r="O897" s="225"/>
      <c r="P897" s="70"/>
      <c r="Q897" s="70"/>
      <c r="R897" s="70"/>
      <c r="S897" s="70"/>
      <c r="T897" s="70"/>
      <c r="U897" s="70"/>
      <c r="V897" s="70"/>
      <c r="W897" s="70"/>
      <c r="X897" s="70"/>
      <c r="Y897" s="70"/>
      <c r="Z897" s="70"/>
      <c r="AA897" s="70"/>
      <c r="AB897" s="70"/>
    </row>
    <row r="898" spans="1:28" x14ac:dyDescent="0.25">
      <c r="A898" s="69"/>
      <c r="B898" s="71"/>
      <c r="C898" s="72"/>
      <c r="D898" s="71"/>
      <c r="E898" s="108"/>
      <c r="F898" s="122"/>
      <c r="G898" s="122"/>
      <c r="H898" s="122"/>
      <c r="I898" s="122"/>
      <c r="J898" s="122"/>
      <c r="K898" s="122"/>
      <c r="L898" s="38"/>
      <c r="M898" s="180"/>
      <c r="N898" s="38"/>
      <c r="O898" s="225"/>
      <c r="P898" s="70"/>
      <c r="Q898" s="70"/>
      <c r="R898" s="70"/>
      <c r="S898" s="70"/>
      <c r="T898" s="70"/>
      <c r="U898" s="70"/>
      <c r="V898" s="70"/>
      <c r="W898" s="70"/>
      <c r="X898" s="70"/>
      <c r="Y898" s="70"/>
      <c r="Z898" s="70"/>
      <c r="AA898" s="70"/>
      <c r="AB898" s="70"/>
    </row>
    <row r="899" spans="1:28" x14ac:dyDescent="0.25">
      <c r="A899" s="69"/>
      <c r="B899" s="71"/>
      <c r="C899" s="72"/>
      <c r="D899" s="71"/>
      <c r="E899" s="108"/>
      <c r="F899" s="122"/>
      <c r="G899" s="122"/>
      <c r="H899" s="122"/>
      <c r="I899" s="122"/>
      <c r="J899" s="122"/>
      <c r="K899" s="122"/>
      <c r="L899" s="38"/>
      <c r="M899" s="180"/>
      <c r="N899" s="38"/>
      <c r="O899" s="225"/>
      <c r="P899" s="70"/>
      <c r="Q899" s="70"/>
      <c r="R899" s="70"/>
      <c r="S899" s="70"/>
      <c r="T899" s="70"/>
      <c r="U899" s="70"/>
      <c r="V899" s="70"/>
      <c r="W899" s="70"/>
      <c r="X899" s="70"/>
      <c r="Y899" s="70"/>
      <c r="Z899" s="70"/>
      <c r="AA899" s="70"/>
      <c r="AB899" s="70"/>
    </row>
    <row r="900" spans="1:28" x14ac:dyDescent="0.25">
      <c r="A900" s="69"/>
      <c r="B900" s="71"/>
      <c r="C900" s="72"/>
      <c r="D900" s="71"/>
      <c r="E900" s="108"/>
      <c r="F900" s="122"/>
      <c r="G900" s="122"/>
      <c r="H900" s="122"/>
      <c r="I900" s="122"/>
      <c r="J900" s="122"/>
      <c r="K900" s="122"/>
      <c r="L900" s="38"/>
      <c r="M900" s="180"/>
      <c r="N900" s="38"/>
      <c r="O900" s="225"/>
      <c r="P900" s="70"/>
      <c r="Q900" s="70"/>
      <c r="R900" s="70"/>
      <c r="S900" s="70"/>
      <c r="T900" s="70"/>
      <c r="U900" s="70"/>
      <c r="V900" s="70"/>
      <c r="W900" s="70"/>
      <c r="X900" s="70"/>
      <c r="Y900" s="70"/>
      <c r="Z900" s="70"/>
      <c r="AA900" s="70"/>
      <c r="AB900" s="70"/>
    </row>
    <row r="901" spans="1:28" x14ac:dyDescent="0.25">
      <c r="A901" s="69"/>
      <c r="B901" s="71"/>
      <c r="C901" s="72"/>
      <c r="D901" s="71"/>
      <c r="E901" s="108"/>
      <c r="F901" s="122"/>
      <c r="G901" s="122"/>
      <c r="H901" s="122"/>
      <c r="I901" s="122"/>
      <c r="J901" s="122"/>
      <c r="K901" s="122"/>
      <c r="L901" s="38"/>
      <c r="M901" s="180"/>
      <c r="N901" s="38"/>
      <c r="O901" s="225"/>
      <c r="P901" s="70"/>
      <c r="Q901" s="70"/>
      <c r="R901" s="70"/>
      <c r="S901" s="70"/>
      <c r="T901" s="70"/>
      <c r="U901" s="70"/>
      <c r="V901" s="70"/>
      <c r="W901" s="70"/>
      <c r="X901" s="70"/>
      <c r="Y901" s="70"/>
      <c r="Z901" s="70"/>
      <c r="AA901" s="70"/>
      <c r="AB901" s="70"/>
    </row>
    <row r="902" spans="1:28" x14ac:dyDescent="0.25">
      <c r="A902" s="69"/>
      <c r="B902" s="71"/>
      <c r="C902" s="72"/>
      <c r="D902" s="71"/>
      <c r="E902" s="108"/>
      <c r="F902" s="122"/>
      <c r="G902" s="122"/>
      <c r="H902" s="122"/>
      <c r="I902" s="122"/>
      <c r="J902" s="122"/>
      <c r="K902" s="122"/>
      <c r="L902" s="38"/>
      <c r="M902" s="180"/>
      <c r="N902" s="38"/>
      <c r="O902" s="225"/>
      <c r="P902" s="70"/>
      <c r="Q902" s="70"/>
      <c r="R902" s="70"/>
      <c r="S902" s="70"/>
      <c r="T902" s="70"/>
      <c r="U902" s="70"/>
      <c r="V902" s="70"/>
      <c r="W902" s="70"/>
      <c r="X902" s="70"/>
      <c r="Y902" s="70"/>
      <c r="Z902" s="70"/>
      <c r="AA902" s="70"/>
      <c r="AB902" s="70"/>
    </row>
    <row r="903" spans="1:28" x14ac:dyDescent="0.25">
      <c r="A903" s="69"/>
      <c r="B903" s="71"/>
      <c r="C903" s="72"/>
      <c r="D903" s="71"/>
      <c r="E903" s="108"/>
      <c r="F903" s="122"/>
      <c r="G903" s="122"/>
      <c r="H903" s="122"/>
      <c r="I903" s="122"/>
      <c r="J903" s="122"/>
      <c r="K903" s="122"/>
      <c r="L903" s="38"/>
      <c r="M903" s="180"/>
      <c r="N903" s="38"/>
      <c r="O903" s="225"/>
      <c r="P903" s="70"/>
      <c r="Q903" s="70"/>
      <c r="R903" s="70"/>
      <c r="S903" s="70"/>
      <c r="T903" s="70"/>
      <c r="U903" s="70"/>
      <c r="V903" s="70"/>
      <c r="W903" s="70"/>
      <c r="X903" s="70"/>
      <c r="Y903" s="70"/>
      <c r="Z903" s="70"/>
      <c r="AA903" s="70"/>
      <c r="AB903" s="70"/>
    </row>
    <row r="904" spans="1:28" x14ac:dyDescent="0.25">
      <c r="A904" s="69"/>
      <c r="B904" s="71"/>
      <c r="C904" s="72"/>
      <c r="D904" s="71"/>
      <c r="E904" s="108"/>
      <c r="F904" s="122"/>
      <c r="G904" s="122"/>
      <c r="H904" s="122"/>
      <c r="I904" s="122"/>
      <c r="J904" s="122"/>
      <c r="K904" s="122"/>
      <c r="L904" s="38"/>
      <c r="M904" s="180"/>
      <c r="N904" s="38"/>
      <c r="O904" s="225"/>
      <c r="P904" s="70"/>
      <c r="Q904" s="70"/>
      <c r="R904" s="70"/>
      <c r="S904" s="70"/>
      <c r="T904" s="70"/>
      <c r="U904" s="70"/>
      <c r="V904" s="70"/>
      <c r="W904" s="70"/>
      <c r="X904" s="70"/>
      <c r="Y904" s="70"/>
      <c r="Z904" s="70"/>
      <c r="AA904" s="70"/>
      <c r="AB904" s="70"/>
    </row>
    <row r="905" spans="1:28" x14ac:dyDescent="0.25">
      <c r="A905" s="69"/>
      <c r="B905" s="71"/>
      <c r="C905" s="72"/>
      <c r="D905" s="71"/>
      <c r="E905" s="108"/>
      <c r="F905" s="122"/>
      <c r="G905" s="122"/>
      <c r="H905" s="122"/>
      <c r="I905" s="122"/>
      <c r="J905" s="122"/>
      <c r="K905" s="122"/>
      <c r="L905" s="38"/>
      <c r="M905" s="180"/>
      <c r="N905" s="38"/>
      <c r="O905" s="225"/>
      <c r="P905" s="70"/>
      <c r="Q905" s="70"/>
      <c r="R905" s="70"/>
      <c r="S905" s="70"/>
      <c r="T905" s="70"/>
      <c r="U905" s="70"/>
      <c r="V905" s="70"/>
      <c r="W905" s="70"/>
      <c r="X905" s="70"/>
      <c r="Y905" s="70"/>
      <c r="Z905" s="70"/>
      <c r="AA905" s="70"/>
      <c r="AB905" s="70"/>
    </row>
    <row r="906" spans="1:28" x14ac:dyDescent="0.25">
      <c r="A906" s="69"/>
      <c r="B906" s="71"/>
      <c r="C906" s="72"/>
      <c r="D906" s="71"/>
      <c r="E906" s="108"/>
      <c r="F906" s="122"/>
      <c r="G906" s="122"/>
      <c r="H906" s="122"/>
      <c r="I906" s="122"/>
      <c r="J906" s="122"/>
      <c r="K906" s="122"/>
      <c r="L906" s="38"/>
      <c r="M906" s="180"/>
      <c r="N906" s="38"/>
      <c r="O906" s="225"/>
      <c r="P906" s="70"/>
      <c r="Q906" s="70"/>
      <c r="R906" s="70"/>
      <c r="S906" s="70"/>
      <c r="T906" s="70"/>
      <c r="U906" s="70"/>
      <c r="V906" s="70"/>
      <c r="W906" s="70"/>
      <c r="X906" s="70"/>
      <c r="Y906" s="70"/>
      <c r="Z906" s="70"/>
      <c r="AA906" s="70"/>
      <c r="AB906" s="70"/>
    </row>
    <row r="907" spans="1:28" x14ac:dyDescent="0.25">
      <c r="A907" s="69"/>
      <c r="B907" s="71"/>
      <c r="C907" s="72"/>
      <c r="D907" s="71"/>
      <c r="E907" s="108"/>
      <c r="F907" s="122"/>
      <c r="G907" s="122"/>
      <c r="H907" s="122"/>
      <c r="I907" s="122"/>
      <c r="J907" s="122"/>
      <c r="K907" s="122"/>
      <c r="L907" s="38"/>
      <c r="M907" s="180"/>
      <c r="N907" s="38"/>
      <c r="O907" s="225"/>
      <c r="P907" s="70"/>
      <c r="Q907" s="70"/>
      <c r="R907" s="70"/>
      <c r="S907" s="70"/>
      <c r="T907" s="70"/>
      <c r="U907" s="70"/>
      <c r="V907" s="70"/>
      <c r="W907" s="70"/>
      <c r="X907" s="70"/>
      <c r="Y907" s="70"/>
      <c r="Z907" s="70"/>
      <c r="AA907" s="70"/>
      <c r="AB907" s="70"/>
    </row>
    <row r="908" spans="1:28" x14ac:dyDescent="0.25">
      <c r="A908" s="69"/>
      <c r="B908" s="71"/>
      <c r="C908" s="72"/>
      <c r="D908" s="71"/>
      <c r="E908" s="108"/>
      <c r="F908" s="122"/>
      <c r="G908" s="122"/>
      <c r="H908" s="122"/>
      <c r="I908" s="122"/>
      <c r="J908" s="122"/>
      <c r="K908" s="122"/>
      <c r="L908" s="38"/>
      <c r="M908" s="180"/>
      <c r="N908" s="38"/>
      <c r="O908" s="225"/>
      <c r="P908" s="70"/>
      <c r="Q908" s="70"/>
      <c r="R908" s="70"/>
      <c r="S908" s="70"/>
      <c r="T908" s="70"/>
      <c r="U908" s="70"/>
      <c r="V908" s="70"/>
      <c r="W908" s="70"/>
      <c r="X908" s="70"/>
      <c r="Y908" s="70"/>
      <c r="Z908" s="70"/>
      <c r="AA908" s="70"/>
      <c r="AB908" s="70"/>
    </row>
    <row r="909" spans="1:28" x14ac:dyDescent="0.25">
      <c r="A909" s="69"/>
      <c r="B909" s="71"/>
      <c r="C909" s="72"/>
      <c r="D909" s="71"/>
      <c r="E909" s="108"/>
      <c r="F909" s="122"/>
      <c r="G909" s="122"/>
      <c r="H909" s="122"/>
      <c r="I909" s="122"/>
      <c r="J909" s="122"/>
      <c r="K909" s="122"/>
      <c r="L909" s="38"/>
      <c r="M909" s="180"/>
      <c r="N909" s="38"/>
      <c r="O909" s="225"/>
      <c r="P909" s="70"/>
      <c r="Q909" s="70"/>
      <c r="R909" s="70"/>
      <c r="S909" s="70"/>
      <c r="T909" s="70"/>
      <c r="U909" s="70"/>
      <c r="V909" s="70"/>
      <c r="W909" s="70"/>
      <c r="X909" s="70"/>
      <c r="Y909" s="70"/>
      <c r="Z909" s="70"/>
      <c r="AA909" s="70"/>
      <c r="AB909" s="70"/>
    </row>
    <row r="910" spans="1:28" x14ac:dyDescent="0.25">
      <c r="A910" s="69"/>
      <c r="B910" s="71"/>
      <c r="C910" s="72"/>
      <c r="D910" s="71"/>
      <c r="E910" s="108"/>
      <c r="F910" s="122"/>
      <c r="G910" s="122"/>
      <c r="H910" s="122"/>
      <c r="I910" s="122"/>
      <c r="J910" s="122"/>
      <c r="K910" s="122"/>
      <c r="L910" s="38"/>
      <c r="M910" s="180"/>
      <c r="N910" s="38"/>
      <c r="O910" s="225"/>
      <c r="P910" s="70"/>
      <c r="Q910" s="70"/>
      <c r="R910" s="70"/>
      <c r="S910" s="70"/>
      <c r="T910" s="70"/>
      <c r="U910" s="70"/>
      <c r="V910" s="70"/>
      <c r="W910" s="70"/>
      <c r="X910" s="70"/>
      <c r="Y910" s="70"/>
      <c r="Z910" s="70"/>
      <c r="AA910" s="70"/>
      <c r="AB910" s="70"/>
    </row>
    <row r="911" spans="1:28" x14ac:dyDescent="0.25">
      <c r="A911" s="69"/>
      <c r="B911" s="71"/>
      <c r="C911" s="72"/>
      <c r="D911" s="71"/>
      <c r="E911" s="108"/>
      <c r="F911" s="122"/>
      <c r="G911" s="122"/>
      <c r="H911" s="122"/>
      <c r="I911" s="122"/>
      <c r="J911" s="122"/>
      <c r="K911" s="122"/>
      <c r="L911" s="38"/>
      <c r="M911" s="180"/>
      <c r="N911" s="38"/>
      <c r="O911" s="225"/>
      <c r="P911" s="70"/>
      <c r="Q911" s="70"/>
      <c r="R911" s="70"/>
      <c r="S911" s="70"/>
      <c r="T911" s="70"/>
      <c r="U911" s="70"/>
      <c r="V911" s="70"/>
      <c r="W911" s="70"/>
      <c r="X911" s="70"/>
      <c r="Y911" s="70"/>
      <c r="Z911" s="70"/>
      <c r="AA911" s="70"/>
      <c r="AB911" s="70"/>
    </row>
    <row r="912" spans="1:28" x14ac:dyDescent="0.25">
      <c r="A912" s="69"/>
      <c r="B912" s="71"/>
      <c r="C912" s="72"/>
      <c r="D912" s="71"/>
      <c r="E912" s="108"/>
      <c r="F912" s="122"/>
      <c r="G912" s="122"/>
      <c r="H912" s="122"/>
      <c r="I912" s="122"/>
      <c r="J912" s="122"/>
      <c r="K912" s="122"/>
      <c r="L912" s="38"/>
      <c r="M912" s="180"/>
      <c r="N912" s="38"/>
      <c r="O912" s="225"/>
      <c r="P912" s="70"/>
      <c r="Q912" s="70"/>
      <c r="R912" s="70"/>
      <c r="S912" s="70"/>
      <c r="T912" s="70"/>
      <c r="U912" s="70"/>
      <c r="V912" s="70"/>
      <c r="W912" s="70"/>
      <c r="X912" s="70"/>
      <c r="Y912" s="70"/>
      <c r="Z912" s="70"/>
      <c r="AA912" s="70"/>
      <c r="AB912" s="70"/>
    </row>
    <row r="913" spans="1:28" x14ac:dyDescent="0.25">
      <c r="A913" s="69"/>
      <c r="B913" s="71"/>
      <c r="C913" s="72"/>
      <c r="D913" s="71"/>
      <c r="E913" s="108"/>
      <c r="F913" s="122"/>
      <c r="G913" s="122"/>
      <c r="H913" s="122"/>
      <c r="I913" s="122"/>
      <c r="J913" s="122"/>
      <c r="K913" s="122"/>
      <c r="L913" s="38"/>
      <c r="M913" s="180"/>
      <c r="N913" s="38"/>
      <c r="O913" s="225"/>
      <c r="P913" s="70"/>
      <c r="Q913" s="70"/>
      <c r="R913" s="70"/>
      <c r="S913" s="70"/>
      <c r="T913" s="70"/>
      <c r="U913" s="70"/>
      <c r="V913" s="70"/>
      <c r="W913" s="70"/>
      <c r="X913" s="70"/>
      <c r="Y913" s="70"/>
      <c r="Z913" s="70"/>
      <c r="AA913" s="70"/>
      <c r="AB913" s="70"/>
    </row>
    <row r="914" spans="1:28" x14ac:dyDescent="0.25">
      <c r="A914" s="69"/>
      <c r="B914" s="71"/>
      <c r="C914" s="72"/>
      <c r="D914" s="71"/>
      <c r="E914" s="108"/>
      <c r="F914" s="122"/>
      <c r="G914" s="122"/>
      <c r="H914" s="122"/>
      <c r="I914" s="122"/>
      <c r="J914" s="122"/>
      <c r="K914" s="122"/>
      <c r="L914" s="38"/>
      <c r="M914" s="180"/>
      <c r="N914" s="38"/>
      <c r="O914" s="225"/>
      <c r="P914" s="70"/>
      <c r="Q914" s="70"/>
      <c r="R914" s="70"/>
      <c r="S914" s="70"/>
      <c r="T914" s="70"/>
      <c r="U914" s="70"/>
      <c r="V914" s="70"/>
      <c r="W914" s="70"/>
      <c r="X914" s="70"/>
      <c r="Y914" s="70"/>
      <c r="Z914" s="70"/>
      <c r="AA914" s="70"/>
      <c r="AB914" s="70"/>
    </row>
    <row r="915" spans="1:28" x14ac:dyDescent="0.25">
      <c r="A915" s="69"/>
      <c r="B915" s="71"/>
      <c r="C915" s="72"/>
      <c r="D915" s="71"/>
      <c r="E915" s="108"/>
      <c r="F915" s="122"/>
      <c r="G915" s="122"/>
      <c r="H915" s="122"/>
      <c r="I915" s="122"/>
      <c r="J915" s="122"/>
      <c r="K915" s="122"/>
      <c r="L915" s="38"/>
      <c r="M915" s="180"/>
      <c r="N915" s="38"/>
      <c r="O915" s="225"/>
      <c r="P915" s="70"/>
      <c r="Q915" s="70"/>
      <c r="R915" s="70"/>
      <c r="S915" s="70"/>
      <c r="T915" s="70"/>
      <c r="U915" s="70"/>
      <c r="V915" s="70"/>
      <c r="W915" s="70"/>
      <c r="X915" s="70"/>
      <c r="Y915" s="70"/>
      <c r="Z915" s="70"/>
      <c r="AA915" s="70"/>
      <c r="AB915" s="70"/>
    </row>
    <row r="916" spans="1:28" x14ac:dyDescent="0.25">
      <c r="A916" s="69"/>
      <c r="B916" s="71"/>
      <c r="C916" s="72"/>
      <c r="D916" s="71"/>
      <c r="E916" s="108"/>
      <c r="F916" s="122"/>
      <c r="G916" s="122"/>
      <c r="H916" s="122"/>
      <c r="I916" s="122"/>
      <c r="J916" s="122"/>
      <c r="K916" s="122"/>
      <c r="L916" s="38"/>
      <c r="M916" s="180"/>
      <c r="N916" s="38"/>
      <c r="O916" s="225"/>
      <c r="P916" s="70"/>
      <c r="Q916" s="70"/>
      <c r="R916" s="70"/>
      <c r="S916" s="70"/>
      <c r="T916" s="70"/>
      <c r="U916" s="70"/>
      <c r="V916" s="70"/>
      <c r="W916" s="70"/>
      <c r="X916" s="70"/>
      <c r="Y916" s="70"/>
      <c r="Z916" s="70"/>
      <c r="AA916" s="70"/>
      <c r="AB916" s="70"/>
    </row>
    <row r="917" spans="1:28" x14ac:dyDescent="0.25">
      <c r="A917" s="69"/>
      <c r="B917" s="71"/>
      <c r="C917" s="72"/>
      <c r="D917" s="71"/>
      <c r="E917" s="108"/>
      <c r="F917" s="122"/>
      <c r="G917" s="122"/>
      <c r="H917" s="122"/>
      <c r="I917" s="122"/>
      <c r="J917" s="122"/>
      <c r="K917" s="122"/>
      <c r="L917" s="38"/>
      <c r="M917" s="180"/>
      <c r="N917" s="38"/>
      <c r="O917" s="225"/>
      <c r="P917" s="70"/>
      <c r="Q917" s="70"/>
      <c r="R917" s="70"/>
      <c r="S917" s="70"/>
      <c r="T917" s="70"/>
      <c r="U917" s="70"/>
      <c r="V917" s="70"/>
      <c r="W917" s="70"/>
      <c r="X917" s="70"/>
      <c r="Y917" s="70"/>
      <c r="Z917" s="70"/>
      <c r="AA917" s="70"/>
      <c r="AB917" s="70"/>
    </row>
    <row r="918" spans="1:28" x14ac:dyDescent="0.25">
      <c r="A918" s="69"/>
      <c r="B918" s="71"/>
      <c r="C918" s="72"/>
      <c r="D918" s="71"/>
      <c r="E918" s="108"/>
      <c r="F918" s="122"/>
      <c r="G918" s="122"/>
      <c r="H918" s="122"/>
      <c r="I918" s="122"/>
      <c r="J918" s="122"/>
      <c r="K918" s="122"/>
      <c r="L918" s="38"/>
      <c r="M918" s="180"/>
      <c r="N918" s="38"/>
      <c r="O918" s="225"/>
      <c r="P918" s="70"/>
      <c r="Q918" s="70"/>
      <c r="R918" s="70"/>
      <c r="S918" s="70"/>
      <c r="T918" s="70"/>
      <c r="U918" s="70"/>
      <c r="V918" s="70"/>
      <c r="W918" s="70"/>
      <c r="X918" s="70"/>
      <c r="Y918" s="70"/>
      <c r="Z918" s="70"/>
      <c r="AA918" s="70"/>
      <c r="AB918" s="70"/>
    </row>
    <row r="919" spans="1:28" x14ac:dyDescent="0.25">
      <c r="A919" s="69"/>
      <c r="B919" s="71"/>
      <c r="C919" s="72"/>
      <c r="D919" s="71"/>
      <c r="E919" s="108"/>
      <c r="F919" s="122"/>
      <c r="G919" s="122"/>
      <c r="H919" s="122"/>
      <c r="I919" s="122"/>
      <c r="J919" s="122"/>
      <c r="K919" s="122"/>
      <c r="L919" s="38"/>
      <c r="M919" s="180"/>
      <c r="N919" s="38"/>
      <c r="O919" s="225"/>
      <c r="P919" s="70"/>
      <c r="Q919" s="70"/>
      <c r="R919" s="70"/>
      <c r="S919" s="70"/>
      <c r="T919" s="70"/>
      <c r="U919" s="70"/>
      <c r="V919" s="70"/>
      <c r="W919" s="70"/>
      <c r="X919" s="70"/>
      <c r="Y919" s="70"/>
      <c r="Z919" s="70"/>
      <c r="AA919" s="70"/>
      <c r="AB919" s="70"/>
    </row>
    <row r="920" spans="1:28" x14ac:dyDescent="0.25">
      <c r="A920" s="69"/>
      <c r="B920" s="71"/>
      <c r="C920" s="72"/>
      <c r="D920" s="71"/>
      <c r="E920" s="108"/>
      <c r="F920" s="122"/>
      <c r="G920" s="122"/>
      <c r="H920" s="122"/>
      <c r="I920" s="122"/>
      <c r="J920" s="122"/>
      <c r="K920" s="122"/>
      <c r="L920" s="38"/>
      <c r="M920" s="180"/>
      <c r="N920" s="38"/>
      <c r="O920" s="225"/>
      <c r="P920" s="70"/>
      <c r="Q920" s="70"/>
      <c r="R920" s="70"/>
      <c r="S920" s="70"/>
      <c r="T920" s="70"/>
      <c r="U920" s="70"/>
      <c r="V920" s="70"/>
      <c r="W920" s="70"/>
      <c r="X920" s="70"/>
      <c r="Y920" s="70"/>
      <c r="Z920" s="70"/>
      <c r="AA920" s="70"/>
      <c r="AB920" s="70"/>
    </row>
    <row r="921" spans="1:28" x14ac:dyDescent="0.25">
      <c r="A921" s="69"/>
      <c r="B921" s="71"/>
      <c r="C921" s="72"/>
      <c r="D921" s="71"/>
      <c r="E921" s="108"/>
      <c r="F921" s="122"/>
      <c r="G921" s="122"/>
      <c r="H921" s="122"/>
      <c r="I921" s="122"/>
      <c r="J921" s="122"/>
      <c r="K921" s="122"/>
      <c r="L921" s="38"/>
      <c r="M921" s="180"/>
      <c r="N921" s="38"/>
      <c r="O921" s="225"/>
      <c r="P921" s="70"/>
      <c r="Q921" s="70"/>
      <c r="R921" s="70"/>
      <c r="S921" s="70"/>
      <c r="T921" s="70"/>
      <c r="U921" s="70"/>
      <c r="V921" s="70"/>
      <c r="W921" s="70"/>
      <c r="X921" s="70"/>
      <c r="Y921" s="70"/>
      <c r="Z921" s="70"/>
      <c r="AA921" s="70"/>
      <c r="AB921" s="70"/>
    </row>
    <row r="922" spans="1:28" x14ac:dyDescent="0.25">
      <c r="A922" s="69"/>
      <c r="B922" s="71"/>
      <c r="C922" s="72"/>
      <c r="D922" s="71"/>
      <c r="E922" s="108"/>
      <c r="F922" s="122"/>
      <c r="G922" s="122"/>
      <c r="H922" s="122"/>
      <c r="I922" s="122"/>
      <c r="J922" s="122"/>
      <c r="K922" s="122"/>
      <c r="L922" s="38"/>
      <c r="M922" s="180"/>
      <c r="N922" s="38"/>
      <c r="O922" s="225"/>
      <c r="P922" s="70"/>
      <c r="Q922" s="70"/>
      <c r="R922" s="70"/>
      <c r="S922" s="70"/>
      <c r="T922" s="70"/>
      <c r="U922" s="70"/>
      <c r="V922" s="70"/>
      <c r="W922" s="70"/>
      <c r="X922" s="70"/>
      <c r="Y922" s="70"/>
      <c r="Z922" s="70"/>
      <c r="AA922" s="70"/>
      <c r="AB922" s="70"/>
    </row>
    <row r="923" spans="1:28" x14ac:dyDescent="0.25">
      <c r="A923" s="69"/>
      <c r="B923" s="71"/>
      <c r="C923" s="72"/>
      <c r="D923" s="71"/>
      <c r="E923" s="108"/>
      <c r="F923" s="122"/>
      <c r="G923" s="122"/>
      <c r="H923" s="122"/>
      <c r="I923" s="122"/>
      <c r="J923" s="122"/>
      <c r="K923" s="122"/>
      <c r="L923" s="38"/>
      <c r="M923" s="180"/>
      <c r="N923" s="38"/>
      <c r="O923" s="225"/>
      <c r="P923" s="70"/>
      <c r="Q923" s="70"/>
      <c r="R923" s="70"/>
      <c r="S923" s="70"/>
      <c r="T923" s="70"/>
      <c r="U923" s="70"/>
      <c r="V923" s="70"/>
      <c r="W923" s="70"/>
      <c r="X923" s="70"/>
      <c r="Y923" s="70"/>
      <c r="Z923" s="70"/>
      <c r="AA923" s="70"/>
      <c r="AB923" s="70"/>
    </row>
    <row r="924" spans="1:28" x14ac:dyDescent="0.25">
      <c r="A924" s="69"/>
      <c r="B924" s="71"/>
      <c r="C924" s="72"/>
      <c r="D924" s="71"/>
      <c r="E924" s="108"/>
      <c r="F924" s="122"/>
      <c r="G924" s="122"/>
      <c r="H924" s="122"/>
      <c r="I924" s="122"/>
      <c r="J924" s="122"/>
      <c r="K924" s="122"/>
      <c r="L924" s="38"/>
      <c r="M924" s="180"/>
      <c r="N924" s="38"/>
      <c r="O924" s="225"/>
      <c r="P924" s="70"/>
      <c r="Q924" s="70"/>
      <c r="R924" s="70"/>
      <c r="S924" s="70"/>
      <c r="T924" s="70"/>
      <c r="U924" s="70"/>
      <c r="V924" s="70"/>
      <c r="W924" s="70"/>
      <c r="X924" s="70"/>
      <c r="Y924" s="70"/>
      <c r="Z924" s="70"/>
      <c r="AA924" s="70"/>
      <c r="AB924" s="70"/>
    </row>
    <row r="925" spans="1:28" x14ac:dyDescent="0.25">
      <c r="A925" s="69"/>
      <c r="B925" s="71"/>
      <c r="C925" s="72"/>
      <c r="D925" s="71"/>
      <c r="E925" s="108"/>
      <c r="F925" s="122"/>
      <c r="G925" s="122"/>
      <c r="H925" s="122"/>
      <c r="I925" s="122"/>
      <c r="J925" s="122"/>
      <c r="K925" s="122"/>
      <c r="L925" s="38"/>
      <c r="M925" s="180"/>
      <c r="N925" s="38"/>
      <c r="O925" s="225"/>
      <c r="P925" s="70"/>
      <c r="Q925" s="70"/>
      <c r="R925" s="70"/>
      <c r="S925" s="70"/>
      <c r="T925" s="70"/>
      <c r="U925" s="70"/>
      <c r="V925" s="70"/>
      <c r="W925" s="70"/>
      <c r="X925" s="70"/>
      <c r="Y925" s="70"/>
      <c r="Z925" s="70"/>
      <c r="AA925" s="70"/>
      <c r="AB925" s="70"/>
    </row>
    <row r="926" spans="1:28" x14ac:dyDescent="0.25">
      <c r="A926" s="69"/>
      <c r="B926" s="71"/>
      <c r="C926" s="72"/>
      <c r="D926" s="71"/>
      <c r="E926" s="108"/>
      <c r="F926" s="122"/>
      <c r="G926" s="122"/>
      <c r="H926" s="122"/>
      <c r="I926" s="122"/>
      <c r="J926" s="122"/>
      <c r="K926" s="122"/>
      <c r="L926" s="38"/>
      <c r="M926" s="180"/>
      <c r="N926" s="38"/>
      <c r="O926" s="225"/>
      <c r="P926" s="70"/>
      <c r="Q926" s="70"/>
      <c r="R926" s="70"/>
      <c r="S926" s="70"/>
      <c r="T926" s="70"/>
      <c r="U926" s="70"/>
      <c r="V926" s="70"/>
      <c r="W926" s="70"/>
      <c r="X926" s="70"/>
      <c r="Y926" s="70"/>
      <c r="Z926" s="70"/>
      <c r="AA926" s="70"/>
      <c r="AB926" s="70"/>
    </row>
    <row r="927" spans="1:28" x14ac:dyDescent="0.25">
      <c r="A927" s="69"/>
      <c r="B927" s="71"/>
      <c r="C927" s="72"/>
      <c r="D927" s="71"/>
      <c r="E927" s="108"/>
      <c r="F927" s="122"/>
      <c r="G927" s="122"/>
      <c r="H927" s="122"/>
      <c r="I927" s="122"/>
      <c r="J927" s="122"/>
      <c r="K927" s="122"/>
      <c r="L927" s="38"/>
      <c r="M927" s="180"/>
      <c r="N927" s="38"/>
      <c r="O927" s="225"/>
      <c r="P927" s="70"/>
      <c r="Q927" s="70"/>
      <c r="R927" s="70"/>
      <c r="S927" s="70"/>
      <c r="T927" s="70"/>
      <c r="U927" s="70"/>
      <c r="V927" s="70"/>
      <c r="W927" s="70"/>
      <c r="X927" s="70"/>
      <c r="Y927" s="70"/>
      <c r="Z927" s="70"/>
      <c r="AA927" s="70"/>
      <c r="AB927" s="70"/>
    </row>
    <row r="928" spans="1:28" x14ac:dyDescent="0.25">
      <c r="A928" s="69"/>
      <c r="B928" s="71"/>
      <c r="C928" s="72"/>
      <c r="D928" s="71"/>
      <c r="E928" s="108"/>
      <c r="F928" s="122"/>
      <c r="G928" s="122"/>
      <c r="H928" s="122"/>
      <c r="I928" s="122"/>
      <c r="J928" s="122"/>
      <c r="K928" s="122"/>
      <c r="L928" s="38"/>
      <c r="M928" s="180"/>
      <c r="N928" s="38"/>
      <c r="O928" s="225"/>
      <c r="P928" s="70"/>
      <c r="Q928" s="70"/>
      <c r="R928" s="70"/>
      <c r="S928" s="70"/>
      <c r="T928" s="70"/>
      <c r="U928" s="70"/>
      <c r="V928" s="70"/>
      <c r="W928" s="70"/>
      <c r="X928" s="70"/>
      <c r="Y928" s="70"/>
      <c r="Z928" s="70"/>
      <c r="AA928" s="70"/>
      <c r="AB928" s="70"/>
    </row>
    <row r="929" spans="1:28" x14ac:dyDescent="0.25">
      <c r="A929" s="69"/>
      <c r="B929" s="71"/>
      <c r="C929" s="72"/>
      <c r="D929" s="71"/>
      <c r="E929" s="108"/>
      <c r="F929" s="122"/>
      <c r="G929" s="122"/>
      <c r="H929" s="122"/>
      <c r="I929" s="122"/>
      <c r="J929" s="122"/>
      <c r="K929" s="122"/>
      <c r="L929" s="38"/>
      <c r="M929" s="180"/>
      <c r="N929" s="38"/>
      <c r="O929" s="225"/>
      <c r="P929" s="70"/>
      <c r="Q929" s="70"/>
      <c r="R929" s="70"/>
      <c r="S929" s="70"/>
      <c r="T929" s="70"/>
      <c r="U929" s="70"/>
      <c r="V929" s="70"/>
      <c r="W929" s="70"/>
      <c r="X929" s="70"/>
      <c r="Y929" s="70"/>
      <c r="Z929" s="70"/>
      <c r="AA929" s="70"/>
      <c r="AB929" s="70"/>
    </row>
    <row r="930" spans="1:28" x14ac:dyDescent="0.25">
      <c r="A930" s="69"/>
      <c r="B930" s="71"/>
      <c r="C930" s="72"/>
      <c r="D930" s="71"/>
      <c r="E930" s="108"/>
      <c r="F930" s="122"/>
      <c r="G930" s="122"/>
      <c r="H930" s="122"/>
      <c r="I930" s="122"/>
      <c r="J930" s="122"/>
      <c r="K930" s="122"/>
      <c r="L930" s="38"/>
      <c r="M930" s="180"/>
      <c r="N930" s="38"/>
      <c r="O930" s="225"/>
      <c r="P930" s="70"/>
      <c r="Q930" s="70"/>
      <c r="R930" s="70"/>
      <c r="S930" s="70"/>
      <c r="T930" s="70"/>
      <c r="U930" s="70"/>
      <c r="V930" s="70"/>
      <c r="W930" s="70"/>
      <c r="X930" s="70"/>
      <c r="Y930" s="70"/>
      <c r="Z930" s="70"/>
      <c r="AA930" s="70"/>
      <c r="AB930" s="70"/>
    </row>
    <row r="931" spans="1:28" x14ac:dyDescent="0.25">
      <c r="A931" s="69"/>
      <c r="B931" s="71"/>
      <c r="C931" s="72"/>
      <c r="D931" s="71"/>
      <c r="E931" s="108"/>
      <c r="F931" s="122"/>
      <c r="G931" s="122"/>
      <c r="H931" s="122"/>
      <c r="I931" s="122"/>
      <c r="J931" s="122"/>
      <c r="K931" s="122"/>
      <c r="L931" s="38"/>
      <c r="M931" s="180"/>
      <c r="N931" s="38"/>
      <c r="O931" s="225"/>
      <c r="P931" s="70"/>
      <c r="Q931" s="70"/>
      <c r="R931" s="70"/>
      <c r="S931" s="70"/>
      <c r="T931" s="70"/>
      <c r="U931" s="70"/>
      <c r="V931" s="70"/>
      <c r="W931" s="70"/>
      <c r="X931" s="70"/>
      <c r="Y931" s="70"/>
      <c r="Z931" s="70"/>
      <c r="AA931" s="70"/>
      <c r="AB931" s="70"/>
    </row>
    <row r="932" spans="1:28" x14ac:dyDescent="0.25">
      <c r="A932" s="69"/>
      <c r="B932" s="71"/>
      <c r="C932" s="72"/>
      <c r="D932" s="71"/>
      <c r="E932" s="108"/>
      <c r="F932" s="122"/>
      <c r="G932" s="122"/>
      <c r="H932" s="122"/>
      <c r="I932" s="122"/>
      <c r="J932" s="122"/>
      <c r="K932" s="122"/>
      <c r="L932" s="38"/>
      <c r="M932" s="180"/>
      <c r="N932" s="38"/>
      <c r="O932" s="225"/>
      <c r="P932" s="70"/>
      <c r="Q932" s="70"/>
      <c r="R932" s="70"/>
      <c r="S932" s="70"/>
      <c r="T932" s="70"/>
      <c r="U932" s="70"/>
      <c r="V932" s="70"/>
      <c r="W932" s="70"/>
      <c r="X932" s="70"/>
      <c r="Y932" s="70"/>
      <c r="Z932" s="70"/>
      <c r="AA932" s="70"/>
      <c r="AB932" s="70"/>
    </row>
    <row r="933" spans="1:28" x14ac:dyDescent="0.25">
      <c r="A933" s="69"/>
      <c r="B933" s="71"/>
      <c r="C933" s="72"/>
      <c r="D933" s="71"/>
      <c r="E933" s="108"/>
      <c r="F933" s="122"/>
      <c r="G933" s="122"/>
      <c r="H933" s="122"/>
      <c r="I933" s="122"/>
      <c r="J933" s="122"/>
      <c r="K933" s="122"/>
      <c r="L933" s="38"/>
      <c r="M933" s="180"/>
      <c r="N933" s="38"/>
      <c r="O933" s="225"/>
      <c r="P933" s="70"/>
      <c r="Q933" s="70"/>
      <c r="R933" s="70"/>
      <c r="S933" s="70"/>
      <c r="T933" s="70"/>
      <c r="U933" s="70"/>
      <c r="V933" s="70"/>
      <c r="W933" s="70"/>
      <c r="X933" s="70"/>
      <c r="Y933" s="70"/>
      <c r="Z933" s="70"/>
      <c r="AA933" s="70"/>
      <c r="AB933" s="70"/>
    </row>
    <row r="934" spans="1:28" x14ac:dyDescent="0.25">
      <c r="A934" s="69"/>
      <c r="B934" s="71"/>
      <c r="C934" s="72"/>
      <c r="D934" s="71"/>
      <c r="E934" s="108"/>
      <c r="F934" s="122"/>
      <c r="G934" s="122"/>
      <c r="H934" s="122"/>
      <c r="I934" s="122"/>
      <c r="J934" s="122"/>
      <c r="K934" s="122"/>
      <c r="L934" s="38"/>
      <c r="M934" s="180"/>
      <c r="N934" s="38"/>
      <c r="O934" s="225"/>
      <c r="P934" s="70"/>
      <c r="Q934" s="70"/>
      <c r="R934" s="70"/>
      <c r="S934" s="70"/>
      <c r="T934" s="70"/>
      <c r="U934" s="70"/>
      <c r="V934" s="70"/>
      <c r="W934" s="70"/>
      <c r="X934" s="70"/>
      <c r="Y934" s="70"/>
      <c r="Z934" s="70"/>
      <c r="AA934" s="70"/>
      <c r="AB934" s="70"/>
    </row>
    <row r="935" spans="1:28" x14ac:dyDescent="0.25">
      <c r="A935" s="69"/>
      <c r="B935" s="71"/>
      <c r="C935" s="72"/>
      <c r="D935" s="71"/>
      <c r="E935" s="108"/>
      <c r="F935" s="122"/>
      <c r="G935" s="122"/>
      <c r="H935" s="122"/>
      <c r="I935" s="122"/>
      <c r="J935" s="122"/>
      <c r="K935" s="122"/>
      <c r="L935" s="38"/>
      <c r="M935" s="180"/>
      <c r="N935" s="38"/>
      <c r="O935" s="225"/>
      <c r="P935" s="70"/>
      <c r="Q935" s="70"/>
      <c r="R935" s="70"/>
      <c r="S935" s="70"/>
      <c r="T935" s="70"/>
      <c r="U935" s="70"/>
      <c r="V935" s="70"/>
      <c r="W935" s="70"/>
      <c r="X935" s="70"/>
      <c r="Y935" s="70"/>
      <c r="Z935" s="70"/>
      <c r="AA935" s="70"/>
      <c r="AB935" s="70"/>
    </row>
    <row r="936" spans="1:28" x14ac:dyDescent="0.25">
      <c r="A936" s="69"/>
      <c r="B936" s="71"/>
      <c r="C936" s="72"/>
      <c r="D936" s="71"/>
      <c r="E936" s="108"/>
      <c r="F936" s="122"/>
      <c r="G936" s="122"/>
      <c r="H936" s="122"/>
      <c r="I936" s="122"/>
      <c r="J936" s="122"/>
      <c r="K936" s="122"/>
      <c r="L936" s="38"/>
      <c r="M936" s="180"/>
      <c r="N936" s="38"/>
      <c r="O936" s="225"/>
      <c r="P936" s="70"/>
      <c r="Q936" s="70"/>
      <c r="R936" s="70"/>
      <c r="S936" s="70"/>
      <c r="T936" s="70"/>
      <c r="U936" s="70"/>
      <c r="V936" s="70"/>
      <c r="W936" s="70"/>
      <c r="X936" s="70"/>
      <c r="Y936" s="70"/>
      <c r="Z936" s="70"/>
      <c r="AA936" s="70"/>
      <c r="AB936" s="70"/>
    </row>
    <row r="937" spans="1:28" x14ac:dyDescent="0.25">
      <c r="A937" s="69"/>
      <c r="B937" s="71"/>
      <c r="C937" s="72"/>
      <c r="D937" s="71"/>
      <c r="E937" s="108"/>
      <c r="F937" s="122"/>
      <c r="G937" s="122"/>
      <c r="H937" s="122"/>
      <c r="I937" s="122"/>
      <c r="J937" s="122"/>
      <c r="K937" s="122"/>
      <c r="L937" s="38"/>
      <c r="M937" s="180"/>
      <c r="N937" s="38"/>
      <c r="O937" s="225"/>
      <c r="P937" s="70"/>
      <c r="Q937" s="70"/>
      <c r="R937" s="70"/>
      <c r="S937" s="70"/>
      <c r="T937" s="70"/>
      <c r="U937" s="70"/>
      <c r="V937" s="70"/>
      <c r="W937" s="70"/>
      <c r="X937" s="70"/>
      <c r="Y937" s="70"/>
      <c r="Z937" s="70"/>
      <c r="AA937" s="70"/>
      <c r="AB937" s="70"/>
    </row>
    <row r="938" spans="1:28" x14ac:dyDescent="0.25">
      <c r="A938" s="69"/>
      <c r="B938" s="71"/>
      <c r="C938" s="72"/>
      <c r="D938" s="71"/>
      <c r="E938" s="108"/>
      <c r="F938" s="122"/>
      <c r="G938" s="122"/>
      <c r="H938" s="122"/>
      <c r="I938" s="122"/>
      <c r="J938" s="122"/>
      <c r="K938" s="122"/>
      <c r="L938" s="38"/>
      <c r="M938" s="180"/>
      <c r="N938" s="38"/>
      <c r="O938" s="225"/>
      <c r="P938" s="70"/>
      <c r="Q938" s="70"/>
      <c r="R938" s="70"/>
      <c r="S938" s="70"/>
      <c r="T938" s="70"/>
      <c r="U938" s="70"/>
      <c r="V938" s="70"/>
      <c r="W938" s="70"/>
      <c r="X938" s="70"/>
      <c r="Y938" s="70"/>
      <c r="Z938" s="70"/>
      <c r="AA938" s="70"/>
      <c r="AB938" s="70"/>
    </row>
    <row r="939" spans="1:28" x14ac:dyDescent="0.25">
      <c r="A939" s="69"/>
      <c r="B939" s="71"/>
      <c r="C939" s="72"/>
      <c r="D939" s="71"/>
      <c r="E939" s="108"/>
      <c r="F939" s="122"/>
      <c r="G939" s="122"/>
      <c r="H939" s="122"/>
      <c r="I939" s="122"/>
      <c r="J939" s="122"/>
      <c r="K939" s="122"/>
      <c r="L939" s="38"/>
      <c r="M939" s="180"/>
      <c r="N939" s="38"/>
      <c r="O939" s="225"/>
      <c r="P939" s="70"/>
      <c r="Q939" s="70"/>
      <c r="R939" s="70"/>
      <c r="S939" s="70"/>
      <c r="T939" s="70"/>
      <c r="U939" s="70"/>
      <c r="V939" s="70"/>
      <c r="W939" s="70"/>
      <c r="X939" s="70"/>
      <c r="Y939" s="70"/>
      <c r="Z939" s="70"/>
      <c r="AA939" s="70"/>
      <c r="AB939" s="70"/>
    </row>
    <row r="940" spans="1:28" x14ac:dyDescent="0.25">
      <c r="A940" s="69"/>
      <c r="B940" s="71"/>
      <c r="C940" s="72"/>
      <c r="D940" s="71"/>
      <c r="E940" s="108"/>
      <c r="F940" s="122"/>
      <c r="G940" s="122"/>
      <c r="H940" s="122"/>
      <c r="I940" s="122"/>
      <c r="J940" s="122"/>
      <c r="K940" s="122"/>
      <c r="L940" s="38"/>
      <c r="M940" s="180"/>
      <c r="N940" s="38"/>
      <c r="O940" s="225"/>
      <c r="P940" s="70"/>
      <c r="Q940" s="70"/>
      <c r="R940" s="70"/>
      <c r="S940" s="70"/>
      <c r="T940" s="70"/>
      <c r="U940" s="70"/>
      <c r="V940" s="70"/>
      <c r="W940" s="70"/>
      <c r="X940" s="70"/>
      <c r="Y940" s="70"/>
      <c r="Z940" s="70"/>
      <c r="AA940" s="70"/>
      <c r="AB940" s="70"/>
    </row>
    <row r="941" spans="1:28" x14ac:dyDescent="0.25">
      <c r="A941" s="69"/>
      <c r="B941" s="71"/>
      <c r="C941" s="72"/>
      <c r="D941" s="71"/>
      <c r="E941" s="108"/>
      <c r="F941" s="122"/>
      <c r="G941" s="122"/>
      <c r="H941" s="122"/>
      <c r="I941" s="122"/>
      <c r="J941" s="122"/>
      <c r="K941" s="122"/>
      <c r="L941" s="38"/>
      <c r="M941" s="180"/>
      <c r="N941" s="38"/>
      <c r="O941" s="225"/>
      <c r="P941" s="70"/>
      <c r="Q941" s="70"/>
      <c r="R941" s="70"/>
      <c r="S941" s="70"/>
      <c r="T941" s="70"/>
      <c r="U941" s="70"/>
      <c r="V941" s="70"/>
      <c r="W941" s="70"/>
      <c r="X941" s="70"/>
      <c r="Y941" s="70"/>
      <c r="Z941" s="70"/>
      <c r="AA941" s="70"/>
      <c r="AB941" s="70"/>
    </row>
    <row r="942" spans="1:28" x14ac:dyDescent="0.25">
      <c r="A942" s="69"/>
      <c r="B942" s="71"/>
      <c r="C942" s="72"/>
      <c r="D942" s="71"/>
      <c r="E942" s="108"/>
      <c r="F942" s="122"/>
      <c r="G942" s="122"/>
      <c r="H942" s="122"/>
      <c r="I942" s="122"/>
      <c r="J942" s="122"/>
      <c r="K942" s="122"/>
      <c r="L942" s="38"/>
      <c r="M942" s="180"/>
      <c r="N942" s="38"/>
      <c r="O942" s="225"/>
      <c r="P942" s="70"/>
      <c r="Q942" s="70"/>
      <c r="R942" s="70"/>
      <c r="S942" s="70"/>
      <c r="T942" s="70"/>
      <c r="U942" s="70"/>
      <c r="V942" s="70"/>
      <c r="W942" s="70"/>
      <c r="X942" s="70"/>
      <c r="Y942" s="70"/>
      <c r="Z942" s="70"/>
      <c r="AA942" s="70"/>
      <c r="AB942" s="70"/>
    </row>
    <row r="943" spans="1:28" x14ac:dyDescent="0.25">
      <c r="A943" s="69"/>
      <c r="B943" s="71"/>
      <c r="C943" s="72"/>
      <c r="D943" s="71"/>
      <c r="E943" s="108"/>
      <c r="F943" s="122"/>
      <c r="G943" s="122"/>
      <c r="H943" s="122"/>
      <c r="I943" s="122"/>
      <c r="J943" s="122"/>
      <c r="K943" s="122"/>
      <c r="L943" s="38"/>
      <c r="M943" s="180"/>
      <c r="N943" s="38"/>
      <c r="O943" s="225"/>
      <c r="P943" s="70"/>
      <c r="Q943" s="70"/>
      <c r="R943" s="70"/>
      <c r="S943" s="70"/>
      <c r="T943" s="70"/>
      <c r="U943" s="70"/>
      <c r="V943" s="70"/>
      <c r="W943" s="70"/>
      <c r="X943" s="70"/>
      <c r="Y943" s="70"/>
      <c r="Z943" s="70"/>
      <c r="AA943" s="70"/>
      <c r="AB943" s="70"/>
    </row>
    <row r="944" spans="1:28" x14ac:dyDescent="0.25">
      <c r="A944" s="69"/>
      <c r="B944" s="71"/>
      <c r="C944" s="72"/>
      <c r="D944" s="71"/>
      <c r="E944" s="108"/>
      <c r="F944" s="122"/>
      <c r="G944" s="122"/>
      <c r="H944" s="122"/>
      <c r="I944" s="122"/>
      <c r="J944" s="122"/>
      <c r="K944" s="122"/>
      <c r="L944" s="38"/>
      <c r="M944" s="180"/>
      <c r="N944" s="38"/>
      <c r="O944" s="225"/>
      <c r="P944" s="70"/>
      <c r="Q944" s="70"/>
      <c r="R944" s="70"/>
      <c r="S944" s="70"/>
      <c r="T944" s="70"/>
      <c r="U944" s="70"/>
      <c r="V944" s="70"/>
      <c r="W944" s="70"/>
      <c r="X944" s="70"/>
      <c r="Y944" s="70"/>
      <c r="Z944" s="70"/>
      <c r="AA944" s="70"/>
      <c r="AB944" s="70"/>
    </row>
    <row r="945" spans="1:28" x14ac:dyDescent="0.25">
      <c r="A945" s="69"/>
      <c r="B945" s="71"/>
      <c r="C945" s="72"/>
      <c r="D945" s="71"/>
      <c r="E945" s="108"/>
      <c r="F945" s="122"/>
      <c r="G945" s="122"/>
      <c r="H945" s="122"/>
      <c r="I945" s="122"/>
      <c r="J945" s="122"/>
      <c r="K945" s="122"/>
      <c r="L945" s="38"/>
      <c r="M945" s="180"/>
      <c r="N945" s="38"/>
      <c r="O945" s="225"/>
      <c r="P945" s="70"/>
      <c r="Q945" s="70"/>
      <c r="R945" s="70"/>
      <c r="S945" s="70"/>
      <c r="T945" s="70"/>
      <c r="U945" s="70"/>
      <c r="V945" s="70"/>
      <c r="W945" s="70"/>
      <c r="X945" s="70"/>
      <c r="Y945" s="70"/>
      <c r="Z945" s="70"/>
      <c r="AA945" s="70"/>
      <c r="AB945" s="70"/>
    </row>
    <row r="946" spans="1:28" x14ac:dyDescent="0.25">
      <c r="A946" s="69"/>
      <c r="B946" s="71"/>
      <c r="C946" s="72"/>
      <c r="D946" s="71"/>
      <c r="E946" s="108"/>
      <c r="F946" s="122"/>
      <c r="G946" s="122"/>
      <c r="H946" s="122"/>
      <c r="I946" s="122"/>
      <c r="J946" s="122"/>
      <c r="K946" s="122"/>
      <c r="L946" s="38"/>
      <c r="M946" s="180"/>
      <c r="N946" s="38"/>
      <c r="O946" s="225"/>
      <c r="P946" s="70"/>
      <c r="Q946" s="70"/>
      <c r="R946" s="70"/>
      <c r="S946" s="70"/>
      <c r="T946" s="70"/>
      <c r="U946" s="70"/>
      <c r="V946" s="70"/>
      <c r="W946" s="70"/>
      <c r="X946" s="70"/>
      <c r="Y946" s="70"/>
      <c r="Z946" s="70"/>
      <c r="AA946" s="70"/>
      <c r="AB946" s="70"/>
    </row>
    <row r="947" spans="1:28" x14ac:dyDescent="0.25">
      <c r="A947" s="69"/>
      <c r="B947" s="71"/>
      <c r="C947" s="72"/>
      <c r="D947" s="71"/>
      <c r="E947" s="108"/>
      <c r="F947" s="122"/>
      <c r="G947" s="122"/>
      <c r="H947" s="122"/>
      <c r="I947" s="122"/>
      <c r="J947" s="122"/>
      <c r="K947" s="122"/>
      <c r="L947" s="38"/>
      <c r="M947" s="180"/>
      <c r="N947" s="38"/>
      <c r="O947" s="225"/>
      <c r="P947" s="70"/>
      <c r="Q947" s="70"/>
      <c r="R947" s="70"/>
      <c r="S947" s="70"/>
      <c r="T947" s="70"/>
      <c r="U947" s="70"/>
      <c r="V947" s="70"/>
      <c r="W947" s="70"/>
      <c r="X947" s="70"/>
      <c r="Y947" s="70"/>
      <c r="Z947" s="70"/>
      <c r="AA947" s="70"/>
      <c r="AB947" s="70"/>
    </row>
    <row r="948" spans="1:28" x14ac:dyDescent="0.25">
      <c r="A948" s="69"/>
      <c r="B948" s="71"/>
      <c r="C948" s="72"/>
      <c r="D948" s="71"/>
      <c r="E948" s="108"/>
      <c r="F948" s="122"/>
      <c r="G948" s="122"/>
      <c r="H948" s="122"/>
      <c r="I948" s="122"/>
      <c r="J948" s="122"/>
      <c r="K948" s="122"/>
      <c r="L948" s="38"/>
      <c r="M948" s="180"/>
      <c r="N948" s="38"/>
      <c r="O948" s="225"/>
      <c r="P948" s="70"/>
      <c r="Q948" s="70"/>
      <c r="R948" s="70"/>
      <c r="S948" s="70"/>
      <c r="T948" s="70"/>
      <c r="U948" s="70"/>
      <c r="V948" s="70"/>
      <c r="W948" s="70"/>
      <c r="X948" s="70"/>
      <c r="Y948" s="70"/>
      <c r="Z948" s="70"/>
      <c r="AA948" s="70"/>
      <c r="AB948" s="70"/>
    </row>
    <row r="949" spans="1:28" ht="15.75" customHeight="1" x14ac:dyDescent="0.25">
      <c r="F949" s="122"/>
      <c r="G949" s="122"/>
      <c r="H949" s="122"/>
      <c r="I949" s="122"/>
      <c r="J949" s="122"/>
      <c r="K949" s="122"/>
      <c r="L949" s="38"/>
      <c r="M949" s="180"/>
      <c r="N949" s="38"/>
      <c r="O949" s="225"/>
    </row>
    <row r="950" spans="1:28" ht="15.75" customHeight="1" x14ac:dyDescent="0.25">
      <c r="F950" s="122"/>
      <c r="G950" s="122"/>
      <c r="H950" s="122"/>
      <c r="I950" s="122"/>
      <c r="J950" s="122"/>
      <c r="K950" s="122"/>
      <c r="L950" s="38"/>
      <c r="M950" s="180"/>
      <c r="N950" s="38"/>
      <c r="O950" s="225"/>
    </row>
    <row r="951" spans="1:28" ht="15.75" customHeight="1" x14ac:dyDescent="0.25">
      <c r="F951" s="122"/>
      <c r="G951" s="122"/>
      <c r="H951" s="122"/>
      <c r="I951" s="122"/>
      <c r="J951" s="122"/>
      <c r="K951" s="122"/>
      <c r="L951" s="38"/>
      <c r="M951" s="180"/>
      <c r="N951" s="38"/>
      <c r="O951" s="225"/>
    </row>
    <row r="952" spans="1:28" ht="15.75" customHeight="1" x14ac:dyDescent="0.25">
      <c r="F952" s="122"/>
      <c r="G952" s="122"/>
      <c r="H952" s="122"/>
      <c r="I952" s="122"/>
      <c r="J952" s="122"/>
      <c r="K952" s="122"/>
      <c r="L952" s="38"/>
      <c r="M952" s="180"/>
      <c r="N952" s="38"/>
      <c r="O952" s="225"/>
    </row>
    <row r="953" spans="1:28" ht="15.75" customHeight="1" x14ac:dyDescent="0.25">
      <c r="F953" s="122"/>
      <c r="G953" s="122"/>
      <c r="H953" s="122"/>
      <c r="I953" s="122"/>
      <c r="J953" s="122"/>
      <c r="K953" s="122"/>
      <c r="L953" s="38"/>
      <c r="M953" s="180"/>
      <c r="N953" s="38"/>
      <c r="O953" s="225"/>
    </row>
    <row r="954" spans="1:28" ht="15.75" customHeight="1" x14ac:dyDescent="0.25">
      <c r="F954" s="122"/>
      <c r="G954" s="122"/>
      <c r="H954" s="122"/>
      <c r="I954" s="122"/>
      <c r="J954" s="122"/>
      <c r="K954" s="122"/>
      <c r="L954" s="38"/>
      <c r="M954" s="180"/>
      <c r="N954" s="38"/>
      <c r="O954" s="225"/>
    </row>
    <row r="955" spans="1:28" ht="15.75" customHeight="1" x14ac:dyDescent="0.25">
      <c r="F955" s="122"/>
      <c r="G955" s="122"/>
      <c r="H955" s="122"/>
      <c r="I955" s="122"/>
      <c r="J955" s="122"/>
      <c r="K955" s="122"/>
      <c r="L955" s="38"/>
      <c r="M955" s="180"/>
      <c r="N955" s="38"/>
      <c r="O955" s="225"/>
    </row>
    <row r="956" spans="1:28" ht="15.75" customHeight="1" x14ac:dyDescent="0.25">
      <c r="F956" s="122"/>
      <c r="G956" s="122"/>
      <c r="H956" s="122"/>
      <c r="I956" s="122"/>
      <c r="J956" s="122"/>
      <c r="K956" s="122"/>
      <c r="L956" s="38"/>
      <c r="M956" s="180"/>
      <c r="N956" s="38"/>
      <c r="O956" s="225"/>
    </row>
    <row r="957" spans="1:28" ht="15.75" customHeight="1" x14ac:dyDescent="0.25">
      <c r="F957" s="122"/>
      <c r="G957" s="122"/>
      <c r="H957" s="122"/>
      <c r="I957" s="122"/>
      <c r="J957" s="122"/>
      <c r="K957" s="122"/>
      <c r="L957" s="38"/>
      <c r="M957" s="180"/>
      <c r="N957" s="38"/>
      <c r="O957" s="225"/>
    </row>
    <row r="958" spans="1:28" ht="15.75" customHeight="1" x14ac:dyDescent="0.25">
      <c r="F958" s="122"/>
      <c r="G958" s="122"/>
      <c r="H958" s="122"/>
      <c r="I958" s="122"/>
      <c r="J958" s="122"/>
      <c r="K958" s="122"/>
      <c r="L958" s="38"/>
      <c r="M958" s="180"/>
      <c r="N958" s="38"/>
      <c r="O958" s="225"/>
    </row>
    <row r="959" spans="1:28" ht="15.75" customHeight="1" x14ac:dyDescent="0.25">
      <c r="F959" s="122"/>
      <c r="G959" s="122"/>
      <c r="H959" s="122"/>
      <c r="I959" s="122"/>
      <c r="J959" s="122"/>
      <c r="K959" s="122"/>
      <c r="L959" s="38"/>
      <c r="M959" s="180"/>
      <c r="N959" s="38"/>
      <c r="O959" s="225"/>
    </row>
    <row r="960" spans="1:28" ht="15.75" customHeight="1" x14ac:dyDescent="0.25">
      <c r="F960" s="122"/>
      <c r="G960" s="122"/>
      <c r="H960" s="122"/>
      <c r="I960" s="122"/>
      <c r="J960" s="122"/>
      <c r="K960" s="122"/>
      <c r="L960" s="38"/>
      <c r="M960" s="180"/>
      <c r="N960" s="38"/>
      <c r="O960" s="225"/>
    </row>
    <row r="961" spans="6:15" ht="15.75" customHeight="1" x14ac:dyDescent="0.25">
      <c r="F961" s="122"/>
      <c r="G961" s="122"/>
      <c r="H961" s="122"/>
      <c r="I961" s="122"/>
      <c r="J961" s="122"/>
      <c r="K961" s="122"/>
      <c r="L961" s="38"/>
      <c r="M961" s="180"/>
      <c r="N961" s="38"/>
      <c r="O961" s="225"/>
    </row>
    <row r="962" spans="6:15" ht="15.75" customHeight="1" x14ac:dyDescent="0.25">
      <c r="F962" s="122"/>
      <c r="G962" s="122"/>
      <c r="H962" s="122"/>
      <c r="I962" s="122"/>
      <c r="J962" s="122"/>
      <c r="K962" s="122"/>
      <c r="L962" s="38"/>
      <c r="M962" s="180"/>
      <c r="N962" s="38"/>
      <c r="O962" s="225"/>
    </row>
    <row r="963" spans="6:15" ht="15.75" customHeight="1" x14ac:dyDescent="0.25">
      <c r="F963" s="122"/>
      <c r="G963" s="122"/>
      <c r="H963" s="122"/>
      <c r="I963" s="122"/>
      <c r="J963" s="122"/>
      <c r="K963" s="122"/>
      <c r="L963" s="38"/>
      <c r="M963" s="180"/>
      <c r="N963" s="38"/>
      <c r="O963" s="225"/>
    </row>
    <row r="964" spans="6:15" ht="15.75" customHeight="1" x14ac:dyDescent="0.25">
      <c r="F964" s="122"/>
      <c r="G964" s="122"/>
      <c r="H964" s="122"/>
      <c r="I964" s="122"/>
      <c r="J964" s="122"/>
      <c r="K964" s="122"/>
      <c r="L964" s="38"/>
      <c r="M964" s="180"/>
      <c r="N964" s="38"/>
      <c r="O964" s="225"/>
    </row>
    <row r="965" spans="6:15" ht="15.75" customHeight="1" x14ac:dyDescent="0.25">
      <c r="F965" s="122"/>
      <c r="G965" s="122"/>
      <c r="H965" s="122"/>
      <c r="I965" s="122"/>
      <c r="J965" s="122"/>
      <c r="K965" s="122"/>
      <c r="L965" s="38"/>
      <c r="M965" s="180"/>
      <c r="N965" s="38"/>
      <c r="O965" s="225"/>
    </row>
    <row r="966" spans="6:15" ht="15.75" customHeight="1" x14ac:dyDescent="0.25">
      <c r="F966" s="122"/>
      <c r="G966" s="122"/>
      <c r="H966" s="122"/>
      <c r="I966" s="122"/>
      <c r="J966" s="122"/>
      <c r="K966" s="122"/>
      <c r="L966" s="38"/>
      <c r="M966" s="180"/>
      <c r="N966" s="38"/>
      <c r="O966" s="225"/>
    </row>
    <row r="967" spans="6:15" ht="15.75" customHeight="1" x14ac:dyDescent="0.25">
      <c r="F967" s="122"/>
      <c r="G967" s="122"/>
      <c r="H967" s="122"/>
      <c r="I967" s="122"/>
      <c r="J967" s="122"/>
      <c r="K967" s="122"/>
      <c r="L967" s="38"/>
      <c r="M967" s="180"/>
      <c r="N967" s="38"/>
      <c r="O967" s="225"/>
    </row>
    <row r="968" spans="6:15" ht="15.75" customHeight="1" x14ac:dyDescent="0.25">
      <c r="F968" s="122"/>
      <c r="G968" s="122"/>
      <c r="H968" s="122"/>
      <c r="I968" s="122"/>
      <c r="J968" s="122"/>
      <c r="K968" s="122"/>
      <c r="L968" s="38"/>
      <c r="M968" s="180"/>
      <c r="N968" s="38"/>
      <c r="O968" s="225"/>
    </row>
    <row r="969" spans="6:15" ht="15.75" customHeight="1" x14ac:dyDescent="0.25">
      <c r="F969" s="122"/>
      <c r="G969" s="122"/>
      <c r="H969" s="122"/>
      <c r="I969" s="122"/>
      <c r="J969" s="122"/>
      <c r="K969" s="122"/>
      <c r="L969" s="38"/>
      <c r="M969" s="180"/>
      <c r="N969" s="38"/>
      <c r="O969" s="225"/>
    </row>
    <row r="970" spans="6:15" ht="15.75" customHeight="1" x14ac:dyDescent="0.25">
      <c r="F970" s="122"/>
      <c r="G970" s="122"/>
      <c r="H970" s="122"/>
      <c r="I970" s="122"/>
      <c r="J970" s="122"/>
      <c r="K970" s="122"/>
      <c r="L970" s="38"/>
      <c r="M970" s="180"/>
      <c r="N970" s="38"/>
      <c r="O970" s="225"/>
    </row>
    <row r="971" spans="6:15" ht="15.75" customHeight="1" x14ac:dyDescent="0.25">
      <c r="F971" s="122"/>
      <c r="G971" s="122"/>
      <c r="H971" s="122"/>
      <c r="I971" s="122"/>
      <c r="J971" s="122"/>
      <c r="K971" s="122"/>
      <c r="L971" s="38"/>
      <c r="M971" s="180"/>
      <c r="N971" s="38"/>
      <c r="O971" s="225"/>
    </row>
    <row r="972" spans="6:15" ht="15.75" customHeight="1" x14ac:dyDescent="0.25">
      <c r="F972" s="122"/>
      <c r="G972" s="122"/>
      <c r="H972" s="122"/>
      <c r="I972" s="122"/>
      <c r="J972" s="122"/>
      <c r="K972" s="122"/>
      <c r="L972" s="38"/>
      <c r="M972" s="180"/>
      <c r="N972" s="38"/>
      <c r="O972" s="225"/>
    </row>
    <row r="973" spans="6:15" ht="15.75" customHeight="1" x14ac:dyDescent="0.25">
      <c r="F973" s="122"/>
      <c r="G973" s="122"/>
      <c r="H973" s="122"/>
      <c r="I973" s="122"/>
      <c r="J973" s="122"/>
      <c r="K973" s="122"/>
      <c r="L973" s="38"/>
      <c r="M973" s="180"/>
      <c r="N973" s="38"/>
      <c r="O973" s="225"/>
    </row>
    <row r="974" spans="6:15" ht="15.75" customHeight="1" x14ac:dyDescent="0.25">
      <c r="F974" s="122"/>
      <c r="G974" s="122"/>
      <c r="H974" s="122"/>
      <c r="I974" s="122"/>
      <c r="J974" s="122"/>
      <c r="K974" s="122"/>
      <c r="L974" s="38"/>
      <c r="M974" s="180"/>
      <c r="N974" s="38"/>
      <c r="O974" s="225"/>
    </row>
    <row r="975" spans="6:15" ht="15.75" customHeight="1" x14ac:dyDescent="0.25">
      <c r="F975" s="122"/>
      <c r="G975" s="122"/>
      <c r="H975" s="122"/>
      <c r="I975" s="122"/>
      <c r="J975" s="122"/>
      <c r="K975" s="122"/>
      <c r="L975" s="38"/>
      <c r="M975" s="180"/>
      <c r="N975" s="38"/>
      <c r="O975" s="225"/>
    </row>
    <row r="976" spans="6:15" ht="15.75" customHeight="1" x14ac:dyDescent="0.25">
      <c r="F976" s="122"/>
      <c r="G976" s="122"/>
      <c r="H976" s="122"/>
      <c r="I976" s="122"/>
      <c r="J976" s="122"/>
      <c r="K976" s="122"/>
      <c r="L976" s="38"/>
      <c r="M976" s="180"/>
      <c r="N976" s="38"/>
      <c r="O976" s="225"/>
    </row>
    <row r="977" spans="6:15" ht="15.75" customHeight="1" x14ac:dyDescent="0.25">
      <c r="F977" s="122"/>
      <c r="G977" s="122"/>
      <c r="H977" s="122"/>
      <c r="I977" s="122"/>
      <c r="J977" s="122"/>
      <c r="K977" s="122"/>
      <c r="L977" s="38"/>
      <c r="M977" s="180"/>
      <c r="N977" s="38"/>
      <c r="O977" s="225"/>
    </row>
    <row r="978" spans="6:15" ht="15.75" customHeight="1" x14ac:dyDescent="0.25">
      <c r="F978" s="122"/>
      <c r="G978" s="122"/>
      <c r="H978" s="122"/>
      <c r="I978" s="122"/>
      <c r="J978" s="122"/>
      <c r="K978" s="122"/>
      <c r="L978" s="38"/>
      <c r="M978" s="180"/>
      <c r="N978" s="38"/>
      <c r="O978" s="225"/>
    </row>
    <row r="979" spans="6:15" ht="15.75" customHeight="1" x14ac:dyDescent="0.25">
      <c r="F979" s="122"/>
      <c r="G979" s="122"/>
      <c r="H979" s="122"/>
      <c r="I979" s="122"/>
      <c r="J979" s="122"/>
      <c r="K979" s="122"/>
      <c r="L979" s="38"/>
      <c r="M979" s="180"/>
      <c r="N979" s="38"/>
      <c r="O979" s="225"/>
    </row>
    <row r="980" spans="6:15" ht="15.75" customHeight="1" x14ac:dyDescent="0.25">
      <c r="F980" s="122"/>
      <c r="G980" s="122"/>
      <c r="H980" s="122"/>
      <c r="I980" s="122"/>
      <c r="J980" s="122"/>
      <c r="K980" s="122"/>
      <c r="L980" s="38"/>
      <c r="M980" s="180"/>
      <c r="N980" s="38"/>
      <c r="O980" s="225"/>
    </row>
    <row r="981" spans="6:15" ht="15.75" customHeight="1" x14ac:dyDescent="0.25">
      <c r="F981" s="122"/>
      <c r="G981" s="122"/>
      <c r="H981" s="122"/>
      <c r="I981" s="122"/>
      <c r="J981" s="122"/>
      <c r="K981" s="122"/>
      <c r="L981" s="38"/>
      <c r="M981" s="180"/>
      <c r="N981" s="38"/>
      <c r="O981" s="225"/>
    </row>
    <row r="982" spans="6:15" ht="15.75" customHeight="1" x14ac:dyDescent="0.25">
      <c r="F982" s="122"/>
      <c r="G982" s="122"/>
      <c r="H982" s="122"/>
      <c r="I982" s="122"/>
      <c r="J982" s="122"/>
      <c r="K982" s="122"/>
      <c r="L982" s="38"/>
      <c r="M982" s="180"/>
      <c r="N982" s="38"/>
      <c r="O982" s="225"/>
    </row>
    <row r="983" spans="6:15" ht="15.75" customHeight="1" x14ac:dyDescent="0.25">
      <c r="F983" s="122"/>
      <c r="G983" s="122"/>
      <c r="H983" s="122"/>
      <c r="I983" s="122"/>
      <c r="J983" s="122"/>
      <c r="K983" s="122"/>
      <c r="L983" s="38"/>
      <c r="M983" s="180"/>
      <c r="N983" s="38"/>
      <c r="O983" s="225"/>
    </row>
    <row r="984" spans="6:15" ht="15.75" customHeight="1" x14ac:dyDescent="0.25">
      <c r="F984" s="122"/>
      <c r="G984" s="122"/>
      <c r="H984" s="122"/>
      <c r="I984" s="122"/>
      <c r="J984" s="122"/>
      <c r="K984" s="122"/>
      <c r="L984" s="38"/>
      <c r="M984" s="180"/>
      <c r="N984" s="38"/>
      <c r="O984" s="225"/>
    </row>
    <row r="985" spans="6:15" ht="15.75" customHeight="1" x14ac:dyDescent="0.25">
      <c r="F985" s="122"/>
      <c r="G985" s="122"/>
      <c r="H985" s="122"/>
      <c r="I985" s="122"/>
      <c r="J985" s="122"/>
      <c r="K985" s="122"/>
      <c r="L985" s="38"/>
      <c r="M985" s="180"/>
      <c r="N985" s="38"/>
      <c r="O985" s="225"/>
    </row>
    <row r="986" spans="6:15" ht="15.75" customHeight="1" x14ac:dyDescent="0.25">
      <c r="F986" s="122"/>
      <c r="G986" s="122"/>
      <c r="H986" s="122"/>
      <c r="I986" s="122"/>
      <c r="J986" s="122"/>
      <c r="K986" s="122"/>
      <c r="L986" s="38"/>
      <c r="M986" s="180"/>
      <c r="N986" s="38"/>
      <c r="O986" s="225"/>
    </row>
    <row r="987" spans="6:15" ht="15.75" customHeight="1" x14ac:dyDescent="0.25">
      <c r="F987" s="122"/>
      <c r="G987" s="122"/>
      <c r="H987" s="122"/>
      <c r="I987" s="122"/>
      <c r="J987" s="122"/>
      <c r="K987" s="122"/>
      <c r="L987" s="38"/>
      <c r="M987" s="180"/>
      <c r="N987" s="38"/>
      <c r="O987" s="225"/>
    </row>
    <row r="988" spans="6:15" ht="15.75" customHeight="1" x14ac:dyDescent="0.25">
      <c r="F988" s="122"/>
      <c r="G988" s="122"/>
      <c r="H988" s="122"/>
      <c r="I988" s="122"/>
      <c r="J988" s="122"/>
      <c r="K988" s="122"/>
      <c r="L988" s="38"/>
      <c r="M988" s="180"/>
      <c r="N988" s="38"/>
      <c r="O988" s="225"/>
    </row>
    <row r="989" spans="6:15" ht="15.75" customHeight="1" x14ac:dyDescent="0.25">
      <c r="F989" s="122"/>
      <c r="G989" s="122"/>
      <c r="H989" s="122"/>
      <c r="I989" s="122"/>
      <c r="J989" s="122"/>
      <c r="K989" s="122"/>
      <c r="L989" s="38"/>
      <c r="M989" s="180"/>
      <c r="N989" s="38"/>
      <c r="O989" s="225"/>
    </row>
    <row r="990" spans="6:15" ht="15.75" customHeight="1" x14ac:dyDescent="0.25">
      <c r="F990" s="122"/>
      <c r="G990" s="122"/>
      <c r="H990" s="122"/>
      <c r="I990" s="122"/>
      <c r="J990" s="122"/>
      <c r="K990" s="122"/>
      <c r="L990" s="38"/>
      <c r="M990" s="180"/>
      <c r="N990" s="38"/>
      <c r="O990" s="225"/>
    </row>
    <row r="991" spans="6:15" ht="15.75" customHeight="1" x14ac:dyDescent="0.25">
      <c r="F991" s="122"/>
      <c r="G991" s="122"/>
      <c r="H991" s="122"/>
      <c r="I991" s="122"/>
      <c r="J991" s="122"/>
      <c r="K991" s="122"/>
      <c r="L991" s="38"/>
      <c r="M991" s="180"/>
      <c r="N991" s="38"/>
      <c r="O991" s="225"/>
    </row>
    <row r="992" spans="6:15" ht="15.75" customHeight="1" x14ac:dyDescent="0.25">
      <c r="F992" s="122"/>
      <c r="G992" s="122"/>
      <c r="H992" s="122"/>
      <c r="I992" s="122"/>
      <c r="J992" s="122"/>
      <c r="K992" s="122"/>
      <c r="L992" s="38"/>
      <c r="M992" s="180"/>
      <c r="N992" s="38"/>
      <c r="O992" s="225"/>
    </row>
    <row r="993" spans="6:15" ht="15.75" customHeight="1" x14ac:dyDescent="0.25">
      <c r="F993" s="122"/>
      <c r="G993" s="122"/>
      <c r="H993" s="122"/>
      <c r="I993" s="122"/>
      <c r="J993" s="122"/>
      <c r="K993" s="122"/>
      <c r="L993" s="38"/>
      <c r="M993" s="180"/>
      <c r="N993" s="38"/>
      <c r="O993" s="225"/>
    </row>
    <row r="994" spans="6:15" ht="15.75" customHeight="1" x14ac:dyDescent="0.25">
      <c r="F994" s="122"/>
      <c r="G994" s="122"/>
      <c r="H994" s="122"/>
      <c r="O994" s="225"/>
    </row>
    <row r="995" spans="6:15" ht="15.75" customHeight="1" x14ac:dyDescent="0.25">
      <c r="F995" s="122"/>
      <c r="G995" s="122"/>
      <c r="H995" s="122"/>
      <c r="O995" s="225"/>
    </row>
    <row r="996" spans="6:15" ht="15.75" customHeight="1" x14ac:dyDescent="0.25">
      <c r="F996" s="122"/>
      <c r="G996" s="122"/>
      <c r="H996" s="122"/>
      <c r="O996" s="225"/>
    </row>
    <row r="997" spans="6:15" ht="15.75" customHeight="1" x14ac:dyDescent="0.25">
      <c r="F997" s="122"/>
      <c r="G997" s="122"/>
      <c r="H997" s="122"/>
      <c r="O997" s="225"/>
    </row>
    <row r="998" spans="6:15" ht="15.75" customHeight="1" x14ac:dyDescent="0.25">
      <c r="F998" s="122"/>
      <c r="G998" s="122"/>
      <c r="H998" s="122"/>
      <c r="O998" s="225"/>
    </row>
    <row r="999" spans="6:15" ht="15.75" customHeight="1" x14ac:dyDescent="0.25">
      <c r="F999" s="122"/>
      <c r="G999" s="122"/>
      <c r="H999" s="122"/>
      <c r="O999" s="225"/>
    </row>
  </sheetData>
  <sheetProtection algorithmName="SHA-512" hashValue="zh5CS9OEGe974c7uv6oqWKVVjybVqF79o9lWKHeTVDYN6wPERVv2afYRke93O5YJACB7uui3ua/OitDJr5WfgA==" saltValue="HApiCSzZONr6btv7Q9Cy5A==" spinCount="100000" sheet="1" objects="1" scenarios="1" insertColumns="0" insertRows="0"/>
  <mergeCells count="7">
    <mergeCell ref="B1:E1"/>
    <mergeCell ref="J1:J2"/>
    <mergeCell ref="K1:K2"/>
    <mergeCell ref="F1:F2"/>
    <mergeCell ref="G1:G2"/>
    <mergeCell ref="H1:H2"/>
    <mergeCell ref="I1:I2"/>
  </mergeCells>
  <phoneticPr fontId="70" type="noConversion"/>
  <conditionalFormatting sqref="F11:H13 F15:G15">
    <cfRule type="cellIs" dxfId="289" priority="78" operator="equal">
      <formula>"FILL IN COLUMN F"</formula>
    </cfRule>
    <cfRule type="cellIs" dxfId="288" priority="79" operator="equal">
      <formula>"FILL IN COLUMN G"</formula>
    </cfRule>
    <cfRule type="cellIs" dxfId="287" priority="80" operator="equal">
      <formula>"INTERVENE"</formula>
    </cfRule>
    <cfRule type="cellIs" dxfId="286" priority="81" operator="equal">
      <formula>"LEAVE"</formula>
    </cfRule>
  </conditionalFormatting>
  <conditionalFormatting sqref="H3:H4">
    <cfRule type="cellIs" dxfId="285" priority="82" operator="equal">
      <formula>"FILL IN COLUMN F"</formula>
    </cfRule>
    <cfRule type="cellIs" dxfId="284" priority="83" operator="equal">
      <formula>"FILL IN COLUMN G"</formula>
    </cfRule>
    <cfRule type="cellIs" dxfId="283" priority="84" operator="equal">
      <formula>"INTERVENE"</formula>
    </cfRule>
    <cfRule type="cellIs" dxfId="282" priority="85" operator="equal">
      <formula>"LEAVE"</formula>
    </cfRule>
  </conditionalFormatting>
  <conditionalFormatting sqref="L3:L10">
    <cfRule type="cellIs" dxfId="281" priority="5" operator="equal">
      <formula>"CARRY OUT PROBE TEST*"</formula>
    </cfRule>
    <cfRule type="cellIs" dxfId="280" priority="7" operator="equal">
      <formula>"LEAVE IF NO ERRORS"</formula>
    </cfRule>
    <cfRule type="cellIs" dxfId="279" priority="8" operator="equal">
      <formula>"FILL IN COLUMN K"</formula>
    </cfRule>
    <cfRule type="cellIs" dxfId="278" priority="9" operator="equal">
      <formula>"CARRY OUT PROBE TEST"</formula>
    </cfRule>
    <cfRule type="cellIs" dxfId="277" priority="10" operator="equal">
      <formula>"LEAVE"</formula>
    </cfRule>
  </conditionalFormatting>
  <conditionalFormatting sqref="L11">
    <cfRule type="cellIs" dxfId="276" priority="134" operator="equal">
      <formula>"LEAVE IF NO ERRORS"</formula>
    </cfRule>
    <cfRule type="cellIs" dxfId="275" priority="135" operator="equal">
      <formula>"FILL IN COLUMN H"</formula>
    </cfRule>
    <cfRule type="cellIs" dxfId="274" priority="136" operator="equal">
      <formula>"CARRY OUT PROBE TEST"</formula>
    </cfRule>
    <cfRule type="cellIs" dxfId="273" priority="137" operator="equal">
      <formula>"LEAVE"</formula>
    </cfRule>
  </conditionalFormatting>
  <conditionalFormatting sqref="N11">
    <cfRule type="cellIs" dxfId="267" priority="130" operator="equal">
      <formula>"LEAVE IF NO ERRORS"</formula>
    </cfRule>
    <cfRule type="cellIs" dxfId="266" priority="131" operator="equal">
      <formula>"FILL IN COLUMN J"</formula>
    </cfRule>
    <cfRule type="cellIs" dxfId="265" priority="132" operator="equal">
      <formula>"INTERVENE"</formula>
    </cfRule>
    <cfRule type="cellIs" dxfId="264" priority="133" operator="equal">
      <formula>"LEAVE"</formula>
    </cfRule>
  </conditionalFormatting>
  <conditionalFormatting sqref="N3:N10">
    <cfRule type="cellIs" dxfId="43" priority="1" operator="equal">
      <formula>"LEAVE IF NO ERRORS"</formula>
    </cfRule>
    <cfRule type="cellIs" dxfId="42" priority="2" operator="equal">
      <formula>"FILL IN COLUMN M"</formula>
    </cfRule>
    <cfRule type="cellIs" dxfId="41" priority="3" operator="equal">
      <formula>"INTERVENE"</formula>
    </cfRule>
    <cfRule type="cellIs" dxfId="40" priority="4" operator="equal">
      <formula>"LEAVE"</formula>
    </cfRule>
  </conditionalFormatting>
  <dataValidations count="2">
    <dataValidation type="decimal" allowBlank="1" showInputMessage="1" showErrorMessage="1" error="percentage score must be between 0 and 100%" prompt="enter % correct" sqref="M3:M10" xr:uid="{DA0BD1EE-5068-433E-AE02-61EC3194F990}">
      <formula1>0</formula1>
      <formula2>1</formula2>
    </dataValidation>
    <dataValidation type="list" allowBlank="1" showInputMessage="1" showErrorMessage="1" sqref="K3:K10" xr:uid="{D13C2F81-28AE-4529-893D-C4923532CB98}">
      <formula1>"Yes, No"</formula1>
    </dataValidation>
  </dataValidations>
  <pageMargins left="0.7" right="0.7" top="0.75" bottom="0.75" header="0.3" footer="0.3"/>
  <ignoredErrors>
    <ignoredError sqref="H10 H5:H9 N3 L8 L4 H3:H4" calculatedColumn="1"/>
  </ignoredErrors>
  <drawing r:id="rId1"/>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08B6D4176C5F42B39B4BAC99FA7459" ma:contentTypeVersion="17" ma:contentTypeDescription="Create a new document." ma:contentTypeScope="" ma:versionID="1894c0365ddfb9e05b95421fd609f0a1">
  <xsd:schema xmlns:xsd="http://www.w3.org/2001/XMLSchema" xmlns:xs="http://www.w3.org/2001/XMLSchema" xmlns:p="http://schemas.microsoft.com/office/2006/metadata/properties" xmlns:ns2="1160a21b-a2c2-4c6d-b782-c4c8a6cf9e13" xmlns:ns3="8da22eb8-3b0c-4d7c-ae6b-f15858ca8ba4" targetNamespace="http://schemas.microsoft.com/office/2006/metadata/properties" ma:root="true" ma:fieldsID="51a35efb6f748f41f7ae41efc28fbb24" ns2:_="" ns3:_="">
    <xsd:import namespace="1160a21b-a2c2-4c6d-b782-c4c8a6cf9e13"/>
    <xsd:import namespace="8da22eb8-3b0c-4d7c-ae6b-f15858ca8b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60a21b-a2c2-4c6d-b782-c4c8a6cf9e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bbbce4a-0d28-4a59-9401-2ecd50242cc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a22eb8-3b0c-4d7c-ae6b-f15858ca8ba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0379b6c-e51d-42a7-a348-f8b0fab26815}" ma:internalName="TaxCatchAll" ma:showField="CatchAllData" ma:web="8da22eb8-3b0c-4d7c-ae6b-f15858ca8b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da22eb8-3b0c-4d7c-ae6b-f15858ca8ba4" xsi:nil="true"/>
    <lcf76f155ced4ddcb4097134ff3c332f xmlns="1160a21b-a2c2-4c6d-b782-c4c8a6cf9e13">
      <Terms xmlns="http://schemas.microsoft.com/office/infopath/2007/PartnerControls"/>
    </lcf76f155ced4ddcb4097134ff3c332f>
    <SharedWithUsers xmlns="8da22eb8-3b0c-4d7c-ae6b-f15858ca8ba4">
      <UserInfo>
        <DisplayName>SLTs</DisplayName>
        <AccountId>31</AccountId>
        <AccountType/>
      </UserInfo>
      <UserInfo>
        <DisplayName>Lucy Hughes</DisplayName>
        <AccountId>28</AccountId>
        <AccountType/>
      </UserInfo>
      <UserInfo>
        <DisplayName>Catherine Harris</DisplayName>
        <AccountId>48</AccountId>
        <AccountType/>
      </UserInfo>
    </SharedWithUsers>
  </documentManagement>
</p:properties>
</file>

<file path=customXml/itemProps1.xml><?xml version="1.0" encoding="utf-8"?>
<ds:datastoreItem xmlns:ds="http://schemas.openxmlformats.org/officeDocument/2006/customXml" ds:itemID="{07BADBE6-6225-460A-A57D-A96B87E03F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60a21b-a2c2-4c6d-b782-c4c8a6cf9e13"/>
    <ds:schemaRef ds:uri="8da22eb8-3b0c-4d7c-ae6b-f15858ca8b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72B96E-7983-43E4-B7CB-C5007BC78C57}">
  <ds:schemaRefs>
    <ds:schemaRef ds:uri="http://schemas.microsoft.com/sharepoint/v3/contenttype/forms"/>
  </ds:schemaRefs>
</ds:datastoreItem>
</file>

<file path=customXml/itemProps3.xml><?xml version="1.0" encoding="utf-8"?>
<ds:datastoreItem xmlns:ds="http://schemas.openxmlformats.org/officeDocument/2006/customXml" ds:itemID="{2BD6FECC-AF8C-43D5-8BAF-28CE7547287F}">
  <ds:schemaRefs>
    <ds:schemaRef ds:uri="http://schemas.microsoft.com/office/2006/metadata/properties"/>
    <ds:schemaRef ds:uri="http://purl.org/dc/terms/"/>
    <ds:schemaRef ds:uri="http://www.w3.org/XML/1998/namespace"/>
    <ds:schemaRef ds:uri="1160a21b-a2c2-4c6d-b782-c4c8a6cf9e13"/>
    <ds:schemaRef ds:uri="http://schemas.microsoft.com/office/2006/documentManagement/types"/>
    <ds:schemaRef ds:uri="http://schemas.openxmlformats.org/package/2006/metadata/core-properties"/>
    <ds:schemaRef ds:uri="8da22eb8-3b0c-4d7c-ae6b-f15858ca8ba4"/>
    <ds:schemaRef ds:uri="http://schemas.microsoft.com/office/infopath/2007/PartnerControl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Full list</vt:lpstr>
      <vt:lpstr>Instructions</vt:lpstr>
      <vt:lpstr>Intervention order</vt:lpstr>
      <vt:lpstr>Flowchart</vt:lpstr>
      <vt:lpstr>CnExp order</vt:lpstr>
      <vt:lpstr>Exp order</vt:lpstr>
      <vt:lpstr>MC</vt:lpstr>
      <vt:lpstr>Q</vt:lpstr>
      <vt:lpstr>NG</vt:lpstr>
      <vt:lpstr>NP</vt:lpstr>
      <vt:lpstr>AP</vt:lpstr>
      <vt:lpstr>TA</vt:lpstr>
      <vt:lpstr>AG</vt:lpstr>
      <vt:lpstr>CJ</vt:lpstr>
      <vt:lpstr>AD</vt:lpstr>
      <vt:lpstr>CC</vt:lpstr>
      <vt:lpstr>PS</vt:lpstr>
      <vt:lpstr>RC</vt:lpstr>
      <vt:lpstr>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Identifying grammatical targets</dc:subject>
  <dc:creator>Susan Ebbels</dc:creator>
  <cp:keywords/>
  <dc:description/>
  <cp:lastModifiedBy>Susan Ebbels</cp:lastModifiedBy>
  <cp:revision/>
  <dcterms:created xsi:type="dcterms:W3CDTF">2019-11-27T10:18:23Z</dcterms:created>
  <dcterms:modified xsi:type="dcterms:W3CDTF">2025-01-15T17:31:45Z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0x0101002208B6D4176C5F42B39B4BAC99FA7459</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Order">
    <vt:r8>507900</vt:r8>
  </property>
  <property fmtid="{D5CDD505-2E9C-101B-9397-08002B2CF9AE}" pid="8" name="MediaServiceImageTags">
    <vt:lpwstr/>
  </property>
</Properties>
</file>